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Z:\ข้อมูลการจัดซื้อจัดจ้าง\"/>
    </mc:Choice>
  </mc:AlternateContent>
  <xr:revisionPtr revIDLastSave="0" documentId="13_ncr:1_{44174B41-F689-4764-B673-FEADF139276E}" xr6:coauthVersionLast="47" xr6:coauthVersionMax="47" xr10:uidLastSave="{00000000-0000-0000-0000-000000000000}"/>
  <bookViews>
    <workbookView xWindow="390" yWindow="135" windowWidth="20955" windowHeight="12765" tabRatio="799" firstSheet="3" activeTab="3" xr2:uid="{00000000-000D-0000-FFFF-FFFF00000000}"/>
  </bookViews>
  <sheets>
    <sheet name="ข้อมูลการจัดซื้อจัดจ้าง ปี 2565" sheetId="501" r:id="rId1"/>
    <sheet name="ข้อมูลส่ง ปปช.2565" sheetId="512" r:id="rId2"/>
    <sheet name="ข้อมูลการจัดซื้อจัดจ้าง ปี 2566" sheetId="502" r:id="rId3"/>
    <sheet name="ข้อมูลการจัดซื้อจัดจ้าง ปี 2567" sheetId="516" r:id="rId4"/>
    <sheet name="เดือนต.ค.65" sheetId="505" r:id="rId5"/>
    <sheet name="เดือน พ.ย.65" sheetId="503" r:id="rId6"/>
    <sheet name="เดือน ธ.ค.65" sheetId="506" r:id="rId7"/>
    <sheet name="เดือน ม.ค.66" sheetId="509" r:id="rId8"/>
    <sheet name="เดือน ก.พ.66" sheetId="513" r:id="rId9"/>
    <sheet name="เดือน มี.ค.66" sheetId="514" r:id="rId10"/>
    <sheet name="ข้อมูลส่งให้ฝ่ายเกรียง" sheetId="510" r:id="rId11"/>
  </sheets>
  <definedNames>
    <definedName name="_xlnm._FilterDatabase" localSheetId="0" hidden="1">'ข้อมูลการจัดซื้อจัดจ้าง ปี 2565'!$A$1:$Z$1</definedName>
    <definedName name="_xlnm._FilterDatabase" localSheetId="2" hidden="1">'ข้อมูลการจัดซื้อจัดจ้าง ปี 2566'!$A$1:$Z$1</definedName>
    <definedName name="_xlnm._FilterDatabase" localSheetId="3" hidden="1">'ข้อมูลการจัดซื้อจัดจ้าง ปี 2567'!$A$1:$Z$1</definedName>
    <definedName name="_xlnm._FilterDatabase" localSheetId="1" hidden="1">'ข้อมูลส่ง ปปช.2565'!$A$3:$L$3</definedName>
    <definedName name="_xlnm._FilterDatabase" localSheetId="10" hidden="1">ข้อมูลส่งให้ฝ่ายเกรียง!$A$2:$K$2</definedName>
    <definedName name="_xlnm._FilterDatabase" localSheetId="8" hidden="1">'เดือน ก.พ.66'!$A$2:$L$2</definedName>
    <definedName name="_xlnm._FilterDatabase" localSheetId="6" hidden="1">'เดือน ธ.ค.65'!$A$2:$L$2</definedName>
    <definedName name="_xlnm._FilterDatabase" localSheetId="5" hidden="1">'เดือน พ.ย.65'!$A$2:$L$2</definedName>
    <definedName name="_xlnm._FilterDatabase" localSheetId="7" hidden="1">'เดือน ม.ค.66'!$A$2:$L$2</definedName>
    <definedName name="_xlnm._FilterDatabase" localSheetId="9" hidden="1">'เดือน มี.ค.66'!$A$2:$L$2</definedName>
    <definedName name="_xlnm._FilterDatabase" localSheetId="4" hidden="1">เดือนต.ค.65!$A$2:$L$2</definedName>
    <definedName name="_Hlk140049210" localSheetId="3">'ข้อมูลการจัดซื้อจัดจ้าง ปี 2567'!$E$266</definedName>
    <definedName name="_Hlk160092934" localSheetId="3">'ข้อมูลการจัดซื้อจัดจ้าง ปี 2567'!$E$358</definedName>
    <definedName name="_Hlk160190237" localSheetId="3">'ข้อมูลการจัดซื้อจัดจ้าง ปี 2567'!$E$308</definedName>
    <definedName name="_Hlk83299306" localSheetId="3">'ข้อมูลการจัดซื้อจัดจ้าง ปี 2567'!$O$338</definedName>
  </definedNames>
  <calcPr calcId="181029"/>
</workbook>
</file>

<file path=xl/calcChain.xml><?xml version="1.0" encoding="utf-8"?>
<calcChain xmlns="http://schemas.openxmlformats.org/spreadsheetml/2006/main">
  <c r="U405" i="516" l="1"/>
  <c r="V387" i="516"/>
  <c r="U115" i="516"/>
  <c r="V115" i="516" s="1"/>
  <c r="U451" i="516"/>
  <c r="U452" i="516"/>
  <c r="U453" i="516"/>
  <c r="U454" i="516"/>
  <c r="V454" i="516" s="1"/>
  <c r="U455" i="516"/>
  <c r="V451" i="516"/>
  <c r="V452" i="516"/>
  <c r="V453" i="516"/>
  <c r="V455" i="516"/>
  <c r="U431" i="516"/>
  <c r="V431" i="516" s="1"/>
  <c r="U430" i="516"/>
  <c r="V430" i="516" s="1"/>
  <c r="U429" i="516"/>
  <c r="V429" i="516" s="1"/>
  <c r="V427" i="516"/>
  <c r="V426" i="516"/>
  <c r="U123" i="516"/>
  <c r="V123" i="516" s="1"/>
  <c r="V122" i="516"/>
  <c r="U122" i="516"/>
  <c r="U303" i="516"/>
  <c r="V303" i="516" s="1"/>
  <c r="U241" i="516"/>
  <c r="V241" i="516" s="1"/>
  <c r="U376" i="516"/>
  <c r="V376" i="516" s="1"/>
  <c r="U334" i="516"/>
  <c r="V334" i="516" s="1"/>
  <c r="V320" i="516"/>
  <c r="U329" i="516"/>
  <c r="V329" i="516" s="1"/>
  <c r="U436" i="516"/>
  <c r="V436" i="516" s="1"/>
  <c r="U444" i="516"/>
  <c r="V444" i="516" s="1"/>
  <c r="U443" i="516"/>
  <c r="V443" i="516" s="1"/>
  <c r="U445" i="516"/>
  <c r="V445" i="516" s="1"/>
  <c r="U446" i="516"/>
  <c r="V446" i="516" s="1"/>
  <c r="U447" i="516"/>
  <c r="V447" i="516" s="1"/>
  <c r="U448" i="516"/>
  <c r="V448" i="516" s="1"/>
  <c r="U449" i="516"/>
  <c r="V449" i="516" s="1"/>
  <c r="U450" i="516"/>
  <c r="V450" i="516" s="1"/>
  <c r="U432" i="516"/>
  <c r="V432" i="516" s="1"/>
  <c r="U433" i="516"/>
  <c r="V433" i="516" s="1"/>
  <c r="U434" i="516"/>
  <c r="V434" i="516" s="1"/>
  <c r="U435" i="516"/>
  <c r="V435" i="516" s="1"/>
  <c r="U437" i="516"/>
  <c r="V437" i="516" s="1"/>
  <c r="U438" i="516"/>
  <c r="V438" i="516" s="1"/>
  <c r="U439" i="516"/>
  <c r="V439" i="516" s="1"/>
  <c r="U417" i="516"/>
  <c r="U418" i="516"/>
  <c r="V418" i="516" s="1"/>
  <c r="U419" i="516"/>
  <c r="V419" i="516" s="1"/>
  <c r="U420" i="516"/>
  <c r="V420" i="516" s="1"/>
  <c r="V417" i="516"/>
  <c r="U421" i="516"/>
  <c r="V421" i="516" s="1"/>
  <c r="U422" i="516"/>
  <c r="V422" i="516" s="1"/>
  <c r="T374" i="516"/>
  <c r="U374" i="516" s="1"/>
  <c r="V374" i="516" s="1"/>
  <c r="U370" i="516"/>
  <c r="V370" i="516" s="1"/>
  <c r="V357" i="516"/>
  <c r="V356" i="516"/>
  <c r="V355" i="516"/>
  <c r="U354" i="516"/>
  <c r="V354" i="516" s="1"/>
  <c r="U331" i="516"/>
  <c r="V331" i="516" s="1"/>
  <c r="T309" i="516"/>
  <c r="U309" i="516" s="1"/>
  <c r="T267" i="516"/>
  <c r="U267" i="516" s="1"/>
  <c r="T266" i="516"/>
  <c r="U266" i="516" s="1"/>
  <c r="V266" i="516" s="1"/>
  <c r="T251" i="516"/>
  <c r="U251" i="516" s="1"/>
  <c r="T252" i="516"/>
  <c r="U252" i="516" s="1"/>
  <c r="T250" i="516"/>
  <c r="U424" i="516"/>
  <c r="V424" i="516" s="1"/>
  <c r="U425" i="516"/>
  <c r="V425" i="516" s="1"/>
  <c r="U440" i="516"/>
  <c r="V440" i="516" s="1"/>
  <c r="U441" i="516"/>
  <c r="V441" i="516" s="1"/>
  <c r="U442" i="516"/>
  <c r="V442" i="516" s="1"/>
  <c r="U389" i="516"/>
  <c r="V389" i="516" s="1"/>
  <c r="U391" i="516"/>
  <c r="V391" i="516" s="1"/>
  <c r="U347" i="516"/>
  <c r="V347" i="516" s="1"/>
  <c r="U317" i="516"/>
  <c r="V317" i="516" s="1"/>
  <c r="U316" i="516"/>
  <c r="V316" i="516" s="1"/>
  <c r="U318" i="516"/>
  <c r="V318" i="516" s="1"/>
  <c r="U301" i="516"/>
  <c r="V301" i="516" s="1"/>
  <c r="U282" i="516"/>
  <c r="V282" i="516" s="1"/>
  <c r="U278" i="516"/>
  <c r="V278" i="516" s="1"/>
  <c r="U415" i="516"/>
  <c r="V415" i="516" s="1"/>
  <c r="U293" i="516"/>
  <c r="V293" i="516" s="1"/>
  <c r="U412" i="516"/>
  <c r="V412" i="516" s="1"/>
  <c r="U381" i="516"/>
  <c r="V381" i="516" s="1"/>
  <c r="U383" i="516"/>
  <c r="V383" i="516" s="1"/>
  <c r="U384" i="516"/>
  <c r="V384" i="516" s="1"/>
  <c r="U385" i="516"/>
  <c r="V385" i="516" s="1"/>
  <c r="U411" i="516"/>
  <c r="V411" i="516" s="1"/>
  <c r="U402" i="516"/>
  <c r="V402" i="516" s="1"/>
  <c r="V333" i="516"/>
  <c r="U403" i="516"/>
  <c r="V403" i="516" s="1"/>
  <c r="U400" i="516"/>
  <c r="V400" i="516" s="1"/>
  <c r="U404" i="516"/>
  <c r="V404" i="516" s="1"/>
  <c r="V405" i="516"/>
  <c r="U406" i="516"/>
  <c r="V406" i="516" s="1"/>
  <c r="U407" i="516"/>
  <c r="V407" i="516" s="1"/>
  <c r="U408" i="516"/>
  <c r="V408" i="516" s="1"/>
  <c r="U409" i="516"/>
  <c r="V409" i="516" s="1"/>
  <c r="U410" i="516"/>
  <c r="V410" i="516" s="1"/>
  <c r="U413" i="516"/>
  <c r="V413" i="516" s="1"/>
  <c r="U414" i="516"/>
  <c r="V414" i="516" s="1"/>
  <c r="U375" i="516"/>
  <c r="V375" i="516" s="1"/>
  <c r="U377" i="516"/>
  <c r="V377" i="516" s="1"/>
  <c r="U378" i="516"/>
  <c r="V378" i="516" s="1"/>
  <c r="U379" i="516"/>
  <c r="V379" i="516" s="1"/>
  <c r="U380" i="516"/>
  <c r="V380" i="516" s="1"/>
  <c r="U382" i="516"/>
  <c r="V382" i="516" s="1"/>
  <c r="U371" i="516"/>
  <c r="V371" i="516" s="1"/>
  <c r="U372" i="516"/>
  <c r="V372" i="516" s="1"/>
  <c r="U373" i="516"/>
  <c r="V373" i="516" s="1"/>
  <c r="U386" i="516"/>
  <c r="V386" i="516" s="1"/>
  <c r="U390" i="516"/>
  <c r="V390" i="516" s="1"/>
  <c r="U392" i="516"/>
  <c r="V392" i="516" s="1"/>
  <c r="U393" i="516"/>
  <c r="V393" i="516" s="1"/>
  <c r="U394" i="516"/>
  <c r="V394" i="516" s="1"/>
  <c r="U395" i="516"/>
  <c r="V395" i="516" s="1"/>
  <c r="U396" i="516"/>
  <c r="V396" i="516" s="1"/>
  <c r="U397" i="516"/>
  <c r="V397" i="516" s="1"/>
  <c r="U398" i="516"/>
  <c r="V398" i="516" s="1"/>
  <c r="U399" i="516"/>
  <c r="V399" i="516" s="1"/>
  <c r="U401" i="516"/>
  <c r="V401" i="516" s="1"/>
  <c r="U114" i="516"/>
  <c r="V114" i="516" s="1"/>
  <c r="U350" i="516"/>
  <c r="V350" i="516" s="1"/>
  <c r="T240" i="516"/>
  <c r="U239" i="516"/>
  <c r="V239" i="516" s="1"/>
  <c r="U238" i="516"/>
  <c r="V238" i="516" s="1"/>
  <c r="V237" i="516"/>
  <c r="U236" i="516"/>
  <c r="V236" i="516" s="1"/>
  <c r="U232" i="516"/>
  <c r="V232" i="516" s="1"/>
  <c r="U234" i="516"/>
  <c r="V234" i="516" s="1"/>
  <c r="U233" i="516"/>
  <c r="V233" i="516" s="1"/>
  <c r="U231" i="516"/>
  <c r="V231" i="516" s="1"/>
  <c r="U325" i="516"/>
  <c r="V325" i="516" s="1"/>
  <c r="V324" i="516"/>
  <c r="U323" i="516"/>
  <c r="V323" i="516" s="1"/>
  <c r="V322" i="516"/>
  <c r="V321" i="516"/>
  <c r="U366" i="516"/>
  <c r="V366" i="516" s="1"/>
  <c r="U215" i="516"/>
  <c r="V215" i="516" s="1"/>
  <c r="U204" i="516"/>
  <c r="V204" i="516" s="1"/>
  <c r="U203" i="516"/>
  <c r="V203" i="516" s="1"/>
  <c r="V202" i="516"/>
  <c r="U201" i="516"/>
  <c r="V201" i="516" s="1"/>
  <c r="V189" i="516"/>
  <c r="V188" i="516"/>
  <c r="V187" i="516"/>
  <c r="V186" i="516"/>
  <c r="V113" i="516"/>
  <c r="U25" i="516"/>
  <c r="V25" i="516" s="1"/>
  <c r="U16" i="516"/>
  <c r="V16" i="516" s="1"/>
  <c r="V309" i="516" l="1"/>
  <c r="V267" i="516"/>
  <c r="V251" i="516"/>
  <c r="V252" i="516"/>
  <c r="T308" i="516"/>
  <c r="U308" i="516" s="1"/>
  <c r="V308" i="516" s="1"/>
  <c r="T307" i="516"/>
  <c r="U307" i="516" s="1"/>
  <c r="V307" i="516" s="1"/>
  <c r="U306" i="516"/>
  <c r="T305" i="516"/>
  <c r="U305" i="516" s="1"/>
  <c r="V305" i="516" s="1"/>
  <c r="U369" i="516"/>
  <c r="V369" i="516" s="1"/>
  <c r="U416" i="516"/>
  <c r="V416" i="516" s="1"/>
  <c r="U423" i="516"/>
  <c r="V423" i="516" s="1"/>
  <c r="U456" i="516"/>
  <c r="V456" i="516" s="1"/>
  <c r="U457" i="516"/>
  <c r="V457" i="516" s="1"/>
  <c r="U360" i="516"/>
  <c r="V360" i="516" s="1"/>
  <c r="U361" i="516"/>
  <c r="V361" i="516" s="1"/>
  <c r="U362" i="516"/>
  <c r="V362" i="516" s="1"/>
  <c r="U363" i="516"/>
  <c r="V363" i="516" s="1"/>
  <c r="U364" i="516"/>
  <c r="V364" i="516" s="1"/>
  <c r="U365" i="516"/>
  <c r="V365" i="516" s="1"/>
  <c r="U367" i="516"/>
  <c r="V367" i="516" s="1"/>
  <c r="U368" i="516"/>
  <c r="V368" i="516" s="1"/>
  <c r="V337" i="516"/>
  <c r="U338" i="516"/>
  <c r="V338" i="516" s="1"/>
  <c r="U339" i="516"/>
  <c r="V339" i="516" s="1"/>
  <c r="U340" i="516"/>
  <c r="V340" i="516" s="1"/>
  <c r="U341" i="516"/>
  <c r="V341" i="516" s="1"/>
  <c r="U342" i="516"/>
  <c r="V342" i="516" s="1"/>
  <c r="U343" i="516"/>
  <c r="V343" i="516" s="1"/>
  <c r="U345" i="516"/>
  <c r="V345" i="516" s="1"/>
  <c r="U346" i="516"/>
  <c r="V346" i="516" s="1"/>
  <c r="U348" i="516"/>
  <c r="V348" i="516" s="1"/>
  <c r="U349" i="516"/>
  <c r="V349" i="516" s="1"/>
  <c r="V344" i="516"/>
  <c r="U332" i="516"/>
  <c r="V332" i="516" s="1"/>
  <c r="V335" i="516"/>
  <c r="V336" i="516"/>
  <c r="U351" i="516"/>
  <c r="V351" i="516" s="1"/>
  <c r="U352" i="516"/>
  <c r="V352" i="516" s="1"/>
  <c r="U353" i="516"/>
  <c r="V353" i="516" s="1"/>
  <c r="U358" i="516"/>
  <c r="V358" i="516" s="1"/>
  <c r="U359" i="516"/>
  <c r="V359" i="516" s="1"/>
  <c r="U460" i="516"/>
  <c r="V460" i="516" s="1"/>
  <c r="U310" i="516"/>
  <c r="V310" i="516" s="1"/>
  <c r="U311" i="516"/>
  <c r="V311" i="516" s="1"/>
  <c r="U312" i="516"/>
  <c r="V312" i="516" s="1"/>
  <c r="U313" i="516"/>
  <c r="V313" i="516" s="1"/>
  <c r="U314" i="516"/>
  <c r="V314" i="516" s="1"/>
  <c r="U315" i="516"/>
  <c r="V315" i="516" s="1"/>
  <c r="U319" i="516"/>
  <c r="V319" i="516" s="1"/>
  <c r="U326" i="516"/>
  <c r="V326" i="516" s="1"/>
  <c r="U327" i="516"/>
  <c r="V327" i="516" s="1"/>
  <c r="U299" i="516"/>
  <c r="V299" i="516" s="1"/>
  <c r="U300" i="516"/>
  <c r="V300" i="516" s="1"/>
  <c r="U302" i="516"/>
  <c r="V302" i="516" s="1"/>
  <c r="U304" i="516"/>
  <c r="V304" i="516" s="1"/>
  <c r="V465" i="516"/>
  <c r="V467" i="516"/>
  <c r="V466" i="516"/>
  <c r="V464" i="516"/>
  <c r="U468" i="516"/>
  <c r="V468" i="516" s="1"/>
  <c r="V477" i="516"/>
  <c r="U291" i="516"/>
  <c r="V291" i="516" s="1"/>
  <c r="U292" i="516"/>
  <c r="V292" i="516" s="1"/>
  <c r="U294" i="516"/>
  <c r="V294" i="516" s="1"/>
  <c r="V295" i="516"/>
  <c r="U296" i="516"/>
  <c r="V296" i="516" s="1"/>
  <c r="U297" i="516"/>
  <c r="V297" i="516" s="1"/>
  <c r="V269" i="516"/>
  <c r="U288" i="516"/>
  <c r="V288" i="516" s="1"/>
  <c r="U287" i="516"/>
  <c r="V287" i="516" s="1"/>
  <c r="U289" i="516"/>
  <c r="V289" i="516" s="1"/>
  <c r="U290" i="516"/>
  <c r="V290" i="516" s="1"/>
  <c r="U298" i="516"/>
  <c r="V298" i="516" s="1"/>
  <c r="U328" i="516"/>
  <c r="V328" i="516" s="1"/>
  <c r="U261" i="516"/>
  <c r="V261" i="516" s="1"/>
  <c r="U262" i="516"/>
  <c r="V262" i="516" s="1"/>
  <c r="U280" i="516"/>
  <c r="V280" i="516" s="1"/>
  <c r="U258" i="516"/>
  <c r="V258" i="516" s="1"/>
  <c r="U259" i="516"/>
  <c r="V259" i="516" s="1"/>
  <c r="U279" i="516"/>
  <c r="V279" i="516" s="1"/>
  <c r="V281" i="516"/>
  <c r="U283" i="516"/>
  <c r="V283" i="516" s="1"/>
  <c r="U284" i="516"/>
  <c r="V284" i="516" s="1"/>
  <c r="U285" i="516"/>
  <c r="V285" i="516" s="1"/>
  <c r="U286" i="516"/>
  <c r="V286" i="516" s="1"/>
  <c r="U143" i="516"/>
  <c r="V143" i="516" s="1"/>
  <c r="U144" i="516"/>
  <c r="V144" i="516" s="1"/>
  <c r="U140" i="516"/>
  <c r="V140" i="516" s="1"/>
  <c r="U141" i="516"/>
  <c r="V141" i="516" s="1"/>
  <c r="U137" i="516"/>
  <c r="V137" i="516" s="1"/>
  <c r="U138" i="516"/>
  <c r="V138" i="516" s="1"/>
  <c r="U132" i="516"/>
  <c r="V132" i="516" s="1"/>
  <c r="U133" i="516"/>
  <c r="V133" i="516" s="1"/>
  <c r="U134" i="516"/>
  <c r="V134" i="516" s="1"/>
  <c r="U135" i="516"/>
  <c r="V135" i="516" s="1"/>
  <c r="V249" i="516"/>
  <c r="U228" i="516"/>
  <c r="V228" i="516" s="1"/>
  <c r="V270" i="516"/>
  <c r="U271" i="516"/>
  <c r="V271" i="516" s="1"/>
  <c r="U272" i="516"/>
  <c r="V272" i="516" s="1"/>
  <c r="U273" i="516"/>
  <c r="V273" i="516" s="1"/>
  <c r="V275" i="516"/>
  <c r="U276" i="516"/>
  <c r="V276" i="516" s="1"/>
  <c r="V274" i="516"/>
  <c r="U268" i="516"/>
  <c r="V268" i="516" s="1"/>
  <c r="U277" i="516"/>
  <c r="V277" i="516" s="1"/>
  <c r="U255" i="516"/>
  <c r="V255" i="516" s="1"/>
  <c r="V260" i="516"/>
  <c r="U263" i="516"/>
  <c r="V263" i="516" s="1"/>
  <c r="U264" i="516"/>
  <c r="V264" i="516" s="1"/>
  <c r="U265" i="516"/>
  <c r="V265" i="516" s="1"/>
  <c r="V247" i="516"/>
  <c r="U250" i="516"/>
  <c r="V250" i="516" s="1"/>
  <c r="U253" i="516"/>
  <c r="V253" i="516" s="1"/>
  <c r="U254" i="516"/>
  <c r="V254" i="516" s="1"/>
  <c r="U256" i="516"/>
  <c r="V256" i="516" s="1"/>
  <c r="V248" i="516"/>
  <c r="U222" i="516"/>
  <c r="V222" i="516" s="1"/>
  <c r="U244" i="516"/>
  <c r="V244" i="516" s="1"/>
  <c r="U245" i="516"/>
  <c r="V245" i="516" s="1"/>
  <c r="U246" i="516"/>
  <c r="V246" i="516" s="1"/>
  <c r="U257" i="516"/>
  <c r="V257" i="516" s="1"/>
  <c r="U330" i="516"/>
  <c r="V330" i="516" s="1"/>
  <c r="U218" i="516"/>
  <c r="V218" i="516" s="1"/>
  <c r="U243" i="516"/>
  <c r="V243" i="516" s="1"/>
  <c r="U227" i="516"/>
  <c r="V227" i="516" s="1"/>
  <c r="U229" i="516"/>
  <c r="V229" i="516" s="1"/>
  <c r="U230" i="516"/>
  <c r="V230" i="516" s="1"/>
  <c r="U240" i="516"/>
  <c r="V242" i="516"/>
  <c r="I52" i="514"/>
  <c r="I64" i="513"/>
  <c r="I47" i="509"/>
  <c r="I79" i="506"/>
  <c r="I68" i="503"/>
  <c r="I74" i="505"/>
  <c r="AB1454" i="516"/>
  <c r="U1453" i="516"/>
  <c r="V1453" i="516" s="1"/>
  <c r="U1452" i="516"/>
  <c r="V1452" i="516" s="1"/>
  <c r="U1451" i="516"/>
  <c r="V1451" i="516" s="1"/>
  <c r="U1450" i="516"/>
  <c r="V1450" i="516" s="1"/>
  <c r="U1449" i="516"/>
  <c r="V1449" i="516" s="1"/>
  <c r="U1448" i="516"/>
  <c r="V1448" i="516" s="1"/>
  <c r="U1447" i="516"/>
  <c r="V1447" i="516" s="1"/>
  <c r="U1446" i="516"/>
  <c r="V1446" i="516" s="1"/>
  <c r="U1445" i="516"/>
  <c r="V1445" i="516" s="1"/>
  <c r="U1444" i="516"/>
  <c r="V1444" i="516" s="1"/>
  <c r="U1443" i="516"/>
  <c r="V1443" i="516" s="1"/>
  <c r="U1442" i="516"/>
  <c r="V1442" i="516" s="1"/>
  <c r="U1441" i="516"/>
  <c r="V1441" i="516" s="1"/>
  <c r="U1440" i="516"/>
  <c r="V1440" i="516" s="1"/>
  <c r="U1439" i="516"/>
  <c r="V1439" i="516" s="1"/>
  <c r="U1438" i="516"/>
  <c r="V1438" i="516" s="1"/>
  <c r="U1437" i="516"/>
  <c r="V1437" i="516" s="1"/>
  <c r="U1436" i="516"/>
  <c r="V1436" i="516" s="1"/>
  <c r="U1435" i="516"/>
  <c r="V1435" i="516" s="1"/>
  <c r="U1434" i="516"/>
  <c r="V1434" i="516" s="1"/>
  <c r="U1433" i="516"/>
  <c r="V1433" i="516" s="1"/>
  <c r="U1432" i="516"/>
  <c r="V1432" i="516" s="1"/>
  <c r="U1431" i="516"/>
  <c r="V1431" i="516" s="1"/>
  <c r="U511" i="516"/>
  <c r="V511" i="516" s="1"/>
  <c r="U510" i="516"/>
  <c r="V510" i="516" s="1"/>
  <c r="U509" i="516"/>
  <c r="V509" i="516" s="1"/>
  <c r="U508" i="516"/>
  <c r="V508" i="516" s="1"/>
  <c r="U507" i="516"/>
  <c r="V507" i="516" s="1"/>
  <c r="U506" i="516"/>
  <c r="V506" i="516" s="1"/>
  <c r="U505" i="516"/>
  <c r="V505" i="516" s="1"/>
  <c r="V504" i="516"/>
  <c r="U503" i="516"/>
  <c r="V503" i="516" s="1"/>
  <c r="U502" i="516"/>
  <c r="V502" i="516" s="1"/>
  <c r="V501" i="516"/>
  <c r="V500" i="516"/>
  <c r="V499" i="516"/>
  <c r="V498" i="516"/>
  <c r="V497" i="516"/>
  <c r="V496" i="516"/>
  <c r="U495" i="516"/>
  <c r="V495" i="516" s="1"/>
  <c r="U494" i="516"/>
  <c r="V494" i="516" s="1"/>
  <c r="U493" i="516"/>
  <c r="V493" i="516" s="1"/>
  <c r="U492" i="516"/>
  <c r="V492" i="516" s="1"/>
  <c r="U491" i="516"/>
  <c r="V491" i="516" s="1"/>
  <c r="U490" i="516"/>
  <c r="V490" i="516" s="1"/>
  <c r="U489" i="516"/>
  <c r="V489" i="516" s="1"/>
  <c r="U488" i="516"/>
  <c r="V488" i="516" s="1"/>
  <c r="U487" i="516"/>
  <c r="V487" i="516" s="1"/>
  <c r="V486" i="516"/>
  <c r="V485" i="516"/>
  <c r="V484" i="516"/>
  <c r="V483" i="516"/>
  <c r="V482" i="516"/>
  <c r="V481" i="516"/>
  <c r="V480" i="516"/>
  <c r="V479" i="516"/>
  <c r="V478" i="516"/>
  <c r="U476" i="516"/>
  <c r="V476" i="516" s="1"/>
  <c r="U475" i="516"/>
  <c r="V475" i="516" s="1"/>
  <c r="U474" i="516"/>
  <c r="V474" i="516" s="1"/>
  <c r="U473" i="516"/>
  <c r="V473" i="516" s="1"/>
  <c r="U472" i="516"/>
  <c r="V472" i="516" s="1"/>
  <c r="U471" i="516"/>
  <c r="V471" i="516" s="1"/>
  <c r="U463" i="516"/>
  <c r="V463" i="516" s="1"/>
  <c r="U461" i="516"/>
  <c r="V461" i="516" s="1"/>
  <c r="U226" i="516"/>
  <c r="V226" i="516" s="1"/>
  <c r="U225" i="516"/>
  <c r="V225" i="516" s="1"/>
  <c r="U224" i="516"/>
  <c r="V224" i="516" s="1"/>
  <c r="U223" i="516"/>
  <c r="V223" i="516" s="1"/>
  <c r="U221" i="516"/>
  <c r="V221" i="516" s="1"/>
  <c r="U220" i="516"/>
  <c r="V220" i="516" s="1"/>
  <c r="U219" i="516"/>
  <c r="V219" i="516" s="1"/>
  <c r="U217" i="516"/>
  <c r="V217" i="516" s="1"/>
  <c r="U216" i="516"/>
  <c r="V216" i="516" s="1"/>
  <c r="U214" i="516"/>
  <c r="V214" i="516" s="1"/>
  <c r="U212" i="516"/>
  <c r="V212" i="516" s="1"/>
  <c r="U211" i="516"/>
  <c r="V211" i="516" s="1"/>
  <c r="U210" i="516"/>
  <c r="V210" i="516" s="1"/>
  <c r="U209" i="516"/>
  <c r="V209" i="516" s="1"/>
  <c r="V208" i="516"/>
  <c r="U207" i="516"/>
  <c r="V207" i="516" s="1"/>
  <c r="U206" i="516"/>
  <c r="V206" i="516" s="1"/>
  <c r="U205" i="516"/>
  <c r="V205" i="516" s="1"/>
  <c r="U200" i="516"/>
  <c r="V200" i="516" s="1"/>
  <c r="U199" i="516"/>
  <c r="V199" i="516" s="1"/>
  <c r="U198" i="516"/>
  <c r="V198" i="516" s="1"/>
  <c r="V197" i="516"/>
  <c r="V196" i="516"/>
  <c r="V195" i="516"/>
  <c r="V194" i="516"/>
  <c r="U193" i="516"/>
  <c r="V193" i="516" s="1"/>
  <c r="U192" i="516"/>
  <c r="V192" i="516" s="1"/>
  <c r="U191" i="516"/>
  <c r="V191" i="516" s="1"/>
  <c r="U190" i="516"/>
  <c r="V190" i="516" s="1"/>
  <c r="U185" i="516"/>
  <c r="V185" i="516" s="1"/>
  <c r="U184" i="516"/>
  <c r="V184" i="516" s="1"/>
  <c r="U183" i="516"/>
  <c r="V183" i="516" s="1"/>
  <c r="U182" i="516"/>
  <c r="V182" i="516" s="1"/>
  <c r="U181" i="516"/>
  <c r="V181" i="516" s="1"/>
  <c r="U180" i="516"/>
  <c r="V180" i="516" s="1"/>
  <c r="U179" i="516"/>
  <c r="V179" i="516" s="1"/>
  <c r="U178" i="516"/>
  <c r="V178" i="516" s="1"/>
  <c r="V177" i="516"/>
  <c r="V176" i="516"/>
  <c r="V175" i="516"/>
  <c r="U174" i="516"/>
  <c r="V174" i="516" s="1"/>
  <c r="U173" i="516"/>
  <c r="V173" i="516" s="1"/>
  <c r="U172" i="516"/>
  <c r="V172" i="516" s="1"/>
  <c r="V171" i="516"/>
  <c r="U170" i="516"/>
  <c r="V170" i="516" s="1"/>
  <c r="U169" i="516"/>
  <c r="V169" i="516" s="1"/>
  <c r="U168" i="516"/>
  <c r="V168" i="516" s="1"/>
  <c r="U167" i="516"/>
  <c r="V167" i="516" s="1"/>
  <c r="U166" i="516"/>
  <c r="V166" i="516" s="1"/>
  <c r="U165" i="516"/>
  <c r="V165" i="516" s="1"/>
  <c r="U164" i="516"/>
  <c r="V164" i="516" s="1"/>
  <c r="U163" i="516"/>
  <c r="V163" i="516" s="1"/>
  <c r="U162" i="516"/>
  <c r="V162" i="516" s="1"/>
  <c r="U161" i="516"/>
  <c r="V161" i="516" s="1"/>
  <c r="U160" i="516"/>
  <c r="V160" i="516" s="1"/>
  <c r="U159" i="516"/>
  <c r="V159" i="516" s="1"/>
  <c r="U158" i="516"/>
  <c r="V158" i="516" s="1"/>
  <c r="U157" i="516"/>
  <c r="V157" i="516" s="1"/>
  <c r="U156" i="516"/>
  <c r="V156" i="516" s="1"/>
  <c r="U155" i="516"/>
  <c r="V155" i="516" s="1"/>
  <c r="V154" i="516"/>
  <c r="V153" i="516"/>
  <c r="U152" i="516"/>
  <c r="V152" i="516" s="1"/>
  <c r="U151" i="516"/>
  <c r="V151" i="516" s="1"/>
  <c r="U150" i="516"/>
  <c r="V150" i="516" s="1"/>
  <c r="U149" i="516"/>
  <c r="V149" i="516" s="1"/>
  <c r="U148" i="516"/>
  <c r="V148" i="516" s="1"/>
  <c r="U147" i="516"/>
  <c r="V147" i="516" s="1"/>
  <c r="U146" i="516"/>
  <c r="V146" i="516" s="1"/>
  <c r="U145" i="516"/>
  <c r="V145" i="516" s="1"/>
  <c r="U142" i="516"/>
  <c r="V142" i="516" s="1"/>
  <c r="U139" i="516"/>
  <c r="V139" i="516" s="1"/>
  <c r="U136" i="516"/>
  <c r="V136" i="516" s="1"/>
  <c r="U131" i="516"/>
  <c r="V131" i="516" s="1"/>
  <c r="U130" i="516"/>
  <c r="V130" i="516" s="1"/>
  <c r="U129" i="516"/>
  <c r="V129" i="516" s="1"/>
  <c r="V128" i="516"/>
  <c r="V127" i="516"/>
  <c r="V126" i="516"/>
  <c r="V125" i="516"/>
  <c r="V124" i="516"/>
  <c r="U121" i="516"/>
  <c r="V121" i="516" s="1"/>
  <c r="U120" i="516"/>
  <c r="V120" i="516" s="1"/>
  <c r="U119" i="516"/>
  <c r="V119" i="516" s="1"/>
  <c r="U118" i="516"/>
  <c r="V118" i="516" s="1"/>
  <c r="U117" i="516"/>
  <c r="V117" i="516" s="1"/>
  <c r="V116" i="516"/>
  <c r="V112" i="516"/>
  <c r="U111" i="516"/>
  <c r="V111" i="516" s="1"/>
  <c r="U110" i="516"/>
  <c r="V110" i="516" s="1"/>
  <c r="U109" i="516"/>
  <c r="V109" i="516" s="1"/>
  <c r="U108" i="516"/>
  <c r="V108" i="516" s="1"/>
  <c r="V107" i="516"/>
  <c r="U106" i="516"/>
  <c r="V106" i="516" s="1"/>
  <c r="U105" i="516"/>
  <c r="V105" i="516" s="1"/>
  <c r="V104" i="516"/>
  <c r="U103" i="516"/>
  <c r="V103" i="516" s="1"/>
  <c r="U102" i="516"/>
  <c r="V102" i="516" s="1"/>
  <c r="U101" i="516"/>
  <c r="V101" i="516" s="1"/>
  <c r="U100" i="516"/>
  <c r="V100" i="516" s="1"/>
  <c r="U99" i="516"/>
  <c r="V99" i="516" s="1"/>
  <c r="U98" i="516"/>
  <c r="V98" i="516" s="1"/>
  <c r="U97" i="516"/>
  <c r="V97" i="516" s="1"/>
  <c r="U96" i="516"/>
  <c r="V96" i="516" s="1"/>
  <c r="U95" i="516"/>
  <c r="V95" i="516" s="1"/>
  <c r="U94" i="516"/>
  <c r="V94" i="516" s="1"/>
  <c r="U93" i="516"/>
  <c r="V93" i="516" s="1"/>
  <c r="U92" i="516"/>
  <c r="V92" i="516" s="1"/>
  <c r="U91" i="516"/>
  <c r="V91" i="516" s="1"/>
  <c r="U90" i="516"/>
  <c r="V90" i="516" s="1"/>
  <c r="U89" i="516"/>
  <c r="V89" i="516" s="1"/>
  <c r="U88" i="516"/>
  <c r="V88" i="516" s="1"/>
  <c r="U87" i="516"/>
  <c r="V87" i="516" s="1"/>
  <c r="U86" i="516"/>
  <c r="V86" i="516" s="1"/>
  <c r="U85" i="516"/>
  <c r="V85" i="516" s="1"/>
  <c r="U84" i="516"/>
  <c r="V84" i="516" s="1"/>
  <c r="U83" i="516"/>
  <c r="V83" i="516" s="1"/>
  <c r="U82" i="516"/>
  <c r="V82" i="516" s="1"/>
  <c r="U81" i="516"/>
  <c r="V81" i="516" s="1"/>
  <c r="U80" i="516"/>
  <c r="V80" i="516" s="1"/>
  <c r="U79" i="516"/>
  <c r="V79" i="516" s="1"/>
  <c r="U78" i="516"/>
  <c r="V78" i="516" s="1"/>
  <c r="U77" i="516"/>
  <c r="V77" i="516" s="1"/>
  <c r="U76" i="516"/>
  <c r="V76" i="516" s="1"/>
  <c r="U75" i="516"/>
  <c r="V75" i="516" s="1"/>
  <c r="U74" i="516"/>
  <c r="V74" i="516" s="1"/>
  <c r="V73" i="516"/>
  <c r="U72" i="516"/>
  <c r="V72" i="516" s="1"/>
  <c r="U71" i="516"/>
  <c r="V71" i="516" s="1"/>
  <c r="U70" i="516"/>
  <c r="V70" i="516" s="1"/>
  <c r="U69" i="516"/>
  <c r="V69" i="516" s="1"/>
  <c r="U68" i="516"/>
  <c r="V68" i="516" s="1"/>
  <c r="U67" i="516"/>
  <c r="V67" i="516" s="1"/>
  <c r="V66" i="516"/>
  <c r="U65" i="516"/>
  <c r="V65" i="516" s="1"/>
  <c r="U64" i="516"/>
  <c r="V64" i="516" s="1"/>
  <c r="U63" i="516"/>
  <c r="V63" i="516" s="1"/>
  <c r="U62" i="516"/>
  <c r="V62" i="516" s="1"/>
  <c r="U61" i="516"/>
  <c r="V61" i="516" s="1"/>
  <c r="V60" i="516"/>
  <c r="V59" i="516"/>
  <c r="V58" i="516"/>
  <c r="V57" i="516"/>
  <c r="U56" i="516"/>
  <c r="V56" i="516" s="1"/>
  <c r="V55" i="516"/>
  <c r="V54" i="516"/>
  <c r="V53" i="516"/>
  <c r="V52" i="516"/>
  <c r="U51" i="516"/>
  <c r="V51" i="516" s="1"/>
  <c r="V50" i="516"/>
  <c r="U48" i="516"/>
  <c r="V48" i="516" s="1"/>
  <c r="U47" i="516"/>
  <c r="V47" i="516" s="1"/>
  <c r="U46" i="516"/>
  <c r="V46" i="516" s="1"/>
  <c r="U45" i="516"/>
  <c r="V45" i="516" s="1"/>
  <c r="U44" i="516"/>
  <c r="V44" i="516" s="1"/>
  <c r="U43" i="516"/>
  <c r="V43" i="516" s="1"/>
  <c r="V41" i="516"/>
  <c r="V40" i="516"/>
  <c r="V39" i="516"/>
  <c r="U38" i="516"/>
  <c r="V38" i="516" s="1"/>
  <c r="U37" i="516"/>
  <c r="V37" i="516" s="1"/>
  <c r="V36" i="516"/>
  <c r="V35" i="516"/>
  <c r="V34" i="516"/>
  <c r="U33" i="516"/>
  <c r="V33" i="516" s="1"/>
  <c r="U32" i="516"/>
  <c r="V32" i="516" s="1"/>
  <c r="V31" i="516"/>
  <c r="U30" i="516"/>
  <c r="V30" i="516" s="1"/>
  <c r="U29" i="516"/>
  <c r="V29" i="516" s="1"/>
  <c r="U28" i="516"/>
  <c r="V28" i="516" s="1"/>
  <c r="U27" i="516"/>
  <c r="V27" i="516" s="1"/>
  <c r="V24" i="516"/>
  <c r="V23" i="516"/>
  <c r="V22" i="516"/>
  <c r="V21" i="516"/>
  <c r="V20" i="516"/>
  <c r="V19" i="516"/>
  <c r="V18" i="516"/>
  <c r="U17" i="516"/>
  <c r="V17" i="516" s="1"/>
  <c r="U15" i="516"/>
  <c r="V15" i="516" s="1"/>
  <c r="U14" i="516"/>
  <c r="V14" i="516" s="1"/>
  <c r="U13" i="516"/>
  <c r="V13" i="516" s="1"/>
  <c r="U12" i="516"/>
  <c r="V12" i="516" s="1"/>
  <c r="U11" i="516"/>
  <c r="V11" i="516" s="1"/>
  <c r="U10" i="516"/>
  <c r="V10" i="516" s="1"/>
  <c r="U9" i="516"/>
  <c r="V9" i="516" s="1"/>
  <c r="U8" i="516"/>
  <c r="V8" i="516" s="1"/>
  <c r="V7" i="516"/>
  <c r="U6" i="516"/>
  <c r="V6" i="516" s="1"/>
  <c r="U5" i="516"/>
  <c r="V5" i="516" s="1"/>
  <c r="U4" i="516"/>
  <c r="V4" i="516" s="1"/>
  <c r="U3" i="516"/>
  <c r="V3" i="516" s="1"/>
  <c r="U2" i="516"/>
  <c r="V2" i="516" s="1"/>
  <c r="AB1428" i="502"/>
  <c r="V1427" i="502"/>
  <c r="U1427" i="502"/>
  <c r="V1426" i="502"/>
  <c r="U1426" i="502"/>
  <c r="V1425" i="502"/>
  <c r="U1425" i="502"/>
  <c r="V1424" i="502"/>
  <c r="U1424" i="502"/>
  <c r="V1423" i="502"/>
  <c r="U1423" i="502"/>
  <c r="V1422" i="502"/>
  <c r="U1422" i="502"/>
  <c r="V1421" i="502"/>
  <c r="U1421" i="502"/>
  <c r="V1420" i="502"/>
  <c r="U1420" i="502"/>
  <c r="V1419" i="502"/>
  <c r="U1419" i="502"/>
  <c r="V1418" i="502"/>
  <c r="U1418" i="502"/>
  <c r="V1417" i="502"/>
  <c r="U1417" i="502"/>
  <c r="V1416" i="502"/>
  <c r="U1416" i="502"/>
  <c r="V1415" i="502"/>
  <c r="U1415" i="502"/>
  <c r="V1414" i="502"/>
  <c r="U1414" i="502"/>
  <c r="V1413" i="502"/>
  <c r="U1413" i="502"/>
  <c r="V1412" i="502"/>
  <c r="U1412" i="502"/>
  <c r="V1411" i="502"/>
  <c r="U1411" i="502"/>
  <c r="V1410" i="502"/>
  <c r="U1410" i="502"/>
  <c r="V1409" i="502"/>
  <c r="U1409" i="502"/>
  <c r="V1408" i="502"/>
  <c r="U1408" i="502"/>
  <c r="V1407" i="502"/>
  <c r="U1407" i="502"/>
  <c r="V1406" i="502"/>
  <c r="U1406" i="502"/>
  <c r="V1405" i="502"/>
  <c r="U1405" i="502"/>
  <c r="V1404" i="502"/>
  <c r="U1404" i="502"/>
  <c r="V1403" i="502"/>
  <c r="U1403" i="502"/>
  <c r="V1402" i="502"/>
  <c r="U1402" i="502"/>
  <c r="V1401" i="502"/>
  <c r="U1401" i="502"/>
  <c r="V1400" i="502"/>
  <c r="U1400" i="502"/>
  <c r="V1399" i="502"/>
  <c r="U1399" i="502"/>
  <c r="V1398" i="502"/>
  <c r="U1398" i="502"/>
  <c r="V1397" i="502"/>
  <c r="U1397" i="502"/>
  <c r="V1396" i="502"/>
  <c r="U1396" i="502"/>
  <c r="V1395" i="502"/>
  <c r="U1395" i="502"/>
  <c r="V1394" i="502"/>
  <c r="U1394" i="502"/>
  <c r="V1393" i="502"/>
  <c r="U1393" i="502"/>
  <c r="V1392" i="502"/>
  <c r="U1392" i="502"/>
  <c r="V1391" i="502"/>
  <c r="U1391" i="502"/>
  <c r="V1390" i="502"/>
  <c r="U1390" i="502"/>
  <c r="V1389" i="502"/>
  <c r="U1389" i="502"/>
  <c r="V1388" i="502"/>
  <c r="U1388" i="502"/>
  <c r="V1387" i="502"/>
  <c r="U1387" i="502"/>
  <c r="V1386" i="502"/>
  <c r="U1386" i="502"/>
  <c r="V1385" i="502"/>
  <c r="U1385" i="502"/>
  <c r="V1384" i="502"/>
  <c r="U1384" i="502"/>
  <c r="V1383" i="502"/>
  <c r="U1383" i="502"/>
  <c r="V1382" i="502"/>
  <c r="U1382" i="502"/>
  <c r="V1381" i="502"/>
  <c r="U1381" i="502"/>
  <c r="V1380" i="502"/>
  <c r="U1380" i="502"/>
  <c r="V1379" i="502"/>
  <c r="U1379" i="502"/>
  <c r="V1378" i="502"/>
  <c r="U1378" i="502"/>
  <c r="V1377" i="502"/>
  <c r="U1377" i="502"/>
  <c r="V1376" i="502"/>
  <c r="U1376" i="502"/>
  <c r="V1375" i="502"/>
  <c r="U1375" i="502"/>
  <c r="V1374" i="502"/>
  <c r="U1374" i="502"/>
  <c r="V1373" i="502"/>
  <c r="U1373" i="502"/>
  <c r="V1372" i="502"/>
  <c r="U1372" i="502"/>
  <c r="V1371" i="502"/>
  <c r="U1371" i="502"/>
  <c r="V1370" i="502"/>
  <c r="U1370" i="502"/>
  <c r="V1369" i="502"/>
  <c r="U1369" i="502"/>
  <c r="V1368" i="502"/>
  <c r="U1368" i="502"/>
  <c r="V1367" i="502"/>
  <c r="U1367" i="502"/>
  <c r="V1366" i="502"/>
  <c r="U1366" i="502"/>
  <c r="V1365" i="502"/>
  <c r="U1365" i="502"/>
  <c r="V1364" i="502"/>
  <c r="U1364" i="502"/>
  <c r="V1363" i="502"/>
  <c r="U1363" i="502"/>
  <c r="V1362" i="502"/>
  <c r="U1362" i="502"/>
  <c r="V1361" i="502"/>
  <c r="U1361" i="502"/>
  <c r="V1360" i="502"/>
  <c r="U1360" i="502"/>
  <c r="V1359" i="502"/>
  <c r="U1359" i="502"/>
  <c r="V1358" i="502"/>
  <c r="U1358" i="502"/>
  <c r="V1357" i="502"/>
  <c r="U1357" i="502"/>
  <c r="V1356" i="502"/>
  <c r="U1356" i="502"/>
  <c r="V1355" i="502"/>
  <c r="U1355" i="502"/>
  <c r="V1354" i="502"/>
  <c r="U1354" i="502"/>
  <c r="V1353" i="502"/>
  <c r="U1353" i="502"/>
  <c r="V1352" i="502"/>
  <c r="U1352" i="502"/>
  <c r="V1351" i="502"/>
  <c r="U1351" i="502"/>
  <c r="V1350" i="502"/>
  <c r="U1350" i="502"/>
  <c r="V1349" i="502"/>
  <c r="U1349" i="502"/>
  <c r="V1348" i="502"/>
  <c r="U1348" i="502"/>
  <c r="V1347" i="502"/>
  <c r="U1347" i="502"/>
  <c r="V1346" i="502"/>
  <c r="U1346" i="502"/>
  <c r="V1345" i="502"/>
  <c r="U1345" i="502"/>
  <c r="V1344" i="502"/>
  <c r="U1344" i="502"/>
  <c r="V1343" i="502"/>
  <c r="U1343" i="502"/>
  <c r="V1342" i="502"/>
  <c r="U1342" i="502"/>
  <c r="V1341" i="502"/>
  <c r="U1341" i="502"/>
  <c r="V1340" i="502"/>
  <c r="U1340" i="502"/>
  <c r="V1339" i="502"/>
  <c r="U1339" i="502"/>
  <c r="V1338" i="502"/>
  <c r="U1338" i="502"/>
  <c r="V1337" i="502"/>
  <c r="U1337" i="502"/>
  <c r="V1336" i="502"/>
  <c r="U1336" i="502"/>
  <c r="V1335" i="502"/>
  <c r="U1335" i="502"/>
  <c r="V1334" i="502"/>
  <c r="U1334" i="502"/>
  <c r="V1333" i="502"/>
  <c r="U1333" i="502"/>
  <c r="V1332" i="502"/>
  <c r="U1332" i="502"/>
  <c r="V1331" i="502"/>
  <c r="U1331" i="502"/>
  <c r="V1330" i="502"/>
  <c r="U1330" i="502"/>
  <c r="V1329" i="502"/>
  <c r="U1329" i="502"/>
  <c r="V1328" i="502"/>
  <c r="U1328" i="502"/>
  <c r="V1327" i="502"/>
  <c r="U1327" i="502"/>
  <c r="V1326" i="502"/>
  <c r="U1326" i="502"/>
  <c r="V1325" i="502"/>
  <c r="U1325" i="502"/>
  <c r="V1324" i="502"/>
  <c r="U1324" i="502"/>
  <c r="V1323" i="502"/>
  <c r="U1323" i="502"/>
  <c r="V1322" i="502"/>
  <c r="U1322" i="502"/>
  <c r="V1321" i="502"/>
  <c r="U1321" i="502"/>
  <c r="V1320" i="502"/>
  <c r="U1320" i="502"/>
  <c r="V1319" i="502"/>
  <c r="U1319" i="502"/>
  <c r="V1318" i="502"/>
  <c r="U1318" i="502"/>
  <c r="V1317" i="502"/>
  <c r="U1317" i="502"/>
  <c r="V1316" i="502"/>
  <c r="U1316" i="502"/>
  <c r="V1315" i="502"/>
  <c r="U1315" i="502"/>
  <c r="V1314" i="502"/>
  <c r="U1314" i="502"/>
  <c r="V1313" i="502"/>
  <c r="U1313" i="502"/>
  <c r="V1312" i="502"/>
  <c r="U1312" i="502"/>
  <c r="V1311" i="502"/>
  <c r="U1311" i="502"/>
  <c r="V1310" i="502"/>
  <c r="U1310" i="502"/>
  <c r="V1309" i="502"/>
  <c r="U1309" i="502"/>
  <c r="V1308" i="502"/>
  <c r="U1308" i="502"/>
  <c r="V1307" i="502"/>
  <c r="U1307" i="502"/>
  <c r="V1306" i="502"/>
  <c r="U1306" i="502"/>
  <c r="V1305" i="502"/>
  <c r="U1305" i="502"/>
  <c r="V1304" i="502"/>
  <c r="U1304" i="502"/>
  <c r="V1303" i="502"/>
  <c r="U1303" i="502"/>
  <c r="V1302" i="502"/>
  <c r="U1302" i="502"/>
  <c r="V1301" i="502"/>
  <c r="U1301" i="502"/>
  <c r="V1300" i="502"/>
  <c r="U1300" i="502"/>
  <c r="V1299" i="502"/>
  <c r="U1299" i="502"/>
  <c r="V1298" i="502"/>
  <c r="U1298" i="502"/>
  <c r="V1297" i="502"/>
  <c r="U1297" i="502"/>
  <c r="V1296" i="502"/>
  <c r="U1296" i="502"/>
  <c r="V1295" i="502"/>
  <c r="U1295" i="502"/>
  <c r="V1294" i="502"/>
  <c r="U1294" i="502"/>
  <c r="V1293" i="502"/>
  <c r="U1293" i="502"/>
  <c r="V1292" i="502"/>
  <c r="U1292" i="502"/>
  <c r="V1291" i="502"/>
  <c r="U1291" i="502"/>
  <c r="V1290" i="502"/>
  <c r="U1290" i="502"/>
  <c r="V1289" i="502"/>
  <c r="U1289" i="502"/>
  <c r="V1288" i="502"/>
  <c r="U1288" i="502"/>
  <c r="V1287" i="502"/>
  <c r="U1287" i="502"/>
  <c r="V1286" i="502"/>
  <c r="U1286" i="502"/>
  <c r="V1285" i="502"/>
  <c r="U1285" i="502"/>
  <c r="V1284" i="502"/>
  <c r="U1284" i="502"/>
  <c r="V1283" i="502"/>
  <c r="U1283" i="502"/>
  <c r="V1282" i="502"/>
  <c r="U1282" i="502"/>
  <c r="V1281" i="502"/>
  <c r="U1281" i="502"/>
  <c r="V1280" i="502"/>
  <c r="U1280" i="502"/>
  <c r="V1279" i="502"/>
  <c r="U1279" i="502"/>
  <c r="V1278" i="502"/>
  <c r="U1278" i="502"/>
  <c r="V1277" i="502"/>
  <c r="U1277" i="502"/>
  <c r="V1276" i="502"/>
  <c r="U1276" i="502"/>
  <c r="V1275" i="502"/>
  <c r="U1275" i="502"/>
  <c r="V1274" i="502"/>
  <c r="U1274" i="502"/>
  <c r="V1273" i="502"/>
  <c r="U1273" i="502"/>
  <c r="V1272" i="502"/>
  <c r="U1272" i="502"/>
  <c r="V1271" i="502"/>
  <c r="U1271" i="502"/>
  <c r="V1270" i="502"/>
  <c r="U1270" i="502"/>
  <c r="V1269" i="502"/>
  <c r="U1269" i="502"/>
  <c r="V1268" i="502"/>
  <c r="U1268" i="502"/>
  <c r="V1267" i="502"/>
  <c r="U1267" i="502"/>
  <c r="V1266" i="502"/>
  <c r="U1266" i="502"/>
  <c r="V1265" i="502"/>
  <c r="U1265" i="502"/>
  <c r="V1264" i="502"/>
  <c r="U1264" i="502"/>
  <c r="V1263" i="502"/>
  <c r="U1263" i="502"/>
  <c r="V1262" i="502"/>
  <c r="U1262" i="502"/>
  <c r="V1261" i="502"/>
  <c r="U1261" i="502"/>
  <c r="V1260" i="502"/>
  <c r="U1260" i="502"/>
  <c r="V1259" i="502"/>
  <c r="U1259" i="502"/>
  <c r="V1258" i="502"/>
  <c r="U1258" i="502"/>
  <c r="V1257" i="502"/>
  <c r="U1257" i="502"/>
  <c r="V1256" i="502"/>
  <c r="U1256" i="502"/>
  <c r="V1255" i="502"/>
  <c r="U1255" i="502"/>
  <c r="V1254" i="502"/>
  <c r="U1254" i="502"/>
  <c r="V1253" i="502"/>
  <c r="U1253" i="502"/>
  <c r="V1252" i="502"/>
  <c r="U1252" i="502"/>
  <c r="V1251" i="502"/>
  <c r="U1251" i="502"/>
  <c r="V1250" i="502"/>
  <c r="U1250" i="502"/>
  <c r="V1249" i="502"/>
  <c r="U1249" i="502"/>
  <c r="V1248" i="502"/>
  <c r="U1248" i="502"/>
  <c r="V1247" i="502"/>
  <c r="U1247" i="502"/>
  <c r="V1246" i="502"/>
  <c r="U1246" i="502"/>
  <c r="V1245" i="502"/>
  <c r="U1245" i="502"/>
  <c r="V1244" i="502"/>
  <c r="U1244" i="502"/>
  <c r="V1243" i="502"/>
  <c r="U1243" i="502"/>
  <c r="V1242" i="502"/>
  <c r="U1242" i="502"/>
  <c r="V1241" i="502"/>
  <c r="U1241" i="502"/>
  <c r="V1240" i="502"/>
  <c r="U1240" i="502"/>
  <c r="V1239" i="502"/>
  <c r="U1239" i="502"/>
  <c r="V1238" i="502"/>
  <c r="U1238" i="502"/>
  <c r="V1237" i="502"/>
  <c r="U1237" i="502"/>
  <c r="V1236" i="502"/>
  <c r="U1236" i="502"/>
  <c r="V1235" i="502"/>
  <c r="U1235" i="502"/>
  <c r="V1234" i="502"/>
  <c r="U1234" i="502"/>
  <c r="V1233" i="502"/>
  <c r="U1233" i="502"/>
  <c r="V1232" i="502"/>
  <c r="U1232" i="502"/>
  <c r="V1231" i="502"/>
  <c r="U1231" i="502"/>
  <c r="V1230" i="502"/>
  <c r="U1230" i="502"/>
  <c r="V1229" i="502"/>
  <c r="U1229" i="502"/>
  <c r="V1228" i="502"/>
  <c r="U1228" i="502"/>
  <c r="V1227" i="502"/>
  <c r="U1227" i="502"/>
  <c r="V1226" i="502"/>
  <c r="U1226" i="502"/>
  <c r="V1225" i="502"/>
  <c r="U1225" i="502"/>
  <c r="V1224" i="502"/>
  <c r="U1224" i="502"/>
  <c r="V1223" i="502"/>
  <c r="U1223" i="502"/>
  <c r="V1222" i="502"/>
  <c r="U1222" i="502"/>
  <c r="V1221" i="502"/>
  <c r="U1221" i="502"/>
  <c r="V1220" i="502"/>
  <c r="U1220" i="502"/>
  <c r="V1219" i="502"/>
  <c r="U1219" i="502"/>
  <c r="V1218" i="502"/>
  <c r="U1218" i="502"/>
  <c r="V1217" i="502"/>
  <c r="U1217" i="502"/>
  <c r="V1216" i="502"/>
  <c r="U1216" i="502"/>
  <c r="V1215" i="502"/>
  <c r="U1215" i="502"/>
  <c r="V1214" i="502"/>
  <c r="U1214" i="502"/>
  <c r="V1213" i="502"/>
  <c r="U1213" i="502"/>
  <c r="V1212" i="502"/>
  <c r="U1212" i="502"/>
  <c r="V1211" i="502"/>
  <c r="U1211" i="502"/>
  <c r="V1210" i="502"/>
  <c r="U1210" i="502"/>
  <c r="V1209" i="502"/>
  <c r="U1209" i="502"/>
  <c r="V1208" i="502"/>
  <c r="U1208" i="502"/>
  <c r="V1207" i="502"/>
  <c r="U1207" i="502"/>
  <c r="V1206" i="502"/>
  <c r="U1206" i="502"/>
  <c r="V1205" i="502"/>
  <c r="U1205" i="502"/>
  <c r="V1204" i="502"/>
  <c r="U1204" i="502"/>
  <c r="V1203" i="502"/>
  <c r="U1203" i="502"/>
  <c r="V1202" i="502"/>
  <c r="U1202" i="502"/>
  <c r="V1201" i="502"/>
  <c r="U1201" i="502"/>
  <c r="V1200" i="502"/>
  <c r="U1200" i="502"/>
  <c r="V1199" i="502"/>
  <c r="U1199" i="502"/>
  <c r="V1198" i="502"/>
  <c r="U1198" i="502"/>
  <c r="V1197" i="502"/>
  <c r="U1197" i="502"/>
  <c r="V1196" i="502"/>
  <c r="U1196" i="502"/>
  <c r="V1195" i="502"/>
  <c r="U1195" i="502"/>
  <c r="V1194" i="502"/>
  <c r="U1194" i="502"/>
  <c r="V1193" i="502"/>
  <c r="U1193" i="502"/>
  <c r="V1192" i="502"/>
  <c r="U1192" i="502"/>
  <c r="V1191" i="502"/>
  <c r="U1191" i="502"/>
  <c r="V1190" i="502"/>
  <c r="U1190" i="502"/>
  <c r="V1189" i="502"/>
  <c r="U1189" i="502"/>
  <c r="V1188" i="502"/>
  <c r="U1188" i="502"/>
  <c r="V1187" i="502"/>
  <c r="U1187" i="502"/>
  <c r="V1186" i="502"/>
  <c r="U1186" i="502"/>
  <c r="V1185" i="502"/>
  <c r="U1185" i="502"/>
  <c r="V1184" i="502"/>
  <c r="U1184" i="502"/>
  <c r="V1183" i="502"/>
  <c r="U1183" i="502"/>
  <c r="V1182" i="502"/>
  <c r="U1182" i="502"/>
  <c r="V1181" i="502"/>
  <c r="U1181" i="502"/>
  <c r="V1180" i="502"/>
  <c r="U1180" i="502"/>
  <c r="V1179" i="502"/>
  <c r="U1179" i="502"/>
  <c r="V1178" i="502"/>
  <c r="U1178" i="502"/>
  <c r="V1177" i="502"/>
  <c r="U1177" i="502"/>
  <c r="V1176" i="502"/>
  <c r="U1176" i="502"/>
  <c r="V1175" i="502"/>
  <c r="U1175" i="502"/>
  <c r="V1174" i="502"/>
  <c r="U1174" i="502"/>
  <c r="V1173" i="502"/>
  <c r="U1173" i="502"/>
  <c r="V1172" i="502"/>
  <c r="U1172" i="502"/>
  <c r="V1171" i="502"/>
  <c r="U1171" i="502"/>
  <c r="V1170" i="502"/>
  <c r="U1170" i="502"/>
  <c r="V1169" i="502"/>
  <c r="U1169" i="502"/>
  <c r="V1168" i="502"/>
  <c r="U1168" i="502"/>
  <c r="V1167" i="502"/>
  <c r="U1167" i="502"/>
  <c r="V1166" i="502"/>
  <c r="U1166" i="502"/>
  <c r="V1165" i="502"/>
  <c r="U1165" i="502"/>
  <c r="V1164" i="502"/>
  <c r="U1164" i="502"/>
  <c r="V1163" i="502"/>
  <c r="U1163" i="502"/>
  <c r="V1162" i="502"/>
  <c r="U1162" i="502"/>
  <c r="V1161" i="502"/>
  <c r="U1161" i="502"/>
  <c r="V1160" i="502"/>
  <c r="U1160" i="502"/>
  <c r="V1159" i="502"/>
  <c r="U1159" i="502"/>
  <c r="V1158" i="502"/>
  <c r="U1158" i="502"/>
  <c r="V1157" i="502"/>
  <c r="U1157" i="502"/>
  <c r="V1156" i="502"/>
  <c r="U1156" i="502"/>
  <c r="V1155" i="502"/>
  <c r="U1155" i="502"/>
  <c r="V1154" i="502"/>
  <c r="U1154" i="502"/>
  <c r="V1153" i="502"/>
  <c r="U1153" i="502"/>
  <c r="V1152" i="502"/>
  <c r="U1152" i="502"/>
  <c r="V1151" i="502"/>
  <c r="U1151" i="502"/>
  <c r="V1150" i="502"/>
  <c r="U1150" i="502"/>
  <c r="V1149" i="502"/>
  <c r="U1149" i="502"/>
  <c r="V1148" i="502"/>
  <c r="U1148" i="502"/>
  <c r="V1147" i="502"/>
  <c r="U1147" i="502"/>
  <c r="V1146" i="502"/>
  <c r="U1146" i="502"/>
  <c r="V1145" i="502"/>
  <c r="U1145" i="502"/>
  <c r="V1144" i="502"/>
  <c r="U1144" i="502"/>
  <c r="V1143" i="502"/>
  <c r="U1142" i="502"/>
  <c r="V1142" i="502" s="1"/>
  <c r="V1141" i="502"/>
  <c r="U1141" i="502"/>
  <c r="U1140" i="502"/>
  <c r="V1140" i="502" s="1"/>
  <c r="V1139" i="502"/>
  <c r="U1139" i="502"/>
  <c r="U1138" i="502"/>
  <c r="V1138" i="502" s="1"/>
  <c r="V1137" i="502"/>
  <c r="U1137" i="502"/>
  <c r="U1136" i="502"/>
  <c r="V1136" i="502" s="1"/>
  <c r="V1135" i="502"/>
  <c r="U1135" i="502"/>
  <c r="V1134" i="502"/>
  <c r="V1133" i="502"/>
  <c r="U1133" i="502"/>
  <c r="V1132" i="502"/>
  <c r="U1132" i="502"/>
  <c r="V1131" i="502"/>
  <c r="U1131" i="502"/>
  <c r="V1130" i="502"/>
  <c r="U1130" i="502"/>
  <c r="V1129" i="502"/>
  <c r="U1129" i="502"/>
  <c r="V1128" i="502"/>
  <c r="U1128" i="502"/>
  <c r="V1127" i="502"/>
  <c r="U1127" i="502"/>
  <c r="V1126" i="502"/>
  <c r="U1126" i="502"/>
  <c r="V1125" i="502"/>
  <c r="U1125" i="502"/>
  <c r="V1124" i="502"/>
  <c r="U1124" i="502"/>
  <c r="V1123" i="502"/>
  <c r="U1123" i="502"/>
  <c r="V1122" i="502"/>
  <c r="U1122" i="502"/>
  <c r="V1121" i="502"/>
  <c r="U1121" i="502"/>
  <c r="V1120" i="502"/>
  <c r="U1120" i="502"/>
  <c r="V1119" i="502"/>
  <c r="U1119" i="502"/>
  <c r="V1118" i="502"/>
  <c r="U1118" i="502"/>
  <c r="V1117" i="502"/>
  <c r="U1117" i="502"/>
  <c r="V1116" i="502"/>
  <c r="U1116" i="502"/>
  <c r="V1115" i="502"/>
  <c r="V1114" i="502"/>
  <c r="V1113" i="502"/>
  <c r="V1112" i="502"/>
  <c r="V1111" i="502"/>
  <c r="V1110" i="502"/>
  <c r="V1109" i="502"/>
  <c r="V1108" i="502"/>
  <c r="V1107" i="502"/>
  <c r="V1106" i="502"/>
  <c r="V1105" i="502"/>
  <c r="U1105" i="502"/>
  <c r="V1104" i="502"/>
  <c r="U1104" i="502"/>
  <c r="V1103" i="502"/>
  <c r="U1103" i="502"/>
  <c r="V1102" i="502"/>
  <c r="U1102" i="502"/>
  <c r="V1101" i="502"/>
  <c r="U1101" i="502"/>
  <c r="V1100" i="502"/>
  <c r="U1100" i="502"/>
  <c r="V1099" i="502"/>
  <c r="U1099" i="502"/>
  <c r="V1098" i="502"/>
  <c r="U1098" i="502"/>
  <c r="V1097" i="502"/>
  <c r="U1097" i="502"/>
  <c r="V1096" i="502"/>
  <c r="U1096" i="502"/>
  <c r="V1095" i="502"/>
  <c r="V1094" i="502"/>
  <c r="V1093" i="502"/>
  <c r="V1092" i="502"/>
  <c r="V1091" i="502"/>
  <c r="V1090" i="502"/>
  <c r="V1089" i="502"/>
  <c r="V1088" i="502"/>
  <c r="V1087" i="502"/>
  <c r="V1086" i="502"/>
  <c r="V1085" i="502"/>
  <c r="V1084" i="502"/>
  <c r="V1083" i="502"/>
  <c r="V1082" i="502"/>
  <c r="V1081" i="502"/>
  <c r="V1080" i="502"/>
  <c r="V1079" i="502"/>
  <c r="V1078" i="502"/>
  <c r="V1077" i="502"/>
  <c r="V1076" i="502"/>
  <c r="V1075" i="502"/>
  <c r="U1075" i="502"/>
  <c r="V1074" i="502"/>
  <c r="U1074" i="502"/>
  <c r="V1073" i="502"/>
  <c r="U1073" i="502"/>
  <c r="V1072" i="502"/>
  <c r="U1072" i="502"/>
  <c r="V1071" i="502"/>
  <c r="U1071" i="502"/>
  <c r="V1070" i="502"/>
  <c r="U1070" i="502"/>
  <c r="V1069" i="502"/>
  <c r="U1069" i="502"/>
  <c r="V1068" i="502"/>
  <c r="U1068" i="502"/>
  <c r="V1067" i="502"/>
  <c r="U1067" i="502"/>
  <c r="V1066" i="502"/>
  <c r="U1066" i="502"/>
  <c r="V1065" i="502"/>
  <c r="U1065" i="502"/>
  <c r="V1064" i="502"/>
  <c r="U1064" i="502"/>
  <c r="V1063" i="502"/>
  <c r="U1063" i="502"/>
  <c r="V1061" i="502"/>
  <c r="U1061" i="502"/>
  <c r="V1060" i="502"/>
  <c r="U1060" i="502"/>
  <c r="V1059" i="502"/>
  <c r="U1059" i="502"/>
  <c r="V1058" i="502"/>
  <c r="U1058" i="502"/>
  <c r="V1057" i="502"/>
  <c r="U1057" i="502"/>
  <c r="V1056" i="502"/>
  <c r="U1056" i="502"/>
  <c r="V1055" i="502"/>
  <c r="V1054" i="502"/>
  <c r="U1054" i="502"/>
  <c r="U1053" i="502"/>
  <c r="V1053" i="502" s="1"/>
  <c r="V1052" i="502"/>
  <c r="V1051" i="502"/>
  <c r="V1050" i="502"/>
  <c r="V1049" i="502"/>
  <c r="V1048" i="502"/>
  <c r="U1048" i="502"/>
  <c r="V1047" i="502"/>
  <c r="V1046" i="502"/>
  <c r="V1045" i="502"/>
  <c r="V1044" i="502"/>
  <c r="U1044" i="502"/>
  <c r="U1043" i="502"/>
  <c r="V1043" i="502" s="1"/>
  <c r="V1042" i="502"/>
  <c r="U1042" i="502"/>
  <c r="U1041" i="502"/>
  <c r="V1041" i="502" s="1"/>
  <c r="V1040" i="502"/>
  <c r="U1040" i="502"/>
  <c r="V1039" i="502"/>
  <c r="V1038" i="502"/>
  <c r="U1038" i="502"/>
  <c r="V1037" i="502"/>
  <c r="V1036" i="502"/>
  <c r="V1035" i="502"/>
  <c r="U1035" i="502"/>
  <c r="U1034" i="502"/>
  <c r="V1034" i="502" s="1"/>
  <c r="V1033" i="502"/>
  <c r="U1033" i="502"/>
  <c r="U1032" i="502"/>
  <c r="V1032" i="502" s="1"/>
  <c r="V1031" i="502"/>
  <c r="U1031" i="502"/>
  <c r="U1030" i="502"/>
  <c r="V1030" i="502" s="1"/>
  <c r="V1029" i="502"/>
  <c r="U1029" i="502"/>
  <c r="U1028" i="502"/>
  <c r="V1028" i="502" s="1"/>
  <c r="V1027" i="502"/>
  <c r="U1027" i="502"/>
  <c r="V1026" i="502"/>
  <c r="U1025" i="502"/>
  <c r="V1025" i="502" s="1"/>
  <c r="V1024" i="502"/>
  <c r="U1024" i="502"/>
  <c r="U1023" i="502"/>
  <c r="V1023" i="502" s="1"/>
  <c r="V1022" i="502"/>
  <c r="U1022" i="502"/>
  <c r="U1021" i="502"/>
  <c r="V1021" i="502" s="1"/>
  <c r="V1020" i="502"/>
  <c r="U1020" i="502"/>
  <c r="U1019" i="502"/>
  <c r="V1019" i="502" s="1"/>
  <c r="V1018" i="502"/>
  <c r="U1018" i="502"/>
  <c r="U1017" i="502"/>
  <c r="V1017" i="502" s="1"/>
  <c r="V1016" i="502"/>
  <c r="U1016" i="502"/>
  <c r="U1015" i="502"/>
  <c r="V1015" i="502" s="1"/>
  <c r="V1014" i="502"/>
  <c r="U1014" i="502"/>
  <c r="U1013" i="502"/>
  <c r="V1013" i="502" s="1"/>
  <c r="V1012" i="502"/>
  <c r="U1012" i="502"/>
  <c r="U1011" i="502"/>
  <c r="V1011" i="502" s="1"/>
  <c r="V1010" i="502"/>
  <c r="U1010" i="502"/>
  <c r="V1009" i="502"/>
  <c r="V1008" i="502"/>
  <c r="U1008" i="502"/>
  <c r="U1007" i="502"/>
  <c r="V1007" i="502" s="1"/>
  <c r="U1006" i="502"/>
  <c r="V1006" i="502" s="1"/>
  <c r="U1005" i="502"/>
  <c r="V1005" i="502" s="1"/>
  <c r="V1004" i="502"/>
  <c r="U1004" i="502"/>
  <c r="U1003" i="502"/>
  <c r="V1003" i="502" s="1"/>
  <c r="V1002" i="502"/>
  <c r="U1002" i="502"/>
  <c r="U1001" i="502"/>
  <c r="V1001" i="502" s="1"/>
  <c r="V1000" i="502"/>
  <c r="U1000" i="502"/>
  <c r="V999" i="502"/>
  <c r="V998" i="502"/>
  <c r="V997" i="502"/>
  <c r="V996" i="502"/>
  <c r="U996" i="502"/>
  <c r="U995" i="502"/>
  <c r="V995" i="502" s="1"/>
  <c r="V994" i="502"/>
  <c r="U994" i="502"/>
  <c r="V993" i="502"/>
  <c r="V992" i="502"/>
  <c r="U992" i="502"/>
  <c r="U991" i="502"/>
  <c r="V991" i="502" s="1"/>
  <c r="U990" i="502"/>
  <c r="V990" i="502" s="1"/>
  <c r="V989" i="502"/>
  <c r="V988" i="502"/>
  <c r="U987" i="502"/>
  <c r="V987" i="502" s="1"/>
  <c r="U986" i="502"/>
  <c r="V986" i="502" s="1"/>
  <c r="V985" i="502"/>
  <c r="U985" i="502"/>
  <c r="U984" i="502"/>
  <c r="V984" i="502" s="1"/>
  <c r="V983" i="502"/>
  <c r="U983" i="502"/>
  <c r="U982" i="502"/>
  <c r="V982" i="502" s="1"/>
  <c r="V981" i="502"/>
  <c r="V980" i="502"/>
  <c r="U980" i="502"/>
  <c r="U979" i="502"/>
  <c r="V979" i="502" s="1"/>
  <c r="V978" i="502"/>
  <c r="V977" i="502"/>
  <c r="V976" i="502"/>
  <c r="V975" i="502"/>
  <c r="U975" i="502"/>
  <c r="U974" i="502"/>
  <c r="V974" i="502" s="1"/>
  <c r="V973" i="502"/>
  <c r="V972" i="502"/>
  <c r="U972" i="502"/>
  <c r="V971" i="502"/>
  <c r="U971" i="502"/>
  <c r="V970" i="502"/>
  <c r="U970" i="502"/>
  <c r="V969" i="502"/>
  <c r="U969" i="502"/>
  <c r="V968" i="502"/>
  <c r="U968" i="502"/>
  <c r="V967" i="502"/>
  <c r="V966" i="502"/>
  <c r="V965" i="502"/>
  <c r="U965" i="502"/>
  <c r="V964" i="502"/>
  <c r="U964" i="502"/>
  <c r="V963" i="502"/>
  <c r="U963" i="502"/>
  <c r="V962" i="502"/>
  <c r="U962" i="502"/>
  <c r="V961" i="502"/>
  <c r="U961" i="502"/>
  <c r="V960" i="502"/>
  <c r="U960" i="502"/>
  <c r="V959" i="502"/>
  <c r="U959" i="502"/>
  <c r="V958" i="502"/>
  <c r="U958" i="502"/>
  <c r="V957" i="502"/>
  <c r="U957" i="502"/>
  <c r="V956" i="502"/>
  <c r="V955" i="502"/>
  <c r="V954" i="502"/>
  <c r="U954" i="502"/>
  <c r="V953" i="502"/>
  <c r="U953" i="502"/>
  <c r="V952" i="502"/>
  <c r="U952" i="502"/>
  <c r="V951" i="502"/>
  <c r="U951" i="502"/>
  <c r="V950" i="502"/>
  <c r="V949" i="502"/>
  <c r="V948" i="502"/>
  <c r="U948" i="502"/>
  <c r="V947" i="502"/>
  <c r="U947" i="502"/>
  <c r="V946" i="502"/>
  <c r="U946" i="502"/>
  <c r="V945" i="502"/>
  <c r="U945" i="502"/>
  <c r="V944" i="502"/>
  <c r="U944" i="502"/>
  <c r="V943" i="502"/>
  <c r="U942" i="502"/>
  <c r="V942" i="502" s="1"/>
  <c r="V941" i="502"/>
  <c r="U941" i="502"/>
  <c r="U940" i="502"/>
  <c r="V940" i="502" s="1"/>
  <c r="V939" i="502"/>
  <c r="U939" i="502"/>
  <c r="U938" i="502"/>
  <c r="V938" i="502" s="1"/>
  <c r="V937" i="502"/>
  <c r="V936" i="502"/>
  <c r="U935" i="502"/>
  <c r="V935" i="502" s="1"/>
  <c r="U934" i="502"/>
  <c r="V934" i="502" s="1"/>
  <c r="V933" i="502"/>
  <c r="V932" i="502"/>
  <c r="U930" i="502"/>
  <c r="V930" i="502" s="1"/>
  <c r="U929" i="502"/>
  <c r="V929" i="502" s="1"/>
  <c r="V928" i="502"/>
  <c r="U928" i="502"/>
  <c r="U927" i="502"/>
  <c r="V927" i="502" s="1"/>
  <c r="V926" i="502"/>
  <c r="U926" i="502"/>
  <c r="U925" i="502"/>
  <c r="V925" i="502" s="1"/>
  <c r="V924" i="502"/>
  <c r="U924" i="502"/>
  <c r="V923" i="502"/>
  <c r="U923" i="502"/>
  <c r="V922" i="502"/>
  <c r="U922" i="502"/>
  <c r="V921" i="502"/>
  <c r="U921" i="502"/>
  <c r="V920" i="502"/>
  <c r="U920" i="502"/>
  <c r="V919" i="502"/>
  <c r="U919" i="502"/>
  <c r="V918" i="502"/>
  <c r="V917" i="502"/>
  <c r="U917" i="502"/>
  <c r="U916" i="502"/>
  <c r="V916" i="502" s="1"/>
  <c r="V915" i="502"/>
  <c r="V914" i="502"/>
  <c r="V913" i="502"/>
  <c r="V912" i="502"/>
  <c r="U912" i="502"/>
  <c r="V911" i="502"/>
  <c r="U911" i="502"/>
  <c r="V910" i="502"/>
  <c r="V909" i="502"/>
  <c r="V908" i="502"/>
  <c r="U908" i="502"/>
  <c r="V907" i="502"/>
  <c r="U907" i="502"/>
  <c r="V906" i="502"/>
  <c r="V905" i="502"/>
  <c r="V904" i="502"/>
  <c r="U904" i="502"/>
  <c r="V903" i="502"/>
  <c r="U903" i="502"/>
  <c r="V902" i="502"/>
  <c r="U902" i="502"/>
  <c r="V901" i="502"/>
  <c r="U901" i="502"/>
  <c r="V900" i="502"/>
  <c r="U900" i="502"/>
  <c r="V899" i="502"/>
  <c r="U899" i="502"/>
  <c r="V898" i="502"/>
  <c r="U898" i="502"/>
  <c r="V897" i="502"/>
  <c r="U897" i="502"/>
  <c r="V896" i="502"/>
  <c r="U896" i="502"/>
  <c r="V895" i="502"/>
  <c r="U895" i="502"/>
  <c r="V894" i="502"/>
  <c r="U894" i="502"/>
  <c r="V893" i="502"/>
  <c r="U893" i="502"/>
  <c r="V892" i="502"/>
  <c r="V891" i="502"/>
  <c r="V890" i="502"/>
  <c r="U890" i="502"/>
  <c r="V889" i="502"/>
  <c r="U889" i="502"/>
  <c r="V888" i="502"/>
  <c r="U888" i="502"/>
  <c r="V887" i="502"/>
  <c r="V886" i="502"/>
  <c r="V885" i="502"/>
  <c r="U885" i="502"/>
  <c r="V884" i="502"/>
  <c r="U884" i="502"/>
  <c r="V883" i="502"/>
  <c r="V882" i="502"/>
  <c r="V881" i="502"/>
  <c r="V880" i="502"/>
  <c r="U880" i="502"/>
  <c r="U879" i="502"/>
  <c r="V879" i="502" s="1"/>
  <c r="V878" i="502"/>
  <c r="U878" i="502"/>
  <c r="U877" i="502"/>
  <c r="V877" i="502" s="1"/>
  <c r="V876" i="502"/>
  <c r="U876" i="502"/>
  <c r="U875" i="502"/>
  <c r="V875" i="502" s="1"/>
  <c r="V874" i="502"/>
  <c r="U874" i="502"/>
  <c r="U873" i="502"/>
  <c r="V873" i="502" s="1"/>
  <c r="V872" i="502"/>
  <c r="U872" i="502"/>
  <c r="U871" i="502"/>
  <c r="V871" i="502" s="1"/>
  <c r="V870" i="502"/>
  <c r="U870" i="502"/>
  <c r="U869" i="502"/>
  <c r="V869" i="502" s="1"/>
  <c r="V868" i="502"/>
  <c r="U868" i="502"/>
  <c r="U867" i="502"/>
  <c r="V867" i="502" s="1"/>
  <c r="V866" i="502"/>
  <c r="V865" i="502"/>
  <c r="V864" i="502"/>
  <c r="V863" i="502"/>
  <c r="V862" i="502"/>
  <c r="V861" i="502"/>
  <c r="V860" i="502"/>
  <c r="V859" i="502"/>
  <c r="U859" i="502"/>
  <c r="V858" i="502"/>
  <c r="U858" i="502"/>
  <c r="V857" i="502"/>
  <c r="U857" i="502"/>
  <c r="V856" i="502"/>
  <c r="U856" i="502"/>
  <c r="V855" i="502"/>
  <c r="U855" i="502"/>
  <c r="V854" i="502"/>
  <c r="U854" i="502"/>
  <c r="V853" i="502"/>
  <c r="U853" i="502"/>
  <c r="V852" i="502"/>
  <c r="U852" i="502"/>
  <c r="V851" i="502"/>
  <c r="U851" i="502"/>
  <c r="V850" i="502"/>
  <c r="U850" i="502"/>
  <c r="V849" i="502"/>
  <c r="U849" i="502"/>
  <c r="V848" i="502"/>
  <c r="U848" i="502"/>
  <c r="V847" i="502"/>
  <c r="U847" i="502"/>
  <c r="V846" i="502"/>
  <c r="U846" i="502"/>
  <c r="V845" i="502"/>
  <c r="U845" i="502"/>
  <c r="V844" i="502"/>
  <c r="V843" i="502"/>
  <c r="V842" i="502"/>
  <c r="U842" i="502"/>
  <c r="V841" i="502"/>
  <c r="U841" i="502"/>
  <c r="V840" i="502"/>
  <c r="U840" i="502"/>
  <c r="U839" i="502"/>
  <c r="V839" i="502" s="1"/>
  <c r="V838" i="502"/>
  <c r="U838" i="502"/>
  <c r="V837" i="502"/>
  <c r="V836" i="502"/>
  <c r="V835" i="502"/>
  <c r="V834" i="502"/>
  <c r="U834" i="502"/>
  <c r="U833" i="502"/>
  <c r="V833" i="502" s="1"/>
  <c r="V832" i="502"/>
  <c r="U832" i="502"/>
  <c r="U831" i="502"/>
  <c r="V831" i="502" s="1"/>
  <c r="V830" i="502"/>
  <c r="U830" i="502"/>
  <c r="U829" i="502"/>
  <c r="V829" i="502" s="1"/>
  <c r="V828" i="502"/>
  <c r="U828" i="502"/>
  <c r="U827" i="502"/>
  <c r="V827" i="502" s="1"/>
  <c r="V826" i="502"/>
  <c r="U826" i="502"/>
  <c r="U825" i="502"/>
  <c r="V825" i="502" s="1"/>
  <c r="V824" i="502"/>
  <c r="U824" i="502"/>
  <c r="U823" i="502"/>
  <c r="V823" i="502" s="1"/>
  <c r="V822" i="502"/>
  <c r="U822" i="502"/>
  <c r="U821" i="502"/>
  <c r="V821" i="502" s="1"/>
  <c r="V820" i="502"/>
  <c r="U820" i="502"/>
  <c r="U819" i="502"/>
  <c r="V819" i="502" s="1"/>
  <c r="V818" i="502"/>
  <c r="U818" i="502"/>
  <c r="V817" i="502"/>
  <c r="V816" i="502"/>
  <c r="V815" i="502"/>
  <c r="V814" i="502"/>
  <c r="U813" i="502"/>
  <c r="V813" i="502" s="1"/>
  <c r="V812" i="502"/>
  <c r="V811" i="502"/>
  <c r="V810" i="502"/>
  <c r="V809" i="502"/>
  <c r="V808" i="502"/>
  <c r="U808" i="502"/>
  <c r="U807" i="502"/>
  <c r="V807" i="502" s="1"/>
  <c r="V806" i="502"/>
  <c r="U806" i="502"/>
  <c r="U805" i="502"/>
  <c r="V805" i="502" s="1"/>
  <c r="V804" i="502"/>
  <c r="U804" i="502"/>
  <c r="U803" i="502"/>
  <c r="V803" i="502" s="1"/>
  <c r="V802" i="502"/>
  <c r="U802" i="502"/>
  <c r="U801" i="502"/>
  <c r="V801" i="502" s="1"/>
  <c r="V800" i="502"/>
  <c r="U800" i="502"/>
  <c r="U799" i="502"/>
  <c r="V799" i="502" s="1"/>
  <c r="V798" i="502"/>
  <c r="U798" i="502"/>
  <c r="U797" i="502"/>
  <c r="V797" i="502" s="1"/>
  <c r="V796" i="502"/>
  <c r="U796" i="502"/>
  <c r="U795" i="502"/>
  <c r="V795" i="502" s="1"/>
  <c r="V794" i="502"/>
  <c r="U794" i="502"/>
  <c r="U793" i="502"/>
  <c r="V793" i="502" s="1"/>
  <c r="V792" i="502"/>
  <c r="U792" i="502"/>
  <c r="U791" i="502"/>
  <c r="V791" i="502" s="1"/>
  <c r="V790" i="502"/>
  <c r="V789" i="502"/>
  <c r="V788" i="502"/>
  <c r="V787" i="502"/>
  <c r="V786" i="502"/>
  <c r="V785" i="502"/>
  <c r="U785" i="502"/>
  <c r="V784" i="502"/>
  <c r="U784" i="502"/>
  <c r="V783" i="502"/>
  <c r="U783" i="502"/>
  <c r="V782" i="502"/>
  <c r="U782" i="502"/>
  <c r="V781" i="502"/>
  <c r="U781" i="502"/>
  <c r="V780" i="502"/>
  <c r="U780" i="502"/>
  <c r="V779" i="502"/>
  <c r="U779" i="502"/>
  <c r="V778" i="502"/>
  <c r="U778" i="502"/>
  <c r="V777" i="502"/>
  <c r="U777" i="502"/>
  <c r="V776" i="502"/>
  <c r="V775" i="502"/>
  <c r="U775" i="502"/>
  <c r="U774" i="502"/>
  <c r="V774" i="502" s="1"/>
  <c r="V773" i="502"/>
  <c r="U773" i="502"/>
  <c r="U772" i="502"/>
  <c r="V772" i="502" s="1"/>
  <c r="V771" i="502"/>
  <c r="U771" i="502"/>
  <c r="U770" i="502"/>
  <c r="V770" i="502" s="1"/>
  <c r="V769" i="502"/>
  <c r="U769" i="502"/>
  <c r="U768" i="502"/>
  <c r="V768" i="502" s="1"/>
  <c r="V767" i="502"/>
  <c r="U767" i="502"/>
  <c r="V766" i="502"/>
  <c r="V765" i="502"/>
  <c r="V764" i="502"/>
  <c r="U764" i="502"/>
  <c r="V763" i="502"/>
  <c r="V762" i="502"/>
  <c r="U762" i="502"/>
  <c r="V761" i="502"/>
  <c r="U761" i="502"/>
  <c r="V760" i="502"/>
  <c r="U760" i="502"/>
  <c r="V759" i="502"/>
  <c r="U759" i="502"/>
  <c r="V758" i="502"/>
  <c r="U758" i="502"/>
  <c r="V757" i="502"/>
  <c r="U757" i="502"/>
  <c r="V756" i="502"/>
  <c r="U756" i="502"/>
  <c r="V755" i="502"/>
  <c r="U755" i="502"/>
  <c r="V754" i="502"/>
  <c r="U754" i="502"/>
  <c r="V753" i="502"/>
  <c r="V752" i="502"/>
  <c r="V751" i="502"/>
  <c r="V750" i="502"/>
  <c r="V749" i="502"/>
  <c r="U749" i="502"/>
  <c r="V748" i="502"/>
  <c r="U748" i="502"/>
  <c r="V747" i="502"/>
  <c r="U747" i="502"/>
  <c r="V746" i="502"/>
  <c r="U746" i="502"/>
  <c r="V745" i="502"/>
  <c r="U745" i="502"/>
  <c r="V744" i="502"/>
  <c r="U744" i="502"/>
  <c r="V743" i="502"/>
  <c r="U743" i="502"/>
  <c r="V742" i="502"/>
  <c r="U742" i="502"/>
  <c r="V741" i="502"/>
  <c r="U741" i="502"/>
  <c r="V740" i="502"/>
  <c r="U740" i="502"/>
  <c r="V739" i="502"/>
  <c r="U739" i="502"/>
  <c r="V738" i="502"/>
  <c r="U738" i="502"/>
  <c r="V737" i="502"/>
  <c r="U737" i="502"/>
  <c r="V736" i="502"/>
  <c r="U736" i="502"/>
  <c r="V735" i="502"/>
  <c r="U735" i="502"/>
  <c r="V734" i="502"/>
  <c r="V733" i="502"/>
  <c r="U733" i="502"/>
  <c r="U732" i="502"/>
  <c r="V732" i="502" s="1"/>
  <c r="V731" i="502"/>
  <c r="U731" i="502"/>
  <c r="U730" i="502"/>
  <c r="V730" i="502" s="1"/>
  <c r="V729" i="502"/>
  <c r="U729" i="502"/>
  <c r="U728" i="502"/>
  <c r="V728" i="502" s="1"/>
  <c r="V727" i="502"/>
  <c r="U727" i="502"/>
  <c r="U726" i="502"/>
  <c r="V726" i="502" s="1"/>
  <c r="V725" i="502"/>
  <c r="U725" i="502"/>
  <c r="U724" i="502"/>
  <c r="V724" i="502" s="1"/>
  <c r="V723" i="502"/>
  <c r="U723" i="502"/>
  <c r="U722" i="502"/>
  <c r="V722" i="502" s="1"/>
  <c r="V721" i="502"/>
  <c r="U721" i="502"/>
  <c r="U720" i="502"/>
  <c r="V720" i="502" s="1"/>
  <c r="V719" i="502"/>
  <c r="U719" i="502"/>
  <c r="U718" i="502"/>
  <c r="V718" i="502" s="1"/>
  <c r="V717" i="502"/>
  <c r="U717" i="502"/>
  <c r="U716" i="502"/>
  <c r="V716" i="502" s="1"/>
  <c r="V715" i="502"/>
  <c r="U715" i="502"/>
  <c r="U714" i="502"/>
  <c r="V714" i="502" s="1"/>
  <c r="V713" i="502"/>
  <c r="U713" i="502"/>
  <c r="U712" i="502"/>
  <c r="V712" i="502" s="1"/>
  <c r="V711" i="502"/>
  <c r="U711" i="502"/>
  <c r="U710" i="502"/>
  <c r="V710" i="502" s="1"/>
  <c r="V709" i="502"/>
  <c r="U709" i="502"/>
  <c r="U707" i="502"/>
  <c r="V707" i="502" s="1"/>
  <c r="V706" i="502"/>
  <c r="U706" i="502"/>
  <c r="V705" i="502"/>
  <c r="V704" i="502"/>
  <c r="V703" i="502"/>
  <c r="V702" i="502"/>
  <c r="V701" i="502"/>
  <c r="V700" i="502"/>
  <c r="V699" i="502"/>
  <c r="V698" i="502"/>
  <c r="U698" i="502"/>
  <c r="U697" i="502"/>
  <c r="V697" i="502" s="1"/>
  <c r="V696" i="502"/>
  <c r="U696" i="502"/>
  <c r="U695" i="502"/>
  <c r="V695" i="502" s="1"/>
  <c r="V694" i="502"/>
  <c r="U694" i="502"/>
  <c r="V693" i="502"/>
  <c r="V692" i="502"/>
  <c r="V691" i="502"/>
  <c r="V690" i="502"/>
  <c r="V689" i="502"/>
  <c r="V688" i="502"/>
  <c r="V687" i="502"/>
  <c r="U686" i="502"/>
  <c r="V686" i="502" s="1"/>
  <c r="V685" i="502"/>
  <c r="U685" i="502"/>
  <c r="U684" i="502"/>
  <c r="V684" i="502" s="1"/>
  <c r="V683" i="502"/>
  <c r="U683" i="502"/>
  <c r="U682" i="502"/>
  <c r="V682" i="502" s="1"/>
  <c r="V681" i="502"/>
  <c r="V680" i="502"/>
  <c r="U680" i="502"/>
  <c r="V679" i="502"/>
  <c r="V678" i="502"/>
  <c r="V677" i="502"/>
  <c r="U677" i="502"/>
  <c r="V676" i="502"/>
  <c r="V675" i="502"/>
  <c r="U675" i="502"/>
  <c r="V674" i="502"/>
  <c r="V673" i="502"/>
  <c r="U673" i="502"/>
  <c r="V672" i="502"/>
  <c r="U672" i="502"/>
  <c r="V671" i="502"/>
  <c r="U671" i="502"/>
  <c r="V670" i="502"/>
  <c r="U670" i="502"/>
  <c r="V669" i="502"/>
  <c r="U669" i="502"/>
  <c r="V668" i="502"/>
  <c r="U668" i="502"/>
  <c r="V667" i="502"/>
  <c r="U667" i="502"/>
  <c r="V666" i="502"/>
  <c r="U666" i="502"/>
  <c r="V665" i="502"/>
  <c r="U665" i="502"/>
  <c r="V664" i="502"/>
  <c r="U664" i="502"/>
  <c r="V663" i="502"/>
  <c r="U663" i="502"/>
  <c r="V662" i="502"/>
  <c r="U661" i="502"/>
  <c r="V661" i="502" s="1"/>
  <c r="V660" i="502"/>
  <c r="U660" i="502"/>
  <c r="U659" i="502"/>
  <c r="V659" i="502" s="1"/>
  <c r="V658" i="502"/>
  <c r="U658" i="502"/>
  <c r="U657" i="502"/>
  <c r="V657" i="502" s="1"/>
  <c r="V656" i="502"/>
  <c r="V655" i="502"/>
  <c r="U654" i="502"/>
  <c r="V654" i="502" s="1"/>
  <c r="V653" i="502"/>
  <c r="U653" i="502"/>
  <c r="V652" i="502"/>
  <c r="V651" i="502"/>
  <c r="V650" i="502"/>
  <c r="V649" i="502"/>
  <c r="U649" i="502"/>
  <c r="V648" i="502"/>
  <c r="U648" i="502"/>
  <c r="V647" i="502"/>
  <c r="U647" i="502"/>
  <c r="V646" i="502"/>
  <c r="U646" i="502"/>
  <c r="V645" i="502"/>
  <c r="U645" i="502"/>
  <c r="V644" i="502"/>
  <c r="U644" i="502"/>
  <c r="V643" i="502"/>
  <c r="U643" i="502"/>
  <c r="V642" i="502"/>
  <c r="U642" i="502"/>
  <c r="V641" i="502"/>
  <c r="U641" i="502"/>
  <c r="V640" i="502"/>
  <c r="V639" i="502"/>
  <c r="V638" i="502"/>
  <c r="U637" i="502"/>
  <c r="V637" i="502" s="1"/>
  <c r="V636" i="502"/>
  <c r="U636" i="502"/>
  <c r="V635" i="502"/>
  <c r="U634" i="502"/>
  <c r="V634" i="502" s="1"/>
  <c r="V633" i="502"/>
  <c r="U633" i="502"/>
  <c r="U632" i="502"/>
  <c r="V632" i="502" s="1"/>
  <c r="V631" i="502"/>
  <c r="U631" i="502"/>
  <c r="U630" i="502"/>
  <c r="V630" i="502" s="1"/>
  <c r="V629" i="502"/>
  <c r="U629" i="502"/>
  <c r="U628" i="502"/>
  <c r="V628" i="502" s="1"/>
  <c r="V627" i="502"/>
  <c r="U627" i="502"/>
  <c r="U626" i="502"/>
  <c r="V626" i="502" s="1"/>
  <c r="V625" i="502"/>
  <c r="U625" i="502"/>
  <c r="U624" i="502"/>
  <c r="V624" i="502" s="1"/>
  <c r="V623" i="502"/>
  <c r="V622" i="502"/>
  <c r="U621" i="502"/>
  <c r="V621" i="502" s="1"/>
  <c r="V620" i="502"/>
  <c r="U620" i="502"/>
  <c r="U619" i="502"/>
  <c r="V619" i="502" s="1"/>
  <c r="V618" i="502"/>
  <c r="U618" i="502"/>
  <c r="U617" i="502"/>
  <c r="V617" i="502" s="1"/>
  <c r="V616" i="502"/>
  <c r="U615" i="502"/>
  <c r="V615" i="502" s="1"/>
  <c r="V614" i="502"/>
  <c r="U614" i="502"/>
  <c r="U613" i="502"/>
  <c r="V613" i="502" s="1"/>
  <c r="V612" i="502"/>
  <c r="U612" i="502"/>
  <c r="U611" i="502"/>
  <c r="V611" i="502" s="1"/>
  <c r="V610" i="502"/>
  <c r="U610" i="502"/>
  <c r="U609" i="502"/>
  <c r="V609" i="502" s="1"/>
  <c r="V608" i="502"/>
  <c r="V607" i="502"/>
  <c r="U607" i="502"/>
  <c r="U606" i="502"/>
  <c r="V606" i="502" s="1"/>
  <c r="V605" i="502"/>
  <c r="U605" i="502"/>
  <c r="U604" i="502"/>
  <c r="V604" i="502" s="1"/>
  <c r="V603" i="502"/>
  <c r="U603" i="502"/>
  <c r="U602" i="502"/>
  <c r="V602" i="502" s="1"/>
  <c r="V601" i="502"/>
  <c r="U601" i="502"/>
  <c r="U600" i="502"/>
  <c r="V600" i="502" s="1"/>
  <c r="V599" i="502"/>
  <c r="U599" i="502"/>
  <c r="U598" i="502"/>
  <c r="V598" i="502" s="1"/>
  <c r="V597" i="502"/>
  <c r="U597" i="502"/>
  <c r="U596" i="502"/>
  <c r="V596" i="502" s="1"/>
  <c r="V595" i="502"/>
  <c r="U595" i="502"/>
  <c r="U594" i="502"/>
  <c r="V594" i="502" s="1"/>
  <c r="V593" i="502"/>
  <c r="U593" i="502"/>
  <c r="U592" i="502"/>
  <c r="V592" i="502" s="1"/>
  <c r="V591" i="502"/>
  <c r="U591" i="502"/>
  <c r="V590" i="502"/>
  <c r="V589" i="502"/>
  <c r="V588" i="502"/>
  <c r="U587" i="502"/>
  <c r="V587" i="502" s="1"/>
  <c r="V586" i="502"/>
  <c r="U586" i="502"/>
  <c r="V585" i="502"/>
  <c r="V584" i="502"/>
  <c r="V583" i="502"/>
  <c r="V582" i="502"/>
  <c r="V581" i="502"/>
  <c r="V580" i="502"/>
  <c r="U580" i="502"/>
  <c r="V579" i="502"/>
  <c r="U579" i="502"/>
  <c r="V578" i="502"/>
  <c r="U578" i="502"/>
  <c r="U577" i="502"/>
  <c r="V577" i="502" s="1"/>
  <c r="U576" i="502"/>
  <c r="V576" i="502" s="1"/>
  <c r="V575" i="502"/>
  <c r="U574" i="502"/>
  <c r="V574" i="502" s="1"/>
  <c r="V573" i="502"/>
  <c r="U573" i="502"/>
  <c r="U572" i="502"/>
  <c r="V572" i="502" s="1"/>
  <c r="V571" i="502"/>
  <c r="U571" i="502"/>
  <c r="U570" i="502"/>
  <c r="V570" i="502" s="1"/>
  <c r="V569" i="502"/>
  <c r="U569" i="502"/>
  <c r="U568" i="502"/>
  <c r="V568" i="502" s="1"/>
  <c r="V567" i="502"/>
  <c r="U567" i="502"/>
  <c r="V566" i="502"/>
  <c r="V565" i="502"/>
  <c r="V564" i="502"/>
  <c r="U563" i="502"/>
  <c r="V563" i="502" s="1"/>
  <c r="V562" i="502"/>
  <c r="U562" i="502"/>
  <c r="U561" i="502"/>
  <c r="V561" i="502" s="1"/>
  <c r="V560" i="502"/>
  <c r="V559" i="502"/>
  <c r="U559" i="502"/>
  <c r="U558" i="502"/>
  <c r="V558" i="502" s="1"/>
  <c r="V557" i="502"/>
  <c r="U557" i="502"/>
  <c r="U556" i="502"/>
  <c r="V556" i="502" s="1"/>
  <c r="V555" i="502"/>
  <c r="U555" i="502"/>
  <c r="V554" i="502"/>
  <c r="U553" i="502"/>
  <c r="V553" i="502" s="1"/>
  <c r="U552" i="502"/>
  <c r="V552" i="502" s="1"/>
  <c r="V551" i="502"/>
  <c r="U551" i="502"/>
  <c r="U550" i="502"/>
  <c r="V550" i="502" s="1"/>
  <c r="U549" i="502"/>
  <c r="V549" i="502" s="1"/>
  <c r="U548" i="502"/>
  <c r="V548" i="502" s="1"/>
  <c r="V547" i="502"/>
  <c r="U547" i="502"/>
  <c r="U546" i="502"/>
  <c r="V546" i="502" s="1"/>
  <c r="U545" i="502"/>
  <c r="V545" i="502" s="1"/>
  <c r="U544" i="502"/>
  <c r="V544" i="502" s="1"/>
  <c r="V543" i="502"/>
  <c r="U543" i="502"/>
  <c r="U542" i="502"/>
  <c r="V542" i="502" s="1"/>
  <c r="U541" i="502"/>
  <c r="V541" i="502" s="1"/>
  <c r="U540" i="502"/>
  <c r="V540" i="502" s="1"/>
  <c r="V539" i="502"/>
  <c r="U539" i="502"/>
  <c r="U538" i="502"/>
  <c r="V538" i="502" s="1"/>
  <c r="U537" i="502"/>
  <c r="V537" i="502" s="1"/>
  <c r="U536" i="502"/>
  <c r="V536" i="502" s="1"/>
  <c r="V535" i="502"/>
  <c r="U535" i="502"/>
  <c r="U534" i="502"/>
  <c r="V534" i="502" s="1"/>
  <c r="U533" i="502"/>
  <c r="V533" i="502" s="1"/>
  <c r="U532" i="502"/>
  <c r="V532" i="502" s="1"/>
  <c r="V531" i="502"/>
  <c r="V530" i="502"/>
  <c r="U529" i="502"/>
  <c r="V529" i="502" s="1"/>
  <c r="U528" i="502"/>
  <c r="V528" i="502" s="1"/>
  <c r="U527" i="502"/>
  <c r="V527" i="502" s="1"/>
  <c r="V526" i="502"/>
  <c r="U526" i="502"/>
  <c r="V525" i="502"/>
  <c r="V524" i="502"/>
  <c r="V523" i="502"/>
  <c r="V522" i="502"/>
  <c r="V521" i="502"/>
  <c r="V520" i="502"/>
  <c r="V519" i="502"/>
  <c r="U519" i="502"/>
  <c r="U518" i="502"/>
  <c r="V518" i="502" s="1"/>
  <c r="U517" i="502"/>
  <c r="V517" i="502" s="1"/>
  <c r="U516" i="502"/>
  <c r="V516" i="502" s="1"/>
  <c r="V515" i="502"/>
  <c r="U515" i="502"/>
  <c r="U514" i="502"/>
  <c r="V514" i="502" s="1"/>
  <c r="U513" i="502"/>
  <c r="V513" i="502" s="1"/>
  <c r="U512" i="502"/>
  <c r="V512" i="502" s="1"/>
  <c r="V511" i="502"/>
  <c r="U511" i="502"/>
  <c r="U510" i="502"/>
  <c r="V510" i="502" s="1"/>
  <c r="V509" i="502"/>
  <c r="V508" i="502"/>
  <c r="U508" i="502"/>
  <c r="U507" i="502"/>
  <c r="V507" i="502" s="1"/>
  <c r="V506" i="502"/>
  <c r="U506" i="502"/>
  <c r="U505" i="502"/>
  <c r="V505" i="502" s="1"/>
  <c r="V504" i="502"/>
  <c r="U504" i="502"/>
  <c r="V503" i="502"/>
  <c r="V502" i="502"/>
  <c r="V501" i="502"/>
  <c r="U500" i="502"/>
  <c r="V500" i="502" s="1"/>
  <c r="V499" i="502"/>
  <c r="U499" i="502"/>
  <c r="U498" i="502"/>
  <c r="V498" i="502" s="1"/>
  <c r="U497" i="502"/>
  <c r="V497" i="502" s="1"/>
  <c r="U496" i="502"/>
  <c r="V496" i="502" s="1"/>
  <c r="V495" i="502"/>
  <c r="U495" i="502"/>
  <c r="U494" i="502"/>
  <c r="V494" i="502" s="1"/>
  <c r="V493" i="502"/>
  <c r="V492" i="502"/>
  <c r="U492" i="502"/>
  <c r="U491" i="502"/>
  <c r="V491" i="502" s="1"/>
  <c r="V490" i="502"/>
  <c r="U490" i="502"/>
  <c r="U489" i="502"/>
  <c r="V489" i="502" s="1"/>
  <c r="V488" i="502"/>
  <c r="U487" i="502"/>
  <c r="V487" i="502" s="1"/>
  <c r="V486" i="502"/>
  <c r="V485" i="502"/>
  <c r="U485" i="502"/>
  <c r="U484" i="502"/>
  <c r="V484" i="502" s="1"/>
  <c r="V483" i="502"/>
  <c r="U482" i="502"/>
  <c r="V482" i="502" s="1"/>
  <c r="V481" i="502"/>
  <c r="U481" i="502"/>
  <c r="V480" i="502"/>
  <c r="V479" i="502"/>
  <c r="V478" i="502"/>
  <c r="V477" i="502"/>
  <c r="V476" i="502"/>
  <c r="U475" i="502"/>
  <c r="V475" i="502" s="1"/>
  <c r="V474" i="502"/>
  <c r="V473" i="502"/>
  <c r="V472" i="502"/>
  <c r="U472" i="502"/>
  <c r="V471" i="502"/>
  <c r="U471" i="502"/>
  <c r="V470" i="502"/>
  <c r="V469" i="502"/>
  <c r="V468" i="502"/>
  <c r="U468" i="502"/>
  <c r="V467" i="502"/>
  <c r="U467" i="502"/>
  <c r="V466" i="502"/>
  <c r="U466" i="502"/>
  <c r="V465" i="502"/>
  <c r="U464" i="502"/>
  <c r="V464" i="502" s="1"/>
  <c r="V463" i="502"/>
  <c r="V462" i="502"/>
  <c r="U462" i="502"/>
  <c r="V461" i="502"/>
  <c r="V460" i="502"/>
  <c r="V459" i="502"/>
  <c r="U458" i="502"/>
  <c r="V458" i="502" s="1"/>
  <c r="U457" i="502"/>
  <c r="V457" i="502" s="1"/>
  <c r="U456" i="502"/>
  <c r="V456" i="502" s="1"/>
  <c r="U455" i="502"/>
  <c r="V455" i="502" s="1"/>
  <c r="U454" i="502"/>
  <c r="V454" i="502" s="1"/>
  <c r="V453" i="502"/>
  <c r="V452" i="502"/>
  <c r="V451" i="502"/>
  <c r="V450" i="502"/>
  <c r="V449" i="502"/>
  <c r="V448" i="502"/>
  <c r="U448" i="502"/>
  <c r="V447" i="502"/>
  <c r="U447" i="502"/>
  <c r="V446" i="502"/>
  <c r="U446" i="502"/>
  <c r="V445" i="502"/>
  <c r="U445" i="502"/>
  <c r="V444" i="502"/>
  <c r="U444" i="502"/>
  <c r="V443" i="502"/>
  <c r="U443" i="502"/>
  <c r="V442" i="502"/>
  <c r="U442" i="502"/>
  <c r="V441" i="502"/>
  <c r="U441" i="502"/>
  <c r="V440" i="502"/>
  <c r="U440" i="502"/>
  <c r="V439" i="502"/>
  <c r="U439" i="502"/>
  <c r="V438" i="502"/>
  <c r="U438" i="502"/>
  <c r="V437" i="502"/>
  <c r="U437" i="502"/>
  <c r="V436" i="502"/>
  <c r="U436" i="502"/>
  <c r="V435" i="502"/>
  <c r="U435" i="502"/>
  <c r="V434" i="502"/>
  <c r="V433" i="502"/>
  <c r="V432" i="502"/>
  <c r="U432" i="502"/>
  <c r="V431" i="502"/>
  <c r="U431" i="502"/>
  <c r="V430" i="502"/>
  <c r="U430" i="502"/>
  <c r="V429" i="502"/>
  <c r="U429" i="502"/>
  <c r="V428" i="502"/>
  <c r="U428" i="502"/>
  <c r="V427" i="502"/>
  <c r="U427" i="502"/>
  <c r="V426" i="502"/>
  <c r="U426" i="502"/>
  <c r="V425" i="502"/>
  <c r="U425" i="502"/>
  <c r="V424" i="502"/>
  <c r="U424" i="502"/>
  <c r="V423" i="502"/>
  <c r="U423" i="502"/>
  <c r="V422" i="502"/>
  <c r="U422" i="502"/>
  <c r="V421" i="502"/>
  <c r="U421" i="502"/>
  <c r="V420" i="502"/>
  <c r="U420" i="502"/>
  <c r="V419" i="502"/>
  <c r="U419" i="502"/>
  <c r="V418" i="502"/>
  <c r="U418" i="502"/>
  <c r="V417" i="502"/>
  <c r="U417" i="502"/>
  <c r="V416" i="502"/>
  <c r="U416" i="502"/>
  <c r="V415" i="502"/>
  <c r="U415" i="502"/>
  <c r="V414" i="502"/>
  <c r="U414" i="502"/>
  <c r="V413" i="502"/>
  <c r="U413" i="502"/>
  <c r="V412" i="502"/>
  <c r="U412" i="502"/>
  <c r="V411" i="502"/>
  <c r="U411" i="502"/>
  <c r="V410" i="502"/>
  <c r="U410" i="502"/>
  <c r="V409" i="502"/>
  <c r="U409" i="502"/>
  <c r="V408" i="502"/>
  <c r="U408" i="502"/>
  <c r="V407" i="502"/>
  <c r="V406" i="502"/>
  <c r="V405" i="502"/>
  <c r="V404" i="502"/>
  <c r="V403" i="502"/>
  <c r="U403" i="502"/>
  <c r="V402" i="502"/>
  <c r="V401" i="502"/>
  <c r="V400" i="502"/>
  <c r="U400" i="502"/>
  <c r="V399" i="502"/>
  <c r="U399" i="502"/>
  <c r="V398" i="502"/>
  <c r="U398" i="502"/>
  <c r="V397" i="502"/>
  <c r="U397" i="502"/>
  <c r="V396" i="502"/>
  <c r="U396" i="502"/>
  <c r="V395" i="502"/>
  <c r="U395" i="502"/>
  <c r="V394" i="502"/>
  <c r="V393" i="502"/>
  <c r="V392" i="502"/>
  <c r="U392" i="502"/>
  <c r="V391" i="502"/>
  <c r="U391" i="502"/>
  <c r="V390" i="502"/>
  <c r="U390" i="502"/>
  <c r="V389" i="502"/>
  <c r="U389" i="502"/>
  <c r="V388" i="502"/>
  <c r="U388" i="502"/>
  <c r="V387" i="502"/>
  <c r="U387" i="502"/>
  <c r="V386" i="502"/>
  <c r="V385" i="502"/>
  <c r="V384" i="502"/>
  <c r="U384" i="502"/>
  <c r="V383" i="502"/>
  <c r="V382" i="502"/>
  <c r="V381" i="502"/>
  <c r="U381" i="502"/>
  <c r="V380" i="502"/>
  <c r="U380" i="502"/>
  <c r="V379" i="502"/>
  <c r="U379" i="502"/>
  <c r="V378" i="502"/>
  <c r="U378" i="502"/>
  <c r="V377" i="502"/>
  <c r="U377" i="502"/>
  <c r="V376" i="502"/>
  <c r="U376" i="502"/>
  <c r="V375" i="502"/>
  <c r="U375" i="502"/>
  <c r="V374" i="502"/>
  <c r="U374" i="502"/>
  <c r="V373" i="502"/>
  <c r="V372" i="502"/>
  <c r="V371" i="502"/>
  <c r="U370" i="502"/>
  <c r="V370" i="502" s="1"/>
  <c r="U369" i="502"/>
  <c r="V369" i="502" s="1"/>
  <c r="V368" i="502"/>
  <c r="V367" i="502"/>
  <c r="V366" i="502"/>
  <c r="V365" i="502"/>
  <c r="U365" i="502"/>
  <c r="V364" i="502"/>
  <c r="U364" i="502"/>
  <c r="V363" i="502"/>
  <c r="U363" i="502"/>
  <c r="V362" i="502"/>
  <c r="V361" i="502"/>
  <c r="V360" i="502"/>
  <c r="U359" i="502"/>
  <c r="V359" i="502" s="1"/>
  <c r="U358" i="502"/>
  <c r="V358" i="502" s="1"/>
  <c r="U357" i="502"/>
  <c r="V357" i="502" s="1"/>
  <c r="U356" i="502"/>
  <c r="V356" i="502" s="1"/>
  <c r="U355" i="502"/>
  <c r="V355" i="502" s="1"/>
  <c r="U354" i="502"/>
  <c r="V354" i="502" s="1"/>
  <c r="V353" i="502"/>
  <c r="V352" i="502"/>
  <c r="V351" i="502"/>
  <c r="V350" i="502"/>
  <c r="U349" i="502"/>
  <c r="V349" i="502" s="1"/>
  <c r="U348" i="502"/>
  <c r="V348" i="502" s="1"/>
  <c r="U347" i="502"/>
  <c r="V347" i="502" s="1"/>
  <c r="U346" i="502"/>
  <c r="V346" i="502" s="1"/>
  <c r="U345" i="502"/>
  <c r="V345" i="502" s="1"/>
  <c r="U344" i="502"/>
  <c r="V344" i="502" s="1"/>
  <c r="U343" i="502"/>
  <c r="V343" i="502" s="1"/>
  <c r="U342" i="502"/>
  <c r="V342" i="502" s="1"/>
  <c r="U341" i="502"/>
  <c r="V341" i="502" s="1"/>
  <c r="U340" i="502"/>
  <c r="V340" i="502" s="1"/>
  <c r="U339" i="502"/>
  <c r="V339" i="502" s="1"/>
  <c r="U338" i="502"/>
  <c r="V338" i="502" s="1"/>
  <c r="U337" i="502"/>
  <c r="V337" i="502" s="1"/>
  <c r="U336" i="502"/>
  <c r="V336" i="502" s="1"/>
  <c r="U335" i="502"/>
  <c r="V335" i="502" s="1"/>
  <c r="U334" i="502"/>
  <c r="V334" i="502" s="1"/>
  <c r="U333" i="502"/>
  <c r="V333" i="502" s="1"/>
  <c r="U332" i="502"/>
  <c r="V332" i="502" s="1"/>
  <c r="U331" i="502"/>
  <c r="V331" i="502" s="1"/>
  <c r="V330" i="502"/>
  <c r="V329" i="502"/>
  <c r="U328" i="502"/>
  <c r="V328" i="502" s="1"/>
  <c r="U327" i="502"/>
  <c r="V327" i="502" s="1"/>
  <c r="U326" i="502"/>
  <c r="V326" i="502" s="1"/>
  <c r="U325" i="502"/>
  <c r="V325" i="502" s="1"/>
  <c r="U324" i="502"/>
  <c r="V324" i="502" s="1"/>
  <c r="V323" i="502"/>
  <c r="V322" i="502"/>
  <c r="V321" i="502"/>
  <c r="V320" i="502"/>
  <c r="U320" i="502"/>
  <c r="V319" i="502"/>
  <c r="U319" i="502"/>
  <c r="V318" i="502"/>
  <c r="U318" i="502"/>
  <c r="V317" i="502"/>
  <c r="U317" i="502"/>
  <c r="V316" i="502"/>
  <c r="U316" i="502"/>
  <c r="V315" i="502"/>
  <c r="U315" i="502"/>
  <c r="V314" i="502"/>
  <c r="U314" i="502"/>
  <c r="V313" i="502"/>
  <c r="U313" i="502"/>
  <c r="V312" i="502"/>
  <c r="U312" i="502"/>
  <c r="V311" i="502"/>
  <c r="U311" i="502"/>
  <c r="V310" i="502"/>
  <c r="U310" i="502"/>
  <c r="V309" i="502"/>
  <c r="U309" i="502"/>
  <c r="V308" i="502"/>
  <c r="U308" i="502"/>
  <c r="V307" i="502"/>
  <c r="V306" i="502"/>
  <c r="V305" i="502"/>
  <c r="V304" i="502"/>
  <c r="V303" i="502"/>
  <c r="U302" i="502"/>
  <c r="V302" i="502" s="1"/>
  <c r="U301" i="502"/>
  <c r="V301" i="502" s="1"/>
  <c r="U300" i="502"/>
  <c r="V300" i="502" s="1"/>
  <c r="V299" i="502"/>
  <c r="V298" i="502"/>
  <c r="U298" i="502"/>
  <c r="V297" i="502"/>
  <c r="V296" i="502"/>
  <c r="V295" i="502"/>
  <c r="V294" i="502"/>
  <c r="V293" i="502"/>
  <c r="V292" i="502"/>
  <c r="V291" i="502"/>
  <c r="V290" i="502"/>
  <c r="V289" i="502"/>
  <c r="U288" i="502"/>
  <c r="V288" i="502" s="1"/>
  <c r="U287" i="502"/>
  <c r="V287" i="502" s="1"/>
  <c r="U286" i="502"/>
  <c r="V286" i="502" s="1"/>
  <c r="U285" i="502"/>
  <c r="V285" i="502" s="1"/>
  <c r="U284" i="502"/>
  <c r="V284" i="502" s="1"/>
  <c r="U283" i="502"/>
  <c r="V283" i="502" s="1"/>
  <c r="U282" i="502"/>
  <c r="V282" i="502" s="1"/>
  <c r="U281" i="502"/>
  <c r="V281" i="502" s="1"/>
  <c r="U280" i="502"/>
  <c r="V280" i="502" s="1"/>
  <c r="U279" i="502"/>
  <c r="V279" i="502" s="1"/>
  <c r="U278" i="502"/>
  <c r="V278" i="502" s="1"/>
  <c r="U277" i="502"/>
  <c r="V277" i="502" s="1"/>
  <c r="U276" i="502"/>
  <c r="V276" i="502" s="1"/>
  <c r="U275" i="502"/>
  <c r="V275" i="502" s="1"/>
  <c r="V274" i="502"/>
  <c r="V273" i="502"/>
  <c r="U273" i="502"/>
  <c r="V272" i="502"/>
  <c r="U272" i="502"/>
  <c r="V271" i="502"/>
  <c r="U271" i="502"/>
  <c r="V270" i="502"/>
  <c r="U270" i="502"/>
  <c r="V269" i="502"/>
  <c r="U269" i="502"/>
  <c r="V268" i="502"/>
  <c r="U268" i="502"/>
  <c r="V267" i="502"/>
  <c r="U267" i="502"/>
  <c r="V266" i="502"/>
  <c r="U266" i="502"/>
  <c r="V265" i="502"/>
  <c r="U265" i="502"/>
  <c r="V264" i="502"/>
  <c r="U264" i="502"/>
  <c r="V263" i="502"/>
  <c r="U263" i="502"/>
  <c r="V262" i="502"/>
  <c r="U262" i="502"/>
  <c r="V261" i="502"/>
  <c r="U261" i="502"/>
  <c r="V260" i="502"/>
  <c r="U260" i="502"/>
  <c r="V259" i="502"/>
  <c r="V258" i="502"/>
  <c r="V257" i="502"/>
  <c r="U256" i="502"/>
  <c r="V256" i="502" s="1"/>
  <c r="U255" i="502"/>
  <c r="V255" i="502" s="1"/>
  <c r="U254" i="502"/>
  <c r="V254" i="502" s="1"/>
  <c r="U253" i="502"/>
  <c r="V253" i="502" s="1"/>
  <c r="U252" i="502"/>
  <c r="V252" i="502" s="1"/>
  <c r="U251" i="502"/>
  <c r="V251" i="502" s="1"/>
  <c r="U250" i="502"/>
  <c r="V250" i="502" s="1"/>
  <c r="U249" i="502"/>
  <c r="V249" i="502" s="1"/>
  <c r="U248" i="502"/>
  <c r="V248" i="502" s="1"/>
  <c r="U247" i="502"/>
  <c r="V247" i="502" s="1"/>
  <c r="U246" i="502"/>
  <c r="V246" i="502" s="1"/>
  <c r="U245" i="502"/>
  <c r="V245" i="502" s="1"/>
  <c r="U244" i="502"/>
  <c r="V244" i="502" s="1"/>
  <c r="V243" i="502"/>
  <c r="V242" i="502"/>
  <c r="U242" i="502"/>
  <c r="V241" i="502"/>
  <c r="U241" i="502"/>
  <c r="V240" i="502"/>
  <c r="U240" i="502"/>
  <c r="V239" i="502"/>
  <c r="U239" i="502"/>
  <c r="V238" i="502"/>
  <c r="U238" i="502"/>
  <c r="V237" i="502"/>
  <c r="U237" i="502"/>
  <c r="V236" i="502"/>
  <c r="U236" i="502"/>
  <c r="V235" i="502"/>
  <c r="U235" i="502"/>
  <c r="V234" i="502"/>
  <c r="U234" i="502"/>
  <c r="V233" i="502"/>
  <c r="V232" i="502"/>
  <c r="V231" i="502"/>
  <c r="V230" i="502"/>
  <c r="V229" i="502"/>
  <c r="V228" i="502"/>
  <c r="V227" i="502"/>
  <c r="V226" i="502"/>
  <c r="V225" i="502"/>
  <c r="U224" i="502"/>
  <c r="V224" i="502" s="1"/>
  <c r="U223" i="502"/>
  <c r="V223" i="502" s="1"/>
  <c r="U222" i="502"/>
  <c r="V222" i="502" s="1"/>
  <c r="U221" i="502"/>
  <c r="V221" i="502" s="1"/>
  <c r="U220" i="502"/>
  <c r="V220" i="502" s="1"/>
  <c r="U219" i="502"/>
  <c r="V219" i="502" s="1"/>
  <c r="U218" i="502"/>
  <c r="V218" i="502" s="1"/>
  <c r="U217" i="502"/>
  <c r="V217" i="502" s="1"/>
  <c r="V216" i="502"/>
  <c r="V215" i="502"/>
  <c r="U215" i="502"/>
  <c r="V214" i="502"/>
  <c r="V213" i="502"/>
  <c r="V212" i="502"/>
  <c r="U212" i="502"/>
  <c r="V211" i="502"/>
  <c r="U211" i="502"/>
  <c r="V210" i="502"/>
  <c r="U210" i="502"/>
  <c r="V209" i="502"/>
  <c r="U209" i="502"/>
  <c r="V208" i="502"/>
  <c r="U208" i="502"/>
  <c r="V207" i="502"/>
  <c r="U207" i="502"/>
  <c r="V206" i="502"/>
  <c r="U206" i="502"/>
  <c r="V205" i="502"/>
  <c r="U205" i="502"/>
  <c r="V204" i="502"/>
  <c r="U203" i="502"/>
  <c r="V203" i="502" s="1"/>
  <c r="V202" i="502"/>
  <c r="V201" i="502"/>
  <c r="U200" i="502"/>
  <c r="V200" i="502" s="1"/>
  <c r="V199" i="502"/>
  <c r="V198" i="502"/>
  <c r="V197" i="502"/>
  <c r="V196" i="502"/>
  <c r="V195" i="502"/>
  <c r="V194" i="502"/>
  <c r="U194" i="502"/>
  <c r="V193" i="502"/>
  <c r="U193" i="502"/>
  <c r="V192" i="502"/>
  <c r="U192" i="502"/>
  <c r="V191" i="502"/>
  <c r="U191" i="502"/>
  <c r="V190" i="502"/>
  <c r="U190" i="502"/>
  <c r="V189" i="502"/>
  <c r="U189" i="502"/>
  <c r="V188" i="502"/>
  <c r="U188" i="502"/>
  <c r="V187" i="502"/>
  <c r="U187" i="502"/>
  <c r="V186" i="502"/>
  <c r="U186" i="502"/>
  <c r="V185" i="502"/>
  <c r="U185" i="502"/>
  <c r="V184" i="502"/>
  <c r="U184" i="502"/>
  <c r="V183" i="502"/>
  <c r="U183" i="502"/>
  <c r="V182" i="502"/>
  <c r="V181" i="502"/>
  <c r="V180" i="502"/>
  <c r="U180" i="502"/>
  <c r="V179" i="502"/>
  <c r="U179" i="502"/>
  <c r="V178" i="502"/>
  <c r="U178" i="502"/>
  <c r="V177" i="502"/>
  <c r="U177" i="502"/>
  <c r="V176" i="502"/>
  <c r="U176" i="502"/>
  <c r="V175" i="502"/>
  <c r="U175" i="502"/>
  <c r="V174" i="502"/>
  <c r="U174" i="502"/>
  <c r="V173" i="502"/>
  <c r="U173" i="502"/>
  <c r="V172" i="502"/>
  <c r="V171" i="502"/>
  <c r="V170" i="502"/>
  <c r="U169" i="502"/>
  <c r="V169" i="502" s="1"/>
  <c r="U168" i="502"/>
  <c r="V168" i="502" s="1"/>
  <c r="V167" i="502"/>
  <c r="V166" i="502"/>
  <c r="V165" i="502"/>
  <c r="V164" i="502"/>
  <c r="V163" i="502"/>
  <c r="V162" i="502"/>
  <c r="U162" i="502"/>
  <c r="V161" i="502"/>
  <c r="U161" i="502"/>
  <c r="V160" i="502"/>
  <c r="U160" i="502"/>
  <c r="V159" i="502"/>
  <c r="V158" i="502"/>
  <c r="V157" i="502"/>
  <c r="V156" i="502"/>
  <c r="V155" i="502"/>
  <c r="U155" i="502"/>
  <c r="V154" i="502"/>
  <c r="U154" i="502"/>
  <c r="V153" i="502"/>
  <c r="U153" i="502"/>
  <c r="V152" i="502"/>
  <c r="U152" i="502"/>
  <c r="V151" i="502"/>
  <c r="U151" i="502"/>
  <c r="V150" i="502"/>
  <c r="U150" i="502"/>
  <c r="V149" i="502"/>
  <c r="U149" i="502"/>
  <c r="V148" i="502"/>
  <c r="U148" i="502"/>
  <c r="V147" i="502"/>
  <c r="U147" i="502"/>
  <c r="V146" i="502"/>
  <c r="U146" i="502"/>
  <c r="V145" i="502"/>
  <c r="U145" i="502"/>
  <c r="V144" i="502"/>
  <c r="U144" i="502"/>
  <c r="V143" i="502"/>
  <c r="U143" i="502"/>
  <c r="V142" i="502"/>
  <c r="U142" i="502"/>
  <c r="V141" i="502"/>
  <c r="U141" i="502"/>
  <c r="V140" i="502"/>
  <c r="U140" i="502"/>
  <c r="V139" i="502"/>
  <c r="V138" i="502"/>
  <c r="V137" i="502"/>
  <c r="V136" i="502"/>
  <c r="V135" i="502"/>
  <c r="U135" i="502"/>
  <c r="V134" i="502"/>
  <c r="U134" i="502"/>
  <c r="V133" i="502"/>
  <c r="V132" i="502"/>
  <c r="V131" i="502"/>
  <c r="V130" i="502"/>
  <c r="V129" i="502"/>
  <c r="V128" i="502"/>
  <c r="V127" i="502"/>
  <c r="U127" i="502"/>
  <c r="V126" i="502"/>
  <c r="V125" i="502"/>
  <c r="V124" i="502"/>
  <c r="U123" i="502"/>
  <c r="V123" i="502" s="1"/>
  <c r="U122" i="502"/>
  <c r="V122" i="502" s="1"/>
  <c r="V121" i="502"/>
  <c r="V120" i="502"/>
  <c r="U120" i="502"/>
  <c r="V119" i="502"/>
  <c r="U118" i="502"/>
  <c r="V118" i="502" s="1"/>
  <c r="V117" i="502"/>
  <c r="V116" i="502"/>
  <c r="V115" i="502"/>
  <c r="V114" i="502"/>
  <c r="U113" i="502"/>
  <c r="V113" i="502" s="1"/>
  <c r="V112" i="502"/>
  <c r="V111" i="502"/>
  <c r="U111" i="502"/>
  <c r="V110" i="502"/>
  <c r="U110" i="502"/>
  <c r="V109" i="502"/>
  <c r="U109" i="502"/>
  <c r="V108" i="502"/>
  <c r="U108" i="502"/>
  <c r="V107" i="502"/>
  <c r="U107" i="502"/>
  <c r="V106" i="502"/>
  <c r="U106" i="502"/>
  <c r="V105" i="502"/>
  <c r="V104" i="502"/>
  <c r="V103" i="502"/>
  <c r="U102" i="502"/>
  <c r="V102" i="502" s="1"/>
  <c r="U101" i="502"/>
  <c r="V101" i="502" s="1"/>
  <c r="U100" i="502"/>
  <c r="V100" i="502" s="1"/>
  <c r="U99" i="502"/>
  <c r="V99" i="502" s="1"/>
  <c r="U98" i="502"/>
  <c r="V98" i="502" s="1"/>
  <c r="V97" i="502"/>
  <c r="V96" i="502"/>
  <c r="U95" i="502"/>
  <c r="V95" i="502" s="1"/>
  <c r="U94" i="502"/>
  <c r="V94" i="502" s="1"/>
  <c r="U93" i="502"/>
  <c r="V93" i="502" s="1"/>
  <c r="U92" i="502"/>
  <c r="V92" i="502" s="1"/>
  <c r="U90" i="502"/>
  <c r="V90" i="502" s="1"/>
  <c r="U89" i="502"/>
  <c r="V89" i="502" s="1"/>
  <c r="U88" i="502"/>
  <c r="V88" i="502" s="1"/>
  <c r="U87" i="502"/>
  <c r="V87" i="502" s="1"/>
  <c r="U86" i="502"/>
  <c r="V86" i="502" s="1"/>
  <c r="U85" i="502"/>
  <c r="V85" i="502" s="1"/>
  <c r="U84" i="502"/>
  <c r="V84" i="502" s="1"/>
  <c r="U83" i="502"/>
  <c r="V83" i="502" s="1"/>
  <c r="U82" i="502"/>
  <c r="V82" i="502" s="1"/>
  <c r="V81" i="502"/>
  <c r="V80" i="502"/>
  <c r="U80" i="502"/>
  <c r="V79" i="502"/>
  <c r="U79" i="502"/>
  <c r="V78" i="502"/>
  <c r="U78" i="502"/>
  <c r="V77" i="502"/>
  <c r="U77" i="502"/>
  <c r="V76" i="502"/>
  <c r="U76" i="502"/>
  <c r="V75" i="502"/>
  <c r="U75" i="502"/>
  <c r="V74" i="502"/>
  <c r="U74" i="502"/>
  <c r="V73" i="502"/>
  <c r="U73" i="502"/>
  <c r="V72" i="502"/>
  <c r="U72" i="502"/>
  <c r="V71" i="502"/>
  <c r="U71" i="502"/>
  <c r="V70" i="502"/>
  <c r="U70" i="502"/>
  <c r="V69" i="502"/>
  <c r="U69" i="502"/>
  <c r="V68" i="502"/>
  <c r="U67" i="502"/>
  <c r="V67" i="502" s="1"/>
  <c r="V66" i="502"/>
  <c r="V65" i="502"/>
  <c r="V64" i="502"/>
  <c r="V63" i="502"/>
  <c r="V62" i="502"/>
  <c r="V61" i="502"/>
  <c r="U61" i="502"/>
  <c r="V60" i="502"/>
  <c r="U60" i="502"/>
  <c r="V59" i="502"/>
  <c r="U59" i="502"/>
  <c r="V58" i="502"/>
  <c r="V57" i="502"/>
  <c r="V56" i="502"/>
  <c r="U55" i="502"/>
  <c r="V55" i="502" s="1"/>
  <c r="U54" i="502"/>
  <c r="V54" i="502" s="1"/>
  <c r="U53" i="502"/>
  <c r="V53" i="502" s="1"/>
  <c r="U52" i="502"/>
  <c r="V52" i="502" s="1"/>
  <c r="U51" i="502"/>
  <c r="V51" i="502" s="1"/>
  <c r="U50" i="502"/>
  <c r="V50" i="502" s="1"/>
  <c r="U49" i="502"/>
  <c r="V49" i="502" s="1"/>
  <c r="U48" i="502"/>
  <c r="V48" i="502" s="1"/>
  <c r="U47" i="502"/>
  <c r="V47" i="502" s="1"/>
  <c r="U46" i="502"/>
  <c r="V46" i="502" s="1"/>
  <c r="U45" i="502"/>
  <c r="V45" i="502" s="1"/>
  <c r="U44" i="502"/>
  <c r="V44" i="502" s="1"/>
  <c r="U43" i="502"/>
  <c r="V43" i="502" s="1"/>
  <c r="U42" i="502"/>
  <c r="V42" i="502" s="1"/>
  <c r="U41" i="502"/>
  <c r="V41" i="502" s="1"/>
  <c r="U40" i="502"/>
  <c r="V40" i="502" s="1"/>
  <c r="U39" i="502"/>
  <c r="V39" i="502" s="1"/>
  <c r="U38" i="502"/>
  <c r="V38" i="502" s="1"/>
  <c r="U37" i="502"/>
  <c r="V37" i="502" s="1"/>
  <c r="U36" i="502"/>
  <c r="V36" i="502" s="1"/>
  <c r="U35" i="502"/>
  <c r="V35" i="502" s="1"/>
  <c r="U34" i="502"/>
  <c r="V34" i="502" s="1"/>
  <c r="U33" i="502"/>
  <c r="V33" i="502" s="1"/>
  <c r="V32" i="502"/>
  <c r="V31" i="502"/>
  <c r="U31" i="502"/>
  <c r="V30" i="502"/>
  <c r="U29" i="502"/>
  <c r="V29" i="502" s="1"/>
  <c r="U28" i="502"/>
  <c r="V28" i="502" s="1"/>
  <c r="U27" i="502"/>
  <c r="V27" i="502" s="1"/>
  <c r="U26" i="502"/>
  <c r="V26" i="502" s="1"/>
  <c r="U25" i="502"/>
  <c r="V25" i="502" s="1"/>
  <c r="U24" i="502"/>
  <c r="V24" i="502" s="1"/>
  <c r="U23" i="502"/>
  <c r="V23" i="502" s="1"/>
  <c r="V22" i="502"/>
  <c r="V21" i="502"/>
  <c r="U21" i="502"/>
  <c r="V20" i="502"/>
  <c r="U20" i="502"/>
  <c r="V19" i="502"/>
  <c r="U19" i="502"/>
  <c r="V18" i="502"/>
  <c r="U18" i="502"/>
  <c r="V17" i="502"/>
  <c r="U17" i="502"/>
  <c r="V16" i="502"/>
  <c r="U16" i="502"/>
  <c r="V15" i="502"/>
  <c r="V14" i="502"/>
  <c r="V13" i="502"/>
  <c r="V12" i="502"/>
  <c r="V11" i="502"/>
  <c r="U10" i="502"/>
  <c r="V10" i="502" s="1"/>
  <c r="U9" i="502"/>
  <c r="V9" i="502" s="1"/>
  <c r="U8" i="502"/>
  <c r="V8" i="502" s="1"/>
  <c r="U7" i="502"/>
  <c r="V7" i="502" s="1"/>
  <c r="U6" i="502"/>
  <c r="V6" i="502" s="1"/>
  <c r="V5" i="502"/>
  <c r="V4" i="502"/>
  <c r="U4" i="502"/>
  <c r="V3" i="502"/>
  <c r="U3" i="502"/>
  <c r="V2" i="502"/>
  <c r="U2" i="502"/>
  <c r="I821" i="512"/>
  <c r="AB1535" i="501"/>
  <c r="V1535" i="501"/>
  <c r="U1535" i="501"/>
  <c r="AB1534" i="501"/>
  <c r="U1534" i="501"/>
  <c r="V1534" i="501" s="1"/>
  <c r="AB1533" i="501"/>
  <c r="V1533" i="501"/>
  <c r="U1533" i="501"/>
  <c r="AB1532" i="501"/>
  <c r="U1532" i="501"/>
  <c r="V1532" i="501" s="1"/>
  <c r="AB1531" i="501"/>
  <c r="V1531" i="501"/>
  <c r="U1531" i="501"/>
  <c r="AB1530" i="501"/>
  <c r="U1530" i="501"/>
  <c r="V1530" i="501" s="1"/>
  <c r="AB1529" i="501"/>
  <c r="V1529" i="501"/>
  <c r="U1529" i="501"/>
  <c r="AB1528" i="501"/>
  <c r="U1528" i="501"/>
  <c r="V1528" i="501" s="1"/>
  <c r="AB1527" i="501"/>
  <c r="V1527" i="501"/>
  <c r="U1527" i="501"/>
  <c r="AB1526" i="501"/>
  <c r="U1526" i="501"/>
  <c r="V1526" i="501" s="1"/>
  <c r="AB1525" i="501"/>
  <c r="V1525" i="501"/>
  <c r="U1525" i="501"/>
  <c r="AB1524" i="501"/>
  <c r="U1524" i="501"/>
  <c r="V1524" i="501" s="1"/>
  <c r="AB1523" i="501"/>
  <c r="V1523" i="501"/>
  <c r="U1523" i="501"/>
  <c r="AB1522" i="501"/>
  <c r="U1522" i="501"/>
  <c r="V1522" i="501" s="1"/>
  <c r="AB1521" i="501"/>
  <c r="V1521" i="501"/>
  <c r="U1521" i="501"/>
  <c r="AB1520" i="501"/>
  <c r="U1520" i="501"/>
  <c r="V1520" i="501" s="1"/>
  <c r="AB1519" i="501"/>
  <c r="V1519" i="501"/>
  <c r="U1519" i="501"/>
  <c r="AB1518" i="501"/>
  <c r="U1518" i="501"/>
  <c r="V1518" i="501" s="1"/>
  <c r="AB1517" i="501"/>
  <c r="V1517" i="501"/>
  <c r="U1517" i="501"/>
  <c r="AB1516" i="501"/>
  <c r="U1516" i="501"/>
  <c r="V1516" i="501" s="1"/>
  <c r="AB1515" i="501"/>
  <c r="V1515" i="501"/>
  <c r="U1515" i="501"/>
  <c r="AB1514" i="501"/>
  <c r="U1514" i="501"/>
  <c r="V1514" i="501" s="1"/>
  <c r="AB1513" i="501"/>
  <c r="V1513" i="501"/>
  <c r="U1513" i="501"/>
  <c r="AB1512" i="501"/>
  <c r="U1512" i="501"/>
  <c r="V1512" i="501" s="1"/>
  <c r="AB1511" i="501"/>
  <c r="V1511" i="501"/>
  <c r="U1511" i="501"/>
  <c r="AB1510" i="501"/>
  <c r="U1510" i="501"/>
  <c r="V1510" i="501" s="1"/>
  <c r="AB1509" i="501"/>
  <c r="V1509" i="501"/>
  <c r="U1509" i="501"/>
  <c r="AB1508" i="501"/>
  <c r="U1508" i="501"/>
  <c r="V1508" i="501" s="1"/>
  <c r="AB1507" i="501"/>
  <c r="V1507" i="501"/>
  <c r="U1507" i="501"/>
  <c r="AB1506" i="501"/>
  <c r="U1506" i="501"/>
  <c r="V1506" i="501" s="1"/>
  <c r="AB1505" i="501"/>
  <c r="V1505" i="501"/>
  <c r="U1505" i="501"/>
  <c r="AB1504" i="501"/>
  <c r="U1504" i="501"/>
  <c r="V1504" i="501" s="1"/>
  <c r="AB1503" i="501"/>
  <c r="V1503" i="501"/>
  <c r="U1503" i="501"/>
  <c r="AB1502" i="501"/>
  <c r="U1502" i="501"/>
  <c r="V1502" i="501" s="1"/>
  <c r="AB1501" i="501"/>
  <c r="V1501" i="501"/>
  <c r="U1501" i="501"/>
  <c r="AB1500" i="501"/>
  <c r="U1500" i="501"/>
  <c r="V1500" i="501" s="1"/>
  <c r="AB1499" i="501"/>
  <c r="V1499" i="501"/>
  <c r="U1499" i="501"/>
  <c r="AB1498" i="501"/>
  <c r="U1498" i="501"/>
  <c r="V1498" i="501" s="1"/>
  <c r="AB1497" i="501"/>
  <c r="V1497" i="501"/>
  <c r="U1497" i="501"/>
  <c r="AB1496" i="501"/>
  <c r="U1496" i="501"/>
  <c r="V1496" i="501" s="1"/>
  <c r="AB1495" i="501"/>
  <c r="V1495" i="501"/>
  <c r="U1495" i="501"/>
  <c r="AB1494" i="501"/>
  <c r="U1494" i="501"/>
  <c r="V1494" i="501" s="1"/>
  <c r="AB1493" i="501"/>
  <c r="V1493" i="501"/>
  <c r="U1493" i="501"/>
  <c r="AB1492" i="501"/>
  <c r="U1492" i="501"/>
  <c r="V1492" i="501" s="1"/>
  <c r="AB1491" i="501"/>
  <c r="V1491" i="501"/>
  <c r="U1491" i="501"/>
  <c r="AB1490" i="501"/>
  <c r="U1490" i="501"/>
  <c r="V1490" i="501" s="1"/>
  <c r="AB1489" i="501"/>
  <c r="V1489" i="501"/>
  <c r="U1489" i="501"/>
  <c r="AB1488" i="501"/>
  <c r="U1488" i="501"/>
  <c r="V1488" i="501" s="1"/>
  <c r="AB1487" i="501"/>
  <c r="V1487" i="501"/>
  <c r="U1487" i="501"/>
  <c r="AB1486" i="501"/>
  <c r="U1486" i="501"/>
  <c r="V1486" i="501" s="1"/>
  <c r="AB1485" i="501"/>
  <c r="V1485" i="501"/>
  <c r="U1485" i="501"/>
  <c r="AB1484" i="501"/>
  <c r="U1484" i="501"/>
  <c r="V1484" i="501" s="1"/>
  <c r="AB1483" i="501"/>
  <c r="V1483" i="501"/>
  <c r="U1483" i="501"/>
  <c r="AB1482" i="501"/>
  <c r="U1482" i="501"/>
  <c r="V1482" i="501" s="1"/>
  <c r="AB1481" i="501"/>
  <c r="V1481" i="501"/>
  <c r="U1481" i="501"/>
  <c r="AB1480" i="501"/>
  <c r="U1480" i="501"/>
  <c r="V1480" i="501" s="1"/>
  <c r="AB1479" i="501"/>
  <c r="V1479" i="501"/>
  <c r="U1479" i="501"/>
  <c r="AB1478" i="501"/>
  <c r="U1478" i="501"/>
  <c r="V1478" i="501" s="1"/>
  <c r="AB1477" i="501"/>
  <c r="V1477" i="501"/>
  <c r="U1477" i="501"/>
  <c r="AB1476" i="501"/>
  <c r="U1476" i="501"/>
  <c r="V1476" i="501" s="1"/>
  <c r="AB1475" i="501"/>
  <c r="V1475" i="501"/>
  <c r="U1475" i="501"/>
  <c r="AB1474" i="501"/>
  <c r="U1474" i="501"/>
  <c r="V1474" i="501" s="1"/>
  <c r="AB1473" i="501"/>
  <c r="V1473" i="501"/>
  <c r="U1473" i="501"/>
  <c r="AB1472" i="501"/>
  <c r="U1472" i="501"/>
  <c r="V1472" i="501" s="1"/>
  <c r="AB1471" i="501"/>
  <c r="V1471" i="501"/>
  <c r="U1471" i="501"/>
  <c r="AB1470" i="501"/>
  <c r="U1470" i="501"/>
  <c r="V1470" i="501" s="1"/>
  <c r="AB1469" i="501"/>
  <c r="V1469" i="501"/>
  <c r="U1469" i="501"/>
  <c r="AB1468" i="501"/>
  <c r="U1468" i="501"/>
  <c r="V1468" i="501" s="1"/>
  <c r="AB1467" i="501"/>
  <c r="V1467" i="501"/>
  <c r="U1467" i="501"/>
  <c r="AB1466" i="501"/>
  <c r="U1466" i="501"/>
  <c r="V1466" i="501" s="1"/>
  <c r="AB1465" i="501"/>
  <c r="V1465" i="501"/>
  <c r="U1465" i="501"/>
  <c r="AB1464" i="501"/>
  <c r="U1464" i="501"/>
  <c r="V1464" i="501" s="1"/>
  <c r="AB1463" i="501"/>
  <c r="V1463" i="501"/>
  <c r="U1463" i="501"/>
  <c r="AB1462" i="501"/>
  <c r="U1462" i="501"/>
  <c r="V1462" i="501" s="1"/>
  <c r="AB1461" i="501"/>
  <c r="V1461" i="501"/>
  <c r="U1461" i="501"/>
  <c r="AB1460" i="501"/>
  <c r="U1460" i="501"/>
  <c r="V1460" i="501" s="1"/>
  <c r="AB1459" i="501"/>
  <c r="V1459" i="501"/>
  <c r="U1459" i="501"/>
  <c r="AB1458" i="501"/>
  <c r="U1458" i="501"/>
  <c r="V1458" i="501" s="1"/>
  <c r="AB1457" i="501"/>
  <c r="V1457" i="501"/>
  <c r="U1457" i="501"/>
  <c r="AB1456" i="501"/>
  <c r="U1456" i="501"/>
  <c r="V1456" i="501" s="1"/>
  <c r="AB1455" i="501"/>
  <c r="V1455" i="501"/>
  <c r="U1455" i="501"/>
  <c r="AB1454" i="501"/>
  <c r="U1454" i="501"/>
  <c r="V1454" i="501" s="1"/>
  <c r="AB1453" i="501"/>
  <c r="V1453" i="501"/>
  <c r="U1453" i="501"/>
  <c r="AB1452" i="501"/>
  <c r="U1452" i="501"/>
  <c r="V1452" i="501" s="1"/>
  <c r="AB1451" i="501"/>
  <c r="V1451" i="501"/>
  <c r="U1451" i="501"/>
  <c r="AB1450" i="501"/>
  <c r="U1450" i="501"/>
  <c r="V1450" i="501" s="1"/>
  <c r="AB1449" i="501"/>
  <c r="V1449" i="501"/>
  <c r="U1449" i="501"/>
  <c r="AB1448" i="501"/>
  <c r="U1448" i="501"/>
  <c r="V1448" i="501" s="1"/>
  <c r="AB1447" i="501"/>
  <c r="V1447" i="501"/>
  <c r="U1447" i="501"/>
  <c r="AB1446" i="501"/>
  <c r="U1446" i="501"/>
  <c r="V1446" i="501" s="1"/>
  <c r="AB1445" i="501"/>
  <c r="V1445" i="501"/>
  <c r="U1445" i="501"/>
  <c r="AB1444" i="501"/>
  <c r="U1444" i="501"/>
  <c r="V1444" i="501" s="1"/>
  <c r="AB1443" i="501"/>
  <c r="V1443" i="501"/>
  <c r="U1443" i="501"/>
  <c r="AB1442" i="501"/>
  <c r="U1442" i="501"/>
  <c r="V1442" i="501" s="1"/>
  <c r="AB1441" i="501"/>
  <c r="V1441" i="501"/>
  <c r="U1441" i="501"/>
  <c r="AB1440" i="501"/>
  <c r="U1440" i="501"/>
  <c r="V1440" i="501" s="1"/>
  <c r="AB1439" i="501"/>
  <c r="V1439" i="501"/>
  <c r="U1439" i="501"/>
  <c r="AB1438" i="501"/>
  <c r="U1438" i="501"/>
  <c r="V1438" i="501" s="1"/>
  <c r="AB1437" i="501"/>
  <c r="V1437" i="501"/>
  <c r="U1437" i="501"/>
  <c r="AB1436" i="501"/>
  <c r="U1436" i="501"/>
  <c r="V1436" i="501" s="1"/>
  <c r="AB1435" i="501"/>
  <c r="V1435" i="501"/>
  <c r="U1435" i="501"/>
  <c r="AB1434" i="501"/>
  <c r="U1434" i="501"/>
  <c r="V1434" i="501" s="1"/>
  <c r="AB1433" i="501"/>
  <c r="V1433" i="501"/>
  <c r="U1433" i="501"/>
  <c r="AB1432" i="501"/>
  <c r="U1432" i="501"/>
  <c r="V1432" i="501" s="1"/>
  <c r="AB1431" i="501"/>
  <c r="V1431" i="501"/>
  <c r="U1431" i="501"/>
  <c r="AB1430" i="501"/>
  <c r="U1430" i="501"/>
  <c r="V1430" i="501" s="1"/>
  <c r="AB1429" i="501"/>
  <c r="V1429" i="501"/>
  <c r="U1429" i="501"/>
  <c r="AB1428" i="501"/>
  <c r="U1428" i="501"/>
  <c r="V1428" i="501" s="1"/>
  <c r="AB1427" i="501"/>
  <c r="V1427" i="501"/>
  <c r="U1427" i="501"/>
  <c r="AB1426" i="501"/>
  <c r="U1426" i="501"/>
  <c r="V1426" i="501" s="1"/>
  <c r="AB1425" i="501"/>
  <c r="V1425" i="501"/>
  <c r="U1425" i="501"/>
  <c r="AB1424" i="501"/>
  <c r="U1424" i="501"/>
  <c r="V1424" i="501" s="1"/>
  <c r="AB1423" i="501"/>
  <c r="V1423" i="501"/>
  <c r="U1423" i="501"/>
  <c r="AB1422" i="501"/>
  <c r="U1422" i="501"/>
  <c r="V1422" i="501" s="1"/>
  <c r="AB1421" i="501"/>
  <c r="V1421" i="501"/>
  <c r="U1421" i="501"/>
  <c r="AB1420" i="501"/>
  <c r="U1420" i="501"/>
  <c r="V1420" i="501" s="1"/>
  <c r="AB1419" i="501"/>
  <c r="V1419" i="501"/>
  <c r="U1419" i="501"/>
  <c r="AB1418" i="501"/>
  <c r="U1418" i="501"/>
  <c r="V1418" i="501" s="1"/>
  <c r="AB1417" i="501"/>
  <c r="V1417" i="501"/>
  <c r="U1417" i="501"/>
  <c r="AB1416" i="501"/>
  <c r="U1416" i="501"/>
  <c r="V1416" i="501" s="1"/>
  <c r="AB1415" i="501"/>
  <c r="V1415" i="501"/>
  <c r="U1415" i="501"/>
  <c r="AB1414" i="501"/>
  <c r="U1414" i="501"/>
  <c r="V1414" i="501" s="1"/>
  <c r="AB1413" i="501"/>
  <c r="V1413" i="501"/>
  <c r="U1413" i="501"/>
  <c r="AB1412" i="501"/>
  <c r="U1412" i="501"/>
  <c r="V1412" i="501" s="1"/>
  <c r="AB1411" i="501"/>
  <c r="V1411" i="501"/>
  <c r="U1411" i="501"/>
  <c r="AB1410" i="501"/>
  <c r="U1410" i="501"/>
  <c r="V1410" i="501" s="1"/>
  <c r="AB1409" i="501"/>
  <c r="V1409" i="501"/>
  <c r="U1409" i="501"/>
  <c r="AB1408" i="501"/>
  <c r="U1408" i="501"/>
  <c r="V1408" i="501" s="1"/>
  <c r="AB1407" i="501"/>
  <c r="V1407" i="501"/>
  <c r="U1407" i="501"/>
  <c r="AB1406" i="501"/>
  <c r="U1406" i="501"/>
  <c r="V1406" i="501" s="1"/>
  <c r="AB1405" i="501"/>
  <c r="V1405" i="501"/>
  <c r="U1405" i="501"/>
  <c r="AB1404" i="501"/>
  <c r="U1404" i="501"/>
  <c r="V1404" i="501" s="1"/>
  <c r="AB1403" i="501"/>
  <c r="V1403" i="501"/>
  <c r="U1403" i="501"/>
  <c r="AB1402" i="501"/>
  <c r="U1402" i="501"/>
  <c r="V1402" i="501" s="1"/>
  <c r="AB1401" i="501"/>
  <c r="V1401" i="501"/>
  <c r="U1401" i="501"/>
  <c r="AB1400" i="501"/>
  <c r="U1400" i="501"/>
  <c r="V1400" i="501" s="1"/>
  <c r="AB1399" i="501"/>
  <c r="V1399" i="501"/>
  <c r="U1399" i="501"/>
  <c r="AB1398" i="501"/>
  <c r="U1398" i="501"/>
  <c r="V1398" i="501" s="1"/>
  <c r="AB1397" i="501"/>
  <c r="V1397" i="501"/>
  <c r="U1397" i="501"/>
  <c r="AB1396" i="501"/>
  <c r="U1396" i="501"/>
  <c r="V1396" i="501" s="1"/>
  <c r="AB1395" i="501"/>
  <c r="V1395" i="501"/>
  <c r="U1395" i="501"/>
  <c r="AB1394" i="501"/>
  <c r="U1394" i="501"/>
  <c r="V1394" i="501" s="1"/>
  <c r="AB1393" i="501"/>
  <c r="V1393" i="501"/>
  <c r="U1393" i="501"/>
  <c r="AB1392" i="501"/>
  <c r="U1392" i="501"/>
  <c r="V1392" i="501" s="1"/>
  <c r="AB1391" i="501"/>
  <c r="V1391" i="501"/>
  <c r="U1391" i="501"/>
  <c r="AB1390" i="501"/>
  <c r="U1390" i="501"/>
  <c r="V1390" i="501" s="1"/>
  <c r="AB1389" i="501"/>
  <c r="V1389" i="501"/>
  <c r="U1389" i="501"/>
  <c r="AB1388" i="501"/>
  <c r="U1388" i="501"/>
  <c r="V1388" i="501" s="1"/>
  <c r="AB1387" i="501"/>
  <c r="V1387" i="501"/>
  <c r="U1387" i="501"/>
  <c r="AB1386" i="501"/>
  <c r="U1386" i="501"/>
  <c r="V1386" i="501" s="1"/>
  <c r="AB1385" i="501"/>
  <c r="V1385" i="501"/>
  <c r="U1385" i="501"/>
  <c r="AB1384" i="501"/>
  <c r="U1384" i="501"/>
  <c r="V1384" i="501" s="1"/>
  <c r="AB1383" i="501"/>
  <c r="V1383" i="501"/>
  <c r="U1383" i="501"/>
  <c r="AB1382" i="501"/>
  <c r="U1382" i="501"/>
  <c r="V1382" i="501" s="1"/>
  <c r="AB1381" i="501"/>
  <c r="V1381" i="501"/>
  <c r="U1381" i="501"/>
  <c r="AB1380" i="501"/>
  <c r="U1380" i="501"/>
  <c r="V1380" i="501" s="1"/>
  <c r="AB1379" i="501"/>
  <c r="V1379" i="501"/>
  <c r="U1379" i="501"/>
  <c r="AB1378" i="501"/>
  <c r="U1378" i="501"/>
  <c r="V1378" i="501" s="1"/>
  <c r="AB1377" i="501"/>
  <c r="V1377" i="501"/>
  <c r="U1377" i="501"/>
  <c r="AB1376" i="501"/>
  <c r="U1376" i="501"/>
  <c r="V1376" i="501" s="1"/>
  <c r="AB1375" i="501"/>
  <c r="V1375" i="501"/>
  <c r="U1375" i="501"/>
  <c r="AB1374" i="501"/>
  <c r="U1374" i="501"/>
  <c r="V1374" i="501" s="1"/>
  <c r="AB1373" i="501"/>
  <c r="V1373" i="501"/>
  <c r="U1373" i="501"/>
  <c r="AB1372" i="501"/>
  <c r="U1372" i="501"/>
  <c r="V1372" i="501" s="1"/>
  <c r="AB1371" i="501"/>
  <c r="V1371" i="501"/>
  <c r="U1371" i="501"/>
  <c r="AB1370" i="501"/>
  <c r="U1370" i="501"/>
  <c r="V1370" i="501" s="1"/>
  <c r="AB1369" i="501"/>
  <c r="V1369" i="501"/>
  <c r="U1369" i="501"/>
  <c r="AB1368" i="501"/>
  <c r="U1368" i="501"/>
  <c r="V1368" i="501" s="1"/>
  <c r="AB1367" i="501"/>
  <c r="V1367" i="501"/>
  <c r="U1367" i="501"/>
  <c r="AB1366" i="501"/>
  <c r="U1366" i="501"/>
  <c r="V1366" i="501" s="1"/>
  <c r="AB1365" i="501"/>
  <c r="V1365" i="501"/>
  <c r="U1365" i="501"/>
  <c r="AB1364" i="501"/>
  <c r="U1364" i="501"/>
  <c r="V1364" i="501" s="1"/>
  <c r="AB1363" i="501"/>
  <c r="V1363" i="501"/>
  <c r="U1363" i="501"/>
  <c r="AB1362" i="501"/>
  <c r="U1362" i="501"/>
  <c r="V1362" i="501" s="1"/>
  <c r="AB1361" i="501"/>
  <c r="V1361" i="501"/>
  <c r="U1361" i="501"/>
  <c r="AB1360" i="501"/>
  <c r="U1360" i="501"/>
  <c r="V1360" i="501" s="1"/>
  <c r="AB1359" i="501"/>
  <c r="V1359" i="501"/>
  <c r="U1359" i="501"/>
  <c r="AB1358" i="501"/>
  <c r="U1358" i="501"/>
  <c r="V1358" i="501" s="1"/>
  <c r="AB1357" i="501"/>
  <c r="V1357" i="501"/>
  <c r="U1357" i="501"/>
  <c r="AB1356" i="501"/>
  <c r="U1356" i="501"/>
  <c r="V1356" i="501" s="1"/>
  <c r="AB1355" i="501"/>
  <c r="V1355" i="501"/>
  <c r="U1355" i="501"/>
  <c r="AB1354" i="501"/>
  <c r="U1354" i="501"/>
  <c r="V1354" i="501" s="1"/>
  <c r="AB1353" i="501"/>
  <c r="V1353" i="501"/>
  <c r="U1353" i="501"/>
  <c r="AB1352" i="501"/>
  <c r="U1352" i="501"/>
  <c r="V1352" i="501" s="1"/>
  <c r="AB1351" i="501"/>
  <c r="V1351" i="501"/>
  <c r="U1351" i="501"/>
  <c r="AB1350" i="501"/>
  <c r="U1350" i="501"/>
  <c r="V1350" i="501" s="1"/>
  <c r="AB1349" i="501"/>
  <c r="V1349" i="501"/>
  <c r="U1349" i="501"/>
  <c r="AB1348" i="501"/>
  <c r="U1348" i="501"/>
  <c r="V1348" i="501" s="1"/>
  <c r="AB1347" i="501"/>
  <c r="V1347" i="501"/>
  <c r="U1347" i="501"/>
  <c r="AB1346" i="501"/>
  <c r="U1346" i="501"/>
  <c r="V1346" i="501" s="1"/>
  <c r="AB1345" i="501"/>
  <c r="V1345" i="501"/>
  <c r="U1345" i="501"/>
  <c r="AB1344" i="501"/>
  <c r="U1344" i="501"/>
  <c r="V1344" i="501" s="1"/>
  <c r="AB1343" i="501"/>
  <c r="V1343" i="501"/>
  <c r="U1343" i="501"/>
  <c r="AB1342" i="501"/>
  <c r="U1342" i="501"/>
  <c r="V1342" i="501" s="1"/>
  <c r="AB1341" i="501"/>
  <c r="V1341" i="501"/>
  <c r="U1341" i="501"/>
  <c r="AB1340" i="501"/>
  <c r="U1340" i="501"/>
  <c r="V1340" i="501" s="1"/>
  <c r="AB1339" i="501"/>
  <c r="V1339" i="501"/>
  <c r="U1339" i="501"/>
  <c r="AB1338" i="501"/>
  <c r="U1338" i="501"/>
  <c r="V1338" i="501" s="1"/>
  <c r="AB1337" i="501"/>
  <c r="V1337" i="501"/>
  <c r="U1337" i="501"/>
  <c r="AB1336" i="501"/>
  <c r="U1336" i="501"/>
  <c r="V1336" i="501" s="1"/>
  <c r="AB1335" i="501"/>
  <c r="V1335" i="501"/>
  <c r="U1335" i="501"/>
  <c r="AB1334" i="501"/>
  <c r="U1334" i="501"/>
  <c r="V1334" i="501" s="1"/>
  <c r="AB1333" i="501"/>
  <c r="V1333" i="501"/>
  <c r="U1333" i="501"/>
  <c r="AB1332" i="501"/>
  <c r="U1332" i="501"/>
  <c r="V1332" i="501" s="1"/>
  <c r="AB1331" i="501"/>
  <c r="V1331" i="501"/>
  <c r="U1331" i="501"/>
  <c r="AB1330" i="501"/>
  <c r="U1330" i="501"/>
  <c r="V1330" i="501" s="1"/>
  <c r="AB1329" i="501"/>
  <c r="V1329" i="501"/>
  <c r="U1329" i="501"/>
  <c r="AB1328" i="501"/>
  <c r="U1328" i="501"/>
  <c r="V1328" i="501" s="1"/>
  <c r="AB1327" i="501"/>
  <c r="V1327" i="501"/>
  <c r="U1327" i="501"/>
  <c r="AB1326" i="501"/>
  <c r="U1326" i="501"/>
  <c r="V1326" i="501" s="1"/>
  <c r="AB1325" i="501"/>
  <c r="V1325" i="501"/>
  <c r="U1325" i="501"/>
  <c r="AB1324" i="501"/>
  <c r="U1324" i="501"/>
  <c r="V1324" i="501" s="1"/>
  <c r="AB1323" i="501"/>
  <c r="V1323" i="501"/>
  <c r="U1323" i="501"/>
  <c r="AB1322" i="501"/>
  <c r="U1322" i="501"/>
  <c r="V1322" i="501" s="1"/>
  <c r="AB1321" i="501"/>
  <c r="V1321" i="501"/>
  <c r="U1321" i="501"/>
  <c r="AB1320" i="501"/>
  <c r="U1320" i="501"/>
  <c r="V1320" i="501" s="1"/>
  <c r="AB1319" i="501"/>
  <c r="V1319" i="501"/>
  <c r="U1319" i="501"/>
  <c r="AB1318" i="501"/>
  <c r="U1318" i="501"/>
  <c r="V1318" i="501" s="1"/>
  <c r="AB1317" i="501"/>
  <c r="V1317" i="501"/>
  <c r="U1317" i="501"/>
  <c r="AB1316" i="501"/>
  <c r="U1316" i="501"/>
  <c r="V1316" i="501" s="1"/>
  <c r="AB1315" i="501"/>
  <c r="V1315" i="501"/>
  <c r="U1315" i="501"/>
  <c r="AB1314" i="501"/>
  <c r="U1314" i="501"/>
  <c r="V1314" i="501" s="1"/>
  <c r="AB1313" i="501"/>
  <c r="V1313" i="501"/>
  <c r="U1313" i="501"/>
  <c r="AB1312" i="501"/>
  <c r="U1312" i="501"/>
  <c r="V1312" i="501" s="1"/>
  <c r="AB1311" i="501"/>
  <c r="V1311" i="501"/>
  <c r="U1311" i="501"/>
  <c r="AB1310" i="501"/>
  <c r="U1310" i="501"/>
  <c r="V1310" i="501" s="1"/>
  <c r="AB1309" i="501"/>
  <c r="V1309" i="501"/>
  <c r="U1309" i="501"/>
  <c r="AB1308" i="501"/>
  <c r="U1308" i="501"/>
  <c r="V1308" i="501" s="1"/>
  <c r="U1307" i="501"/>
  <c r="V1307" i="501" s="1"/>
  <c r="U1306" i="501"/>
  <c r="V1306" i="501" s="1"/>
  <c r="U1305" i="501"/>
  <c r="V1305" i="501" s="1"/>
  <c r="U1304" i="501"/>
  <c r="V1304" i="501" s="1"/>
  <c r="U1303" i="501"/>
  <c r="V1303" i="501" s="1"/>
  <c r="U1302" i="501"/>
  <c r="V1302" i="501" s="1"/>
  <c r="U1301" i="501"/>
  <c r="V1301" i="501" s="1"/>
  <c r="U1300" i="501"/>
  <c r="V1300" i="501" s="1"/>
  <c r="U1299" i="501"/>
  <c r="V1299" i="501" s="1"/>
  <c r="U1298" i="501"/>
  <c r="V1298" i="501" s="1"/>
  <c r="U1297" i="501"/>
  <c r="V1297" i="501" s="1"/>
  <c r="U1296" i="501"/>
  <c r="V1296" i="501" s="1"/>
  <c r="U1295" i="501"/>
  <c r="V1295" i="501" s="1"/>
  <c r="U1294" i="501"/>
  <c r="V1294" i="501" s="1"/>
  <c r="U1293" i="501"/>
  <c r="V1293" i="501" s="1"/>
  <c r="U1292" i="501"/>
  <c r="V1292" i="501" s="1"/>
  <c r="U1291" i="501"/>
  <c r="V1291" i="501" s="1"/>
  <c r="U1290" i="501"/>
  <c r="V1290" i="501" s="1"/>
  <c r="U1289" i="501"/>
  <c r="V1289" i="501" s="1"/>
  <c r="U1288" i="501"/>
  <c r="V1288" i="501" s="1"/>
  <c r="U1287" i="501"/>
  <c r="V1287" i="501" s="1"/>
  <c r="U1286" i="501"/>
  <c r="V1286" i="501" s="1"/>
  <c r="U1285" i="501"/>
  <c r="V1285" i="501" s="1"/>
  <c r="U1284" i="501"/>
  <c r="V1284" i="501" s="1"/>
  <c r="U1283" i="501"/>
  <c r="V1283" i="501" s="1"/>
  <c r="U1282" i="501"/>
  <c r="V1282" i="501" s="1"/>
  <c r="U1281" i="501"/>
  <c r="V1281" i="501" s="1"/>
  <c r="U1280" i="501"/>
  <c r="V1280" i="501" s="1"/>
  <c r="U1279" i="501"/>
  <c r="V1279" i="501" s="1"/>
  <c r="U1278" i="501"/>
  <c r="V1278" i="501" s="1"/>
  <c r="U1277" i="501"/>
  <c r="V1277" i="501" s="1"/>
  <c r="U1276" i="501"/>
  <c r="V1276" i="501" s="1"/>
  <c r="U1275" i="501"/>
  <c r="V1275" i="501" s="1"/>
  <c r="U1274" i="501"/>
  <c r="V1274" i="501" s="1"/>
  <c r="U1273" i="501"/>
  <c r="V1273" i="501" s="1"/>
  <c r="U1272" i="501"/>
  <c r="V1272" i="501" s="1"/>
  <c r="U1271" i="501"/>
  <c r="V1271" i="501" s="1"/>
  <c r="U1270" i="501"/>
  <c r="V1270" i="501" s="1"/>
  <c r="U1269" i="501"/>
  <c r="V1269" i="501" s="1"/>
  <c r="U1268" i="501"/>
  <c r="V1268" i="501" s="1"/>
  <c r="U1267" i="501"/>
  <c r="V1267" i="501" s="1"/>
  <c r="V1266" i="501"/>
  <c r="U1266" i="501"/>
  <c r="U1265" i="501"/>
  <c r="V1265" i="501" s="1"/>
  <c r="U1264" i="501"/>
  <c r="V1264" i="501" s="1"/>
  <c r="U1263" i="501"/>
  <c r="V1263" i="501" s="1"/>
  <c r="V1262" i="501"/>
  <c r="U1262" i="501"/>
  <c r="V1261" i="501"/>
  <c r="U1261" i="501"/>
  <c r="V1260" i="501"/>
  <c r="U1260" i="501"/>
  <c r="V1259" i="501"/>
  <c r="U1259" i="501"/>
  <c r="V1258" i="501"/>
  <c r="U1258" i="501"/>
  <c r="V1257" i="501"/>
  <c r="U1257" i="501"/>
  <c r="V1256" i="501"/>
  <c r="U1256" i="501"/>
  <c r="V1255" i="501"/>
  <c r="U1255" i="501"/>
  <c r="V1254" i="501"/>
  <c r="U1254" i="501"/>
  <c r="V1253" i="501"/>
  <c r="U1253" i="501"/>
  <c r="V1252" i="501"/>
  <c r="U1252" i="501"/>
  <c r="V1251" i="501"/>
  <c r="U1251" i="501"/>
  <c r="V1250" i="501"/>
  <c r="U1250" i="501"/>
  <c r="V1249" i="501"/>
  <c r="U1249" i="501"/>
  <c r="V1248" i="501"/>
  <c r="U1248" i="501"/>
  <c r="V1247" i="501"/>
  <c r="U1247" i="501"/>
  <c r="V1246" i="501"/>
  <c r="U1246" i="501"/>
  <c r="V1245" i="501"/>
  <c r="U1245" i="501"/>
  <c r="V1244" i="501"/>
  <c r="U1244" i="501"/>
  <c r="V1243" i="501"/>
  <c r="U1243" i="501"/>
  <c r="V1242" i="501"/>
  <c r="U1242" i="501"/>
  <c r="V1241" i="501"/>
  <c r="U1241" i="501"/>
  <c r="V1240" i="501"/>
  <c r="U1240" i="501"/>
  <c r="V1239" i="501"/>
  <c r="U1239" i="501"/>
  <c r="V1238" i="501"/>
  <c r="U1238" i="501"/>
  <c r="V1237" i="501"/>
  <c r="U1237" i="501"/>
  <c r="V1236" i="501"/>
  <c r="U1236" i="501"/>
  <c r="V1235" i="501"/>
  <c r="U1235" i="501"/>
  <c r="V1234" i="501"/>
  <c r="U1234" i="501"/>
  <c r="V1233" i="501"/>
  <c r="U1233" i="501"/>
  <c r="V1232" i="501"/>
  <c r="U1232" i="501"/>
  <c r="V1231" i="501"/>
  <c r="U1231" i="501"/>
  <c r="V1230" i="501"/>
  <c r="U1230" i="501"/>
  <c r="V1229" i="501"/>
  <c r="U1229" i="501"/>
  <c r="V1228" i="501"/>
  <c r="U1228" i="501"/>
  <c r="V1227" i="501"/>
  <c r="U1227" i="501"/>
  <c r="V1226" i="501"/>
  <c r="U1226" i="501"/>
  <c r="V1225" i="501"/>
  <c r="U1225" i="501"/>
  <c r="V1224" i="501"/>
  <c r="U1224" i="501"/>
  <c r="V1223" i="501"/>
  <c r="U1223" i="501"/>
  <c r="V1222" i="501"/>
  <c r="U1222" i="501"/>
  <c r="V1221" i="501"/>
  <c r="U1221" i="501"/>
  <c r="V1220" i="501"/>
  <c r="U1220" i="501"/>
  <c r="V1219" i="501"/>
  <c r="U1219" i="501"/>
  <c r="V1218" i="501"/>
  <c r="U1218" i="501"/>
  <c r="V1217" i="501"/>
  <c r="U1217" i="501"/>
  <c r="V1216" i="501"/>
  <c r="U1216" i="501"/>
  <c r="V1215" i="501"/>
  <c r="U1215" i="501"/>
  <c r="V1214" i="501"/>
  <c r="U1214" i="501"/>
  <c r="V1213" i="501"/>
  <c r="U1213" i="501"/>
  <c r="V1212" i="501"/>
  <c r="U1212" i="501"/>
  <c r="V1211" i="501"/>
  <c r="U1211" i="501"/>
  <c r="V1210" i="501"/>
  <c r="U1210" i="501"/>
  <c r="V1209" i="501"/>
  <c r="U1209" i="501"/>
  <c r="V1208" i="501"/>
  <c r="U1208" i="501"/>
  <c r="V1207" i="501"/>
  <c r="U1207" i="501"/>
  <c r="V1206" i="501"/>
  <c r="U1206" i="501"/>
  <c r="V1205" i="501"/>
  <c r="U1205" i="501"/>
  <c r="V1204" i="501"/>
  <c r="U1204" i="501"/>
  <c r="V1203" i="501"/>
  <c r="U1203" i="501"/>
  <c r="V1202" i="501"/>
  <c r="U1202" i="501"/>
  <c r="V1201" i="501"/>
  <c r="U1201" i="501"/>
  <c r="V1200" i="501"/>
  <c r="U1200" i="501"/>
  <c r="V1199" i="501"/>
  <c r="U1199" i="501"/>
  <c r="V1198" i="501"/>
  <c r="U1198" i="501"/>
  <c r="V1197" i="501"/>
  <c r="U1197" i="501"/>
  <c r="V1196" i="501"/>
  <c r="U1196" i="501"/>
  <c r="V1195" i="501"/>
  <c r="U1195" i="501"/>
  <c r="V1194" i="501"/>
  <c r="U1194" i="501"/>
  <c r="V1193" i="501"/>
  <c r="U1193" i="501"/>
  <c r="V1192" i="501"/>
  <c r="U1192" i="501"/>
  <c r="V1191" i="501"/>
  <c r="U1191" i="501"/>
  <c r="V1190" i="501"/>
  <c r="U1190" i="501"/>
  <c r="V1189" i="501"/>
  <c r="U1189" i="501"/>
  <c r="V1188" i="501"/>
  <c r="U1188" i="501"/>
  <c r="V1187" i="501"/>
  <c r="U1187" i="501"/>
  <c r="V1186" i="501"/>
  <c r="U1186" i="501"/>
  <c r="V1185" i="501"/>
  <c r="U1185" i="501"/>
  <c r="V1184" i="501"/>
  <c r="U1184" i="501"/>
  <c r="V1183" i="501"/>
  <c r="U1183" i="501"/>
  <c r="V1182" i="501"/>
  <c r="U1182" i="501"/>
  <c r="V1181" i="501"/>
  <c r="U1181" i="501"/>
  <c r="V1180" i="501"/>
  <c r="U1180" i="501"/>
  <c r="V1179" i="501"/>
  <c r="U1179" i="501"/>
  <c r="V1178" i="501"/>
  <c r="U1178" i="501"/>
  <c r="V1177" i="501"/>
  <c r="U1177" i="501"/>
  <c r="V1176" i="501"/>
  <c r="U1176" i="501"/>
  <c r="V1175" i="501"/>
  <c r="U1175" i="501"/>
  <c r="V1174" i="501"/>
  <c r="U1174" i="501"/>
  <c r="V1173" i="501"/>
  <c r="U1173" i="501"/>
  <c r="V1172" i="501"/>
  <c r="U1172" i="501"/>
  <c r="V1171" i="501"/>
  <c r="U1171" i="501"/>
  <c r="V1170" i="501"/>
  <c r="U1170" i="501"/>
  <c r="V1169" i="501"/>
  <c r="U1169" i="501"/>
  <c r="V1168" i="501"/>
  <c r="U1168" i="501"/>
  <c r="V1167" i="501"/>
  <c r="U1167" i="501"/>
  <c r="V1166" i="501"/>
  <c r="U1166" i="501"/>
  <c r="V1165" i="501"/>
  <c r="U1165" i="501"/>
  <c r="V1164" i="501"/>
  <c r="U1164" i="501"/>
  <c r="V1163" i="501"/>
  <c r="U1163" i="501"/>
  <c r="V1162" i="501"/>
  <c r="U1162" i="501"/>
  <c r="V1161" i="501"/>
  <c r="U1161" i="501"/>
  <c r="V1160" i="501"/>
  <c r="U1160" i="501"/>
  <c r="V1159" i="501"/>
  <c r="U1159" i="501"/>
  <c r="V1158" i="501"/>
  <c r="U1158" i="501"/>
  <c r="V1157" i="501"/>
  <c r="U1157" i="501"/>
  <c r="V1156" i="501"/>
  <c r="U1156" i="501"/>
  <c r="V1155" i="501"/>
  <c r="U1155" i="501"/>
  <c r="V1154" i="501"/>
  <c r="U1154" i="501"/>
  <c r="AB1153" i="501"/>
  <c r="U1153" i="501"/>
  <c r="V1153" i="501" s="1"/>
  <c r="AB1152" i="501"/>
  <c r="V1152" i="501"/>
  <c r="U1152" i="501"/>
  <c r="AB1151" i="501"/>
  <c r="U1151" i="501"/>
  <c r="V1151" i="501" s="1"/>
  <c r="AB1150" i="501"/>
  <c r="V1150" i="501"/>
  <c r="U1150" i="501"/>
  <c r="AB1149" i="501"/>
  <c r="U1149" i="501"/>
  <c r="V1149" i="501" s="1"/>
  <c r="AB1148" i="501"/>
  <c r="V1148" i="501"/>
  <c r="U1148" i="501"/>
  <c r="AB1147" i="501"/>
  <c r="U1147" i="501"/>
  <c r="V1147" i="501" s="1"/>
  <c r="AB1146" i="501"/>
  <c r="V1146" i="501"/>
  <c r="U1146" i="501"/>
  <c r="AB1145" i="501"/>
  <c r="U1145" i="501"/>
  <c r="V1145" i="501" s="1"/>
  <c r="AB1144" i="501"/>
  <c r="V1144" i="501"/>
  <c r="U1144" i="501"/>
  <c r="AB1143" i="501"/>
  <c r="U1143" i="501"/>
  <c r="V1143" i="501" s="1"/>
  <c r="AB1142" i="501"/>
  <c r="V1142" i="501"/>
  <c r="U1142" i="501"/>
  <c r="AB1141" i="501"/>
  <c r="U1141" i="501"/>
  <c r="V1141" i="501" s="1"/>
  <c r="AB1140" i="501"/>
  <c r="V1140" i="501"/>
  <c r="U1140" i="501"/>
  <c r="AB1139" i="501"/>
  <c r="U1139" i="501"/>
  <c r="V1139" i="501" s="1"/>
  <c r="AB1138" i="501"/>
  <c r="V1138" i="501"/>
  <c r="U1138" i="501"/>
  <c r="AB1137" i="501"/>
  <c r="U1137" i="501"/>
  <c r="V1137" i="501" s="1"/>
  <c r="AB1136" i="501"/>
  <c r="V1136" i="501"/>
  <c r="U1136" i="501"/>
  <c r="AB1135" i="501"/>
  <c r="U1135" i="501"/>
  <c r="V1135" i="501" s="1"/>
  <c r="AB1134" i="501"/>
  <c r="V1134" i="501"/>
  <c r="U1134" i="501"/>
  <c r="AB1133" i="501"/>
  <c r="U1133" i="501"/>
  <c r="V1133" i="501" s="1"/>
  <c r="AB1132" i="501"/>
  <c r="V1132" i="501"/>
  <c r="U1132" i="501"/>
  <c r="AB1131" i="501"/>
  <c r="U1131" i="501"/>
  <c r="V1131" i="501" s="1"/>
  <c r="AB1130" i="501"/>
  <c r="V1130" i="501"/>
  <c r="U1130" i="501"/>
  <c r="AB1129" i="501"/>
  <c r="U1129" i="501"/>
  <c r="V1129" i="501" s="1"/>
  <c r="AB1128" i="501"/>
  <c r="V1128" i="501"/>
  <c r="U1128" i="501"/>
  <c r="AB1127" i="501"/>
  <c r="U1127" i="501"/>
  <c r="V1127" i="501" s="1"/>
  <c r="AB1126" i="501"/>
  <c r="V1126" i="501"/>
  <c r="U1126" i="501"/>
  <c r="AB1125" i="501"/>
  <c r="U1125" i="501"/>
  <c r="V1125" i="501" s="1"/>
  <c r="AB1124" i="501"/>
  <c r="V1124" i="501"/>
  <c r="U1124" i="501"/>
  <c r="AB1123" i="501"/>
  <c r="U1123" i="501"/>
  <c r="V1123" i="501" s="1"/>
  <c r="AB1122" i="501"/>
  <c r="V1122" i="501"/>
  <c r="U1122" i="501"/>
  <c r="AB1121" i="501"/>
  <c r="U1121" i="501"/>
  <c r="V1121" i="501" s="1"/>
  <c r="AB1120" i="501"/>
  <c r="V1120" i="501"/>
  <c r="U1120" i="501"/>
  <c r="AB1119" i="501"/>
  <c r="U1119" i="501"/>
  <c r="V1119" i="501" s="1"/>
  <c r="AB1118" i="501"/>
  <c r="V1118" i="501"/>
  <c r="U1118" i="501"/>
  <c r="AB1117" i="501"/>
  <c r="U1117" i="501"/>
  <c r="V1117" i="501" s="1"/>
  <c r="AB1116" i="501"/>
  <c r="V1116" i="501"/>
  <c r="U1116" i="501"/>
  <c r="AB1115" i="501"/>
  <c r="U1115" i="501"/>
  <c r="V1115" i="501" s="1"/>
  <c r="AB1114" i="501"/>
  <c r="V1114" i="501"/>
  <c r="U1114" i="501"/>
  <c r="AB1113" i="501"/>
  <c r="U1113" i="501"/>
  <c r="V1113" i="501" s="1"/>
  <c r="AB1112" i="501"/>
  <c r="V1112" i="501"/>
  <c r="U1112" i="501"/>
  <c r="AB1111" i="501"/>
  <c r="U1111" i="501"/>
  <c r="V1111" i="501" s="1"/>
  <c r="AB1110" i="501"/>
  <c r="V1110" i="501"/>
  <c r="U1110" i="501"/>
  <c r="AB1109" i="501"/>
  <c r="U1109" i="501"/>
  <c r="V1109" i="501" s="1"/>
  <c r="AB1108" i="501"/>
  <c r="V1108" i="501"/>
  <c r="U1108" i="501"/>
  <c r="AB1107" i="501"/>
  <c r="U1107" i="501"/>
  <c r="V1107" i="501" s="1"/>
  <c r="AB1106" i="501"/>
  <c r="V1106" i="501"/>
  <c r="U1106" i="501"/>
  <c r="AB1105" i="501"/>
  <c r="U1105" i="501"/>
  <c r="V1105" i="501" s="1"/>
  <c r="AB1104" i="501"/>
  <c r="V1104" i="501"/>
  <c r="U1104" i="501"/>
  <c r="AB1103" i="501"/>
  <c r="U1103" i="501"/>
  <c r="V1103" i="501" s="1"/>
  <c r="AB1102" i="501"/>
  <c r="V1102" i="501"/>
  <c r="U1102" i="501"/>
  <c r="AB1101" i="501"/>
  <c r="U1101" i="501"/>
  <c r="V1101" i="501" s="1"/>
  <c r="AB1100" i="501"/>
  <c r="V1100" i="501"/>
  <c r="U1100" i="501"/>
  <c r="AB1099" i="501"/>
  <c r="U1099" i="501"/>
  <c r="V1099" i="501" s="1"/>
  <c r="AB1098" i="501"/>
  <c r="V1098" i="501"/>
  <c r="U1098" i="501"/>
  <c r="AB1097" i="501"/>
  <c r="U1097" i="501"/>
  <c r="V1097" i="501" s="1"/>
  <c r="AB1096" i="501"/>
  <c r="V1096" i="501"/>
  <c r="U1096" i="501"/>
  <c r="AB1095" i="501"/>
  <c r="U1095" i="501"/>
  <c r="V1095" i="501" s="1"/>
  <c r="AB1094" i="501"/>
  <c r="V1094" i="501"/>
  <c r="U1094" i="501"/>
  <c r="AB1093" i="501"/>
  <c r="U1093" i="501"/>
  <c r="V1093" i="501" s="1"/>
  <c r="AB1092" i="501"/>
  <c r="V1092" i="501"/>
  <c r="U1092" i="501"/>
  <c r="AB1091" i="501"/>
  <c r="U1091" i="501"/>
  <c r="V1091" i="501" s="1"/>
  <c r="AB1090" i="501"/>
  <c r="V1090" i="501"/>
  <c r="U1090" i="501"/>
  <c r="AB1089" i="501"/>
  <c r="U1089" i="501"/>
  <c r="V1089" i="501" s="1"/>
  <c r="AB1088" i="501"/>
  <c r="V1088" i="501"/>
  <c r="U1088" i="501"/>
  <c r="AB1087" i="501"/>
  <c r="U1087" i="501"/>
  <c r="V1087" i="501" s="1"/>
  <c r="AB1086" i="501"/>
  <c r="V1086" i="501"/>
  <c r="U1086" i="501"/>
  <c r="AB1085" i="501"/>
  <c r="U1085" i="501"/>
  <c r="V1085" i="501" s="1"/>
  <c r="AB1084" i="501"/>
  <c r="V1084" i="501"/>
  <c r="U1084" i="501"/>
  <c r="AB1083" i="501"/>
  <c r="U1083" i="501"/>
  <c r="V1083" i="501" s="1"/>
  <c r="AB1082" i="501"/>
  <c r="V1082" i="501"/>
  <c r="U1082" i="501"/>
  <c r="AB1081" i="501"/>
  <c r="U1081" i="501"/>
  <c r="V1081" i="501" s="1"/>
  <c r="AB1080" i="501"/>
  <c r="V1080" i="501"/>
  <c r="U1080" i="501"/>
  <c r="AB1079" i="501"/>
  <c r="U1079" i="501"/>
  <c r="V1079" i="501" s="1"/>
  <c r="AB1078" i="501"/>
  <c r="V1078" i="501"/>
  <c r="U1078" i="501"/>
  <c r="AB1077" i="501"/>
  <c r="U1077" i="501"/>
  <c r="V1077" i="501" s="1"/>
  <c r="AB1076" i="501"/>
  <c r="V1076" i="501"/>
  <c r="U1076" i="501"/>
  <c r="AB1075" i="501"/>
  <c r="U1075" i="501"/>
  <c r="V1075" i="501" s="1"/>
  <c r="AB1074" i="501"/>
  <c r="V1074" i="501"/>
  <c r="U1074" i="501"/>
  <c r="AB1073" i="501"/>
  <c r="U1073" i="501"/>
  <c r="V1073" i="501" s="1"/>
  <c r="AB1072" i="501"/>
  <c r="V1072" i="501"/>
  <c r="U1072" i="501"/>
  <c r="AB1071" i="501"/>
  <c r="U1071" i="501"/>
  <c r="V1071" i="501" s="1"/>
  <c r="AB1070" i="501"/>
  <c r="V1070" i="501"/>
  <c r="U1070" i="501"/>
  <c r="AB1069" i="501"/>
  <c r="U1069" i="501"/>
  <c r="V1069" i="501" s="1"/>
  <c r="AB1068" i="501"/>
  <c r="V1068" i="501"/>
  <c r="U1068" i="501"/>
  <c r="AB1067" i="501"/>
  <c r="V1067" i="501"/>
  <c r="AB1066" i="501"/>
  <c r="U1066" i="501"/>
  <c r="V1066" i="501" s="1"/>
  <c r="AB1065" i="501"/>
  <c r="V1065" i="501"/>
  <c r="U1065" i="501"/>
  <c r="AB1064" i="501"/>
  <c r="U1064" i="501"/>
  <c r="V1064" i="501" s="1"/>
  <c r="AB1063" i="501"/>
  <c r="V1063" i="501"/>
  <c r="U1063" i="501"/>
  <c r="AB1062" i="501"/>
  <c r="U1062" i="501"/>
  <c r="V1062" i="501" s="1"/>
  <c r="AB1061" i="501"/>
  <c r="V1061" i="501"/>
  <c r="U1061" i="501"/>
  <c r="AB1060" i="501"/>
  <c r="U1060" i="501"/>
  <c r="V1060" i="501" s="1"/>
  <c r="AB1059" i="501"/>
  <c r="V1059" i="501"/>
  <c r="U1059" i="501"/>
  <c r="AB1058" i="501"/>
  <c r="U1058" i="501"/>
  <c r="V1058" i="501" s="1"/>
  <c r="AB1057" i="501"/>
  <c r="V1057" i="501"/>
  <c r="U1057" i="501"/>
  <c r="AB1056" i="501"/>
  <c r="U1056" i="501"/>
  <c r="V1056" i="501" s="1"/>
  <c r="AB1055" i="501"/>
  <c r="V1055" i="501"/>
  <c r="U1055" i="501"/>
  <c r="AB1054" i="501"/>
  <c r="AB1053" i="501"/>
  <c r="AB1052" i="501"/>
  <c r="AB1051" i="501"/>
  <c r="AB1050" i="501"/>
  <c r="AB1049" i="501"/>
  <c r="AB1048" i="501"/>
  <c r="AB1047" i="501"/>
  <c r="AB1046" i="501"/>
  <c r="AB1045" i="501"/>
  <c r="AB1044" i="501"/>
  <c r="U1044" i="501"/>
  <c r="V1044" i="501" s="1"/>
  <c r="AB1043" i="501"/>
  <c r="V1043" i="501"/>
  <c r="U1043" i="501"/>
  <c r="AB1042" i="501"/>
  <c r="U1042" i="501"/>
  <c r="V1042" i="501" s="1"/>
  <c r="AB1041" i="501"/>
  <c r="V1041" i="501"/>
  <c r="U1041" i="501"/>
  <c r="AB1040" i="501"/>
  <c r="U1040" i="501"/>
  <c r="V1040" i="501" s="1"/>
  <c r="AB1039" i="501"/>
  <c r="V1039" i="501"/>
  <c r="U1039" i="501"/>
  <c r="AB1038" i="501"/>
  <c r="U1038" i="501"/>
  <c r="V1038" i="501" s="1"/>
  <c r="AB1037" i="501"/>
  <c r="V1037" i="501"/>
  <c r="U1037" i="501"/>
  <c r="AB1036" i="501"/>
  <c r="U1036" i="501"/>
  <c r="V1036" i="501" s="1"/>
  <c r="AB1035" i="501"/>
  <c r="V1035" i="501"/>
  <c r="U1035" i="501"/>
  <c r="AB1034" i="501"/>
  <c r="U1034" i="501"/>
  <c r="V1034" i="501" s="1"/>
  <c r="AB1033" i="501"/>
  <c r="V1033" i="501"/>
  <c r="AB1032" i="501"/>
  <c r="V1032" i="501"/>
  <c r="AB1031" i="501"/>
  <c r="V1031" i="501"/>
  <c r="AB1030" i="501"/>
  <c r="V1030" i="501"/>
  <c r="AB1029" i="501"/>
  <c r="V1029" i="501"/>
  <c r="AB1028" i="501"/>
  <c r="V1028" i="501"/>
  <c r="AB1027" i="501"/>
  <c r="V1027" i="501"/>
  <c r="AB1026" i="501"/>
  <c r="V1026" i="501"/>
  <c r="AB1025" i="501"/>
  <c r="V1025" i="501"/>
  <c r="AB1024" i="501"/>
  <c r="V1024" i="501"/>
  <c r="AB1023" i="501"/>
  <c r="V1023" i="501"/>
  <c r="AB1022" i="501"/>
  <c r="V1022" i="501"/>
  <c r="AB1021" i="501"/>
  <c r="V1021" i="501"/>
  <c r="AB1020" i="501"/>
  <c r="V1020" i="501"/>
  <c r="AB1019" i="501"/>
  <c r="V1019" i="501"/>
  <c r="AB1018" i="501"/>
  <c r="V1018" i="501"/>
  <c r="AB1017" i="501"/>
  <c r="V1017" i="501"/>
  <c r="AB1016" i="501"/>
  <c r="V1016" i="501"/>
  <c r="AB1015" i="501"/>
  <c r="V1015" i="501"/>
  <c r="AB1014" i="501"/>
  <c r="V1014" i="501"/>
  <c r="AB1013" i="501"/>
  <c r="V1013" i="501"/>
  <c r="AB1012" i="501"/>
  <c r="V1012" i="501"/>
  <c r="AB1011" i="501"/>
  <c r="V1011" i="501"/>
  <c r="AB1010" i="501"/>
  <c r="V1010" i="501"/>
  <c r="AB1009" i="501"/>
  <c r="V1009" i="501"/>
  <c r="AB1008" i="501"/>
  <c r="V1008" i="501"/>
  <c r="AB1007" i="501"/>
  <c r="V1007" i="501"/>
  <c r="AB1006" i="501"/>
  <c r="V1006" i="501"/>
  <c r="AB1005" i="501"/>
  <c r="V1005" i="501"/>
  <c r="AB1004" i="501"/>
  <c r="V1004" i="501"/>
  <c r="AB1003" i="501"/>
  <c r="V1003" i="501"/>
  <c r="AB1002" i="501"/>
  <c r="V1002" i="501"/>
  <c r="AB1001" i="501"/>
  <c r="V1001" i="501"/>
  <c r="AB1000" i="501"/>
  <c r="V1000" i="501"/>
  <c r="AB999" i="501"/>
  <c r="V999" i="501"/>
  <c r="AB998" i="501"/>
  <c r="V998" i="501"/>
  <c r="AB997" i="501"/>
  <c r="V997" i="501"/>
  <c r="AB996" i="501"/>
  <c r="V996" i="501"/>
  <c r="AB995" i="501"/>
  <c r="V995" i="501"/>
  <c r="U995" i="501"/>
  <c r="AB994" i="501"/>
  <c r="U994" i="501"/>
  <c r="V994" i="501" s="1"/>
  <c r="AB993" i="501"/>
  <c r="V993" i="501"/>
  <c r="U993" i="501"/>
  <c r="AB992" i="501"/>
  <c r="U992" i="501"/>
  <c r="V992" i="501" s="1"/>
  <c r="AB991" i="501"/>
  <c r="V991" i="501"/>
  <c r="U991" i="501"/>
  <c r="AB990" i="501"/>
  <c r="U990" i="501"/>
  <c r="V990" i="501" s="1"/>
  <c r="AB989" i="501"/>
  <c r="V989" i="501"/>
  <c r="U989" i="501"/>
  <c r="AB988" i="501"/>
  <c r="U988" i="501"/>
  <c r="V988" i="501" s="1"/>
  <c r="AB987" i="501"/>
  <c r="V987" i="501"/>
  <c r="U987" i="501"/>
  <c r="AB986" i="501"/>
  <c r="U986" i="501"/>
  <c r="V986" i="501" s="1"/>
  <c r="AB985" i="501"/>
  <c r="V985" i="501"/>
  <c r="U985" i="501"/>
  <c r="AB984" i="501"/>
  <c r="U984" i="501"/>
  <c r="V984" i="501" s="1"/>
  <c r="AB983" i="501"/>
  <c r="V983" i="501"/>
  <c r="U983" i="501"/>
  <c r="V978" i="501"/>
  <c r="U978" i="501"/>
  <c r="AB977" i="501"/>
  <c r="U977" i="501"/>
  <c r="V977" i="501" s="1"/>
  <c r="AB976" i="501"/>
  <c r="V976" i="501"/>
  <c r="U976" i="501"/>
  <c r="AB975" i="501"/>
  <c r="AB974" i="501"/>
  <c r="V974" i="501"/>
  <c r="U974" i="501"/>
  <c r="AB973" i="501"/>
  <c r="U973" i="501"/>
  <c r="V973" i="501" s="1"/>
  <c r="AB972" i="501"/>
  <c r="V972" i="501"/>
  <c r="AB971" i="501"/>
  <c r="V971" i="501"/>
  <c r="AB970" i="501"/>
  <c r="V970" i="501"/>
  <c r="U970" i="501"/>
  <c r="AB969" i="501"/>
  <c r="U969" i="501"/>
  <c r="V969" i="501" s="1"/>
  <c r="AB968" i="501"/>
  <c r="V968" i="501"/>
  <c r="U968" i="501"/>
  <c r="AB967" i="501"/>
  <c r="U967" i="501"/>
  <c r="V967" i="501" s="1"/>
  <c r="AB966" i="501"/>
  <c r="V966" i="501"/>
  <c r="U966" i="501"/>
  <c r="AB965" i="501"/>
  <c r="U965" i="501"/>
  <c r="V965" i="501" s="1"/>
  <c r="AB964" i="501"/>
  <c r="V964" i="501"/>
  <c r="U964" i="501"/>
  <c r="AB963" i="501"/>
  <c r="U963" i="501"/>
  <c r="V963" i="501" s="1"/>
  <c r="AB962" i="501"/>
  <c r="V962" i="501"/>
  <c r="U962" i="501"/>
  <c r="AB961" i="501"/>
  <c r="U961" i="501"/>
  <c r="V961" i="501" s="1"/>
  <c r="AB960" i="501"/>
  <c r="V960" i="501"/>
  <c r="U960" i="501"/>
  <c r="AB959" i="501"/>
  <c r="U959" i="501"/>
  <c r="V959" i="501" s="1"/>
  <c r="AB958" i="501"/>
  <c r="V958" i="501"/>
  <c r="AB957" i="501"/>
  <c r="V957" i="501"/>
  <c r="AB956" i="501"/>
  <c r="V956" i="501"/>
  <c r="AB955" i="501"/>
  <c r="V955" i="501"/>
  <c r="AB954" i="501"/>
  <c r="V954" i="501"/>
  <c r="U954" i="501"/>
  <c r="AB953" i="501"/>
  <c r="U953" i="501"/>
  <c r="V953" i="501" s="1"/>
  <c r="AB952" i="501"/>
  <c r="V952" i="501"/>
  <c r="U952" i="501"/>
  <c r="AB951" i="501"/>
  <c r="V951" i="501"/>
  <c r="AB950" i="501"/>
  <c r="V950" i="501"/>
  <c r="AB949" i="501"/>
  <c r="U949" i="501"/>
  <c r="V949" i="501" s="1"/>
  <c r="AB948" i="501"/>
  <c r="V948" i="501"/>
  <c r="U948" i="501"/>
  <c r="AB947" i="501"/>
  <c r="U947" i="501"/>
  <c r="V947" i="501" s="1"/>
  <c r="AB946" i="501"/>
  <c r="V946" i="501"/>
  <c r="U946" i="501"/>
  <c r="AB945" i="501"/>
  <c r="U945" i="501"/>
  <c r="V945" i="501" s="1"/>
  <c r="AB944" i="501"/>
  <c r="V944" i="501"/>
  <c r="U944" i="501"/>
  <c r="AB943" i="501"/>
  <c r="U943" i="501"/>
  <c r="V943" i="501" s="1"/>
  <c r="AB942" i="501"/>
  <c r="V942" i="501"/>
  <c r="U942" i="501"/>
  <c r="AB941" i="501"/>
  <c r="U941" i="501"/>
  <c r="V941" i="501" s="1"/>
  <c r="AB940" i="501"/>
  <c r="V940" i="501"/>
  <c r="AB939" i="501"/>
  <c r="V939" i="501"/>
  <c r="AB938" i="501"/>
  <c r="V938" i="501"/>
  <c r="AB937" i="501"/>
  <c r="V937" i="501"/>
  <c r="U937" i="501"/>
  <c r="AB936" i="501"/>
  <c r="U936" i="501"/>
  <c r="V936" i="501" s="1"/>
  <c r="AB935" i="501"/>
  <c r="V935" i="501"/>
  <c r="U935" i="501"/>
  <c r="AB934" i="501"/>
  <c r="U934" i="501"/>
  <c r="V934" i="501" s="1"/>
  <c r="AB933" i="501"/>
  <c r="V933" i="501"/>
  <c r="AB932" i="501"/>
  <c r="V932" i="501"/>
  <c r="AB931" i="501"/>
  <c r="V931" i="501"/>
  <c r="U931" i="501"/>
  <c r="AB930" i="501"/>
  <c r="V930" i="501"/>
  <c r="AB929" i="501"/>
  <c r="U929" i="501"/>
  <c r="V929" i="501" s="1"/>
  <c r="AB928" i="501"/>
  <c r="V928" i="501"/>
  <c r="AB927" i="501"/>
  <c r="V927" i="501"/>
  <c r="U927" i="501"/>
  <c r="AB926" i="501"/>
  <c r="U926" i="501"/>
  <c r="V926" i="501" s="1"/>
  <c r="AB925" i="501"/>
  <c r="V925" i="501"/>
  <c r="U925" i="501"/>
  <c r="AB924" i="501"/>
  <c r="U924" i="501"/>
  <c r="V924" i="501" s="1"/>
  <c r="AB923" i="501"/>
  <c r="V923" i="501"/>
  <c r="U923" i="501"/>
  <c r="AB922" i="501"/>
  <c r="U922" i="501"/>
  <c r="V922" i="501" s="1"/>
  <c r="AB921" i="501"/>
  <c r="V921" i="501"/>
  <c r="U921" i="501"/>
  <c r="AB920" i="501"/>
  <c r="U920" i="501"/>
  <c r="V920" i="501" s="1"/>
  <c r="AB919" i="501"/>
  <c r="V919" i="501"/>
  <c r="U919" i="501"/>
  <c r="AB918" i="501"/>
  <c r="V918" i="501"/>
  <c r="AB917" i="501"/>
  <c r="V917" i="501"/>
  <c r="AB916" i="501"/>
  <c r="V916" i="501"/>
  <c r="AB915" i="501"/>
  <c r="U915" i="501"/>
  <c r="T915" i="501"/>
  <c r="V915" i="501" s="1"/>
  <c r="AB914" i="501"/>
  <c r="U914" i="501"/>
  <c r="T914" i="501"/>
  <c r="V914" i="501" s="1"/>
  <c r="AB913" i="501"/>
  <c r="U913" i="501"/>
  <c r="T913" i="501"/>
  <c r="V913" i="501" s="1"/>
  <c r="AB912" i="501"/>
  <c r="U912" i="501"/>
  <c r="T912" i="501"/>
  <c r="V912" i="501" s="1"/>
  <c r="AB911" i="501"/>
  <c r="U911" i="501"/>
  <c r="V911" i="501" s="1"/>
  <c r="AB910" i="501"/>
  <c r="V910" i="501"/>
  <c r="AB909" i="501"/>
  <c r="V909" i="501"/>
  <c r="U909" i="501"/>
  <c r="AB908" i="501"/>
  <c r="V908" i="501"/>
  <c r="AB907" i="501"/>
  <c r="U907" i="501"/>
  <c r="V907" i="501" s="1"/>
  <c r="AB906" i="501"/>
  <c r="V906" i="501"/>
  <c r="U906" i="501"/>
  <c r="AB905" i="501"/>
  <c r="U905" i="501"/>
  <c r="V905" i="501" s="1"/>
  <c r="AB904" i="501"/>
  <c r="V904" i="501"/>
  <c r="U904" i="501"/>
  <c r="AB903" i="501"/>
  <c r="U903" i="501"/>
  <c r="V903" i="501" s="1"/>
  <c r="AB902" i="501"/>
  <c r="V902" i="501"/>
  <c r="U902" i="501"/>
  <c r="AB901" i="501"/>
  <c r="U901" i="501"/>
  <c r="V901" i="501" s="1"/>
  <c r="AB900" i="501"/>
  <c r="V900" i="501"/>
  <c r="U900" i="501"/>
  <c r="AB899" i="501"/>
  <c r="U899" i="501"/>
  <c r="V899" i="501" s="1"/>
  <c r="AB898" i="501"/>
  <c r="V898" i="501"/>
  <c r="U898" i="501"/>
  <c r="AB897" i="501"/>
  <c r="U897" i="501"/>
  <c r="V897" i="501" s="1"/>
  <c r="AB896" i="501"/>
  <c r="V896" i="501"/>
  <c r="U896" i="501"/>
  <c r="AB895" i="501"/>
  <c r="U895" i="501"/>
  <c r="V895" i="501" s="1"/>
  <c r="AB894" i="501"/>
  <c r="V894" i="501"/>
  <c r="AB893" i="501"/>
  <c r="V893" i="501"/>
  <c r="AB892" i="501"/>
  <c r="V892" i="501"/>
  <c r="U892" i="501"/>
  <c r="AB891" i="501"/>
  <c r="V891" i="501"/>
  <c r="AB890" i="501"/>
  <c r="U890" i="501"/>
  <c r="V890" i="501" s="1"/>
  <c r="AB889" i="501"/>
  <c r="V889" i="501"/>
  <c r="U889" i="501"/>
  <c r="AB888" i="501"/>
  <c r="U888" i="501"/>
  <c r="V888" i="501" s="1"/>
  <c r="AB887" i="501"/>
  <c r="V887" i="501"/>
  <c r="U887" i="501"/>
  <c r="AB886" i="501"/>
  <c r="U886" i="501"/>
  <c r="V886" i="501" s="1"/>
  <c r="AB885" i="501"/>
  <c r="V885" i="501"/>
  <c r="AB884" i="501"/>
  <c r="V884" i="501"/>
  <c r="AB883" i="501"/>
  <c r="V883" i="501"/>
  <c r="U883" i="501"/>
  <c r="AB882" i="501"/>
  <c r="U882" i="501"/>
  <c r="V882" i="501" s="1"/>
  <c r="AB881" i="501"/>
  <c r="V881" i="501"/>
  <c r="U881" i="501"/>
  <c r="AB880" i="501"/>
  <c r="U880" i="501"/>
  <c r="V880" i="501" s="1"/>
  <c r="AB879" i="501"/>
  <c r="AB878" i="501"/>
  <c r="V878" i="501"/>
  <c r="AB877" i="501"/>
  <c r="V877" i="501"/>
  <c r="AB876" i="501"/>
  <c r="U876" i="501"/>
  <c r="V876" i="501" s="1"/>
  <c r="AB875" i="501"/>
  <c r="V875" i="501"/>
  <c r="U875" i="501"/>
  <c r="AB874" i="501"/>
  <c r="U874" i="501"/>
  <c r="V874" i="501" s="1"/>
  <c r="AB873" i="501"/>
  <c r="V873" i="501"/>
  <c r="U873" i="501"/>
  <c r="AB872" i="501"/>
  <c r="U872" i="501"/>
  <c r="V872" i="501" s="1"/>
  <c r="AB871" i="501"/>
  <c r="V871" i="501"/>
  <c r="U871" i="501"/>
  <c r="AB870" i="501"/>
  <c r="U870" i="501"/>
  <c r="V870" i="501" s="1"/>
  <c r="AB869" i="501"/>
  <c r="V869" i="501"/>
  <c r="U869" i="501"/>
  <c r="AB868" i="501"/>
  <c r="U868" i="501"/>
  <c r="V868" i="501" s="1"/>
  <c r="V867" i="501"/>
  <c r="V866" i="501"/>
  <c r="AB865" i="501"/>
  <c r="V865" i="501"/>
  <c r="AB864" i="501"/>
  <c r="V864" i="501"/>
  <c r="AB863" i="501"/>
  <c r="V863" i="501"/>
  <c r="AB862" i="501"/>
  <c r="V862" i="501"/>
  <c r="U862" i="501"/>
  <c r="AB861" i="501"/>
  <c r="U861" i="501"/>
  <c r="V861" i="501" s="1"/>
  <c r="AB860" i="501"/>
  <c r="V860" i="501"/>
  <c r="AB859" i="501"/>
  <c r="V859" i="501"/>
  <c r="AB858" i="501"/>
  <c r="V858" i="501"/>
  <c r="AB857" i="501"/>
  <c r="V857" i="501"/>
  <c r="AB856" i="501"/>
  <c r="V856" i="501"/>
  <c r="AB855" i="501"/>
  <c r="V855" i="501"/>
  <c r="U855" i="501"/>
  <c r="AB854" i="501"/>
  <c r="U854" i="501"/>
  <c r="V854" i="501" s="1"/>
  <c r="AB853" i="501"/>
  <c r="V853" i="501"/>
  <c r="U853" i="501"/>
  <c r="AB852" i="501"/>
  <c r="U852" i="501"/>
  <c r="V852" i="501" s="1"/>
  <c r="AB851" i="501"/>
  <c r="V851" i="501"/>
  <c r="U851" i="501"/>
  <c r="AB850" i="501"/>
  <c r="U850" i="501"/>
  <c r="V850" i="501" s="1"/>
  <c r="AB849" i="501"/>
  <c r="V849" i="501"/>
  <c r="U849" i="501"/>
  <c r="AB848" i="501"/>
  <c r="V848" i="501"/>
  <c r="AB847" i="501"/>
  <c r="U847" i="501"/>
  <c r="V847" i="501" s="1"/>
  <c r="AB846" i="501"/>
  <c r="V846" i="501"/>
  <c r="U846" i="501"/>
  <c r="AB845" i="501"/>
  <c r="U845" i="501"/>
  <c r="V845" i="501" s="1"/>
  <c r="AB844" i="501"/>
  <c r="V844" i="501"/>
  <c r="U844" i="501"/>
  <c r="AB843" i="501"/>
  <c r="V843" i="501"/>
  <c r="AB842" i="501"/>
  <c r="V842" i="501"/>
  <c r="AB841" i="501"/>
  <c r="V841" i="501"/>
  <c r="AB840" i="501"/>
  <c r="V840" i="501"/>
  <c r="AB839" i="501"/>
  <c r="U839" i="501"/>
  <c r="V839" i="501" s="1"/>
  <c r="AB838" i="501"/>
  <c r="V838" i="501"/>
  <c r="U838" i="501"/>
  <c r="AB837" i="501"/>
  <c r="U837" i="501"/>
  <c r="V837" i="501" s="1"/>
  <c r="AB836" i="501"/>
  <c r="V836" i="501"/>
  <c r="U836" i="501"/>
  <c r="AB835" i="501"/>
  <c r="U835" i="501"/>
  <c r="V835" i="501" s="1"/>
  <c r="AB834" i="501"/>
  <c r="V834" i="501"/>
  <c r="U834" i="501"/>
  <c r="AB833" i="501"/>
  <c r="U833" i="501"/>
  <c r="V833" i="501" s="1"/>
  <c r="AB832" i="501"/>
  <c r="V832" i="501"/>
  <c r="U832" i="501"/>
  <c r="AB831" i="501"/>
  <c r="U831" i="501"/>
  <c r="V831" i="501" s="1"/>
  <c r="AB830" i="501"/>
  <c r="V830" i="501"/>
  <c r="U830" i="501"/>
  <c r="AB829" i="501"/>
  <c r="U829" i="501"/>
  <c r="V829" i="501" s="1"/>
  <c r="AB828" i="501"/>
  <c r="V828" i="501"/>
  <c r="AB827" i="501"/>
  <c r="V827" i="501"/>
  <c r="U827" i="501"/>
  <c r="AB826" i="501"/>
  <c r="U826" i="501"/>
  <c r="V826" i="501" s="1"/>
  <c r="AB825" i="501"/>
  <c r="V825" i="501"/>
  <c r="U825" i="501"/>
  <c r="AB824" i="501"/>
  <c r="U824" i="501"/>
  <c r="V824" i="501" s="1"/>
  <c r="AB823" i="501"/>
  <c r="V823" i="501"/>
  <c r="U823" i="501"/>
  <c r="AB822" i="501"/>
  <c r="U822" i="501"/>
  <c r="V822" i="501" s="1"/>
  <c r="AB821" i="501"/>
  <c r="V821" i="501"/>
  <c r="U821" i="501"/>
  <c r="AB820" i="501"/>
  <c r="V820" i="501"/>
  <c r="AB819" i="501"/>
  <c r="U819" i="501"/>
  <c r="V819" i="501" s="1"/>
  <c r="AB818" i="501"/>
  <c r="V818" i="501"/>
  <c r="U818" i="501"/>
  <c r="AB817" i="501"/>
  <c r="U817" i="501"/>
  <c r="V817" i="501" s="1"/>
  <c r="AB816" i="501"/>
  <c r="V816" i="501"/>
  <c r="U816" i="501"/>
  <c r="AB815" i="501"/>
  <c r="U815" i="501"/>
  <c r="V815" i="501" s="1"/>
  <c r="AB814" i="501"/>
  <c r="V814" i="501"/>
  <c r="U814" i="501"/>
  <c r="AB813" i="501"/>
  <c r="U813" i="501"/>
  <c r="V813" i="501" s="1"/>
  <c r="AB812" i="501"/>
  <c r="V812" i="501"/>
  <c r="U812" i="501"/>
  <c r="AB811" i="501"/>
  <c r="U811" i="501"/>
  <c r="V811" i="501" s="1"/>
  <c r="AB810" i="501"/>
  <c r="V810" i="501"/>
  <c r="U810" i="501"/>
  <c r="AB809" i="501"/>
  <c r="V809" i="501"/>
  <c r="AB808" i="501"/>
  <c r="V808" i="501"/>
  <c r="AB807" i="501"/>
  <c r="V807" i="501"/>
  <c r="AB806" i="501"/>
  <c r="V806" i="501"/>
  <c r="AB805" i="501"/>
  <c r="V805" i="501"/>
  <c r="AB804" i="501"/>
  <c r="V804" i="501"/>
  <c r="AB803" i="501"/>
  <c r="U803" i="501"/>
  <c r="V803" i="501" s="1"/>
  <c r="AB802" i="501"/>
  <c r="V802" i="501"/>
  <c r="U802" i="501"/>
  <c r="AB801" i="501"/>
  <c r="V801" i="501"/>
  <c r="AB800" i="501"/>
  <c r="U800" i="501"/>
  <c r="V800" i="501" s="1"/>
  <c r="AB799" i="501"/>
  <c r="V799" i="501"/>
  <c r="U799" i="501"/>
  <c r="AB798" i="501"/>
  <c r="U798" i="501"/>
  <c r="V798" i="501" s="1"/>
  <c r="AB797" i="501"/>
  <c r="V797" i="501"/>
  <c r="U797" i="501"/>
  <c r="AB796" i="501"/>
  <c r="U796" i="501"/>
  <c r="V796" i="501" s="1"/>
  <c r="AB795" i="501"/>
  <c r="V795" i="501"/>
  <c r="U795" i="501"/>
  <c r="AB794" i="501"/>
  <c r="U794" i="501"/>
  <c r="V794" i="501" s="1"/>
  <c r="AB793" i="501"/>
  <c r="V793" i="501"/>
  <c r="U793" i="501"/>
  <c r="AB792" i="501"/>
  <c r="U792" i="501"/>
  <c r="V792" i="501" s="1"/>
  <c r="AB791" i="501"/>
  <c r="V791" i="501"/>
  <c r="U791" i="501"/>
  <c r="AB790" i="501"/>
  <c r="U790" i="501"/>
  <c r="V790" i="501" s="1"/>
  <c r="AB789" i="501"/>
  <c r="V789" i="501"/>
  <c r="U789" i="501"/>
  <c r="AB788" i="501"/>
  <c r="V788" i="501"/>
  <c r="AB787" i="501"/>
  <c r="AB786" i="501"/>
  <c r="V786" i="501"/>
  <c r="AB785" i="501"/>
  <c r="V785" i="501"/>
  <c r="U785" i="501"/>
  <c r="AB784" i="501"/>
  <c r="U784" i="501"/>
  <c r="V784" i="501" s="1"/>
  <c r="AB783" i="501"/>
  <c r="V783" i="501"/>
  <c r="U783" i="501"/>
  <c r="AB782" i="501"/>
  <c r="U782" i="501"/>
  <c r="V782" i="501" s="1"/>
  <c r="AB781" i="501"/>
  <c r="V781" i="501"/>
  <c r="U781" i="501"/>
  <c r="AB780" i="501"/>
  <c r="U780" i="501"/>
  <c r="V780" i="501" s="1"/>
  <c r="AB779" i="501"/>
  <c r="V779" i="501"/>
  <c r="U779" i="501"/>
  <c r="AB778" i="501"/>
  <c r="V778" i="501"/>
  <c r="AB777" i="501"/>
  <c r="U777" i="501"/>
  <c r="V777" i="501" s="1"/>
  <c r="AB776" i="501"/>
  <c r="V776" i="501"/>
  <c r="U776" i="501"/>
  <c r="AB775" i="501"/>
  <c r="V775" i="501"/>
  <c r="AB774" i="501"/>
  <c r="V774" i="501"/>
  <c r="AB773" i="501"/>
  <c r="U773" i="501"/>
  <c r="V773" i="501" s="1"/>
  <c r="AB772" i="501"/>
  <c r="V772" i="501"/>
  <c r="U772" i="501"/>
  <c r="AB771" i="501"/>
  <c r="U771" i="501"/>
  <c r="V771" i="501" s="1"/>
  <c r="AB770" i="501"/>
  <c r="V770" i="501"/>
  <c r="U770" i="501"/>
  <c r="AB769" i="501"/>
  <c r="U769" i="501"/>
  <c r="V769" i="501" s="1"/>
  <c r="AB768" i="501"/>
  <c r="V768" i="501"/>
  <c r="U768" i="501"/>
  <c r="AB767" i="501"/>
  <c r="U767" i="501"/>
  <c r="V767" i="501" s="1"/>
  <c r="AB766" i="501"/>
  <c r="V766" i="501"/>
  <c r="U766" i="501"/>
  <c r="AB765" i="501"/>
  <c r="U765" i="501"/>
  <c r="V765" i="501" s="1"/>
  <c r="AB764" i="501"/>
  <c r="V764" i="501"/>
  <c r="U764" i="501"/>
  <c r="AB763" i="501"/>
  <c r="U763" i="501"/>
  <c r="V763" i="501" s="1"/>
  <c r="AB762" i="501"/>
  <c r="V762" i="501"/>
  <c r="U762" i="501"/>
  <c r="AB761" i="501"/>
  <c r="U761" i="501"/>
  <c r="V761" i="501" s="1"/>
  <c r="AB760" i="501"/>
  <c r="V760" i="501"/>
  <c r="U760" i="501"/>
  <c r="AB759" i="501"/>
  <c r="U759" i="501"/>
  <c r="V759" i="501" s="1"/>
  <c r="AB758" i="501"/>
  <c r="V758" i="501"/>
  <c r="U758" i="501"/>
  <c r="AB757" i="501"/>
  <c r="U757" i="501"/>
  <c r="V757" i="501" s="1"/>
  <c r="AB756" i="501"/>
  <c r="V756" i="501"/>
  <c r="U756" i="501"/>
  <c r="AB755" i="501"/>
  <c r="V755" i="501"/>
  <c r="AB754" i="501"/>
  <c r="U754" i="501"/>
  <c r="V754" i="501" s="1"/>
  <c r="AB753" i="501"/>
  <c r="V753" i="501"/>
  <c r="U753" i="501"/>
  <c r="AB752" i="501"/>
  <c r="U752" i="501"/>
  <c r="V752" i="501" s="1"/>
  <c r="AB751" i="501"/>
  <c r="V751" i="501"/>
  <c r="U751" i="501"/>
  <c r="AB750" i="501"/>
  <c r="V750" i="501"/>
  <c r="AB749" i="501"/>
  <c r="U749" i="501"/>
  <c r="V749" i="501" s="1"/>
  <c r="AB748" i="501"/>
  <c r="V748" i="501"/>
  <c r="U748" i="501"/>
  <c r="AB747" i="501"/>
  <c r="V747" i="501"/>
  <c r="AB746" i="501"/>
  <c r="V746" i="501"/>
  <c r="AB745" i="501"/>
  <c r="V745" i="501"/>
  <c r="AB744" i="501"/>
  <c r="V744" i="501"/>
  <c r="AB743" i="501"/>
  <c r="V743" i="501"/>
  <c r="AB742" i="501"/>
  <c r="U742" i="501"/>
  <c r="V742" i="501" s="1"/>
  <c r="AB741" i="501"/>
  <c r="V741" i="501"/>
  <c r="U741" i="501"/>
  <c r="AB740" i="501"/>
  <c r="U740" i="501"/>
  <c r="V740" i="501" s="1"/>
  <c r="AB739" i="501"/>
  <c r="V739" i="501"/>
  <c r="U739" i="501"/>
  <c r="AB738" i="501"/>
  <c r="U738" i="501"/>
  <c r="V738" i="501" s="1"/>
  <c r="AB737" i="501"/>
  <c r="V737" i="501"/>
  <c r="U737" i="501"/>
  <c r="AB736" i="501"/>
  <c r="U736" i="501"/>
  <c r="V736" i="501" s="1"/>
  <c r="AB735" i="501"/>
  <c r="V735" i="501"/>
  <c r="U735" i="501"/>
  <c r="AB734" i="501"/>
  <c r="U734" i="501"/>
  <c r="V734" i="501" s="1"/>
  <c r="AB733" i="501"/>
  <c r="V733" i="501"/>
  <c r="U733" i="501"/>
  <c r="AB732" i="501"/>
  <c r="V732" i="501"/>
  <c r="AB731" i="501"/>
  <c r="V731" i="501"/>
  <c r="AB730" i="501"/>
  <c r="V730" i="501"/>
  <c r="AB729" i="501"/>
  <c r="U729" i="501"/>
  <c r="V729" i="501" s="1"/>
  <c r="AB728" i="501"/>
  <c r="V728" i="501"/>
  <c r="U728" i="501"/>
  <c r="AB727" i="501"/>
  <c r="V727" i="501"/>
  <c r="AB726" i="501"/>
  <c r="U726" i="501"/>
  <c r="V726" i="501" s="1"/>
  <c r="AB725" i="501"/>
  <c r="V725" i="501"/>
  <c r="U725" i="501"/>
  <c r="AB724" i="501"/>
  <c r="V724" i="501"/>
  <c r="AB723" i="501"/>
  <c r="V723" i="501"/>
  <c r="AB722" i="501"/>
  <c r="U722" i="501"/>
  <c r="V722" i="501" s="1"/>
  <c r="AB721" i="501"/>
  <c r="V721" i="501"/>
  <c r="AB720" i="501"/>
  <c r="AB719" i="501"/>
  <c r="U719" i="501"/>
  <c r="V719" i="501" s="1"/>
  <c r="AB718" i="501"/>
  <c r="V718" i="501"/>
  <c r="U718" i="501"/>
  <c r="AB717" i="501"/>
  <c r="U717" i="501"/>
  <c r="V717" i="501" s="1"/>
  <c r="AB716" i="501"/>
  <c r="V716" i="501"/>
  <c r="U716" i="501"/>
  <c r="AB715" i="501"/>
  <c r="U715" i="501"/>
  <c r="V715" i="501" s="1"/>
  <c r="AB714" i="501"/>
  <c r="V714" i="501"/>
  <c r="U714" i="501"/>
  <c r="AB713" i="501"/>
  <c r="V713" i="501"/>
  <c r="AB712" i="501"/>
  <c r="U712" i="501"/>
  <c r="V712" i="501" s="1"/>
  <c r="AB711" i="501"/>
  <c r="V711" i="501"/>
  <c r="AB710" i="501"/>
  <c r="V710" i="501"/>
  <c r="AB709" i="501"/>
  <c r="V709" i="501"/>
  <c r="U709" i="501"/>
  <c r="AB708" i="501"/>
  <c r="U708" i="501"/>
  <c r="V708" i="501" s="1"/>
  <c r="AB707" i="501"/>
  <c r="V707" i="501"/>
  <c r="U707" i="501"/>
  <c r="AB706" i="501"/>
  <c r="U706" i="501"/>
  <c r="V706" i="501" s="1"/>
  <c r="AB705" i="501"/>
  <c r="V705" i="501"/>
  <c r="AB704" i="501"/>
  <c r="V704" i="501"/>
  <c r="U704" i="501"/>
  <c r="AB703" i="501"/>
  <c r="U703" i="501"/>
  <c r="V703" i="501" s="1"/>
  <c r="AB702" i="501"/>
  <c r="V702" i="501"/>
  <c r="U702" i="501"/>
  <c r="AB701" i="501"/>
  <c r="V701" i="501"/>
  <c r="AB700" i="501"/>
  <c r="V700" i="501"/>
  <c r="AB699" i="501"/>
  <c r="V699" i="501"/>
  <c r="AB698" i="501"/>
  <c r="V698" i="501"/>
  <c r="AB697" i="501"/>
  <c r="V697" i="501"/>
  <c r="AB696" i="501"/>
  <c r="U696" i="501"/>
  <c r="V696" i="501" s="1"/>
  <c r="AB695" i="501"/>
  <c r="V695" i="501"/>
  <c r="U695" i="501"/>
  <c r="AB694" i="501"/>
  <c r="U694" i="501"/>
  <c r="V694" i="501" s="1"/>
  <c r="AB693" i="501"/>
  <c r="V693" i="501"/>
  <c r="U693" i="501"/>
  <c r="AB692" i="501"/>
  <c r="U692" i="501"/>
  <c r="V692" i="501" s="1"/>
  <c r="AB691" i="501"/>
  <c r="V691" i="501"/>
  <c r="U691" i="501"/>
  <c r="AB690" i="501"/>
  <c r="U690" i="501"/>
  <c r="V690" i="501" s="1"/>
  <c r="AB689" i="501"/>
  <c r="V689" i="501"/>
  <c r="U689" i="501"/>
  <c r="AB688" i="501"/>
  <c r="U688" i="501"/>
  <c r="V688" i="501" s="1"/>
  <c r="AB687" i="501"/>
  <c r="V687" i="501"/>
  <c r="U687" i="501"/>
  <c r="AB686" i="501"/>
  <c r="U686" i="501"/>
  <c r="V686" i="501" s="1"/>
  <c r="AB685" i="501"/>
  <c r="V685" i="501"/>
  <c r="U685" i="501"/>
  <c r="AB684" i="501"/>
  <c r="U684" i="501"/>
  <c r="V684" i="501" s="1"/>
  <c r="AB683" i="501"/>
  <c r="V683" i="501"/>
  <c r="U683" i="501"/>
  <c r="AB682" i="501"/>
  <c r="V682" i="501"/>
  <c r="AB681" i="501"/>
  <c r="V681" i="501"/>
  <c r="AB680" i="501"/>
  <c r="U680" i="501"/>
  <c r="V680" i="501" s="1"/>
  <c r="AB679" i="501"/>
  <c r="V679" i="501"/>
  <c r="U679" i="501"/>
  <c r="AB678" i="501"/>
  <c r="U678" i="501"/>
  <c r="V678" i="501" s="1"/>
  <c r="AB677" i="501"/>
  <c r="V677" i="501"/>
  <c r="U677" i="501"/>
  <c r="AB676" i="501"/>
  <c r="U676" i="501"/>
  <c r="V676" i="501" s="1"/>
  <c r="AB675" i="501"/>
  <c r="V675" i="501"/>
  <c r="AB674" i="501"/>
  <c r="V674" i="501"/>
  <c r="AB673" i="501"/>
  <c r="V673" i="501"/>
  <c r="AB672" i="501"/>
  <c r="V672" i="501"/>
  <c r="U672" i="501"/>
  <c r="AB671" i="501"/>
  <c r="U671" i="501"/>
  <c r="V671" i="501" s="1"/>
  <c r="AB670" i="501"/>
  <c r="V670" i="501"/>
  <c r="AB669" i="501"/>
  <c r="V669" i="501"/>
  <c r="AB668" i="501"/>
  <c r="V668" i="501"/>
  <c r="U668" i="501"/>
  <c r="AB667" i="501"/>
  <c r="V667" i="501"/>
  <c r="AB666" i="501"/>
  <c r="U666" i="501"/>
  <c r="V666" i="501" s="1"/>
  <c r="AB665" i="501"/>
  <c r="V665" i="501"/>
  <c r="U665" i="501"/>
  <c r="AB664" i="501"/>
  <c r="U664" i="501"/>
  <c r="V664" i="501" s="1"/>
  <c r="AB663" i="501"/>
  <c r="V663" i="501"/>
  <c r="U663" i="501"/>
  <c r="AB662" i="501"/>
  <c r="U662" i="501"/>
  <c r="V662" i="501" s="1"/>
  <c r="AB661" i="501"/>
  <c r="V661" i="501"/>
  <c r="U661" i="501"/>
  <c r="AB660" i="501"/>
  <c r="U660" i="501"/>
  <c r="V660" i="501" s="1"/>
  <c r="AB659" i="501"/>
  <c r="V659" i="501"/>
  <c r="U659" i="501"/>
  <c r="AB658" i="501"/>
  <c r="U658" i="501"/>
  <c r="V658" i="501" s="1"/>
  <c r="AB657" i="501"/>
  <c r="V657" i="501"/>
  <c r="U657" i="501"/>
  <c r="AB656" i="501"/>
  <c r="U656" i="501"/>
  <c r="V656" i="501" s="1"/>
  <c r="AB655" i="501"/>
  <c r="V655" i="501"/>
  <c r="U655" i="501"/>
  <c r="AB654" i="501"/>
  <c r="U654" i="501"/>
  <c r="V654" i="501" s="1"/>
  <c r="AB653" i="501"/>
  <c r="V653" i="501"/>
  <c r="U653" i="501"/>
  <c r="AB652" i="501"/>
  <c r="U652" i="501"/>
  <c r="V652" i="501" s="1"/>
  <c r="AB651" i="501"/>
  <c r="V651" i="501"/>
  <c r="U651" i="501"/>
  <c r="AB650" i="501"/>
  <c r="U650" i="501"/>
  <c r="V650" i="501" s="1"/>
  <c r="AB649" i="501"/>
  <c r="V649" i="501"/>
  <c r="U649" i="501"/>
  <c r="AB648" i="501"/>
  <c r="U648" i="501"/>
  <c r="V648" i="501" s="1"/>
  <c r="AB647" i="501"/>
  <c r="V647" i="501"/>
  <c r="U647" i="501"/>
  <c r="AB646" i="501"/>
  <c r="U646" i="501"/>
  <c r="V646" i="501" s="1"/>
  <c r="AB645" i="501"/>
  <c r="V645" i="501"/>
  <c r="AB644" i="501"/>
  <c r="V644" i="501"/>
  <c r="U644" i="501"/>
  <c r="AB643" i="501"/>
  <c r="V643" i="501"/>
  <c r="AB642" i="501"/>
  <c r="U642" i="501"/>
  <c r="V642" i="501" s="1"/>
  <c r="AB641" i="501"/>
  <c r="V641" i="501"/>
  <c r="AB640" i="501"/>
  <c r="V640" i="501"/>
  <c r="AB639" i="501"/>
  <c r="V639" i="501"/>
  <c r="AB638" i="501"/>
  <c r="V638" i="501"/>
  <c r="U638" i="501"/>
  <c r="AB637" i="501"/>
  <c r="U637" i="501"/>
  <c r="V637" i="501" s="1"/>
  <c r="AB636" i="501"/>
  <c r="V636" i="501"/>
  <c r="U636" i="501"/>
  <c r="AB635" i="501"/>
  <c r="V635" i="501"/>
  <c r="AB634" i="501"/>
  <c r="V634" i="501"/>
  <c r="AB633" i="501"/>
  <c r="V633" i="501"/>
  <c r="AB632" i="501"/>
  <c r="U632" i="501"/>
  <c r="V632" i="501" s="1"/>
  <c r="AB631" i="501"/>
  <c r="V631" i="501"/>
  <c r="U631" i="501"/>
  <c r="AB630" i="501"/>
  <c r="U630" i="501"/>
  <c r="V630" i="501" s="1"/>
  <c r="AB629" i="501"/>
  <c r="V629" i="501"/>
  <c r="U629" i="501"/>
  <c r="AB628" i="501"/>
  <c r="U628" i="501"/>
  <c r="V628" i="501" s="1"/>
  <c r="AB627" i="501"/>
  <c r="V627" i="501"/>
  <c r="U627" i="501"/>
  <c r="AB626" i="501"/>
  <c r="V626" i="501"/>
  <c r="AB625" i="501"/>
  <c r="V625" i="501"/>
  <c r="AB624" i="501"/>
  <c r="V624" i="501"/>
  <c r="AB623" i="501"/>
  <c r="V623" i="501"/>
  <c r="AB622" i="501"/>
  <c r="V622" i="501"/>
  <c r="AB621" i="501"/>
  <c r="V621" i="501"/>
  <c r="AB620" i="501"/>
  <c r="U620" i="501"/>
  <c r="V620" i="501" s="1"/>
  <c r="AB619" i="501"/>
  <c r="V619" i="501"/>
  <c r="U619" i="501"/>
  <c r="AB618" i="501"/>
  <c r="U618" i="501"/>
  <c r="V618" i="501" s="1"/>
  <c r="AB617" i="501"/>
  <c r="V617" i="501"/>
  <c r="U617" i="501"/>
  <c r="AB616" i="501"/>
  <c r="U616" i="501"/>
  <c r="V616" i="501" s="1"/>
  <c r="AB615" i="501"/>
  <c r="V615" i="501"/>
  <c r="U615" i="501"/>
  <c r="AB614" i="501"/>
  <c r="U614" i="501"/>
  <c r="V614" i="501" s="1"/>
  <c r="AB613" i="501"/>
  <c r="V613" i="501"/>
  <c r="U613" i="501"/>
  <c r="AB612" i="501"/>
  <c r="V612" i="501"/>
  <c r="AB611" i="501"/>
  <c r="V611" i="501"/>
  <c r="AB610" i="501"/>
  <c r="U610" i="501"/>
  <c r="V610" i="501" s="1"/>
  <c r="AB609" i="501"/>
  <c r="V609" i="501"/>
  <c r="U609" i="501"/>
  <c r="AB608" i="501"/>
  <c r="U608" i="501"/>
  <c r="V608" i="501" s="1"/>
  <c r="AB607" i="501"/>
  <c r="V607" i="501"/>
  <c r="U607" i="501"/>
  <c r="AB606" i="501"/>
  <c r="U606" i="501"/>
  <c r="V606" i="501" s="1"/>
  <c r="AB605" i="501"/>
  <c r="V605" i="501"/>
  <c r="U605" i="501"/>
  <c r="AB604" i="501"/>
  <c r="U604" i="501"/>
  <c r="V604" i="501" s="1"/>
  <c r="AB603" i="501"/>
  <c r="V603" i="501"/>
  <c r="AB602" i="501"/>
  <c r="V602" i="501"/>
  <c r="U602" i="501"/>
  <c r="AB601" i="501"/>
  <c r="U601" i="501"/>
  <c r="V601" i="501" s="1"/>
  <c r="AB600" i="501"/>
  <c r="V600" i="501"/>
  <c r="U600" i="501"/>
  <c r="AB599" i="501"/>
  <c r="U599" i="501"/>
  <c r="V599" i="501" s="1"/>
  <c r="AB598" i="501"/>
  <c r="V598" i="501"/>
  <c r="U598" i="501"/>
  <c r="AB597" i="501"/>
  <c r="V597" i="501"/>
  <c r="AB596" i="501"/>
  <c r="V596" i="501"/>
  <c r="AB595" i="501"/>
  <c r="V595" i="501"/>
  <c r="AB594" i="501"/>
  <c r="U594" i="501"/>
  <c r="V594" i="501" s="1"/>
  <c r="AB593" i="501"/>
  <c r="V593" i="501"/>
  <c r="AB592" i="501"/>
  <c r="V592" i="501"/>
  <c r="U592" i="501"/>
  <c r="AB591" i="501"/>
  <c r="U591" i="501"/>
  <c r="V591" i="501" s="1"/>
  <c r="AB590" i="501"/>
  <c r="V590" i="501"/>
  <c r="U590" i="501"/>
  <c r="AB589" i="501"/>
  <c r="U589" i="501"/>
  <c r="V589" i="501" s="1"/>
  <c r="AB587" i="501"/>
  <c r="V587" i="501"/>
  <c r="U587" i="501"/>
  <c r="AB586" i="501"/>
  <c r="V586" i="501"/>
  <c r="AB585" i="501"/>
  <c r="V585" i="501"/>
  <c r="AB584" i="501"/>
  <c r="V584" i="501"/>
  <c r="AB583" i="501"/>
  <c r="U583" i="501"/>
  <c r="V583" i="501" s="1"/>
  <c r="AB582" i="501"/>
  <c r="V582" i="501"/>
  <c r="U582" i="501"/>
  <c r="AB581" i="501"/>
  <c r="U581" i="501"/>
  <c r="V581" i="501" s="1"/>
  <c r="AB580" i="501"/>
  <c r="V580" i="501"/>
  <c r="U580" i="501"/>
  <c r="AB579" i="501"/>
  <c r="U579" i="501"/>
  <c r="V579" i="501" s="1"/>
  <c r="AB578" i="501"/>
  <c r="V578" i="501"/>
  <c r="U578" i="501"/>
  <c r="AB577" i="501"/>
  <c r="U577" i="501"/>
  <c r="V577" i="501" s="1"/>
  <c r="AB576" i="501"/>
  <c r="V576" i="501"/>
  <c r="U576" i="501"/>
  <c r="AB575" i="501"/>
  <c r="U575" i="501"/>
  <c r="V575" i="501" s="1"/>
  <c r="AB574" i="501"/>
  <c r="V574" i="501"/>
  <c r="U574" i="501"/>
  <c r="AB573" i="501"/>
  <c r="U573" i="501"/>
  <c r="V573" i="501" s="1"/>
  <c r="AB572" i="501"/>
  <c r="V572" i="501"/>
  <c r="AB571" i="501"/>
  <c r="V571" i="501"/>
  <c r="U571" i="501"/>
  <c r="AB570" i="501"/>
  <c r="V570" i="501"/>
  <c r="AB569" i="501"/>
  <c r="U569" i="501"/>
  <c r="V569" i="501" s="1"/>
  <c r="AB568" i="501"/>
  <c r="V568" i="501"/>
  <c r="U568" i="501"/>
  <c r="AB567" i="501"/>
  <c r="V567" i="501"/>
  <c r="AB566" i="501"/>
  <c r="V566" i="501"/>
  <c r="AB565" i="501"/>
  <c r="V565" i="501"/>
  <c r="AB564" i="501"/>
  <c r="U564" i="501"/>
  <c r="V564" i="501" s="1"/>
  <c r="AB563" i="501"/>
  <c r="V563" i="501"/>
  <c r="U563" i="501"/>
  <c r="AB562" i="501"/>
  <c r="U562" i="501"/>
  <c r="V562" i="501" s="1"/>
  <c r="AB561" i="501"/>
  <c r="V561" i="501"/>
  <c r="U561" i="501"/>
  <c r="AB560" i="501"/>
  <c r="V560" i="501"/>
  <c r="AB559" i="501"/>
  <c r="V559" i="501"/>
  <c r="AB558" i="501"/>
  <c r="V558" i="501"/>
  <c r="AB557" i="501"/>
  <c r="U557" i="501"/>
  <c r="V557" i="501" s="1"/>
  <c r="AB556" i="501"/>
  <c r="V556" i="501"/>
  <c r="U556" i="501"/>
  <c r="AB555" i="501"/>
  <c r="U555" i="501"/>
  <c r="V555" i="501" s="1"/>
  <c r="AB554" i="501"/>
  <c r="V554" i="501"/>
  <c r="U554" i="501"/>
  <c r="AB553" i="501"/>
  <c r="U553" i="501"/>
  <c r="V553" i="501" s="1"/>
  <c r="AB552" i="501"/>
  <c r="V552" i="501"/>
  <c r="U552" i="501"/>
  <c r="AB551" i="501"/>
  <c r="U551" i="501"/>
  <c r="AB550" i="501"/>
  <c r="U550" i="501"/>
  <c r="AB549" i="501"/>
  <c r="AB548" i="501"/>
  <c r="V548" i="501"/>
  <c r="AB547" i="501"/>
  <c r="V547" i="501"/>
  <c r="U547" i="501"/>
  <c r="AB546" i="501"/>
  <c r="U546" i="501"/>
  <c r="V546" i="501" s="1"/>
  <c r="AB545" i="501"/>
  <c r="V545" i="501"/>
  <c r="U545" i="501"/>
  <c r="AB544" i="501"/>
  <c r="V544" i="501"/>
  <c r="U544" i="501"/>
  <c r="AB543" i="501"/>
  <c r="V543" i="501"/>
  <c r="AB542" i="501"/>
  <c r="V542" i="501"/>
  <c r="U542" i="501"/>
  <c r="AB541" i="501"/>
  <c r="V541" i="501"/>
  <c r="U541" i="501"/>
  <c r="AB540" i="501"/>
  <c r="V540" i="501"/>
  <c r="U540" i="501"/>
  <c r="AB539" i="501"/>
  <c r="U539" i="501"/>
  <c r="V539" i="501" s="1"/>
  <c r="AB538" i="501"/>
  <c r="V538" i="501"/>
  <c r="U538" i="501"/>
  <c r="AB537" i="501"/>
  <c r="V537" i="501"/>
  <c r="AB536" i="501"/>
  <c r="U536" i="501"/>
  <c r="V536" i="501" s="1"/>
  <c r="AB535" i="501"/>
  <c r="V535" i="501"/>
  <c r="AB534" i="501"/>
  <c r="V534" i="501"/>
  <c r="AB533" i="501"/>
  <c r="V533" i="501"/>
  <c r="AB532" i="501"/>
  <c r="V532" i="501"/>
  <c r="AB531" i="501"/>
  <c r="V531" i="501"/>
  <c r="U531" i="501"/>
  <c r="AB530" i="501"/>
  <c r="V530" i="501"/>
  <c r="AB529" i="501"/>
  <c r="U529" i="501"/>
  <c r="V529" i="501" s="1"/>
  <c r="AB528" i="501"/>
  <c r="V528" i="501"/>
  <c r="AB527" i="501"/>
  <c r="V527" i="501"/>
  <c r="AB526" i="501"/>
  <c r="V526" i="501"/>
  <c r="AB525" i="501"/>
  <c r="V525" i="501"/>
  <c r="AB524" i="501"/>
  <c r="V524" i="501"/>
  <c r="AB523" i="501"/>
  <c r="V523" i="501"/>
  <c r="AB522" i="501"/>
  <c r="V522" i="501"/>
  <c r="U522" i="501"/>
  <c r="AB521" i="501"/>
  <c r="V521" i="501"/>
  <c r="U521" i="501"/>
  <c r="AB520" i="501"/>
  <c r="V520" i="501"/>
  <c r="U520" i="501"/>
  <c r="AB519" i="501"/>
  <c r="U519" i="501"/>
  <c r="V519" i="501" s="1"/>
  <c r="AB518" i="501"/>
  <c r="V518" i="501"/>
  <c r="U518" i="501"/>
  <c r="AB517" i="501"/>
  <c r="V517" i="501"/>
  <c r="AB516" i="501"/>
  <c r="V516" i="501"/>
  <c r="AB515" i="501"/>
  <c r="V515" i="501"/>
  <c r="AB514" i="501"/>
  <c r="V514" i="501"/>
  <c r="AB513" i="501"/>
  <c r="V513" i="501"/>
  <c r="AB512" i="501"/>
  <c r="U512" i="501"/>
  <c r="V512" i="501" s="1"/>
  <c r="AB511" i="501"/>
  <c r="V511" i="501"/>
  <c r="U511" i="501"/>
  <c r="AB510" i="501"/>
  <c r="V510" i="501"/>
  <c r="U510" i="501"/>
  <c r="AB509" i="501"/>
  <c r="V509" i="501"/>
  <c r="U509" i="501"/>
  <c r="AB508" i="501"/>
  <c r="V508" i="501"/>
  <c r="AB507" i="501"/>
  <c r="V507" i="501"/>
  <c r="U507" i="501"/>
  <c r="AB506" i="501"/>
  <c r="V506" i="501"/>
  <c r="AB505" i="501"/>
  <c r="V505" i="501"/>
  <c r="AB504" i="501"/>
  <c r="V504" i="501"/>
  <c r="U504" i="501"/>
  <c r="AB503" i="501"/>
  <c r="U503" i="501"/>
  <c r="V503" i="501" s="1"/>
  <c r="AB502" i="501"/>
  <c r="V502" i="501"/>
  <c r="U502" i="501"/>
  <c r="AB501" i="501"/>
  <c r="V501" i="501"/>
  <c r="U501" i="501"/>
  <c r="AB500" i="501"/>
  <c r="V500" i="501"/>
  <c r="U500" i="501"/>
  <c r="AB499" i="501"/>
  <c r="U499" i="501"/>
  <c r="V499" i="501" s="1"/>
  <c r="AB498" i="501"/>
  <c r="V498" i="501"/>
  <c r="U498" i="501"/>
  <c r="AB497" i="501"/>
  <c r="V497" i="501"/>
  <c r="U497" i="501"/>
  <c r="AB496" i="501"/>
  <c r="V496" i="501"/>
  <c r="U496" i="501"/>
  <c r="AB495" i="501"/>
  <c r="V495" i="501"/>
  <c r="AB494" i="501"/>
  <c r="V494" i="501"/>
  <c r="AB493" i="501"/>
  <c r="U493" i="501"/>
  <c r="V493" i="501" s="1"/>
  <c r="AB492" i="501"/>
  <c r="V492" i="501"/>
  <c r="U492" i="501"/>
  <c r="AB491" i="501"/>
  <c r="V491" i="501"/>
  <c r="U491" i="501"/>
  <c r="AB490" i="501"/>
  <c r="V490" i="501"/>
  <c r="U490" i="501"/>
  <c r="AB489" i="501"/>
  <c r="U489" i="501"/>
  <c r="V489" i="501" s="1"/>
  <c r="AB488" i="501"/>
  <c r="V488" i="501"/>
  <c r="U488" i="501"/>
  <c r="AB487" i="501"/>
  <c r="V487" i="501"/>
  <c r="AB486" i="501"/>
  <c r="U486" i="501"/>
  <c r="V486" i="501" s="1"/>
  <c r="AB485" i="501"/>
  <c r="V485" i="501"/>
  <c r="U485" i="501"/>
  <c r="AB484" i="501"/>
  <c r="V484" i="501"/>
  <c r="U484" i="501"/>
  <c r="AB483" i="501"/>
  <c r="V483" i="501"/>
  <c r="U483" i="501"/>
  <c r="AB482" i="501"/>
  <c r="U482" i="501"/>
  <c r="V482" i="501" s="1"/>
  <c r="AB481" i="501"/>
  <c r="V481" i="501"/>
  <c r="U481" i="501"/>
  <c r="AB480" i="501"/>
  <c r="V480" i="501"/>
  <c r="U480" i="501"/>
  <c r="AB479" i="501"/>
  <c r="V479" i="501"/>
  <c r="U479" i="501"/>
  <c r="AB478" i="501"/>
  <c r="U478" i="501"/>
  <c r="V478" i="501" s="1"/>
  <c r="AB477" i="501"/>
  <c r="V477" i="501"/>
  <c r="U477" i="501"/>
  <c r="AB476" i="501"/>
  <c r="V476" i="501"/>
  <c r="U476" i="501"/>
  <c r="AB475" i="501"/>
  <c r="V475" i="501"/>
  <c r="U475" i="501"/>
  <c r="AB474" i="501"/>
  <c r="U474" i="501"/>
  <c r="V474" i="501" s="1"/>
  <c r="AB473" i="501"/>
  <c r="V473" i="501"/>
  <c r="U473" i="501"/>
  <c r="AB472" i="501"/>
  <c r="V472" i="501"/>
  <c r="U472" i="501"/>
  <c r="AB471" i="501"/>
  <c r="V471" i="501"/>
  <c r="U471" i="501"/>
  <c r="AB470" i="501"/>
  <c r="U470" i="501"/>
  <c r="V470" i="501" s="1"/>
  <c r="AB469" i="501"/>
  <c r="V469" i="501"/>
  <c r="U469" i="501"/>
  <c r="AB468" i="501"/>
  <c r="V468" i="501"/>
  <c r="U468" i="501"/>
  <c r="AB467" i="501"/>
  <c r="V467" i="501"/>
  <c r="U467" i="501"/>
  <c r="AB466" i="501"/>
  <c r="U466" i="501"/>
  <c r="V466" i="501" s="1"/>
  <c r="AB465" i="501"/>
  <c r="V465" i="501"/>
  <c r="U465" i="501"/>
  <c r="AB464" i="501"/>
  <c r="V464" i="501"/>
  <c r="AB463" i="501"/>
  <c r="V463" i="501"/>
  <c r="AB462" i="501"/>
  <c r="AB461" i="501"/>
  <c r="V461" i="501"/>
  <c r="AB460" i="501"/>
  <c r="V460" i="501"/>
  <c r="U460" i="501"/>
  <c r="AB459" i="501"/>
  <c r="U459" i="501"/>
  <c r="V459" i="501" s="1"/>
  <c r="AB458" i="501"/>
  <c r="V458" i="501"/>
  <c r="U458" i="501"/>
  <c r="AB457" i="501"/>
  <c r="V457" i="501"/>
  <c r="AB456" i="501"/>
  <c r="U456" i="501"/>
  <c r="V456" i="501" s="1"/>
  <c r="AB455" i="501"/>
  <c r="V455" i="501"/>
  <c r="AB454" i="501"/>
  <c r="V454" i="501"/>
  <c r="U454" i="501"/>
  <c r="AB453" i="501"/>
  <c r="U453" i="501"/>
  <c r="V453" i="501" s="1"/>
  <c r="AB452" i="501"/>
  <c r="V452" i="501"/>
  <c r="U452" i="501"/>
  <c r="AB451" i="501"/>
  <c r="V451" i="501"/>
  <c r="AB450" i="501"/>
  <c r="V450" i="501"/>
  <c r="AB449" i="501"/>
  <c r="V449" i="501"/>
  <c r="U449" i="501"/>
  <c r="AB448" i="501"/>
  <c r="V448" i="501"/>
  <c r="U448" i="501"/>
  <c r="AB447" i="501"/>
  <c r="U447" i="501"/>
  <c r="V447" i="501" s="1"/>
  <c r="AB446" i="501"/>
  <c r="V446" i="501"/>
  <c r="U446" i="501"/>
  <c r="AB445" i="501"/>
  <c r="V445" i="501"/>
  <c r="U445" i="501"/>
  <c r="AB444" i="501"/>
  <c r="V444" i="501"/>
  <c r="U444" i="501"/>
  <c r="AB443" i="501"/>
  <c r="V443" i="501"/>
  <c r="AB442" i="501"/>
  <c r="V442" i="501"/>
  <c r="U442" i="501"/>
  <c r="AB441" i="501"/>
  <c r="V441" i="501"/>
  <c r="U441" i="501"/>
  <c r="AB440" i="501"/>
  <c r="U440" i="501"/>
  <c r="V440" i="501" s="1"/>
  <c r="V439" i="501"/>
  <c r="U439" i="501"/>
  <c r="U438" i="501"/>
  <c r="V438" i="501" s="1"/>
  <c r="V437" i="501"/>
  <c r="U437" i="501"/>
  <c r="U436" i="501"/>
  <c r="V436" i="501" s="1"/>
  <c r="AB435" i="501"/>
  <c r="V435" i="501"/>
  <c r="U435" i="501"/>
  <c r="AB434" i="501"/>
  <c r="V434" i="501"/>
  <c r="U434" i="501"/>
  <c r="AB433" i="501"/>
  <c r="V433" i="501"/>
  <c r="U433" i="501"/>
  <c r="AB432" i="501"/>
  <c r="U432" i="501"/>
  <c r="V432" i="501" s="1"/>
  <c r="AB431" i="501"/>
  <c r="V431" i="501"/>
  <c r="U431" i="501"/>
  <c r="AB430" i="501"/>
  <c r="V430" i="501"/>
  <c r="U430" i="501"/>
  <c r="AB429" i="501"/>
  <c r="V429" i="501"/>
  <c r="U429" i="501"/>
  <c r="AB428" i="501"/>
  <c r="U428" i="501"/>
  <c r="V428" i="501" s="1"/>
  <c r="AB427" i="501"/>
  <c r="V427" i="501"/>
  <c r="U427" i="501"/>
  <c r="AB426" i="501"/>
  <c r="V426" i="501"/>
  <c r="U426" i="501"/>
  <c r="AB425" i="501"/>
  <c r="V425" i="501"/>
  <c r="AB424" i="501"/>
  <c r="V424" i="501"/>
  <c r="AB423" i="501"/>
  <c r="V423" i="501"/>
  <c r="U423" i="501"/>
  <c r="AB422" i="501"/>
  <c r="U422" i="501"/>
  <c r="V422" i="501" s="1"/>
  <c r="AB421" i="501"/>
  <c r="V421" i="501"/>
  <c r="U421" i="501"/>
  <c r="AB420" i="501"/>
  <c r="V420" i="501"/>
  <c r="U420" i="501"/>
  <c r="AB419" i="501"/>
  <c r="V419" i="501"/>
  <c r="AB418" i="501"/>
  <c r="V418" i="501"/>
  <c r="U418" i="501"/>
  <c r="AB417" i="501"/>
  <c r="V417" i="501"/>
  <c r="U417" i="501"/>
  <c r="AB416" i="501"/>
  <c r="V416" i="501"/>
  <c r="AB415" i="501"/>
  <c r="V415" i="501"/>
  <c r="U415" i="501"/>
  <c r="AB414" i="501"/>
  <c r="AB413" i="501"/>
  <c r="V413" i="501"/>
  <c r="U413" i="501"/>
  <c r="AB412" i="501"/>
  <c r="V412" i="501"/>
  <c r="AB411" i="501"/>
  <c r="V411" i="501"/>
  <c r="AB410" i="501"/>
  <c r="V410" i="501"/>
  <c r="AB409" i="501"/>
  <c r="U409" i="501"/>
  <c r="V409" i="501" s="1"/>
  <c r="AB408" i="501"/>
  <c r="V408" i="501"/>
  <c r="U408" i="501"/>
  <c r="AB407" i="501"/>
  <c r="V407" i="501"/>
  <c r="U407" i="501"/>
  <c r="AB406" i="501"/>
  <c r="V406" i="501"/>
  <c r="U406" i="501"/>
  <c r="AB405" i="501"/>
  <c r="U405" i="501"/>
  <c r="V405" i="501" s="1"/>
  <c r="AB404" i="501"/>
  <c r="V404" i="501"/>
  <c r="AB403" i="501"/>
  <c r="V403" i="501"/>
  <c r="AB402" i="501"/>
  <c r="V402" i="501"/>
  <c r="AB401" i="501"/>
  <c r="V401" i="501"/>
  <c r="U401" i="501"/>
  <c r="AB400" i="501"/>
  <c r="V400" i="501"/>
  <c r="AB399" i="501"/>
  <c r="V399" i="501"/>
  <c r="U399" i="501"/>
  <c r="AB398" i="501"/>
  <c r="V398" i="501"/>
  <c r="AB397" i="501"/>
  <c r="V397" i="501"/>
  <c r="U397" i="501"/>
  <c r="AB396" i="501"/>
  <c r="AB395" i="501"/>
  <c r="V395" i="501"/>
  <c r="AB394" i="501"/>
  <c r="V394" i="501"/>
  <c r="AB393" i="501"/>
  <c r="V393" i="501"/>
  <c r="U393" i="501"/>
  <c r="AB392" i="501"/>
  <c r="V392" i="501"/>
  <c r="U392" i="501"/>
  <c r="AB391" i="501"/>
  <c r="V391" i="501"/>
  <c r="U391" i="501"/>
  <c r="AB390" i="501"/>
  <c r="U390" i="501"/>
  <c r="V390" i="501" s="1"/>
  <c r="AB389" i="501"/>
  <c r="V389" i="501"/>
  <c r="U389" i="501"/>
  <c r="AB388" i="501"/>
  <c r="V388" i="501"/>
  <c r="U388" i="501"/>
  <c r="AB387" i="501"/>
  <c r="V387" i="501"/>
  <c r="AB386" i="501"/>
  <c r="V386" i="501"/>
  <c r="AB385" i="501"/>
  <c r="V385" i="501"/>
  <c r="U385" i="501"/>
  <c r="AB384" i="501"/>
  <c r="U384" i="501"/>
  <c r="V384" i="501" s="1"/>
  <c r="AB383" i="501"/>
  <c r="V383" i="501"/>
  <c r="U383" i="501"/>
  <c r="AB382" i="501"/>
  <c r="V382" i="501"/>
  <c r="U382" i="501"/>
  <c r="AB381" i="501"/>
  <c r="V381" i="501"/>
  <c r="U381" i="501"/>
  <c r="AB380" i="501"/>
  <c r="U380" i="501"/>
  <c r="V380" i="501" s="1"/>
  <c r="AB379" i="501"/>
  <c r="V379" i="501"/>
  <c r="U379" i="501"/>
  <c r="AB378" i="501"/>
  <c r="V378" i="501"/>
  <c r="U378" i="501"/>
  <c r="AB377" i="501"/>
  <c r="V377" i="501"/>
  <c r="U377" i="501"/>
  <c r="AB376" i="501"/>
  <c r="V376" i="501"/>
  <c r="AB375" i="501"/>
  <c r="V375" i="501"/>
  <c r="U375" i="501"/>
  <c r="AB374" i="501"/>
  <c r="V374" i="501"/>
  <c r="U374" i="501"/>
  <c r="AB373" i="501"/>
  <c r="U373" i="501"/>
  <c r="V373" i="501" s="1"/>
  <c r="AB372" i="501"/>
  <c r="V372" i="501"/>
  <c r="AB371" i="501"/>
  <c r="V371" i="501"/>
  <c r="U371" i="501"/>
  <c r="AB370" i="501"/>
  <c r="U370" i="501"/>
  <c r="V370" i="501" s="1"/>
  <c r="AB369" i="501"/>
  <c r="V369" i="501"/>
  <c r="U369" i="501"/>
  <c r="AB368" i="501"/>
  <c r="V368" i="501"/>
  <c r="U368" i="501"/>
  <c r="AB367" i="501"/>
  <c r="V367" i="501"/>
  <c r="U367" i="501"/>
  <c r="AB366" i="501"/>
  <c r="U366" i="501"/>
  <c r="V366" i="501" s="1"/>
  <c r="AB365" i="501"/>
  <c r="V365" i="501"/>
  <c r="U365" i="501"/>
  <c r="AB364" i="501"/>
  <c r="V364" i="501"/>
  <c r="AB363" i="501"/>
  <c r="V363" i="501"/>
  <c r="AB362" i="501"/>
  <c r="V362" i="501"/>
  <c r="AB361" i="501"/>
  <c r="V361" i="501"/>
  <c r="AB360" i="501"/>
  <c r="V360" i="501"/>
  <c r="U360" i="501"/>
  <c r="AB359" i="501"/>
  <c r="V359" i="501"/>
  <c r="AB358" i="501"/>
  <c r="V358" i="501"/>
  <c r="U358" i="501"/>
  <c r="AB357" i="501"/>
  <c r="V357" i="501"/>
  <c r="AB356" i="501"/>
  <c r="U356" i="501"/>
  <c r="V356" i="501" s="1"/>
  <c r="AB355" i="501"/>
  <c r="V355" i="501"/>
  <c r="U355" i="501"/>
  <c r="AB354" i="501"/>
  <c r="V354" i="501"/>
  <c r="U354" i="501"/>
  <c r="AB353" i="501"/>
  <c r="V353" i="501"/>
  <c r="U353" i="501"/>
  <c r="AB352" i="501"/>
  <c r="U352" i="501"/>
  <c r="V352" i="501" s="1"/>
  <c r="AB351" i="501"/>
  <c r="V351" i="501"/>
  <c r="U351" i="501"/>
  <c r="AB350" i="501"/>
  <c r="V350" i="501"/>
  <c r="U350" i="501"/>
  <c r="AB349" i="501"/>
  <c r="V349" i="501"/>
  <c r="U349" i="501"/>
  <c r="AB348" i="501"/>
  <c r="U348" i="501"/>
  <c r="V348" i="501" s="1"/>
  <c r="AB347" i="501"/>
  <c r="V347" i="501"/>
  <c r="U347" i="501"/>
  <c r="AB346" i="501"/>
  <c r="V346" i="501"/>
  <c r="U346" i="501"/>
  <c r="AB345" i="501"/>
  <c r="V345" i="501"/>
  <c r="AB344" i="501"/>
  <c r="V344" i="501"/>
  <c r="U344" i="501"/>
  <c r="AB343" i="501"/>
  <c r="V343" i="501"/>
  <c r="AB342" i="501"/>
  <c r="U342" i="501"/>
  <c r="V342" i="501" s="1"/>
  <c r="AB341" i="501"/>
  <c r="V341" i="501"/>
  <c r="U341" i="501"/>
  <c r="AB340" i="501"/>
  <c r="V340" i="501"/>
  <c r="U340" i="501"/>
  <c r="AB339" i="501"/>
  <c r="V339" i="501"/>
  <c r="U339" i="501"/>
  <c r="AB338" i="501"/>
  <c r="U338" i="501"/>
  <c r="V338" i="501" s="1"/>
  <c r="AB337" i="501"/>
  <c r="V337" i="501"/>
  <c r="U337" i="501"/>
  <c r="AB336" i="501"/>
  <c r="AB335" i="501"/>
  <c r="V335" i="501"/>
  <c r="AB334" i="501"/>
  <c r="V334" i="501"/>
  <c r="U334" i="501"/>
  <c r="AB333" i="501"/>
  <c r="U333" i="501"/>
  <c r="V333" i="501" s="1"/>
  <c r="AB332" i="501"/>
  <c r="V332" i="501"/>
  <c r="AB331" i="501"/>
  <c r="V331" i="501"/>
  <c r="AB330" i="501"/>
  <c r="V330" i="501"/>
  <c r="U330" i="501"/>
  <c r="AB329" i="501"/>
  <c r="V329" i="501"/>
  <c r="U329" i="501"/>
  <c r="AB328" i="501"/>
  <c r="V328" i="501"/>
  <c r="AB327" i="501"/>
  <c r="V327" i="501"/>
  <c r="U327" i="501"/>
  <c r="AB326" i="501"/>
  <c r="V326" i="501"/>
  <c r="AB325" i="501"/>
  <c r="V325" i="501"/>
  <c r="AB324" i="501"/>
  <c r="AB323" i="501"/>
  <c r="V323" i="501"/>
  <c r="AB322" i="501"/>
  <c r="U322" i="501"/>
  <c r="V322" i="501" s="1"/>
  <c r="AB321" i="501"/>
  <c r="V321" i="501"/>
  <c r="AB320" i="501"/>
  <c r="V320" i="501"/>
  <c r="U320" i="501"/>
  <c r="AB319" i="501"/>
  <c r="U319" i="501"/>
  <c r="V319" i="501" s="1"/>
  <c r="AB318" i="501"/>
  <c r="U318" i="501"/>
  <c r="V318" i="501" s="1"/>
  <c r="AB317" i="501"/>
  <c r="V317" i="501"/>
  <c r="U317" i="501"/>
  <c r="AB316" i="501"/>
  <c r="V316" i="501"/>
  <c r="U316" i="501"/>
  <c r="AB315" i="501"/>
  <c r="V315" i="501"/>
  <c r="AB314" i="501"/>
  <c r="V314" i="501"/>
  <c r="AB313" i="501"/>
  <c r="V313" i="501"/>
  <c r="U313" i="501"/>
  <c r="AB312" i="501"/>
  <c r="V312" i="501"/>
  <c r="AB311" i="501"/>
  <c r="V311" i="501"/>
  <c r="AB310" i="501"/>
  <c r="V310" i="501"/>
  <c r="AB309" i="501"/>
  <c r="V309" i="501"/>
  <c r="U309" i="501"/>
  <c r="AB308" i="501"/>
  <c r="V308" i="501"/>
  <c r="AB307" i="501"/>
  <c r="V307" i="501"/>
  <c r="AB306" i="501"/>
  <c r="V306" i="501"/>
  <c r="AB305" i="501"/>
  <c r="V305" i="501"/>
  <c r="U305" i="501"/>
  <c r="AB304" i="501"/>
  <c r="V304" i="501"/>
  <c r="U304" i="501"/>
  <c r="AB303" i="501"/>
  <c r="V303" i="501"/>
  <c r="U303" i="501"/>
  <c r="AB302" i="501"/>
  <c r="U302" i="501"/>
  <c r="V302" i="501" s="1"/>
  <c r="AB301" i="501"/>
  <c r="AB300" i="501"/>
  <c r="U300" i="501"/>
  <c r="V300" i="501" s="1"/>
  <c r="AB299" i="501"/>
  <c r="V299" i="501"/>
  <c r="U299" i="501"/>
  <c r="AB298" i="501"/>
  <c r="V298" i="501"/>
  <c r="AB297" i="501"/>
  <c r="U297" i="501"/>
  <c r="V297" i="501" s="1"/>
  <c r="AB296" i="501"/>
  <c r="V296" i="501"/>
  <c r="U296" i="501"/>
  <c r="AB295" i="501"/>
  <c r="V295" i="501"/>
  <c r="U295" i="501"/>
  <c r="AB294" i="501"/>
  <c r="U294" i="501"/>
  <c r="V294" i="501" s="1"/>
  <c r="AB293" i="501"/>
  <c r="V293" i="501"/>
  <c r="AB292" i="501"/>
  <c r="V292" i="501"/>
  <c r="U292" i="501"/>
  <c r="AB291" i="501"/>
  <c r="U291" i="501"/>
  <c r="V291" i="501" s="1"/>
  <c r="AB290" i="501"/>
  <c r="U290" i="501"/>
  <c r="V290" i="501" s="1"/>
  <c r="AB289" i="501"/>
  <c r="V289" i="501"/>
  <c r="U289" i="501"/>
  <c r="AB288" i="501"/>
  <c r="V288" i="501"/>
  <c r="AB287" i="501"/>
  <c r="U287" i="501"/>
  <c r="V287" i="501" s="1"/>
  <c r="AB286" i="501"/>
  <c r="V286" i="501"/>
  <c r="U286" i="501"/>
  <c r="AB285" i="501"/>
  <c r="V285" i="501"/>
  <c r="U285" i="501"/>
  <c r="AB284" i="501"/>
  <c r="U284" i="501"/>
  <c r="V284" i="501" s="1"/>
  <c r="AB283" i="501"/>
  <c r="U283" i="501"/>
  <c r="V283" i="501" s="1"/>
  <c r="AB282" i="501"/>
  <c r="V282" i="501"/>
  <c r="U282" i="501"/>
  <c r="AB281" i="501"/>
  <c r="U281" i="501"/>
  <c r="V281" i="501" s="1"/>
  <c r="AB280" i="501"/>
  <c r="V280" i="501"/>
  <c r="U280" i="501"/>
  <c r="AB279" i="501"/>
  <c r="U279" i="501"/>
  <c r="V279" i="501" s="1"/>
  <c r="AB278" i="501"/>
  <c r="V278" i="501"/>
  <c r="U278" i="501"/>
  <c r="AB277" i="501"/>
  <c r="V277" i="501"/>
  <c r="U277" i="501"/>
  <c r="AB276" i="501"/>
  <c r="V276" i="501"/>
  <c r="AB275" i="501"/>
  <c r="V275" i="501"/>
  <c r="U275" i="501"/>
  <c r="AB274" i="501"/>
  <c r="V274" i="501"/>
  <c r="U274" i="501"/>
  <c r="AB273" i="501"/>
  <c r="U273" i="501"/>
  <c r="V273" i="501" s="1"/>
  <c r="AB272" i="501"/>
  <c r="AB271" i="501"/>
  <c r="U271" i="501"/>
  <c r="V271" i="501" s="1"/>
  <c r="AB270" i="501"/>
  <c r="U270" i="501"/>
  <c r="V270" i="501" s="1"/>
  <c r="AB269" i="501"/>
  <c r="V269" i="501"/>
  <c r="U269" i="501"/>
  <c r="AB268" i="501"/>
  <c r="U268" i="501"/>
  <c r="V268" i="501" s="1"/>
  <c r="AB267" i="501"/>
  <c r="V267" i="501"/>
  <c r="AB266" i="501"/>
  <c r="V266" i="501"/>
  <c r="U266" i="501"/>
  <c r="AB265" i="501"/>
  <c r="V265" i="501"/>
  <c r="AB264" i="501"/>
  <c r="U264" i="501"/>
  <c r="V264" i="501" s="1"/>
  <c r="AB263" i="501"/>
  <c r="V263" i="501"/>
  <c r="U263" i="501"/>
  <c r="AB262" i="501"/>
  <c r="V262" i="501"/>
  <c r="AB261" i="501"/>
  <c r="V261" i="501"/>
  <c r="AB260" i="501"/>
  <c r="V260" i="501"/>
  <c r="AB259" i="501"/>
  <c r="U259" i="501"/>
  <c r="V259" i="501" s="1"/>
  <c r="AB258" i="501"/>
  <c r="V258" i="501"/>
  <c r="U258" i="501"/>
  <c r="AB257" i="501"/>
  <c r="V257" i="501"/>
  <c r="AB256" i="501"/>
  <c r="V256" i="501"/>
  <c r="AB255" i="501"/>
  <c r="V255" i="501"/>
  <c r="AB254" i="501"/>
  <c r="V254" i="501"/>
  <c r="AB253" i="501"/>
  <c r="V253" i="501"/>
  <c r="AB252" i="501"/>
  <c r="V252" i="501"/>
  <c r="AB251" i="501"/>
  <c r="V251" i="501"/>
  <c r="AB250" i="501"/>
  <c r="U250" i="501"/>
  <c r="V250" i="501" s="1"/>
  <c r="AB249" i="501"/>
  <c r="V249" i="501"/>
  <c r="U249" i="501"/>
  <c r="AB248" i="501"/>
  <c r="V248" i="501"/>
  <c r="U248" i="501"/>
  <c r="AB247" i="501"/>
  <c r="U247" i="501"/>
  <c r="V247" i="501" s="1"/>
  <c r="AB246" i="501"/>
  <c r="V246" i="501"/>
  <c r="AB245" i="501"/>
  <c r="V245" i="501"/>
  <c r="AB244" i="501"/>
  <c r="V244" i="501"/>
  <c r="AB243" i="501"/>
  <c r="V243" i="501"/>
  <c r="AB242" i="501"/>
  <c r="V242" i="501"/>
  <c r="AB241" i="501"/>
  <c r="V241" i="501"/>
  <c r="U241" i="501"/>
  <c r="AB240" i="501"/>
  <c r="U240" i="501"/>
  <c r="V240" i="501" s="1"/>
  <c r="AB239" i="501"/>
  <c r="U239" i="501"/>
  <c r="V239" i="501" s="1"/>
  <c r="AB238" i="501"/>
  <c r="V238" i="501"/>
  <c r="U238" i="501"/>
  <c r="AB237" i="501"/>
  <c r="U237" i="501"/>
  <c r="V237" i="501" s="1"/>
  <c r="AB236" i="501"/>
  <c r="V236" i="501"/>
  <c r="AB235" i="501"/>
  <c r="V235" i="501"/>
  <c r="AB234" i="501"/>
  <c r="V234" i="501"/>
  <c r="U234" i="501"/>
  <c r="AB233" i="501"/>
  <c r="U233" i="501"/>
  <c r="V233" i="501" s="1"/>
  <c r="AB232" i="501"/>
  <c r="V232" i="501"/>
  <c r="U232" i="501"/>
  <c r="AB231" i="501"/>
  <c r="V231" i="501"/>
  <c r="AB230" i="501"/>
  <c r="V230" i="501"/>
  <c r="AB229" i="501"/>
  <c r="V229" i="501"/>
  <c r="U229" i="501"/>
  <c r="AB228" i="501"/>
  <c r="V228" i="501"/>
  <c r="AB227" i="501"/>
  <c r="V227" i="501"/>
  <c r="U227" i="501"/>
  <c r="AB226" i="501"/>
  <c r="V226" i="501"/>
  <c r="U226" i="501"/>
  <c r="AB225" i="501"/>
  <c r="U225" i="501"/>
  <c r="V225" i="501" s="1"/>
  <c r="AB224" i="501"/>
  <c r="U224" i="501"/>
  <c r="V224" i="501" s="1"/>
  <c r="AB223" i="501"/>
  <c r="V223" i="501"/>
  <c r="U223" i="501"/>
  <c r="AB222" i="501"/>
  <c r="U222" i="501"/>
  <c r="V222" i="501" s="1"/>
  <c r="AB221" i="501"/>
  <c r="V221" i="501"/>
  <c r="AB220" i="501"/>
  <c r="V220" i="501"/>
  <c r="U220" i="501"/>
  <c r="AB219" i="501"/>
  <c r="U219" i="501"/>
  <c r="V219" i="501" s="1"/>
  <c r="AB218" i="501"/>
  <c r="V218" i="501"/>
  <c r="U218" i="501"/>
  <c r="AB217" i="501"/>
  <c r="U217" i="501"/>
  <c r="V217" i="501" s="1"/>
  <c r="AB216" i="501"/>
  <c r="V216" i="501"/>
  <c r="U216" i="501"/>
  <c r="AB215" i="501"/>
  <c r="V215" i="501"/>
  <c r="AB214" i="501"/>
  <c r="U214" i="501"/>
  <c r="V214" i="501" s="1"/>
  <c r="AB213" i="501"/>
  <c r="V213" i="501"/>
  <c r="U213" i="501"/>
  <c r="AB212" i="501"/>
  <c r="V212" i="501"/>
  <c r="AB211" i="501"/>
  <c r="V211" i="501"/>
  <c r="AB210" i="501"/>
  <c r="U210" i="501"/>
  <c r="V210" i="501" s="1"/>
  <c r="AB209" i="501"/>
  <c r="V209" i="501"/>
  <c r="U209" i="501"/>
  <c r="AB208" i="501"/>
  <c r="U208" i="501"/>
  <c r="V208" i="501" s="1"/>
  <c r="AB207" i="501"/>
  <c r="V207" i="501"/>
  <c r="U207" i="501"/>
  <c r="AB206" i="501"/>
  <c r="V206" i="501"/>
  <c r="U206" i="501"/>
  <c r="AB205" i="501"/>
  <c r="V205" i="501"/>
  <c r="AB204" i="501"/>
  <c r="V204" i="501"/>
  <c r="U204" i="501"/>
  <c r="AB203" i="501"/>
  <c r="V203" i="501"/>
  <c r="AB202" i="501"/>
  <c r="V202" i="501"/>
  <c r="AB201" i="501"/>
  <c r="V201" i="501"/>
  <c r="AB200" i="501"/>
  <c r="V200" i="501"/>
  <c r="AB199" i="501"/>
  <c r="V199" i="501"/>
  <c r="U199" i="501"/>
  <c r="AB198" i="501"/>
  <c r="U198" i="501"/>
  <c r="V198" i="501" s="1"/>
  <c r="AB197" i="501"/>
  <c r="U197" i="501"/>
  <c r="V197" i="501" s="1"/>
  <c r="AB196" i="501"/>
  <c r="V196" i="501"/>
  <c r="U196" i="501"/>
  <c r="AB195" i="501"/>
  <c r="V195" i="501"/>
  <c r="AB194" i="501"/>
  <c r="U194" i="501"/>
  <c r="V194" i="501" s="1"/>
  <c r="AB193" i="501"/>
  <c r="V193" i="501"/>
  <c r="U193" i="501"/>
  <c r="AB192" i="501"/>
  <c r="V192" i="501"/>
  <c r="U192" i="501"/>
  <c r="AB191" i="501"/>
  <c r="V191" i="501"/>
  <c r="AB190" i="501"/>
  <c r="V190" i="501"/>
  <c r="AB189" i="501"/>
  <c r="V189" i="501"/>
  <c r="AB188" i="501"/>
  <c r="V188" i="501"/>
  <c r="U188" i="501"/>
  <c r="AB187" i="501"/>
  <c r="V187" i="501"/>
  <c r="U187" i="501"/>
  <c r="AB186" i="501"/>
  <c r="U186" i="501"/>
  <c r="V186" i="501" s="1"/>
  <c r="AB185" i="501"/>
  <c r="U185" i="501"/>
  <c r="V185" i="501" s="1"/>
  <c r="AB184" i="501"/>
  <c r="V184" i="501"/>
  <c r="U184" i="501"/>
  <c r="AB183" i="501"/>
  <c r="U183" i="501"/>
  <c r="V183" i="501" s="1"/>
  <c r="AB182" i="501"/>
  <c r="V182" i="501"/>
  <c r="U182" i="501"/>
  <c r="AB181" i="501"/>
  <c r="V181" i="501"/>
  <c r="AB180" i="501"/>
  <c r="V180" i="501"/>
  <c r="AB179" i="501"/>
  <c r="U179" i="501"/>
  <c r="V179" i="501" s="1"/>
  <c r="AB178" i="501"/>
  <c r="V178" i="501"/>
  <c r="AB177" i="501"/>
  <c r="V177" i="501"/>
  <c r="AB176" i="501"/>
  <c r="V176" i="501"/>
  <c r="U176" i="501"/>
  <c r="AB175" i="501"/>
  <c r="V175" i="501"/>
  <c r="AB174" i="501"/>
  <c r="V174" i="501"/>
  <c r="AB173" i="501"/>
  <c r="V173" i="501"/>
  <c r="AB172" i="501"/>
  <c r="AB171" i="501"/>
  <c r="U171" i="501"/>
  <c r="V171" i="501" s="1"/>
  <c r="AB170" i="501"/>
  <c r="U170" i="501"/>
  <c r="V170" i="501" s="1"/>
  <c r="AB169" i="501"/>
  <c r="V169" i="501"/>
  <c r="U169" i="501"/>
  <c r="AB168" i="501"/>
  <c r="U168" i="501"/>
  <c r="V168" i="501" s="1"/>
  <c r="AB167" i="501"/>
  <c r="V167" i="501"/>
  <c r="U167" i="501"/>
  <c r="AB166" i="501"/>
  <c r="U166" i="501"/>
  <c r="V166" i="501" s="1"/>
  <c r="AB165" i="501"/>
  <c r="V165" i="501"/>
  <c r="U165" i="501"/>
  <c r="AB164" i="501"/>
  <c r="V164" i="501"/>
  <c r="U164" i="501"/>
  <c r="AB163" i="501"/>
  <c r="V163" i="501"/>
  <c r="AB162" i="501"/>
  <c r="V162" i="501"/>
  <c r="U162" i="501"/>
  <c r="AB161" i="501"/>
  <c r="V161" i="501"/>
  <c r="AB160" i="501"/>
  <c r="U160" i="501"/>
  <c r="V160" i="501" s="1"/>
  <c r="AB159" i="501"/>
  <c r="V159" i="501"/>
  <c r="U159" i="501"/>
  <c r="AB158" i="501"/>
  <c r="U158" i="501"/>
  <c r="V158" i="501" s="1"/>
  <c r="AB157" i="501"/>
  <c r="V157" i="501"/>
  <c r="U157" i="501"/>
  <c r="AB156" i="501"/>
  <c r="U156" i="501"/>
  <c r="V156" i="501" s="1"/>
  <c r="AB155" i="501"/>
  <c r="V155" i="501"/>
  <c r="U155" i="501"/>
  <c r="AB154" i="501"/>
  <c r="V154" i="501"/>
  <c r="U154" i="501"/>
  <c r="AB153" i="501"/>
  <c r="U153" i="501"/>
  <c r="V153" i="501" s="1"/>
  <c r="AB152" i="501"/>
  <c r="U152" i="501"/>
  <c r="V152" i="501" s="1"/>
  <c r="AB151" i="501"/>
  <c r="V151" i="501"/>
  <c r="AB150" i="501"/>
  <c r="V150" i="501"/>
  <c r="AB149" i="501"/>
  <c r="V149" i="501"/>
  <c r="U149" i="501"/>
  <c r="AB148" i="501"/>
  <c r="V148" i="501"/>
  <c r="AB147" i="501"/>
  <c r="V147" i="501"/>
  <c r="AB146" i="501"/>
  <c r="V146" i="501"/>
  <c r="AB145" i="501"/>
  <c r="V145" i="501"/>
  <c r="AB144" i="501"/>
  <c r="V144" i="501"/>
  <c r="AB143" i="501"/>
  <c r="V143" i="501"/>
  <c r="AB142" i="501"/>
  <c r="U142" i="501"/>
  <c r="V142" i="501" s="1"/>
  <c r="AB141" i="501"/>
  <c r="V141" i="501"/>
  <c r="U141" i="501"/>
  <c r="AB140" i="501"/>
  <c r="V140" i="501"/>
  <c r="AB139" i="501"/>
  <c r="V139" i="501"/>
  <c r="AB138" i="501"/>
  <c r="U138" i="501"/>
  <c r="V138" i="501" s="1"/>
  <c r="AB137" i="501"/>
  <c r="V137" i="501"/>
  <c r="U137" i="501"/>
  <c r="AB136" i="501"/>
  <c r="U136" i="501"/>
  <c r="V136" i="501" s="1"/>
  <c r="AB135" i="501"/>
  <c r="V135" i="501"/>
  <c r="U135" i="501"/>
  <c r="AB134" i="501"/>
  <c r="V134" i="501"/>
  <c r="AB133" i="501"/>
  <c r="U133" i="501"/>
  <c r="V133" i="501" s="1"/>
  <c r="AB132" i="501"/>
  <c r="V132" i="501"/>
  <c r="U132" i="501"/>
  <c r="AB131" i="501"/>
  <c r="U131" i="501"/>
  <c r="V131" i="501" s="1"/>
  <c r="AB130" i="501"/>
  <c r="V130" i="501"/>
  <c r="U130" i="501"/>
  <c r="AB129" i="501"/>
  <c r="U129" i="501"/>
  <c r="V129" i="501" s="1"/>
  <c r="AB128" i="501"/>
  <c r="V128" i="501"/>
  <c r="AB127" i="501"/>
  <c r="V127" i="501"/>
  <c r="AB126" i="501"/>
  <c r="V126" i="501"/>
  <c r="AB125" i="501"/>
  <c r="V125" i="501"/>
  <c r="AB124" i="501"/>
  <c r="V124" i="501"/>
  <c r="U124" i="501"/>
  <c r="AB123" i="501"/>
  <c r="U123" i="501"/>
  <c r="V123" i="501" s="1"/>
  <c r="AB122" i="501"/>
  <c r="V122" i="501"/>
  <c r="U122" i="501"/>
  <c r="AB121" i="501"/>
  <c r="U121" i="501"/>
  <c r="V121" i="501" s="1"/>
  <c r="AB120" i="501"/>
  <c r="V120" i="501"/>
  <c r="U120" i="501"/>
  <c r="AB119" i="501"/>
  <c r="U119" i="501"/>
  <c r="V119" i="501" s="1"/>
  <c r="AB118" i="501"/>
  <c r="V118" i="501"/>
  <c r="U118" i="501"/>
  <c r="AB117" i="501"/>
  <c r="U117" i="501"/>
  <c r="V117" i="501" s="1"/>
  <c r="AB116" i="501"/>
  <c r="V116" i="501"/>
  <c r="U116" i="501"/>
  <c r="AB115" i="501"/>
  <c r="V115" i="501"/>
  <c r="AB114" i="501"/>
  <c r="V114" i="501"/>
  <c r="AB113" i="501"/>
  <c r="V113" i="501"/>
  <c r="AB112" i="501"/>
  <c r="V112" i="501"/>
  <c r="AB111" i="501"/>
  <c r="V111" i="501"/>
  <c r="AB110" i="501"/>
  <c r="U110" i="501"/>
  <c r="V110" i="501" s="1"/>
  <c r="AB109" i="501"/>
  <c r="V109" i="501"/>
  <c r="U109" i="501"/>
  <c r="AB108" i="501"/>
  <c r="U108" i="501"/>
  <c r="V108" i="501" s="1"/>
  <c r="AB107" i="501"/>
  <c r="V107" i="501"/>
  <c r="U107" i="501"/>
  <c r="AB106" i="501"/>
  <c r="U106" i="501"/>
  <c r="V106" i="501" s="1"/>
  <c r="AB105" i="501"/>
  <c r="V105" i="501"/>
  <c r="U105" i="501"/>
  <c r="AB104" i="501"/>
  <c r="U104" i="501"/>
  <c r="V104" i="501" s="1"/>
  <c r="AB103" i="501"/>
  <c r="V103" i="501"/>
  <c r="U103" i="501"/>
  <c r="AB102" i="501"/>
  <c r="U102" i="501"/>
  <c r="V102" i="501" s="1"/>
  <c r="AB101" i="501"/>
  <c r="V101" i="501"/>
  <c r="U101" i="501"/>
  <c r="AB100" i="501"/>
  <c r="U100" i="501"/>
  <c r="V100" i="501" s="1"/>
  <c r="AB99" i="501"/>
  <c r="V99" i="501"/>
  <c r="U99" i="501"/>
  <c r="AB98" i="501"/>
  <c r="V98" i="501"/>
  <c r="AB97" i="501"/>
  <c r="V97" i="501"/>
  <c r="AB96" i="501"/>
  <c r="U96" i="501"/>
  <c r="V96" i="501" s="1"/>
  <c r="AB95" i="501"/>
  <c r="V95" i="501"/>
  <c r="U95" i="501"/>
  <c r="AB94" i="501"/>
  <c r="U94" i="501"/>
  <c r="V94" i="501" s="1"/>
  <c r="AB93" i="501"/>
  <c r="V93" i="501"/>
  <c r="U93" i="501"/>
  <c r="AB92" i="501"/>
  <c r="V92" i="501"/>
  <c r="AB91" i="501"/>
  <c r="U91" i="501"/>
  <c r="V91" i="501" s="1"/>
  <c r="AB90" i="501"/>
  <c r="V90" i="501"/>
  <c r="U90" i="501"/>
  <c r="AB89" i="501"/>
  <c r="U89" i="501"/>
  <c r="V89" i="501" s="1"/>
  <c r="AB88" i="501"/>
  <c r="V88" i="501"/>
  <c r="U88" i="501"/>
  <c r="AB87" i="501"/>
  <c r="U87" i="501"/>
  <c r="V87" i="501" s="1"/>
  <c r="AB86" i="501"/>
  <c r="V86" i="501"/>
  <c r="U86" i="501"/>
  <c r="AB85" i="501"/>
  <c r="U85" i="501"/>
  <c r="V85" i="501" s="1"/>
  <c r="AB84" i="501"/>
  <c r="V84" i="501"/>
  <c r="AB83" i="501"/>
  <c r="V83" i="501"/>
  <c r="U83" i="501"/>
  <c r="AB82" i="501"/>
  <c r="V82" i="501"/>
  <c r="U82" i="501"/>
  <c r="AB81" i="501"/>
  <c r="U81" i="501"/>
  <c r="V81" i="501" s="1"/>
  <c r="AB80" i="501"/>
  <c r="U80" i="501"/>
  <c r="V80" i="501" s="1"/>
  <c r="AB79" i="501"/>
  <c r="V79" i="501"/>
  <c r="U79" i="501"/>
  <c r="AB78" i="501"/>
  <c r="V78" i="501"/>
  <c r="U78" i="501"/>
  <c r="AB77" i="501"/>
  <c r="V77" i="501"/>
  <c r="AB76" i="501"/>
  <c r="V76" i="501"/>
  <c r="U76" i="501"/>
  <c r="AB75" i="501"/>
  <c r="V75" i="501"/>
  <c r="U75" i="501"/>
  <c r="AB74" i="501"/>
  <c r="U74" i="501"/>
  <c r="V74" i="501" s="1"/>
  <c r="AB73" i="501"/>
  <c r="U73" i="501"/>
  <c r="V73" i="501" s="1"/>
  <c r="AB72" i="501"/>
  <c r="V72" i="501"/>
  <c r="U72" i="501"/>
  <c r="AB71" i="501"/>
  <c r="V71" i="501"/>
  <c r="U71" i="501"/>
  <c r="AB70" i="501"/>
  <c r="U70" i="501"/>
  <c r="V70" i="501" s="1"/>
  <c r="AB69" i="501"/>
  <c r="V69" i="501"/>
  <c r="AB68" i="501"/>
  <c r="V68" i="501"/>
  <c r="AB67" i="501"/>
  <c r="U67" i="501"/>
  <c r="V67" i="501" s="1"/>
  <c r="AB66" i="501"/>
  <c r="V66" i="501"/>
  <c r="AB65" i="501"/>
  <c r="AB64" i="501"/>
  <c r="V64" i="501"/>
  <c r="AB63" i="501"/>
  <c r="V63" i="501"/>
  <c r="AB62" i="501"/>
  <c r="V62" i="501"/>
  <c r="U62" i="501"/>
  <c r="AB61" i="501"/>
  <c r="U61" i="501"/>
  <c r="V61" i="501" s="1"/>
  <c r="AB60" i="501"/>
  <c r="U60" i="501"/>
  <c r="V60" i="501" s="1"/>
  <c r="AB59" i="501"/>
  <c r="V59" i="501"/>
  <c r="U59" i="501"/>
  <c r="AB58" i="501"/>
  <c r="V58" i="501"/>
  <c r="U58" i="501"/>
  <c r="AB57" i="501"/>
  <c r="U57" i="501"/>
  <c r="V57" i="501" s="1"/>
  <c r="AB56" i="501"/>
  <c r="U56" i="501"/>
  <c r="V56" i="501" s="1"/>
  <c r="AB55" i="501"/>
  <c r="V55" i="501"/>
  <c r="AB54" i="501"/>
  <c r="U54" i="501"/>
  <c r="V54" i="501" s="1"/>
  <c r="AB53" i="501"/>
  <c r="U53" i="501"/>
  <c r="V53" i="501" s="1"/>
  <c r="AB52" i="501"/>
  <c r="V52" i="501"/>
  <c r="U52" i="501"/>
  <c r="AB51" i="501"/>
  <c r="V51" i="501"/>
  <c r="AB50" i="501"/>
  <c r="V50" i="501"/>
  <c r="AB49" i="501"/>
  <c r="V49" i="501"/>
  <c r="AB48" i="501"/>
  <c r="U48" i="501"/>
  <c r="V48" i="501" s="1"/>
  <c r="AB47" i="501"/>
  <c r="V47" i="501"/>
  <c r="AB46" i="501"/>
  <c r="U46" i="501"/>
  <c r="V46" i="501" s="1"/>
  <c r="AB45" i="501"/>
  <c r="U45" i="501"/>
  <c r="V45" i="501" s="1"/>
  <c r="AB44" i="501"/>
  <c r="V44" i="501"/>
  <c r="U44" i="501"/>
  <c r="AB43" i="501"/>
  <c r="V43" i="501"/>
  <c r="U43" i="501"/>
  <c r="AB42" i="501"/>
  <c r="U42" i="501"/>
  <c r="V42" i="501" s="1"/>
  <c r="AB41" i="501"/>
  <c r="U41" i="501"/>
  <c r="V41" i="501" s="1"/>
  <c r="AB40" i="501"/>
  <c r="V40" i="501"/>
  <c r="AB39" i="501"/>
  <c r="U39" i="501"/>
  <c r="V39" i="501" s="1"/>
  <c r="AB38" i="501"/>
  <c r="U38" i="501"/>
  <c r="V38" i="501" s="1"/>
  <c r="AB37" i="501"/>
  <c r="V37" i="501"/>
  <c r="AB36" i="501"/>
  <c r="V36" i="501"/>
  <c r="AB35" i="501"/>
  <c r="V35" i="501"/>
  <c r="U35" i="501"/>
  <c r="AB34" i="501"/>
  <c r="V34" i="501"/>
  <c r="U34" i="501"/>
  <c r="AB33" i="501"/>
  <c r="U33" i="501"/>
  <c r="V33" i="501" s="1"/>
  <c r="AB32" i="501"/>
  <c r="V32" i="501"/>
  <c r="AB31" i="501"/>
  <c r="V31" i="501"/>
  <c r="U31" i="501"/>
  <c r="AB30" i="501"/>
  <c r="U30" i="501"/>
  <c r="V30" i="501" s="1"/>
  <c r="AB29" i="501"/>
  <c r="V29" i="501"/>
  <c r="AB28" i="501"/>
  <c r="V28" i="501"/>
  <c r="AB27" i="501"/>
  <c r="U27" i="501"/>
  <c r="V27" i="501" s="1"/>
  <c r="AB26" i="501"/>
  <c r="V26" i="501"/>
  <c r="U26" i="501"/>
  <c r="AB25" i="501"/>
  <c r="U25" i="501"/>
  <c r="V25" i="501" s="1"/>
  <c r="AB24" i="501"/>
  <c r="U24" i="501"/>
  <c r="V24" i="501" s="1"/>
  <c r="AB23" i="501"/>
  <c r="U23" i="501"/>
  <c r="V23" i="501" s="1"/>
  <c r="AB22" i="501"/>
  <c r="V22" i="501"/>
  <c r="AB21" i="501"/>
  <c r="U21" i="501"/>
  <c r="V21" i="501" s="1"/>
  <c r="AB20" i="501"/>
  <c r="U20" i="501"/>
  <c r="V20" i="501" s="1"/>
  <c r="AB19" i="501"/>
  <c r="V19" i="501"/>
  <c r="U19" i="501"/>
  <c r="AB18" i="501"/>
  <c r="U18" i="501"/>
  <c r="V18" i="501" s="1"/>
  <c r="AB17" i="501"/>
  <c r="U17" i="501"/>
  <c r="V17" i="501" s="1"/>
  <c r="AB16" i="501"/>
  <c r="U16" i="501"/>
  <c r="V16" i="501" s="1"/>
  <c r="AB15" i="501"/>
  <c r="V15" i="501"/>
  <c r="U15" i="501"/>
  <c r="AB14" i="501"/>
  <c r="U14" i="501"/>
  <c r="V14" i="501" s="1"/>
  <c r="AB13" i="501"/>
  <c r="U13" i="501"/>
  <c r="V13" i="501" s="1"/>
  <c r="AB12" i="501"/>
  <c r="U12" i="501"/>
  <c r="V12" i="501" s="1"/>
  <c r="AB11" i="501"/>
  <c r="V11" i="501"/>
  <c r="U11" i="501"/>
  <c r="AB10" i="501"/>
  <c r="U10" i="501"/>
  <c r="V10" i="501" s="1"/>
  <c r="AB9" i="501"/>
  <c r="U9" i="501"/>
  <c r="V9" i="501" s="1"/>
  <c r="AB8" i="501"/>
  <c r="U8" i="501"/>
  <c r="V8" i="501" s="1"/>
  <c r="AB7" i="501"/>
  <c r="V7" i="501"/>
  <c r="U7" i="501"/>
  <c r="AB6" i="501"/>
  <c r="U6" i="501"/>
  <c r="V6" i="501" s="1"/>
  <c r="AB5" i="501"/>
  <c r="U5" i="501"/>
  <c r="V5" i="501" s="1"/>
  <c r="AB4" i="501"/>
  <c r="U4" i="501"/>
  <c r="V4" i="501" s="1"/>
  <c r="AB3" i="501"/>
  <c r="V3" i="501"/>
  <c r="AB2" i="501"/>
  <c r="U2" i="501"/>
  <c r="V2" i="501" s="1"/>
  <c r="V306" i="516" l="1"/>
</calcChain>
</file>

<file path=xl/sharedStrings.xml><?xml version="1.0" encoding="utf-8"?>
<sst xmlns="http://schemas.openxmlformats.org/spreadsheetml/2006/main" count="37004" uniqueCount="7269">
  <si>
    <t>วัน เดือน ปี</t>
  </si>
  <si>
    <t>เลขคุม</t>
  </si>
  <si>
    <t>เล่มที่</t>
  </si>
  <si>
    <t>หน่วยงาน
ที่ร้องขอ</t>
  </si>
  <si>
    <t>บริษัท ห้าง ร้าน</t>
  </si>
  <si>
    <t>งานจัดซื้อจัดจ้าง</t>
  </si>
  <si>
    <t>วงเงินงบประมาณ</t>
  </si>
  <si>
    <t>ราคากลาง</t>
  </si>
  <si>
    <t>วิธีการจัดซื้อ/จ้าง</t>
  </si>
  <si>
    <t>รายชื่อผู้เสนอราคา</t>
  </si>
  <si>
    <t>ราคาที่เสนอ</t>
  </si>
  <si>
    <t>ผู้ได้รับการคัดเลือก</t>
  </si>
  <si>
    <t>ราคาที่ตกลงซื้อหรือจ้าง</t>
  </si>
  <si>
    <t>เหตุผลที่คัดเลือกโดยสรุป</t>
  </si>
  <si>
    <t>เลขที่และวันที่ของสัญญา หรือข้อตกลงในการซื้อหรือจ้าง</t>
  </si>
  <si>
    <t>ใบรับงานเลขที่</t>
  </si>
  <si>
    <t>จำนวน</t>
  </si>
  <si>
    <t>หน่วยนับ</t>
  </si>
  <si>
    <t>ราคาต่อหน่วย</t>
  </si>
  <si>
    <t>จำนวนเงิน</t>
  </si>
  <si>
    <t>ภาษี 7%</t>
  </si>
  <si>
    <t>รวมเป็นเงินทั้งสิ้น</t>
  </si>
  <si>
    <t>เลขที่ใบสั่งซื้อ</t>
  </si>
  <si>
    <t>วันที่ออกใบสั่งซื้อ</t>
  </si>
  <si>
    <t>วันที่ส่งของ</t>
  </si>
  <si>
    <t>เลขที่ใบตรวจรับ</t>
  </si>
  <si>
    <t>วันที่ส่งงานการเงิน</t>
  </si>
  <si>
    <t>จำนวนวันจากตรวจรับส่งงานการเงิน</t>
  </si>
  <si>
    <t>รายชื่อคณะกรรมการตรวจรับพัสดุ</t>
  </si>
  <si>
    <t>หมายเหตุ</t>
  </si>
  <si>
    <t>001/65</t>
  </si>
  <si>
    <t xml:space="preserve"> งานบริหารทั่วไป</t>
  </si>
  <si>
    <t xml:space="preserve"> บ.พีเออี (เทรดดิ้ง) จก.</t>
  </si>
  <si>
    <t xml:space="preserve"> จ้างบริการรักษาความสะอาดภายในบริเวณโรงพิมพ์ตำรวจ เดือนกันยายน 2564</t>
  </si>
  <si>
    <t xml:space="preserve"> ไม่เกินวงเงินที่ได้รับการอนุมัติ</t>
  </si>
  <si>
    <t>งาน</t>
  </si>
  <si>
    <t>สัญญา</t>
  </si>
  <si>
    <t>จ.6/2564</t>
  </si>
  <si>
    <t>ปรารถนา อรวรรณ ภาณิชา</t>
  </si>
  <si>
    <t>002/65</t>
  </si>
  <si>
    <t xml:space="preserve"> องค์การทหารผ่านศึก</t>
  </si>
  <si>
    <t xml:space="preserve"> จ้างบริการรักษาความปลอดภัยภายในบริวณโรงพิมพ์ตำรวจ เดือนกันยายน 2564</t>
  </si>
  <si>
    <t>จ.1/2564</t>
  </si>
  <si>
    <t>เมือง สมภาส สนอง</t>
  </si>
  <si>
    <t>003/64</t>
  </si>
  <si>
    <t xml:space="preserve"> ลงข้อมูลรับเข้า</t>
  </si>
  <si>
    <t xml:space="preserve"> จ้างเหมาบริการด้านกฎหมาย</t>
  </si>
  <si>
    <t>ลงข้อมูลรับเข้า</t>
  </si>
  <si>
    <t>004/64</t>
  </si>
  <si>
    <t xml:space="preserve"> งานการตลาด</t>
  </si>
  <si>
    <t xml:space="preserve"> หจก.ส มงคลการพิมพ์</t>
  </si>
  <si>
    <t xml:space="preserve"> ปกใส่ประกาศเกียรติคุณ (ผ้าไหมเทียม) ขนาด 11 1/2 นิ้ว * 17 3/4 นิ้ว</t>
  </si>
  <si>
    <t>เฉพาะเจาะจง</t>
  </si>
  <si>
    <t>ปก</t>
  </si>
  <si>
    <t>POD52-6410002</t>
  </si>
  <si>
    <t>PRE52-6410002</t>
  </si>
  <si>
    <t>โกวิทย์ สุกัญญา สิทธิรัตน์</t>
  </si>
  <si>
    <t xml:space="preserve"> ใบใส่ประกาศนียบัตร ขนาด 27 * 20.5 ซม.</t>
  </si>
  <si>
    <t>แผ่น</t>
  </si>
  <si>
    <t>005/65</t>
  </si>
  <si>
    <t xml:space="preserve"> งานคลังสินค้า</t>
  </si>
  <si>
    <t xml:space="preserve"> บ.คุณกระดาษ (ประเทศไทย) จก.</t>
  </si>
  <si>
    <t xml:space="preserve"> กระดาษอาร์ตมัน 120 แกรม ขนาด 25 x 36 นิ้ว</t>
  </si>
  <si>
    <t>รีม</t>
  </si>
  <si>
    <t>POD51-6410002</t>
  </si>
  <si>
    <t>PRE51-6410002</t>
  </si>
  <si>
    <t>สัมพันธ์ นิรันดร์ วรัญญา</t>
  </si>
  <si>
    <t>006/65</t>
  </si>
  <si>
    <t xml:space="preserve"> กระดาษปอนด์ 70 แกรม ขนาด 31 x 43 นิ้ว</t>
  </si>
  <si>
    <t>POD51-6410001</t>
  </si>
  <si>
    <t>PRE51-6410001</t>
  </si>
  <si>
    <t>สัมพันธ์ สิทธิรัตน์ วรัญญา</t>
  </si>
  <si>
    <t>007/65</t>
  </si>
  <si>
    <t xml:space="preserve"> กระดาษการ์ดอาร์ต 360 แกรม ขนาด 31 x 43 นิ้ว</t>
  </si>
  <si>
    <t>POD51-6410005</t>
  </si>
  <si>
    <t>PRE51-6410005</t>
  </si>
  <si>
    <t>โกวิทย์ ดนัย วรัญญา</t>
  </si>
  <si>
    <t xml:space="preserve"> กระดาษปอนด์ 70 แกรม ขนาด 24 x 35 นิ้ว</t>
  </si>
  <si>
    <t>008/65</t>
  </si>
  <si>
    <t xml:space="preserve"> ซองใส่ประกาศนียบัตร</t>
  </si>
  <si>
    <t>ซอง</t>
  </si>
  <si>
    <t>PRE52-6411001</t>
  </si>
  <si>
    <t>โกวิทย์ สุกัญญา นงนุช</t>
  </si>
  <si>
    <t>009/65</t>
  </si>
  <si>
    <t xml:space="preserve"> บ.แอดลีดเดอร์ ไซน์ แอนด์ ปริ้นท์ติ้ง จก.</t>
  </si>
  <si>
    <t xml:space="preserve"> ไวนิล ขนาด 90 x 110 ซม.</t>
  </si>
  <si>
    <t xml:space="preserve"> คัดเลือก</t>
  </si>
  <si>
    <t xml:space="preserve"> เกินวงเงิน ขออนัติเพื่ม 10 % ตามระเบียบข้อ 57(1)</t>
  </si>
  <si>
    <t>ชุด</t>
  </si>
  <si>
    <t>POD52-6412001</t>
  </si>
  <si>
    <t>PRE52-6502001</t>
  </si>
  <si>
    <t>ออกใบสั่งซื้อ</t>
  </si>
  <si>
    <t>010/65</t>
  </si>
  <si>
    <t xml:space="preserve"> กระเป๋าพรีเมี่ยม ขนาดสูงไม่เกิน 40 ซม. ปัก Logo DARE สำหรับแจกเด็ก</t>
  </si>
  <si>
    <t>คัดเลือก</t>
  </si>
  <si>
    <t>POD52-6411004</t>
  </si>
  <si>
    <t>PRE52-6502007</t>
  </si>
  <si>
    <t>พิเชษฐ  สิทธิรัตน์ อัยย์รดา</t>
  </si>
  <si>
    <t xml:space="preserve"> หจก.เอ็น.พี.จี เอ็นเตอร์ไพรส์</t>
  </si>
  <si>
    <t>011/65</t>
  </si>
  <si>
    <t xml:space="preserve"> ปกแฟ้มต่าง ๆ</t>
  </si>
  <si>
    <t>รายการ</t>
  </si>
  <si>
    <t>POD52-6410005</t>
  </si>
  <si>
    <t>PRE52-6411005</t>
  </si>
  <si>
    <t>โกวิทย์ นิรันดร์ สุกัญญา</t>
  </si>
  <si>
    <t>012/65</t>
  </si>
  <si>
    <t xml:space="preserve"> ซองเปิดหัวไม่ขยายข้างกากี ซี 4</t>
  </si>
  <si>
    <t>POD52-6410003</t>
  </si>
  <si>
    <t>PRE52-6410005</t>
  </si>
  <si>
    <t>ปัทมา บุญกริยา สุกัญญา</t>
  </si>
  <si>
    <t xml:space="preserve"> ซองเปิดหัวขยายข้างกากี </t>
  </si>
  <si>
    <t>013/65</t>
  </si>
  <si>
    <t xml:space="preserve"> งานหลังการพิมพ์</t>
  </si>
  <si>
    <t xml:space="preserve"> จ้างพับเย็บ ตีเบอร์ เข้าเล่มปกแข็ง จำนวน 20 รายการ</t>
  </si>
  <si>
    <t>POD56-6410005</t>
  </si>
  <si>
    <t>PRE56-6411003</t>
  </si>
  <si>
    <t>เกรียงไกร สุมาลี บุญทวี</t>
  </si>
  <si>
    <t>014/65</t>
  </si>
  <si>
    <t xml:space="preserve"> บ.ทนายไบดิ้ง จก.</t>
  </si>
  <si>
    <t xml:space="preserve"> จ้างไดคัทมนมุม 4 มุม บัตรประจำตัวข้าราชการ (ใหมา) </t>
  </si>
  <si>
    <t>64/0331</t>
  </si>
  <si>
    <t>POD56-6410003</t>
  </si>
  <si>
    <t>PRE56-6410008</t>
  </si>
  <si>
    <t>เมือง สุมาลี ปัญจรัศน์</t>
  </si>
  <si>
    <t>015/65</t>
  </si>
  <si>
    <t xml:space="preserve"> เช่าระบบโปรแกรมคำนวณราคา</t>
  </si>
  <si>
    <t>016/64</t>
  </si>
  <si>
    <t xml:space="preserve"> จ้างบริการกำจัดปลวก มด แมลงทุกชนิด</t>
  </si>
  <si>
    <t>เบิกจ่ายเงินของปีที่แล้ว</t>
  </si>
  <si>
    <t>017/65</t>
  </si>
  <si>
    <t xml:space="preserve"> บ.ซี.เอ.เอส เปเปอร์ จก.</t>
  </si>
  <si>
    <t xml:space="preserve"> กระดาษคาร์บอนในตัวสีขาวบน CB สีขาว ขนาด 24 x 36 นิ้ว</t>
  </si>
  <si>
    <t>POD51-6410004</t>
  </si>
  <si>
    <t>PRE51-6410004</t>
  </si>
  <si>
    <t xml:space="preserve"> กระดาษคาร์บอนในตัวสีชมพูล่าง CF สีขาว ขนาด 24 x 36 นิ้ว</t>
  </si>
  <si>
    <t>018/65</t>
  </si>
  <si>
    <t xml:space="preserve"> หจก.ลิ้มพาณิชย์</t>
  </si>
  <si>
    <t xml:space="preserve"> กระดาษปอนด์ 80 แกรม ชนาด 24 x 35 นิ้ว</t>
  </si>
  <si>
    <t>POD51-6411003</t>
  </si>
  <si>
    <t>PRE51-6410003</t>
  </si>
  <si>
    <t>โกวิทย์ เดชกิจ สุกัญญา</t>
  </si>
  <si>
    <t xml:space="preserve"> กระดาษปอนด์ขาวชัดมันพิเศษ 100 แกรม ขนาด 31 x 43 นิ้ว</t>
  </si>
  <si>
    <t>POD51-6411004</t>
  </si>
  <si>
    <t>เข้าเสนอ</t>
  </si>
  <si>
    <t xml:space="preserve"> กระดาษการ์ดอาร์ต 260 แกรม ขนาด 31 x 43 นิ้ว</t>
  </si>
  <si>
    <t>ไม่มีผู้ผ่านการพิจารณา</t>
  </si>
  <si>
    <t>019/65</t>
  </si>
  <si>
    <t xml:space="preserve"> งานการพิมพ์</t>
  </si>
  <si>
    <t xml:space="preserve"> บ.ริโซ่</t>
  </si>
  <si>
    <t xml:space="preserve"> ค่าเช่าเครื่องริโซ่ เดือนกันยายน 2564</t>
  </si>
  <si>
    <t>จ.4/2564</t>
  </si>
  <si>
    <t>020/65</t>
  </si>
  <si>
    <t xml:space="preserve"> บ.โปรซอฟ</t>
  </si>
  <si>
    <t xml:space="preserve"> จ้างบริการดูแลระบบคำนวนเงินเดือน PAYROLL งวด 2</t>
  </si>
  <si>
    <t>PRE57-6410002</t>
  </si>
  <si>
    <t>เบิกจ่ายเงิน งวดที่ 2</t>
  </si>
  <si>
    <t>021/65</t>
  </si>
  <si>
    <t xml:space="preserve"> บ.ศิริวัฒนาซีเคียวริตี้พริ้นท์ จก. </t>
  </si>
  <si>
    <t xml:space="preserve"> แบบหนังสือรับรองความประพฤติ</t>
  </si>
  <si>
    <t>POD52-6410006</t>
  </si>
  <si>
    <t>PRE52-6411004</t>
  </si>
  <si>
    <t>022/65</t>
  </si>
  <si>
    <t xml:space="preserve"> เครื่องหมายแสดงประเทศ (สติ๊กเกอร์ตัวที)</t>
  </si>
  <si>
    <t>คู่</t>
  </si>
  <si>
    <t>POD52-6410007</t>
  </si>
  <si>
    <t>PRE52-6411006</t>
  </si>
  <si>
    <t>023/65</t>
  </si>
  <si>
    <t xml:space="preserve"> บ.ไทยพาร์เชิล จก.</t>
  </si>
  <si>
    <t xml:space="preserve"> จ้างส่งแบบพิมพ์ไปหน่วยงานต่าง ๆ</t>
  </si>
  <si>
    <t>หน่วย</t>
  </si>
  <si>
    <t>POD57-6410002</t>
  </si>
  <si>
    <t>PRE57-6411002</t>
  </si>
  <si>
    <t>โกวิทย์ เสาวนีย์ วรัญญา</t>
  </si>
  <si>
    <t>024/65</t>
  </si>
  <si>
    <t xml:space="preserve"> ซองจดหมาย</t>
  </si>
  <si>
    <t>POD52-6410004</t>
  </si>
  <si>
    <t>PRE52-6410004</t>
  </si>
  <si>
    <t xml:space="preserve"> กระดาษหัวจดหมาย</t>
  </si>
  <si>
    <t>025/65</t>
  </si>
  <si>
    <t xml:space="preserve"> กระดาษการ์ดเหลือง 300 แกรม ขนาด 31 x 43 นิ้ว</t>
  </si>
  <si>
    <t>POD51-6410003</t>
  </si>
  <si>
    <t>สัมพันธ์ อยุทธยา วรัญญา</t>
  </si>
  <si>
    <t>026/65</t>
  </si>
  <si>
    <t xml:space="preserve"> งานการเงินและบัญชี</t>
  </si>
  <si>
    <t xml:space="preserve"> จ้างบริการดูแลระบบ WINSPEED งวดที่ 2</t>
  </si>
  <si>
    <t>PRE57-6410001</t>
  </si>
  <si>
    <t>027/65</t>
  </si>
  <si>
    <t xml:space="preserve"> นายอำนวย สุนทรวิริยวงศ์</t>
  </si>
  <si>
    <t>จ.14/2564</t>
  </si>
  <si>
    <t>028/65</t>
  </si>
  <si>
    <t xml:space="preserve"> งานก่อนการพิมพ์</t>
  </si>
  <si>
    <t xml:space="preserve"> บ.พี.ที.อินเตอร์ซัพพลาย จก.</t>
  </si>
  <si>
    <t xml:space="preserve"> จ้างซ่อมเครื่องยิงเพลทระบบออฟเซ็ท รหัส 093/55/05/0001 อาการ BRUSH ROLLER ASSY 86 CPG  ROLLER EPDM 69 MM.30 SHORE UP 86 CPG พร้อมค่าแรง</t>
  </si>
  <si>
    <t>POD57-6410001</t>
  </si>
  <si>
    <t>PRE57-6411003</t>
  </si>
  <si>
    <t>สัมพันธ์ ปุริม วรัญญา</t>
  </si>
  <si>
    <t>029/65</t>
  </si>
  <si>
    <t xml:space="preserve"> บ.มิตรสมหวัง กรุ๊ป จก.</t>
  </si>
  <si>
    <t xml:space="preserve"> จ้างอาบยูวี ปกสารวารตำรวจ ฉบับที่ 468 เดือนกรกฎาคม - กันยายน 2564</t>
  </si>
  <si>
    <t>64/0337</t>
  </si>
  <si>
    <t>POD56-6410001</t>
  </si>
  <si>
    <t>PRE56-6410002</t>
  </si>
  <si>
    <t>เมือง สุมาลี นิจนันท์</t>
  </si>
  <si>
    <t>030/65</t>
  </si>
  <si>
    <t xml:space="preserve"> นางพาสวรรณ จินตเสฐียร</t>
  </si>
  <si>
    <t xml:space="preserve"> จ้างเหมาค่าแรงงานเก็บ กระทุ้งเข้าฉาก วารสารตำรวจ ฉบับที่ 468 เดือนกรกฎาคม - กันยายน 2564</t>
  </si>
  <si>
    <t>เล่ม</t>
  </si>
  <si>
    <t>POD56-6410002</t>
  </si>
  <si>
    <t>PRE56-6410003</t>
  </si>
  <si>
    <t>เมือง สุมาลี ธิติรัตน์</t>
  </si>
  <si>
    <t>031/65</t>
  </si>
  <si>
    <t xml:space="preserve"> จ้างปั้มนูนโลโก้ประกาศนียบัตรหลักสูตร ฝอ.ตร.</t>
  </si>
  <si>
    <t>65/0025</t>
  </si>
  <si>
    <t>POD56-6410006</t>
  </si>
  <si>
    <t>PRE56-6410004</t>
  </si>
  <si>
    <t xml:space="preserve"> จ้างปั้มนูนโลโก้ประกาศนียบัตรหลักสูตร สว.</t>
  </si>
  <si>
    <t>65/0026</t>
  </si>
  <si>
    <t xml:space="preserve"> จ้างปั้มนูนโลโก้ประกาศนียบัตรหลักสูตร ผกก.</t>
  </si>
  <si>
    <t>65/0027</t>
  </si>
  <si>
    <t xml:space="preserve"> จ้างปั้มนูนโลโก้ประกาศนียบัตรหลักสูตร บตส.</t>
  </si>
  <si>
    <t>65/0028</t>
  </si>
  <si>
    <t xml:space="preserve"> จ้างปั้มนูนโลโก้ประกาศนียบัตรหลักสูตร บรอ.</t>
  </si>
  <si>
    <t>65/0029</t>
  </si>
  <si>
    <t>032/65</t>
  </si>
  <si>
    <t>POD51-6410006</t>
  </si>
  <si>
    <t>PRE51-6410006</t>
  </si>
  <si>
    <t>สัมพันธ์ นฤทธิ์ วรัญญา</t>
  </si>
  <si>
    <t>033/65</t>
  </si>
  <si>
    <t xml:space="preserve"> น.ส.ศิรดา อารอมัน</t>
  </si>
  <si>
    <t xml:space="preserve"> จ้างออกแบบและจัดทำอาร์ตเวิร์คสื่อสิ่งพิมพ์วารสารโรงพักเพื่อประชาชน ฉบับที่ 121 เดือน ส.ค.- ก.ย.64</t>
  </si>
  <si>
    <t>64/0309</t>
  </si>
  <si>
    <t>POD56-6410004</t>
  </si>
  <si>
    <t>PRE56-6410005</t>
  </si>
  <si>
    <t>โกวิทย์ ดวงเนตร สุมาลี</t>
  </si>
  <si>
    <t>034/65</t>
  </si>
  <si>
    <t xml:space="preserve"> หจก.เอเชีย คัลเลอร์ ซิสเต็มส์</t>
  </si>
  <si>
    <t xml:space="preserve"> กระดานไวท์บอร์ด ขนาด 80*120 ซม.</t>
  </si>
  <si>
    <t xml:space="preserve"> </t>
  </si>
  <si>
    <t>POD55-6410001</t>
  </si>
  <si>
    <t>PRE55-6411001</t>
  </si>
  <si>
    <t>035/65</t>
  </si>
  <si>
    <t xml:space="preserve"> ร้าน ช.กิจถาวร</t>
  </si>
  <si>
    <t xml:space="preserve"> กรอบรูป ขนาด 13 x 15 นิ้ว</t>
  </si>
  <si>
    <t xml:space="preserve"> เงินสด</t>
  </si>
  <si>
    <t>อ้น</t>
  </si>
  <si>
    <t>เงินสด</t>
  </si>
  <si>
    <t>CRE50-6411001</t>
  </si>
  <si>
    <t>ปรารถนา สถาพร อัยย์รดา</t>
  </si>
  <si>
    <t>036/65</t>
  </si>
  <si>
    <t xml:space="preserve"> ร้านประดิษฐ์ศิลป์ค้าไม้</t>
  </si>
  <si>
    <t xml:space="preserve"> จ้างทำป้ายชื่อ พันโท นราวิทย์  เปาอินทร์  ผู้อำนวยการโรงพิมพ์ตำรวจ</t>
  </si>
  <si>
    <t>CRE50-6411005</t>
  </si>
  <si>
    <t>โกวิทย์ นิสิตา อัยย์รดา</t>
  </si>
  <si>
    <t xml:space="preserve"> จ้างทำป้ายชื่อ เรือโทอุทัย  พูลเพิ่ม รองผู้อำนวยการโรงพิมพ์ตำรวจ</t>
  </si>
  <si>
    <t>037/65</t>
  </si>
  <si>
    <t xml:space="preserve"> หมึกปริ้นเตอร์ รุ่น CE285AC</t>
  </si>
  <si>
    <t>กล่อง</t>
  </si>
  <si>
    <t>POD55-6411001</t>
  </si>
  <si>
    <t>PRE55-6411002</t>
  </si>
  <si>
    <t>โกวิทย์ สถาพร อัยย์รดา</t>
  </si>
  <si>
    <t xml:space="preserve"> หมึกปริ้นเตอร์ รุ่น 48A</t>
  </si>
  <si>
    <t>038/65</t>
  </si>
  <si>
    <t xml:space="preserve"> จ้างเหมาค่าแรงงานเก็บ กระทุ้งเข้าฉาก วารสารโรงพักเพื่อประชาชน ฉบับที่ 121 เดือน ส.ค.-ก.ย.64</t>
  </si>
  <si>
    <t>POD56-6410007</t>
  </si>
  <si>
    <t>PRE56-6410006</t>
  </si>
  <si>
    <t>เมือง สุมาลี วิภาวี</t>
  </si>
  <si>
    <t>039/65</t>
  </si>
  <si>
    <t xml:space="preserve"> บ.ประชุมช่าง จก.</t>
  </si>
  <si>
    <t xml:space="preserve"> จ้างเคลือบพีวีซีด้าน+สปอตยูวี 1 ด้าน ปกจ้างผลิตสื่อสิ่งพิมพ์วารสารโรงพักเพื่อประชาชน ฉบับที่ 121 เดือน ส.ค.-ก.ย.64</t>
  </si>
  <si>
    <t>POD56-6410008</t>
  </si>
  <si>
    <t>PRE56-6410007</t>
  </si>
  <si>
    <t>เมือง สุมาลี  เดชกิจ</t>
  </si>
  <si>
    <t>040/65</t>
  </si>
  <si>
    <t xml:space="preserve"> บ.เอสที คอนสตรัคชั่น เอ็นจิเนียริ่ง แอนด์ ซัพพลาย จก.</t>
  </si>
  <si>
    <t xml:space="preserve"> จ้างซ่อมเครื่องปรับอากาศ รหัส 023/58/05/0009</t>
  </si>
  <si>
    <t>79 วรรค 2</t>
  </si>
  <si>
    <t>เครื่อง</t>
  </si>
  <si>
    <t>041/65</t>
  </si>
  <si>
    <t xml:space="preserve"> เป้าหุ่นเงาคน T.R.C. ชนิดแข็ง</t>
  </si>
  <si>
    <t>POD52-6411001</t>
  </si>
  <si>
    <t>PRE52-6411003</t>
  </si>
  <si>
    <t>ขอให้เสนอราคา</t>
  </si>
  <si>
    <t>042/65</t>
  </si>
  <si>
    <t xml:space="preserve"> กระดาษคาร์บอนในตัวสีฟ้าบน CB ขนาด 24 x 36 นิ้ง</t>
  </si>
  <si>
    <t>POD51-6411001</t>
  </si>
  <si>
    <t>PRE51-6411001</t>
  </si>
  <si>
    <t>เมือง เดชกิจ วรัญญา</t>
  </si>
  <si>
    <t xml:space="preserve"> กระดาษคาร์บอนในตัวสีเขียวล่าง CF ขนาด 24 x 36 นิ้ว</t>
  </si>
  <si>
    <t>043/65</t>
  </si>
  <si>
    <t xml:space="preserve"> จ้างซ่อมเครื่องปรับอากาศ ห้องหมวดบุคคล</t>
  </si>
  <si>
    <t>044/65</t>
  </si>
  <si>
    <t xml:space="preserve"> จ้างเคลือบพีวีซีเงา 1 ด้าน ปั้มฟรอยส์เงินโลโก้ ชื่อหน่วยงานไทคัทเจาะหน้าต่าง ปั้มเส้นพับ 2 เส้น เจาะรูใส่ลิ้นแฟ้มพร้อมเหล็กเสียบพลาสติก แฟ้มใส่เอกสาร</t>
  </si>
  <si>
    <t>65/0016</t>
  </si>
  <si>
    <t>แฟ้ม</t>
  </si>
  <si>
    <t>POD56-6411003</t>
  </si>
  <si>
    <t>PRE56-6411006</t>
  </si>
  <si>
    <t>เกรียงไกร สุมาลี นิรันดร์</t>
  </si>
  <si>
    <t>045/65</t>
  </si>
  <si>
    <t xml:space="preserve"> นางละมูล ผุยอุทา</t>
  </si>
  <si>
    <t xml:space="preserve"> จ้างเหมาค่าแรงงานพิมพ์งาน แบบบันทึก ก่อน ระหว่างการระงับความรู้สึก ชนิด 2 COPY</t>
  </si>
  <si>
    <t>65/0024</t>
  </si>
  <si>
    <t>ครั้ง</t>
  </si>
  <si>
    <t>POD56-6411002</t>
  </si>
  <si>
    <t>PRE56-6411001</t>
  </si>
  <si>
    <t>สัมพันธ์ สุมาลี นิจนันท์</t>
  </si>
  <si>
    <t xml:space="preserve"> จ้างเหมาค่าแรงงานพิมพ์งาน ทต.9</t>
  </si>
  <si>
    <t>65/0031</t>
  </si>
  <si>
    <t>PRE56-6411004</t>
  </si>
  <si>
    <t>046/65</t>
  </si>
  <si>
    <t xml:space="preserve"> จ้างเหมาค่าแรงงานพิมพ์งาน สนผ.12-1/37 </t>
  </si>
  <si>
    <t>65/0332</t>
  </si>
  <si>
    <t>POD56-6411001</t>
  </si>
  <si>
    <t>PRE56-6411002</t>
  </si>
  <si>
    <t>สัมพันธ์ สุมาลี เสาวคนธ์</t>
  </si>
  <si>
    <t>งวดที่ 1</t>
  </si>
  <si>
    <t>PRE56-6411005</t>
  </si>
  <si>
    <t xml:space="preserve"> งวกที่ 2</t>
  </si>
  <si>
    <t>047/65</t>
  </si>
  <si>
    <t xml:space="preserve"> จ้างซ่อมเครื่องปรับอากาศ ห้องเครื่องยิงเพลท รหัส 023/58/05/0008</t>
  </si>
  <si>
    <t>048/65</t>
  </si>
  <si>
    <t xml:space="preserve"> กรมสรรพากร</t>
  </si>
  <si>
    <t xml:space="preserve"> อากรแสตมป์ ดวงละ 20 บาท</t>
  </si>
  <si>
    <t>ดวง</t>
  </si>
  <si>
    <t>CRE50-6411004</t>
  </si>
  <si>
    <t>049/65</t>
  </si>
  <si>
    <t xml:space="preserve"> จ้างส่งแบบพิมพ์ไปหน่วยงานต่าง ๆ  6 หน่วยงาน</t>
  </si>
  <si>
    <t>POD57-6411001</t>
  </si>
  <si>
    <t>PRE57-6411004</t>
  </si>
  <si>
    <t>050/65</t>
  </si>
  <si>
    <t xml:space="preserve"> จ้างทำเพลท จ้างผลิตสื่อสิ่งพิมพ์วารสารโรงพักเพื่อประชาชน ฉบับที่ 121  เดือน ส.ค.-ก.ย.64</t>
  </si>
  <si>
    <t>POD56-6410009</t>
  </si>
  <si>
    <t>พิเชษฐ สุมาลี บุญทวี</t>
  </si>
  <si>
    <t>051/65</t>
  </si>
  <si>
    <t xml:space="preserve"> กระดาษอาร์ตด้าน 120 แกรม ขนาด 25 x 36 นิ้ว</t>
  </si>
  <si>
    <t>POD51-6411005</t>
  </si>
  <si>
    <t>สัมพันธ์ ดนัย วรัญญา</t>
  </si>
  <si>
    <t xml:space="preserve"> กระดาษถนอมสายตา 75 แกรม ขนาด 24 x 35 นิ้ว</t>
  </si>
  <si>
    <t xml:space="preserve"> กระดาษแข็งเบอร์ 16 ขนาด 27 x 31 นิ้ว</t>
  </si>
  <si>
    <t>052/65</t>
  </si>
  <si>
    <t xml:space="preserve"> บ.เมย์ ฟอร์เวิร์ด จก.</t>
  </si>
  <si>
    <t xml:space="preserve"> เศษผ้าชนิดแผ่น</t>
  </si>
  <si>
    <t>กิโลกรัม</t>
  </si>
  <si>
    <t>POD54-6411003</t>
  </si>
  <si>
    <t>PRE54-6411006</t>
  </si>
  <si>
    <t>สัมพันธ์ ดนัย อัยย์รดา</t>
  </si>
  <si>
    <t xml:space="preserve"> ฟองน้ำทำความสะอาดเพลท</t>
  </si>
  <si>
    <t>053/65</t>
  </si>
  <si>
    <t xml:space="preserve"> บ.ไซเบอร์ เอสเอ็ม (ไทย) จก.</t>
  </si>
  <si>
    <t xml:space="preserve"> น้ำมันเครื่อง เบอร์ 68</t>
  </si>
  <si>
    <t>แกลลอน</t>
  </si>
  <si>
    <t>POD54-6411002</t>
  </si>
  <si>
    <t>PRE54-6411005</t>
  </si>
  <si>
    <t>054/65</t>
  </si>
  <si>
    <t xml:space="preserve"> บ.สยามแม็คโคร จก.(มหาชน)</t>
  </si>
  <si>
    <t xml:space="preserve"> ผงซักฟอก</t>
  </si>
  <si>
    <t>ถุง</t>
  </si>
  <si>
    <t>CRE50-6411003</t>
  </si>
  <si>
    <t>สัมพันธ์ นิสิตา อัยย์รดา</t>
  </si>
  <si>
    <t>055/65</t>
  </si>
  <si>
    <t xml:space="preserve"> เทปย่น ขนาด 1.5 นิ้ว ยี่ห้อเดลต้า</t>
  </si>
  <si>
    <t xml:space="preserve">  </t>
  </si>
  <si>
    <t>ม้วน</t>
  </si>
  <si>
    <t>POD55-6410002</t>
  </si>
  <si>
    <t>PRE55-6411003</t>
  </si>
  <si>
    <t>เมือง ดนัย อัยย์รดา</t>
  </si>
  <si>
    <t xml:space="preserve"> ลวดเย็บกระดาษ เบอร์ 10 ยี่ห้อ MAX</t>
  </si>
  <si>
    <t xml:space="preserve"> เทปใสหน้าเดียว ขนาด 1 * 3 นิ้ว ยี่ห้อหลุยส์</t>
  </si>
  <si>
    <t xml:space="preserve">  ไม่เกินวงเงินที่ได้รับการอนุมัติ</t>
  </si>
  <si>
    <t>056/65</t>
  </si>
  <si>
    <t xml:space="preserve"> บ.หอมพันธ์เทรดดิ้ง จก.</t>
  </si>
  <si>
    <t xml:space="preserve"> ถุงมือไนโตรเจน</t>
  </si>
  <si>
    <t>POD54-6411001</t>
  </si>
  <si>
    <t>PRE54-6411004</t>
  </si>
  <si>
    <t xml:space="preserve"> ถุงมือผ้า</t>
  </si>
  <si>
    <t>057/65</t>
  </si>
  <si>
    <t xml:space="preserve"> บ.เนชั่นไวท์ จก.</t>
  </si>
  <si>
    <t xml:space="preserve"> น้ำยาล้างลูกน้ำในระบบแอลกอฮอล์ MRC</t>
  </si>
  <si>
    <t>POD54-6411004</t>
  </si>
  <si>
    <t>174/11/64</t>
  </si>
  <si>
    <t>PRE54-6411003</t>
  </si>
  <si>
    <t>059/65</t>
  </si>
  <si>
    <t xml:space="preserve"> ถุงพลาสติก ขนาด 12 x 18 นิ้ว</t>
  </si>
  <si>
    <t>ห่อ</t>
  </si>
  <si>
    <t>CRE50-6411002</t>
  </si>
  <si>
    <t>060/65</t>
  </si>
  <si>
    <t xml:space="preserve"> ด้ายจักรอุตสาหกรรมสีขาว</t>
  </si>
  <si>
    <t>หลอด</t>
  </si>
  <si>
    <t>CRE50-6412002</t>
  </si>
  <si>
    <t xml:space="preserve"> ด้ายจักรสีฟ้า</t>
  </si>
  <si>
    <t xml:space="preserve"> ด้ายจักรสีเขียว</t>
  </si>
  <si>
    <t>061/65</t>
  </si>
  <si>
    <t xml:space="preserve"> หมึกพิมพ์ TK LIGHT BLUE</t>
  </si>
  <si>
    <t>กระป๋อง</t>
  </si>
  <si>
    <t>POD53-6411001</t>
  </si>
  <si>
    <t>PRE53-6411001</t>
  </si>
  <si>
    <t>สัมพันธ์ กัญญารัตน์ วรัญญา</t>
  </si>
  <si>
    <t xml:space="preserve"> หมึกพิมพ์ TK GREEN</t>
  </si>
  <si>
    <t>062/65</t>
  </si>
  <si>
    <t xml:space="preserve"> บ.เอส.พี.ที.อิ้งค์ กรุ๊ป (ไทยแลนด์) จก.</t>
  </si>
  <si>
    <t xml:space="preserve"> ผ้ายางโมล์ ขนาดตัด 2 สำหรับเครื่องพิมพ์ 4 สี หนา 1.95 มม. ขนาด 1040*920 มม.</t>
  </si>
  <si>
    <t>ผืน</t>
  </si>
  <si>
    <t>POD54-6411005</t>
  </si>
  <si>
    <t>PRE54-6411002</t>
  </si>
  <si>
    <t>063/65</t>
  </si>
  <si>
    <t xml:space="preserve"> หจก.ช้วนเม่งเส็ง</t>
  </si>
  <si>
    <t xml:space="preserve"> ผ้ากากี ขนาด 36" * 40 หลา</t>
  </si>
  <si>
    <t>หลา</t>
  </si>
  <si>
    <t>POD54-6411006</t>
  </si>
  <si>
    <t>PRE54-6411001</t>
  </si>
  <si>
    <t>064/65</t>
  </si>
  <si>
    <t>ครุภัณฑ์</t>
  </si>
  <si>
    <t xml:space="preserve"> บ.ออฟฟิศเมท (ไทย) จก.</t>
  </si>
  <si>
    <t xml:space="preserve"> เครื่องฟอกอากาศ ห้อง ผอ.กับเลขานุการ ยี่ห้อ MI ARI PORIFIER 3 H  รหัส ค.บริหาร-381 -382 ลงวันที่ 18 พ.ย.64</t>
  </si>
  <si>
    <t>CRE50-6411006</t>
  </si>
  <si>
    <t>067/65</t>
  </si>
  <si>
    <t>POD51-6411002</t>
  </si>
  <si>
    <t>PRE51-6411002</t>
  </si>
  <si>
    <t>068/65</t>
  </si>
  <si>
    <t xml:space="preserve"> บ.ท ไพบูลย์ จก.</t>
  </si>
  <si>
    <t xml:space="preserve"> หมึกสีเขียว เบอร์ 51</t>
  </si>
  <si>
    <t>POD53-6411002</t>
  </si>
  <si>
    <t>PRE53-6411002</t>
  </si>
  <si>
    <t xml:space="preserve"> หมึกสีขาวเงา เบอร์ 95</t>
  </si>
  <si>
    <t xml:space="preserve"> หมึกบรอนด์ทอง เบอร์ 615</t>
  </si>
  <si>
    <t>069/65</t>
  </si>
  <si>
    <t xml:space="preserve"> จ้างส่งแบบพิมพ์ - สภ.ร่อนพิบูลย์ จ.นครศรีธรรมราช</t>
  </si>
  <si>
    <t>POD57-6411003</t>
  </si>
  <si>
    <t>PRE57-6411006</t>
  </si>
  <si>
    <t>070/65</t>
  </si>
  <si>
    <t xml:space="preserve"> จ้างส่งแบบพิมพ์ - ศฝร.ภ.4 จ.ขอนแก่น</t>
  </si>
  <si>
    <t>POD57-6411002</t>
  </si>
  <si>
    <t>PRE57-6411005</t>
  </si>
  <si>
    <t>071/65</t>
  </si>
  <si>
    <t xml:space="preserve"> หจก.ฟีนิกซ์ เซอร์วิส 2014 </t>
  </si>
  <si>
    <t xml:space="preserve"> จ้างซ่อมเครื่องพิมพ์ตัด 2 RMGT หมายเลข 006/59/07/0049</t>
  </si>
  <si>
    <t>072/65</t>
  </si>
  <si>
    <t xml:space="preserve"> บ.คมสถิต จก.</t>
  </si>
  <si>
    <t xml:space="preserve"> จ้างลับใบมีดตัดกระดาษ</t>
  </si>
  <si>
    <t>073/65</t>
  </si>
  <si>
    <t xml:space="preserve"> จ้างซ่อมเครื่องปรับอากาศห้องงานตรวจสอบภายใน รหัส 023/53/07/0009-10</t>
  </si>
  <si>
    <t>074/65</t>
  </si>
  <si>
    <t xml:space="preserve"> จ้างซ่อมเครื่องยิงเพลทระบบออฟเซ็ท  POWER DISTRIBUTION BOARD รหัส 093/55/05/0001</t>
  </si>
  <si>
    <t>075/65</t>
  </si>
  <si>
    <t xml:space="preserve"> จ้างปั้มเส้นพับ 2 เส้น พับ ใส่ลิ้นแฟ้ม แฟ้มประวัติช้าราชการ</t>
  </si>
  <si>
    <t>645/0034</t>
  </si>
  <si>
    <t>POD56-6411004</t>
  </si>
  <si>
    <t>PRE56-6411011</t>
  </si>
  <si>
    <t>เมือง สุมาลี เดชกิจ</t>
  </si>
  <si>
    <t>076/65</t>
  </si>
  <si>
    <t xml:space="preserve"> บ.พรเจริญ อินดัสทรี้ 1966 จก.</t>
  </si>
  <si>
    <t xml:space="preserve"> จ้างหล่อยางเครื่องพิมพ์ออฟเซท ตัด 5 ยี่ห้อ RYOBI 520 จำนวน 10 รายการ</t>
  </si>
  <si>
    <t>POD57-6411004</t>
  </si>
  <si>
    <t>PRE57-6412001</t>
  </si>
  <si>
    <t>077/65</t>
  </si>
  <si>
    <t>ยกเลิก</t>
  </si>
  <si>
    <t xml:space="preserve"> จ้างส่งแบบพิมพ์</t>
  </si>
  <si>
    <t>078/65</t>
  </si>
  <si>
    <t xml:space="preserve"> น้ำมันผสมหมึกให้เงา</t>
  </si>
  <si>
    <t>ขวด</t>
  </si>
  <si>
    <t>POD54-6411007</t>
  </si>
  <si>
    <t>PRE54-6411007</t>
  </si>
  <si>
    <t>079/65</t>
  </si>
  <si>
    <t xml:space="preserve"> บ.ที ธนาชาต ควอลิตี้ ซัพพลาย จก.</t>
  </si>
  <si>
    <t xml:space="preserve"> ง.43-ต.94 ใบเสร็จรับเงิน (กระดาษต่อเนื่อง)</t>
  </si>
  <si>
    <t>POD52-6411003</t>
  </si>
  <si>
    <t>PRE52-6411008</t>
  </si>
  <si>
    <t>080/65</t>
  </si>
  <si>
    <t xml:space="preserve"> บ.พีเค แม็กดีไซน์ จก.</t>
  </si>
  <si>
    <t xml:space="preserve"> จ้างออกแบบ E-BOOK วารสารจิตอาสา</t>
  </si>
  <si>
    <t>65/0048</t>
  </si>
  <si>
    <t>POD56-6411005</t>
  </si>
  <si>
    <t>PRE56-6411007</t>
  </si>
  <si>
    <t>โกวิทย์ สุมาลี วิรัช</t>
  </si>
  <si>
    <t>081/65</t>
  </si>
  <si>
    <t xml:space="preserve"> จ้างซ่อมเครื่องพิมพ์ตัด 5 พิเศษ รุ่น 520-NP  รหัส 006/37/07/0042</t>
  </si>
  <si>
    <t>082/65</t>
  </si>
  <si>
    <t xml:space="preserve"> บ.ริโซ่ (ประเทศไทย) จก. </t>
  </si>
  <si>
    <t xml:space="preserve"> ค่าเช่าเครื่องพิมพ์ดืจิตอลระบบอิงเจ๊ตแบบป้อนแผ่นความเร็วสูง 1 สี เดือนตุลาคม 2564</t>
  </si>
  <si>
    <t>083/65</t>
  </si>
  <si>
    <t xml:space="preserve"> จ้างเหมาบริการด้านกฎหมาย เดือนตุลาคม 2564</t>
  </si>
  <si>
    <t xml:space="preserve"> นายอำนวย สุนทรวิริยะวงศ์</t>
  </si>
  <si>
    <t>ตำแหน่ง</t>
  </si>
  <si>
    <t>จ.8/2565</t>
  </si>
  <si>
    <t>วิไลรัชต์ กมลทิพย์ กัญญารัตน์</t>
  </si>
  <si>
    <t>084/65</t>
  </si>
  <si>
    <t xml:space="preserve"> จ้างอาบยูวีเงา ปกคู่มือมาตรฐานการปฏิบัติตามพระราชบัญญัติการชุมนุมสาธารณะ พ.ศ.2558</t>
  </si>
  <si>
    <t>65/0018</t>
  </si>
  <si>
    <t>POD56-6411008</t>
  </si>
  <si>
    <t>PRE56-6411010</t>
  </si>
  <si>
    <t>085/65</t>
  </si>
  <si>
    <t xml:space="preserve"> จ้างส่งแบบพิมพ์ จำนวน 6 หน่วยงาน</t>
  </si>
  <si>
    <t>POD57-6411005</t>
  </si>
  <si>
    <t>PRE57-6411007</t>
  </si>
  <si>
    <t>086/65</t>
  </si>
  <si>
    <t xml:space="preserve"> บ.ฟูจิ ซีร็อกซ์ (ประเทศไทย) จก.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</si>
  <si>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เดือนตุลาคม 2564</t>
  </si>
  <si>
    <t>จ.3/2565</t>
  </si>
  <si>
    <t>สัมพันธ์ สุธินี สำรวม</t>
  </si>
  <si>
    <t>เดือนตุลาคม 2564</t>
  </si>
  <si>
    <t>087/65</t>
  </si>
  <si>
    <t xml:space="preserve"> บ.ฟูจิ ซีร๊อกซ์ฯ</t>
  </si>
  <si>
    <t xml:space="preserve"> จ้างบริการบำรุงรักษาเครื่องถ่ายเอกสารและปริ้นเตอร์ รุ่น DOCUCENTRE-IVC  เดือนตุลาคม 2564</t>
  </si>
  <si>
    <t>จ.4/2565</t>
  </si>
  <si>
    <t>สัมพันธ์ สำรวม แพรวพรรณ</t>
  </si>
  <si>
    <t>เดือน ต.ค.64</t>
  </si>
  <si>
    <t>088/65</t>
  </si>
  <si>
    <t xml:space="preserve"> บ.ดี โซลูชั่น ดอท คอม จก.</t>
  </si>
  <si>
    <t xml:space="preserve"> ค่าเช่าระบบประชุมอิเล็กทรอนิกส์ (E-Meeting) เดือนตุลาคม 2564</t>
  </si>
  <si>
    <t>จ.7/2565</t>
  </si>
  <si>
    <t>วิไลรัชต์ รชานนท์ ยุทธนา</t>
  </si>
  <si>
    <t>ค่าเช่าเดือนตุลาคม 2564</t>
  </si>
  <si>
    <t>089/65</t>
  </si>
  <si>
    <t>งบลงทุนปี 2565</t>
  </si>
  <si>
    <t xml:space="preserve"> บ.เทคนิการ์ กรุ๊ป</t>
  </si>
  <si>
    <t xml:space="preserve"> เครื่องดูดฝุ่น ดูดน้ำ ยี่ห้อ TECHNICA รุ่น B380 พร้อมชุดกรองละเอียด ฝาล็อก รหัส 049/65/06/0001 ลง 4 พ.ย.64</t>
  </si>
  <si>
    <t>POD31-6411001</t>
  </si>
  <si>
    <t>PRE31-6411001</t>
  </si>
  <si>
    <t>เมือง สำรวม วรัญญา</t>
  </si>
  <si>
    <t>090/65</t>
  </si>
  <si>
    <t xml:space="preserve"> ใบเสร็จรับเงิน (สหกรณ์ออมทรัพย์ตำรวจรถไฟ) แบบต่อเนื่อง</t>
  </si>
  <si>
    <t>POD52-6411005</t>
  </si>
  <si>
    <t>PRE52-6411007</t>
  </si>
  <si>
    <t>โกวิทย์  นิรันดร์ สุกัญญา</t>
  </si>
  <si>
    <t>091/65</t>
  </si>
  <si>
    <t xml:space="preserve"> น้ำยาฟาวเท่นชนิดพิเศษ</t>
  </si>
  <si>
    <t>POD54-6411008</t>
  </si>
  <si>
    <t>PRE54-6411008</t>
  </si>
  <si>
    <t>092/65</t>
  </si>
  <si>
    <t xml:space="preserve"> บ.เกรทเทอร์ อินเตอร์เทรด จก.</t>
  </si>
  <si>
    <t xml:space="preserve"> ลวดขด เบอร์ 19</t>
  </si>
  <si>
    <t>POD54-6411009</t>
  </si>
  <si>
    <t>PRE54-6412001</t>
  </si>
  <si>
    <t xml:space="preserve"> ลวดขด เบอร์ 21</t>
  </si>
  <si>
    <t>093/65</t>
  </si>
  <si>
    <t xml:space="preserve"> กระดาษปอนด์ 60 แกรม ขนาด 24 x 35 นิ้ว</t>
  </si>
  <si>
    <t>POD51-6411006</t>
  </si>
  <si>
    <t>PRE51-6412002</t>
  </si>
  <si>
    <t>094/65</t>
  </si>
  <si>
    <t xml:space="preserve"> จ้างซ่อมเครื่องปรับอากาศ ห้อง รอง ผอ.โรงพิมพ์ตำรวจ รหัส 023/60/01/0031</t>
  </si>
  <si>
    <t>095/65</t>
  </si>
  <si>
    <t xml:space="preserve"> จ้างซ่อมเครื่องปรับอากาศ รหัส 023/55/01/0018 กับ 0023</t>
  </si>
  <si>
    <t>096/65</t>
  </si>
  <si>
    <t xml:space="preserve"> จ้างเหมาค่าแรงงานเก็บ กระทุ้งเข้าฉากคู่มือมาตรฐานการปฏิบัติงานตามพระราชบัญญัติการชุมนุมสาธารณะ พ.ศ.2558</t>
  </si>
  <si>
    <t>POD56-6411006</t>
  </si>
  <si>
    <t>PRE56-6411012</t>
  </si>
  <si>
    <t>097/65</t>
  </si>
  <si>
    <t xml:space="preserve"> จ้างเหมาค่าแรงงานเก็บกระทุ้งเข้าฉาก ง.43-ต.94 ใบเสร็จรับเงิน</t>
  </si>
  <si>
    <t>65/0044</t>
  </si>
  <si>
    <t>POD56-6411010</t>
  </si>
  <si>
    <t>PRE56-6411013</t>
  </si>
  <si>
    <t>PRE56-6412001</t>
  </si>
  <si>
    <t>งวดที่ 2</t>
  </si>
  <si>
    <t>PRE56-6412010</t>
  </si>
  <si>
    <t>งวดที่ 3</t>
  </si>
  <si>
    <t>098/65</t>
  </si>
  <si>
    <t xml:space="preserve"> กระเช้าของขวัญ</t>
  </si>
  <si>
    <t>099/65</t>
  </si>
  <si>
    <t xml:space="preserve"> บ.อินเตอร์เทค เอสดีวีไอ จก.</t>
  </si>
  <si>
    <t xml:space="preserve"> เพลทโพสิตีฟ ตัด 5 ขนาด 480*400*0.15 มม. (CTP)</t>
  </si>
  <si>
    <t>POD53-6411003</t>
  </si>
  <si>
    <t>PRE53-6412002</t>
  </si>
  <si>
    <t xml:space="preserve"> เพลทโพสิตีฟ ตัด 5 ขนาด 520*400*0.15 มม. (CTP)</t>
  </si>
  <si>
    <t>100/65</t>
  </si>
  <si>
    <t xml:space="preserve"> บ.วาย ไอ เอ็ม แมชชีนเนอร์รี่ จก. </t>
  </si>
  <si>
    <t xml:space="preserve"> จ้างซ่อมเปลี่ยนอะไหล่รถฟอร์คลิฟท์ รหัส 024/47/06/0003</t>
  </si>
  <si>
    <t>101/65</t>
  </si>
  <si>
    <t>102/65</t>
  </si>
  <si>
    <t xml:space="preserve"> จ้างออกแบบและจัดทำอาร์ตเวิร์คโปสเตอร์ผู้บังคับบัญชา ระดับ ตร.ปี 2565</t>
  </si>
  <si>
    <t>65/0054</t>
  </si>
  <si>
    <t>POD56-6411007</t>
  </si>
  <si>
    <t>PRE56-6411008</t>
  </si>
  <si>
    <t>103/65</t>
  </si>
  <si>
    <t xml:space="preserve"> หมึกพิมพ์สีดำชุด TK </t>
  </si>
  <si>
    <t>POD53-6411005</t>
  </si>
  <si>
    <t>PRE53-6412001</t>
  </si>
  <si>
    <t>104/65</t>
  </si>
  <si>
    <t xml:space="preserve"> หมึกดำธรรมดา เบอร์ 5100</t>
  </si>
  <si>
    <t>POD53-6411004</t>
  </si>
  <si>
    <t>PRE53-6501001</t>
  </si>
  <si>
    <t>สัมพันธ์ นิสิตา วรัญญา</t>
  </si>
  <si>
    <t>105/65</t>
  </si>
  <si>
    <t xml:space="preserve"> กระดาษการ์ดเหลือง 210 แกรม ขนาด 31 x 43 นิ้ว</t>
  </si>
  <si>
    <t>POD51-6412002</t>
  </si>
  <si>
    <t>PRE51-6412004</t>
  </si>
  <si>
    <t xml:space="preserve"> กระดาษการ์ดฟ้า 350 แกรม ขนาด 31 x 43 นิ้ว</t>
  </si>
  <si>
    <t>106/65</t>
  </si>
  <si>
    <t xml:space="preserve"> หจก.เสรีค้าไม้</t>
  </si>
  <si>
    <t xml:space="preserve"> เครื่องปั้มน้ำอัตโนมัติ แรงดันคงที่ไม่น้อยกว่า 150 วัตต์</t>
  </si>
  <si>
    <t>CRE50-6412001</t>
  </si>
  <si>
    <t>107/65</t>
  </si>
  <si>
    <t xml:space="preserve"> จ้างเหมาค่าแรงงานพิมพ์งานหนังสือแสดงความยินยอมรับการดูแลผู้ป่วยแบบประคับประคอง </t>
  </si>
  <si>
    <t>65/0045</t>
  </si>
  <si>
    <t>POD56-6411009</t>
  </si>
  <si>
    <t>PRE56-6411009</t>
  </si>
  <si>
    <t>108/65</t>
  </si>
  <si>
    <t xml:space="preserve"> หจก.แกลเลอรี่การพิมพ์</t>
  </si>
  <si>
    <t xml:space="preserve"> จ้างอาบยูวีเงา จ้างผลิตสื่อสิ่งพิมพ์โปสเตอร์ผู้บังคับบัญชา ระดับ ตร.ปี 2565</t>
  </si>
  <si>
    <t>POD56-6411011</t>
  </si>
  <si>
    <t>PRE56-6411014</t>
  </si>
  <si>
    <t>109/65</t>
  </si>
  <si>
    <t xml:space="preserve"> ร้านสวัสดิการกลาง กองทัพบก</t>
  </si>
  <si>
    <t>กระเช้า</t>
  </si>
  <si>
    <t>CRE50-6412004</t>
  </si>
  <si>
    <t>โกวิทย์ ดนัย อัยย์รดา</t>
  </si>
  <si>
    <t>110/65</t>
  </si>
  <si>
    <t xml:space="preserve"> จ้างเหมาค่าแรงงานพิมพ์งาน ใบเสร็จรับเงินคอมพิวเตอร์ ชนิด 3 ตอน </t>
  </si>
  <si>
    <t>65/0001</t>
  </si>
  <si>
    <t>POD56-6411013</t>
  </si>
  <si>
    <t>PRE56-6412006</t>
  </si>
  <si>
    <t>PRE56-6412017</t>
  </si>
  <si>
    <t>PRE56-6501001</t>
  </si>
  <si>
    <t>PRE56-6501011</t>
  </si>
  <si>
    <t>งวดที่ 4</t>
  </si>
  <si>
    <t>PRE56-6502010</t>
  </si>
  <si>
    <t>งวดที่ 5</t>
  </si>
  <si>
    <t>PRE56-6502016</t>
  </si>
  <si>
    <t>งวดที่ 6</t>
  </si>
  <si>
    <t>111/65</t>
  </si>
  <si>
    <t>แต่งตั้งคณะกรรมการร่างขอบเขตของงาน</t>
  </si>
  <si>
    <t>112/65</t>
  </si>
  <si>
    <t xml:space="preserve"> นายธีรเดช ศรีธรรมมา</t>
  </si>
  <si>
    <t xml:space="preserve"> จ้างเหมาค่าแรงงานพิมพ์งาน คู่มือกองทุนเพื่อการสืบสวนและสอบสวนคดีอาญา</t>
  </si>
  <si>
    <t>64/0321</t>
  </si>
  <si>
    <t>POD56-6411012</t>
  </si>
  <si>
    <t>PRE56-6411015</t>
  </si>
  <si>
    <t>PRE56-6412002</t>
  </si>
  <si>
    <t>113/65</t>
  </si>
  <si>
    <t xml:space="preserve"> กระดาษอาร์ตด้าน 128 แกรม ขนาด 31 x 43 นิ้ว</t>
  </si>
  <si>
    <t>POD51-6412003</t>
  </si>
  <si>
    <t>PRE51-6412003</t>
  </si>
  <si>
    <t>114/65</t>
  </si>
  <si>
    <t xml:space="preserve"> บ.ซีลิค คอร์พ จก.(มหาชน)</t>
  </si>
  <si>
    <t xml:space="preserve"> กาวข้นวิทยาศาสตร์ (กาวลาเท็กซ์)</t>
  </si>
  <si>
    <t>POD54-6412001</t>
  </si>
  <si>
    <t>PRE54-6412002</t>
  </si>
  <si>
    <t>115/65</t>
  </si>
  <si>
    <t>ยกเลิกรวมเรื่องกระดาษ</t>
  </si>
  <si>
    <t>116/65</t>
  </si>
  <si>
    <t>POD51-6412007</t>
  </si>
  <si>
    <t>PRE51-6412008</t>
  </si>
  <si>
    <t xml:space="preserve"> กระดาษแข็งเบอร์ 24 ขนาด 27 x 31 นิ้ว</t>
  </si>
  <si>
    <t xml:space="preserve"> กระดาษสีน้ำตาล 110 แกรม ขนาด 35 x 47 นิ้ว</t>
  </si>
  <si>
    <t>117/65</t>
  </si>
  <si>
    <t xml:space="preserve"> กระดาษการ์ดขาว 210 แกรม ขนาด 31 x 43 นิ้ว</t>
  </si>
  <si>
    <t>e-bidding</t>
  </si>
  <si>
    <t>ประกาศแผนการจัดซื้อ</t>
  </si>
  <si>
    <t xml:space="preserve"> กระดาษการ์ดขาว 210 แกรม ขนาด 35 x 33 นิ้ว</t>
  </si>
  <si>
    <t>118/65</t>
  </si>
  <si>
    <t xml:space="preserve"> จ้างไดคัทเจาะหน้าต่าง ปั้มเส้นพับ ใส่ลิ้นแฟ้ม 2 ตำแหน่ง ขึ้นรูปกระเป๋าใส่เอกสารสูง 3 นิ้ว ปกแฟ้มเวชระเบียนผู้ป่วยนอก</t>
  </si>
  <si>
    <t>65/0059</t>
  </si>
  <si>
    <t>119/65</t>
  </si>
  <si>
    <t xml:space="preserve"> ร้านเออาที 19 ดีไซต์แอนด์ปริ้นติ้ง</t>
  </si>
  <si>
    <t xml:space="preserve"> จ้างทำตรายาง จำนวน 6 รายการ</t>
  </si>
  <si>
    <t>CRE50-6412005</t>
  </si>
  <si>
    <t>120/65</t>
  </si>
  <si>
    <t xml:space="preserve"> จ้างเคลือบยูวีเงาปกคู่มือกองทุนเพื่อการสืบสวนและสอบสวนคดีอาญา</t>
  </si>
  <si>
    <t>POD56-6412001</t>
  </si>
  <si>
    <t>PRE56-6412004</t>
  </si>
  <si>
    <t>121/65</t>
  </si>
  <si>
    <t>CRE50-6412003</t>
  </si>
  <si>
    <t>122/65</t>
  </si>
  <si>
    <t xml:space="preserve"> บ.กล่องอุตสาหกรรม จก.</t>
  </si>
  <si>
    <t xml:space="preserve"> กล่องกระดาษสีน้ำตาล 3 ชั้น ขนาด 22*31*22 ซม.</t>
  </si>
  <si>
    <t>ใบ</t>
  </si>
  <si>
    <t>POD54-6412002</t>
  </si>
  <si>
    <t>PRE54-6412006</t>
  </si>
  <si>
    <t>123/65</t>
  </si>
  <si>
    <t xml:space="preserve"> จ้างเทปูนฟุตบาทรอบบริเวณงานพิมพ์ พื้นที่ 200 ตรม. ปรับพื้นที่ลงทราย เทปูน หนา 5 ซม.</t>
  </si>
  <si>
    <t>124/65</t>
  </si>
  <si>
    <t xml:space="preserve"> จ้างเคลือบพีวีซีด้าน ปกหนังสืออนุญาตรถระหว่างประเทศสำหรับรถภายใต้ พ.ร.บ.รถยนต์</t>
  </si>
  <si>
    <t>65/0011</t>
  </si>
  <si>
    <t>POD56-6412002</t>
  </si>
  <si>
    <t>PRE56-6412011</t>
  </si>
  <si>
    <t>เมือง สุมาลี สนอง</t>
  </si>
  <si>
    <t>125/65</t>
  </si>
  <si>
    <t>126/65</t>
  </si>
  <si>
    <t xml:space="preserve"> บ.สยามบายเดอร์ จก.</t>
  </si>
  <si>
    <t xml:space="preserve"> กาวชนิดใสพิเศษ MG-801</t>
  </si>
  <si>
    <t>POD54-6412003</t>
  </si>
  <si>
    <t>PRE54-6412003</t>
  </si>
  <si>
    <t>127/65</t>
  </si>
  <si>
    <t xml:space="preserve"> แอลกอฮอล์ IPA</t>
  </si>
  <si>
    <t>ปี๊ป</t>
  </si>
  <si>
    <t>POD54-6412004</t>
  </si>
  <si>
    <t>PRE54-6412004</t>
  </si>
  <si>
    <t>128/65</t>
  </si>
  <si>
    <t xml:space="preserve"> น้ำมันล้างผ้ายาง (เบนซินขาว)</t>
  </si>
  <si>
    <t>POD54-6412005</t>
  </si>
  <si>
    <t>PRE54-6412005</t>
  </si>
  <si>
    <t>129/65</t>
  </si>
  <si>
    <t xml:space="preserve"> กระดาษอาร์ตมัน 160 แกรม ขนาด 31 x 43 นิ้ว</t>
  </si>
  <si>
    <t>POD51-6412006</t>
  </si>
  <si>
    <t>PRE51-6412007</t>
  </si>
  <si>
    <t>130/65</t>
  </si>
  <si>
    <t xml:space="preserve"> จ้างส่งแบบพิมพ์ -ตร.ภูธรจ.กาญจนบุรี</t>
  </si>
  <si>
    <t>POD57-6412001</t>
  </si>
  <si>
    <t>PRE57-6412002</t>
  </si>
  <si>
    <t>131/65</t>
  </si>
  <si>
    <t xml:space="preserve"> จ้างส่งแบบพิมพ์ไปยังหน่วยงานต่าง ๆ</t>
  </si>
  <si>
    <t>POD57-6412002</t>
  </si>
  <si>
    <t>PRE57-6412003</t>
  </si>
  <si>
    <t>132/65</t>
  </si>
  <si>
    <t>POD56-6412007</t>
  </si>
  <si>
    <t>PRE56-6412014</t>
  </si>
  <si>
    <t>133/65</t>
  </si>
  <si>
    <t xml:space="preserve"> จ้างบริการรักษาความปลอดภัยภายในบริวณโรงพิมพ์ตำรวจ เดือนพฤศจิกายน 2564</t>
  </si>
  <si>
    <t>จ.1/2565</t>
  </si>
  <si>
    <t>เมือง สถาพร สมภาส</t>
  </si>
  <si>
    <t>134/65</t>
  </si>
  <si>
    <t xml:space="preserve"> จ้างเคลือบพีวีซีเงา ปกคู่มือหลักสูตรการบริหารรักษาความสงบเรียบร้อยของสังคมภาครัฐ</t>
  </si>
  <si>
    <t>65/0079</t>
  </si>
  <si>
    <t>POD56-6412003</t>
  </si>
  <si>
    <t>PRE56-6412003</t>
  </si>
  <si>
    <t>135/65</t>
  </si>
  <si>
    <t xml:space="preserve"> เครื่องฟอกอากาศ ห้อง ผอ.กับเลขานุการ ยี่ห้อ MI ARI PORIFIER 3 H  ค.บริหารฯ-383 ลง 23 ธ.ค.64</t>
  </si>
  <si>
    <t>CRE50-6412006</t>
  </si>
  <si>
    <t>136/65</t>
  </si>
  <si>
    <t xml:space="preserve"> จ้างเหมาค่าแรงงานเก็บ กระทุ้งเข้าฉากคู่มือกองทุนเพื่อการสืบสวนและสอบสวนคดีอาญา</t>
  </si>
  <si>
    <t>POD56-6412004</t>
  </si>
  <si>
    <t>PRE56-6412005</t>
  </si>
  <si>
    <t>137/65</t>
  </si>
  <si>
    <t>POD51-6412005</t>
  </si>
  <si>
    <t>PRE51-6412005</t>
  </si>
  <si>
    <t>138/64</t>
  </si>
  <si>
    <t xml:space="preserve"> จ้างเหมาค่าแรงงานพิมพ์งานสมุดคู่มือจดทะเบียนรถจักรยานยนต์ (ส่วนกลาง) </t>
  </si>
  <si>
    <t>65/0003</t>
  </si>
  <si>
    <t>POD56-6412006</t>
  </si>
  <si>
    <t>PRE56-6412008</t>
  </si>
  <si>
    <t>PRE56-6412009</t>
  </si>
  <si>
    <t>139/65</t>
  </si>
  <si>
    <t xml:space="preserve"> กระดาษถ่ายเอกสาร 80 แกรม ขนาด เอ 4</t>
  </si>
  <si>
    <t>140/65</t>
  </si>
  <si>
    <t>POD51-6412004</t>
  </si>
  <si>
    <t>PRE51-6412006</t>
  </si>
  <si>
    <t>141/65</t>
  </si>
  <si>
    <t xml:space="preserve"> จ้างบริการรักษาทำความสะอาดภายในบริเวณโรงพิมพ์ตำรวจ เดือนพฤศจิกายน 2564</t>
  </si>
  <si>
    <t>จ.2/2565</t>
  </si>
  <si>
    <t>เมือง อยุทธยา นิสิตา</t>
  </si>
  <si>
    <t>142/65</t>
  </si>
  <si>
    <t xml:space="preserve"> อุปกรณ์สำนักงาน</t>
  </si>
  <si>
    <t>POD55-6412001</t>
  </si>
  <si>
    <t>PRE55-6501001</t>
  </si>
  <si>
    <t>143/65</t>
  </si>
  <si>
    <t xml:space="preserve"> จ้างซ่อมเครื่องบันทึกกล้องวงจรปิด รหัส 079/62/01/003</t>
  </si>
  <si>
    <t>144/65</t>
  </si>
  <si>
    <t xml:space="preserve"> ค่าเช่าระบบประชุมอิเล็กทรอนิกส์ (E-Meeting) เดือนพศจิกายน 2564</t>
  </si>
  <si>
    <t xml:space="preserve"> ค่าเช่าเดือนพฤศจิกายน 2564</t>
  </si>
  <si>
    <t>145/65</t>
  </si>
  <si>
    <t xml:space="preserve"> บ.เรสโซลูท แมเนจเม้นท์ เซอร์วิส จก.</t>
  </si>
  <si>
    <t xml:space="preserve"> ค่าเช่าระบบโปรแกรมคำนวณราคา เดือนพฤศจิกายน 2564</t>
  </si>
  <si>
    <t xml:space="preserve"> ไม่เกินวงเงินที่อนุมัติไว้</t>
  </si>
  <si>
    <t>จ.9/2565</t>
  </si>
  <si>
    <t>โกวิทย์ สุมาลี อาศิรา</t>
  </si>
  <si>
    <t>เดือนพฤศจิกายน 2564</t>
  </si>
  <si>
    <t>146/65</t>
  </si>
  <si>
    <t xml:space="preserve"> จ้างบริการบำรุงรักษาเครื่องถ่ายเอกสารและปริ้นเตอร์ รุ่น DOCUCENTRE-IVC  เดือนพฤศจิกายน 2564</t>
  </si>
  <si>
    <t>เดือนพ.ย. 2564</t>
  </si>
  <si>
    <t>147/65</t>
  </si>
  <si>
    <t xml:space="preserve"> โรงพิมพ์ตำรวจ</t>
  </si>
  <si>
    <t xml:space="preserve"> ร้าน เจ.พี ซัพพลาย เซอร์วิส </t>
  </si>
  <si>
    <t xml:space="preserve"> ค่าเช่าเครื่องถ่ายเอกสาร เดือนพฤศจิกายน 2564</t>
  </si>
  <si>
    <t>จ.6/2565</t>
  </si>
  <si>
    <t>โกวิทย์ อยุทธยา สุมาลี</t>
  </si>
  <si>
    <t>148/65</t>
  </si>
  <si>
    <t xml:space="preserve"> จ้างออกแบบและจัดทำอาร์ตเวิร์คสื่อสิ่งพิมพ์วารสารโรงพักเพื่อประชาชน ฉบับที่ 122 เดือน ต.ค. - .ย.64</t>
  </si>
  <si>
    <t>65/0085</t>
  </si>
  <si>
    <t>POD56-6412005</t>
  </si>
  <si>
    <t>PRE56-6412007</t>
  </si>
  <si>
    <t>149/65</t>
  </si>
  <si>
    <t xml:space="preserve"> ใบเสร็จรับเงิน กองทุนการปฏิรูปที่ดินเพื่อเกษตรกรรมแบบต่อเนื่อง</t>
  </si>
  <si>
    <t>POD52-6412003</t>
  </si>
  <si>
    <t>PRE52-6412001</t>
  </si>
  <si>
    <t>150/65</t>
  </si>
  <si>
    <t>POD52-6412002</t>
  </si>
  <si>
    <t>PRE52-6412003</t>
  </si>
  <si>
    <t>151/65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</si>
  <si>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เดือนพฤศจิกายน 2564</t>
  </si>
  <si>
    <t>152/65</t>
  </si>
  <si>
    <t xml:space="preserve"> เครื่องพิมพ์เลเซอร์ ขาว-ดำ</t>
  </si>
  <si>
    <t>153/65</t>
  </si>
  <si>
    <t xml:space="preserve"> จ้างซ่อมเครื่องตัด 2  (RMGT)</t>
  </si>
  <si>
    <t>154/65</t>
  </si>
  <si>
    <t>155/65</t>
  </si>
  <si>
    <t>POD55-6412002</t>
  </si>
  <si>
    <t>PRE55-6401002</t>
  </si>
  <si>
    <t>156/65</t>
  </si>
  <si>
    <t xml:space="preserve"> จ้างเหมาค่าแรงงานพิมพ์งาน สมุดคู่มือจดทะเบียนรถยนต์ (ส่วนกลาง) </t>
  </si>
  <si>
    <t>65/0002</t>
  </si>
  <si>
    <t>POD56-6412012</t>
  </si>
  <si>
    <t>PRE56-6412016</t>
  </si>
  <si>
    <t>PRE56-6412025</t>
  </si>
  <si>
    <t>157/65</t>
  </si>
  <si>
    <t xml:space="preserve"> เชือกพลาสติก (แบบหนา)</t>
  </si>
  <si>
    <t>POD54-6412006</t>
  </si>
  <si>
    <t>PRE54-6412007</t>
  </si>
  <si>
    <t>158/65</t>
  </si>
  <si>
    <t xml:space="preserve"> จ้างเหมาค่าแรงงานเก็บ กระทุ้งเข้าฉาก SMART SAFETY ZONE 4.0 </t>
  </si>
  <si>
    <t>65/0088</t>
  </si>
  <si>
    <t>POD56-6412008</t>
  </si>
  <si>
    <t>PRE56-6412012</t>
  </si>
  <si>
    <t>159/65</t>
  </si>
  <si>
    <t xml:space="preserve"> จ้างเคลือบพีวีซีด้าน สปอตยูวี ปก SMART SAFETY ZONE 4.0 </t>
  </si>
  <si>
    <t>POD56-6412009</t>
  </si>
  <si>
    <t>PRE56-6412013</t>
  </si>
  <si>
    <t>เมือง สุมาลี บุญทวี</t>
  </si>
  <si>
    <t>160/65</t>
  </si>
  <si>
    <t xml:space="preserve"> บ.ไอคอนนิค แวลู จก.</t>
  </si>
  <si>
    <t xml:space="preserve"> จ้างซ่อมเปลี่ยนอะไหล่เครื่องพับกระดาษ รหัส 067/46/06/0002 ลง 5 ก.ย.56 </t>
  </si>
  <si>
    <t xml:space="preserve"> จ้างปั้มเส้นพับ 1 เส้น ขึ้นรูปกระเป๋าสำหรับใส่เอกสารสูง 3 นิ้ว ที่มุมแฟ้มด้านบนมุมขวามีมุมสามเหลี่ยมสำหรับสอดเอกสาร แฟ้มเวชระเบียนผู้ป่วยนอกชั่วคราว (สีฟ้า) </t>
  </si>
  <si>
    <t>65/0060</t>
  </si>
  <si>
    <t>POD56-6412010</t>
  </si>
  <si>
    <t>PRE56-6412015</t>
  </si>
  <si>
    <t>161/65</t>
  </si>
  <si>
    <t>POD31-6411002</t>
  </si>
  <si>
    <t>PRE31-6412001</t>
  </si>
  <si>
    <t>สัมพันธ์ สนอง วรัญญา</t>
  </si>
  <si>
    <t>162/65</t>
  </si>
  <si>
    <t>65/0080</t>
  </si>
  <si>
    <t>POD56-6412013</t>
  </si>
  <si>
    <t>PRE56-6412019</t>
  </si>
  <si>
    <t>163/65</t>
  </si>
  <si>
    <t xml:space="preserve"> จ้างเหมาค่าแรงงานพืมพ์ SMART SAFETY ZONE 4.0 </t>
  </si>
  <si>
    <t>POD56-6412011</t>
  </si>
  <si>
    <t>PRE56-6412020</t>
  </si>
  <si>
    <t>สัมพันธ์ สุมาลี เดชกิจ</t>
  </si>
  <si>
    <t>164/65</t>
  </si>
  <si>
    <t xml:space="preserve"> จ้างเหมาค่าแรงงานพิมพ์งานจ้างผลิตสื่อสิ่งพิมพ์วารสารโรงพักเพื่อประชาชน ฉบับที่ 122 เดือน ต.ค.- พ.ย.64</t>
  </si>
  <si>
    <t>POD56-6412014</t>
  </si>
  <si>
    <t>PRE56-6412018</t>
  </si>
  <si>
    <t>165/65</t>
  </si>
  <si>
    <t>166/65</t>
  </si>
  <si>
    <t xml:space="preserve"> ซองน้ำตาล ขนาด 4.5 * 7 นิ้ว</t>
  </si>
  <si>
    <t>POD52-6412004</t>
  </si>
  <si>
    <t>PRE52-6412002</t>
  </si>
  <si>
    <t>167/65</t>
  </si>
  <si>
    <t xml:space="preserve"> จ้างเหมาบริการปฏิบัติงานด้านกฎหมาย เดือนพฤศจิกายน 2564</t>
  </si>
  <si>
    <t>168/65</t>
  </si>
  <si>
    <t xml:space="preserve"> บ.เอ็มเอ็ม โปรดักส์ จก.</t>
  </si>
  <si>
    <t xml:space="preserve"> จ้างออกแบบและจัดทำอาร์ตเวิร์คหนังสือ SMART SAFETY ZONE 4.0</t>
  </si>
  <si>
    <t>POD56-6412015</t>
  </si>
  <si>
    <t>PRE56-6412026</t>
  </si>
  <si>
    <t>169/65</t>
  </si>
  <si>
    <t xml:space="preserve"> จ้างเคลือบพีวีซีด้าน สปอตยูวี 1 ด้าน ปกจ้างผลิตสื่อสิ่งพิมพ์วารสารโรงพักเพื่อประชาชน ฉบับที่ 122</t>
  </si>
  <si>
    <t>POD56-6412018</t>
  </si>
  <si>
    <t>PRE56-6412024</t>
  </si>
  <si>
    <t>170/65</t>
  </si>
  <si>
    <t xml:space="preserve"> จ้างเหมาค่าแรงงานเก็บ กระทุ้ง เข้าฉาก ทากาว เลื่อย สมุดคู่มือจดทะเบียนรถจักรยานยนต์ ส่วนกลาง</t>
  </si>
  <si>
    <t>ฉบับ</t>
  </si>
  <si>
    <t>POD56-6501006</t>
  </si>
  <si>
    <t>PRE56-6503011</t>
  </si>
  <si>
    <t>เกรียงไกร เมือง บุญทวี</t>
  </si>
  <si>
    <t>มีค่าปรับ จำนวน 19 วัน เป็นเงิน 5,702.66 บาท</t>
  </si>
  <si>
    <t xml:space="preserve"> นางภาสวรรณ</t>
  </si>
  <si>
    <t xml:space="preserve"> บ.ที.เค.เอส.สยามเพรส แมเนจเม้นท์ จก.</t>
  </si>
  <si>
    <t>171/65</t>
  </si>
  <si>
    <t xml:space="preserve"> จ้างเหมาค่าแรงงานเก็บ กระทุ้ง เข้าฉาก ทากาว เลื่อย สมุดคู่มือจดทะเบียนรถยนต์ ส่วนกลาง</t>
  </si>
  <si>
    <t>POD56-6501007</t>
  </si>
  <si>
    <t>PRE56-6502008</t>
  </si>
  <si>
    <t>172/65</t>
  </si>
  <si>
    <t xml:space="preserve"> จ้างอาบยูวีเงาโปสเตอร์ผู้บังคับบัญชา</t>
  </si>
  <si>
    <t>65/0081</t>
  </si>
  <si>
    <t>POD56-6412017</t>
  </si>
  <si>
    <t>PRE56-6412023</t>
  </si>
  <si>
    <t>เมือง สุมาลี เสาวคนธ์</t>
  </si>
  <si>
    <t>173/65</t>
  </si>
  <si>
    <t xml:space="preserve"> กระดาษคาร์บอนม้วนในตัวสีขาวบน 54 แกรม ขนาด 11 นิ้ว</t>
  </si>
  <si>
    <t>POD51-6502001</t>
  </si>
  <si>
    <t>PRE51-6502003</t>
  </si>
  <si>
    <t xml:space="preserve"> กระดาษคาร์บอนในตัวสีเหลืองกลาง 50 แกรม ขนาด 11 นิ้ว</t>
  </si>
  <si>
    <t xml:space="preserve"> กระดาษคาร์บอนในตัวสีชมพูกลาง 50 แกรม ขนาด 11 นิ้ว</t>
  </si>
  <si>
    <t xml:space="preserve"> กระดาษคาร์บอนในตัวสีฟ้าล่าง 55 แกรม ขนาด 11 นิ้ว</t>
  </si>
  <si>
    <t>174/65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</si>
  <si>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122</t>
  </si>
  <si>
    <t>POD56-6412016</t>
  </si>
  <si>
    <t>PRE56-6412022</t>
  </si>
  <si>
    <t>175/64</t>
  </si>
  <si>
    <t xml:space="preserve"> จ้างสปอตยูวีบนพีวีซีด้าน ปกหนังสือการบัญชีนิติวิทยา</t>
  </si>
  <si>
    <t>65/0094</t>
  </si>
  <si>
    <t>POD56-6412019</t>
  </si>
  <si>
    <t>PRE56-6412021</t>
  </si>
  <si>
    <t>176/65</t>
  </si>
  <si>
    <t>POD57-6412003</t>
  </si>
  <si>
    <t>PRE57-6412004</t>
  </si>
  <si>
    <t>177/65</t>
  </si>
  <si>
    <t xml:space="preserve"> จ้างเคลือบพีวีซีด้าน สปอตยูวี ปั้มนูนโลโก้และตัวอักษร 1 ด้าน พับ เย็บกี่ ติดคิ้ว เข้าเล่มหุ้มปกแข็ง จั่วปัง สรุปโครงการ D.A.R.E. ประเทศไทย</t>
  </si>
  <si>
    <t>65/0049</t>
  </si>
  <si>
    <t>POD56-6501008</t>
  </si>
  <si>
    <t>PRE-56-6502003</t>
  </si>
  <si>
    <t>เมือง กมลทิพย์ เดชกิจ</t>
  </si>
  <si>
    <t xml:space="preserve"> บ.ธนาเทพการพิมพ์</t>
  </si>
  <si>
    <t>178/65</t>
  </si>
  <si>
    <t xml:space="preserve"> จ้างส่งแบบพิมพ์ -ตำรวจภูธรภาค 4 จ.ขอนแก่น</t>
  </si>
  <si>
    <t>POD57-6412004</t>
  </si>
  <si>
    <t>PRE57-6412005</t>
  </si>
  <si>
    <t>179/65</t>
  </si>
  <si>
    <t xml:space="preserve"> จ้างเหมาค่าแรงงานพิมพ์สมุดคู่มือประจำรถใช้กับเครื่องหมายพิเศษฯ (ส่วนกลาง)</t>
  </si>
  <si>
    <t>65/0019</t>
  </si>
  <si>
    <t>POD56-6412020</t>
  </si>
  <si>
    <t>PRE56-6412027</t>
  </si>
  <si>
    <t>สัมพันธ์ สุมาลี ธิติรัตน์</t>
  </si>
  <si>
    <t>180/65</t>
  </si>
  <si>
    <t xml:space="preserve"> บ.ยูนิเวอร์แซล ฟอร์มอินดัสตรี้ จก.</t>
  </si>
  <si>
    <t xml:space="preserve"> สติ๊กเกอร์ Thermal สีเขียว ขนาด 8*4.8 ซม.</t>
  </si>
  <si>
    <t xml:space="preserve"> บ.ยูนิเวอร์แซล ฟอร์มอินดัสทรี้ จก.</t>
  </si>
  <si>
    <t>POD52-6412005</t>
  </si>
  <si>
    <t>PRE52-6501003</t>
  </si>
  <si>
    <t xml:space="preserve"> สติ๊กเกอร์ Thermal สีแดง ขนาด 8*4.8 ซม.</t>
  </si>
  <si>
    <t>181/65</t>
  </si>
  <si>
    <t xml:space="preserve"> จ้างซ่อมตรวจเช็คเครื่องไสสันทากาว รหัส 006/59/07/0049</t>
  </si>
  <si>
    <t>182/65</t>
  </si>
  <si>
    <t xml:space="preserve"> บ.ครีเอชั่น แมชชินเนอรี่ คอร์ปอเรชั่น จก.</t>
  </si>
  <si>
    <t xml:space="preserve"> จ้างซ่อมเครื่องตัด PERFECTA รุ่น SDY -2 รหัส 060/45/06/0001</t>
  </si>
  <si>
    <t>183/65</t>
  </si>
  <si>
    <t>184/65</t>
  </si>
  <si>
    <t xml:space="preserve"> จ้างเหมาค่าแรงงานพิมพ์งาน หนังสือยินยอม</t>
  </si>
  <si>
    <t>65/0010</t>
  </si>
  <si>
    <t>POD56-6412021</t>
  </si>
  <si>
    <t>PRE56-6501002</t>
  </si>
  <si>
    <t>สัมพันธ์ สุมาลี อนุสรณ์</t>
  </si>
  <si>
    <t xml:space="preserve"> จ้างเหมาค่าแรงงานพิมพ์ ตม.47</t>
  </si>
  <si>
    <t>65/0043</t>
  </si>
  <si>
    <t xml:space="preserve"> จ้างเหมาค่าแรงงานพิมพ์งานทะเบียนคุมหลักฐานขอเบิก</t>
  </si>
  <si>
    <t>65/0082</t>
  </si>
  <si>
    <t>185/64</t>
  </si>
  <si>
    <t xml:space="preserve"> จ้างเหมาค่าแรงงานพิมพ์งานสรุปผลงานโครงการ D.A.R.E ประเทศไทย (ปกพิมพ์ 4 สี 1 ด้าน เนื้อในพิมพ์ 4 สี 2 ด้าน)</t>
  </si>
  <si>
    <t>POD56-6412022</t>
  </si>
  <si>
    <t>PRE56-6501003</t>
  </si>
  <si>
    <t>สัมพันธ์ สุมาลี รุ่งกานต์</t>
  </si>
  <si>
    <t xml:space="preserve"> จ้างเหมาค่าแรงงานพิมพ์งานสรุปผลงานโครงการ D.A.R.E ประเทศไทย (เนื้อในพิมพ์ 1 สี 2 ด้าน)</t>
  </si>
  <si>
    <t>186/65</t>
  </si>
  <si>
    <t xml:space="preserve"> บ.เวิลด์ พริ้นท์ แอนด์ ดีไซน์ จก.</t>
  </si>
  <si>
    <t xml:space="preserve"> จ้างซ่อมเครื่องปั้มน้ำ รหัส 035/48/01/0002</t>
  </si>
  <si>
    <t>187/65</t>
  </si>
  <si>
    <t>POD52-6501001</t>
  </si>
  <si>
    <t>PRE52-6501001</t>
  </si>
  <si>
    <t>188/65</t>
  </si>
  <si>
    <t xml:space="preserve"> ใบเสร็จรับเงินกองทุนสวัสดิการ ตร. และเงินมูลนิธิ ง.43 ต่อเนื่อง</t>
  </si>
  <si>
    <t>POD52-6501002</t>
  </si>
  <si>
    <t>PRE52-6501004</t>
  </si>
  <si>
    <t xml:space="preserve"> ใบเสร็จรับเงิน ตร. ง.43 ต่อเนื่อง</t>
  </si>
  <si>
    <t>189/65</t>
  </si>
  <si>
    <t xml:space="preserve"> นางปิยะดา สุวิพันธ์</t>
  </si>
  <si>
    <t xml:space="preserve"> จ้างเหมาค่าแรงงานเก็บ กระทุ้งเข้าฉาก เย็บ ปิดสัน ตรวจ ทจ.2-ต.754/9 </t>
  </si>
  <si>
    <t>65/0092</t>
  </si>
  <si>
    <t>POD56-6501002</t>
  </si>
  <si>
    <t>PRE56-6501005</t>
  </si>
  <si>
    <t>PRE56-6501006</t>
  </si>
  <si>
    <t>PRE56-6502001</t>
  </si>
  <si>
    <t>PRE56-6502012</t>
  </si>
  <si>
    <t>PRE56-6503004</t>
  </si>
  <si>
    <t>190/65</t>
  </si>
  <si>
    <t xml:space="preserve"> จ้างบริการบำรุงรักษาเครื่องถ่ายเอกสารและปริ้นเตอร์ รุ่น DOCUCENTRE-IVC  เดือนธันวาคม 2564</t>
  </si>
  <si>
    <t>เดือน ธ.ค.64</t>
  </si>
  <si>
    <t>191/65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</si>
  <si>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เดือนธันวาคม 2564</t>
  </si>
  <si>
    <t>192/65</t>
  </si>
  <si>
    <t xml:space="preserve"> ซองกระดาษคำตอบหลักสูตร ขนาด 229*324 มม. ขยายช้าง 2 นิ้ว</t>
  </si>
  <si>
    <t>POD52-6501003</t>
  </si>
  <si>
    <t>PRE52-6501002</t>
  </si>
  <si>
    <t xml:space="preserve"> ซองกระดาษคำตอบหลักสูตร ขนาด 11*17 นิ้ว ขยายช้าง 2 นิ้ว</t>
  </si>
  <si>
    <t>193/65</t>
  </si>
  <si>
    <t xml:space="preserve"> จ้างส่งแบบพิมพ์ - ศฝร.ภ.3 จ.นครราชสีมา</t>
  </si>
  <si>
    <t>POD57-6501002</t>
  </si>
  <si>
    <t>PRE57-6501002</t>
  </si>
  <si>
    <t>194/65</t>
  </si>
  <si>
    <t xml:space="preserve"> จ้างส่งแบบพิมพ์ - โรงพยาบาลยะลาสิริรัตนรักษ์ จ.ยะลา</t>
  </si>
  <si>
    <t>POD57-6501001</t>
  </si>
  <si>
    <t>PRE57-6501001</t>
  </si>
  <si>
    <t>195/65</t>
  </si>
  <si>
    <t>POD57-6501003</t>
  </si>
  <si>
    <t>PRE57-6501003</t>
  </si>
  <si>
    <t>196/65</t>
  </si>
  <si>
    <t>POD51-6501002</t>
  </si>
  <si>
    <t>PRE51-6501001</t>
  </si>
  <si>
    <t>197/65</t>
  </si>
  <si>
    <t xml:space="preserve"> บ.ง่วนเอี้ยวฮวดเปเปอร์ จก.</t>
  </si>
  <si>
    <t>POD51-6501001</t>
  </si>
  <si>
    <t>PRE51-6502001</t>
  </si>
  <si>
    <t>198/65</t>
  </si>
  <si>
    <t xml:space="preserve"> จ้างบริการรักษาความปลอดภัยภายในบริเวณโรงพิมพ์ตำรวจเดือนธันวาคม 2564</t>
  </si>
  <si>
    <t>199/65</t>
  </si>
  <si>
    <t xml:space="preserve"> จ้างบริการทำความสะอาดภายในบริเวณโรงพิมพ์ตำรวจ เดือนธันวาคม 2564</t>
  </si>
  <si>
    <t>200/65</t>
  </si>
  <si>
    <t>201/65</t>
  </si>
  <si>
    <t xml:space="preserve"> ค่าเช่าระบบโปรแกรมคำนวณราคา เดือนธันวาคม 2564</t>
  </si>
  <si>
    <t>เดือนธันวาคทม 2564</t>
  </si>
  <si>
    <t>202/65</t>
  </si>
  <si>
    <t>203/65</t>
  </si>
  <si>
    <t>204/65</t>
  </si>
  <si>
    <t xml:space="preserve"> ค่าเช่าระบบประชุมอิเล็กทรอนิกส์ (E-Meeting) เดือนธันวาคม 2564</t>
  </si>
  <si>
    <t>205/65</t>
  </si>
  <si>
    <t xml:space="preserve"> ค่าเช่าเครื่องถ่ายเอกสาร เดือนธันวาคม 2564</t>
  </si>
  <si>
    <t>206/65</t>
  </si>
  <si>
    <t xml:space="preserve"> จ้างปั้มฟรอยเงินตัวอักษรและโลโก้หน้าปก ปั้มเส้นพับ ด้านในไดคัทสำหรับสอดใส่ใบประกาศ 4 มุม ปกประกาศนียบัตร</t>
  </si>
  <si>
    <t>65/0101</t>
  </si>
  <si>
    <t>POD56-6501001</t>
  </si>
  <si>
    <t>PRE56-6501004</t>
  </si>
  <si>
    <t>207/65</t>
  </si>
  <si>
    <t xml:space="preserve"> งานพัสดุ</t>
  </si>
  <si>
    <t xml:space="preserve"> สามเสนพิมพ์เขียว</t>
  </si>
  <si>
    <t xml:space="preserve"> จ้างแสกนแบบแปลนพิมพ์เขียวงานก่อสร้างโรงพิมพ์ตำรวจ แบบต่าง ๆ</t>
  </si>
  <si>
    <t>แบบ</t>
  </si>
  <si>
    <t>CRE50-6502002</t>
  </si>
  <si>
    <t>เมือง สถาพร อัยย์รดา</t>
  </si>
  <si>
    <t>208/65</t>
  </si>
  <si>
    <t xml:space="preserve"> ใบเสร็จรับเงินกระดาษต่อเนื่อง</t>
  </si>
  <si>
    <t>POD52-6501004</t>
  </si>
  <si>
    <t>PRE52-6501005</t>
  </si>
  <si>
    <t>209/65</t>
  </si>
  <si>
    <t xml:space="preserve"> จ้างเหมาบริการปฏิบัติงานด้านกฎหมาย เดือนธันวาคม 2564</t>
  </si>
  <si>
    <t>เดือนธันวาคม 2564</t>
  </si>
  <si>
    <t>210/65</t>
  </si>
  <si>
    <t>PRE51-6505003</t>
  </si>
  <si>
    <t>เมือง นฤทธิ์ สุกัญญา</t>
  </si>
  <si>
    <t>PRE51-6506002</t>
  </si>
  <si>
    <t>PRE51-6507001</t>
  </si>
  <si>
    <t>211/65</t>
  </si>
  <si>
    <t xml:space="preserve"> พลาสติกยืดสำหรับห่อแบบพิมพ์ ขนาด 18 นิ้ว</t>
  </si>
  <si>
    <t>POD55-6501001</t>
  </si>
  <si>
    <t>PRE55-6502001</t>
  </si>
  <si>
    <t>ตรวจสอบใหม่</t>
  </si>
  <si>
    <t>212/65</t>
  </si>
  <si>
    <t xml:space="preserve"> สายรัดพลาสติก ขนาด 15 มม. สีขาวปั้มโลโก้</t>
  </si>
  <si>
    <t>POD54-6501001</t>
  </si>
  <si>
    <t>PRE54-6502001</t>
  </si>
  <si>
    <t>213/65</t>
  </si>
  <si>
    <t>POD51-6501003</t>
  </si>
  <si>
    <t>PRE51-6501002</t>
  </si>
  <si>
    <t xml:space="preserve"> กระดาษคาร์บอนในตัวสีฟ้ากลาง CFB ขนาด 24 x 36 นิ้ว</t>
  </si>
  <si>
    <t>214/65</t>
  </si>
  <si>
    <t>CRE50-65020001</t>
  </si>
  <si>
    <t>215/65</t>
  </si>
  <si>
    <t xml:space="preserve"> นางสมมาตร อุปชิด</t>
  </si>
  <si>
    <t xml:space="preserve"> จ้างเหมาค่าแรงงานเก็บ ง.43-ต.94</t>
  </si>
  <si>
    <t>65/0086</t>
  </si>
  <si>
    <t>POD56-6501003</t>
  </si>
  <si>
    <t>PRE56-6501009</t>
  </si>
  <si>
    <t>216/65</t>
  </si>
  <si>
    <t xml:space="preserve"> จ้างปั้มนูนตราแผ่นดิน ประกาศนียบัตร</t>
  </si>
  <si>
    <t>65/0105</t>
  </si>
  <si>
    <t>POD56-6501005</t>
  </si>
  <si>
    <t>PRE56-6501007</t>
  </si>
  <si>
    <t xml:space="preserve"> จ้างปั้มนูนโลโก้ และปั้มฟรอยส์ทองตัวอักษร ประกาศนียบัตรด้านการสอบสวน</t>
  </si>
  <si>
    <t>65/0106</t>
  </si>
  <si>
    <t>217/65</t>
  </si>
  <si>
    <t xml:space="preserve"> จ้างออกแบบและจัดทำอาร์ตเวิร์คสื่อสิ่งพิมพ์วารสารจิตอาสา เดือนธันวาคม 2564</t>
  </si>
  <si>
    <t>POD56-6501004</t>
  </si>
  <si>
    <t>PRE56-6501008</t>
  </si>
  <si>
    <t>218/65</t>
  </si>
  <si>
    <t xml:space="preserve"> ค่าซื้อจัดทำ E-book หนังสือคู่มือและแผ่นพับการดำเนินงานขับเคลื่อนสู่ความสำเร็จ</t>
  </si>
  <si>
    <t>POD52-6501005</t>
  </si>
  <si>
    <t>PRE52-6502005</t>
  </si>
  <si>
    <t>219/65</t>
  </si>
  <si>
    <t xml:space="preserve"> จ้างส่งแบบพิมพ์ - ศูนย์ฝึกยุทธวิธีตำรวจกลาง จ.นครราชสีมา</t>
  </si>
  <si>
    <t>POD57-6501004</t>
  </si>
  <si>
    <t>PRE57-6501004</t>
  </si>
  <si>
    <t>220/65</t>
  </si>
  <si>
    <t xml:space="preserve"> จ้างตรวจเช็คและซ่อมบำรุงประจำปีเครื่องตัดกระดาษ PERFECTA รุ่น 132TVC</t>
  </si>
  <si>
    <t>POD57-6501005</t>
  </si>
  <si>
    <t>PRE57-6502002</t>
  </si>
  <si>
    <t>221/65</t>
  </si>
  <si>
    <t xml:space="preserve"> จ้างซ่อมเครื่องตัด PERFECTA รุ่น SDY รุ่น 132  รหัส 060/46/07/0007</t>
  </si>
  <si>
    <t>222/65</t>
  </si>
  <si>
    <t>223/65</t>
  </si>
  <si>
    <t>POD52-6501006</t>
  </si>
  <si>
    <t>PRE52-6502006</t>
  </si>
  <si>
    <t>224/65</t>
  </si>
  <si>
    <t>POD57-6501006</t>
  </si>
  <si>
    <t>PRE57-6501005</t>
  </si>
  <si>
    <t>225/65</t>
  </si>
  <si>
    <t xml:space="preserve"> บ.แคนดูมอร์ จก.</t>
  </si>
  <si>
    <t xml:space="preserve"> กล่องกระดาษสีน้ำตาล หนา 5 ชั้น ขนาด 14*21*18 นิ้ว ชนิดฝาเกย</t>
  </si>
  <si>
    <t>POD55-6501002</t>
  </si>
  <si>
    <t>PRE55-6502002</t>
  </si>
  <si>
    <t>226/65</t>
  </si>
  <si>
    <t xml:space="preserve"> กระดาษอาร์ตด้าน 160 แกรม ขนาด 24 x 35 นิ้ว</t>
  </si>
  <si>
    <t>227/65</t>
  </si>
  <si>
    <t xml:space="preserve"> จ้างส่งแบบพิมพ์ - ตำรวจภูธรจังหวัดสุพรรณบุรี</t>
  </si>
  <si>
    <t>POD57-6501007</t>
  </si>
  <si>
    <t>PRE57-6501006</t>
  </si>
  <si>
    <t>228/65</t>
  </si>
  <si>
    <t xml:space="preserve"> จ้างเดินงานท่อประปา ห้องน้ำอาคารงานการพิมพ์</t>
  </si>
  <si>
    <t>229/65</t>
  </si>
  <si>
    <t>230/65</t>
  </si>
  <si>
    <t>POD52-6501007</t>
  </si>
  <si>
    <t>PRE52-6502003</t>
  </si>
  <si>
    <t>231/65</t>
  </si>
  <si>
    <t xml:space="preserve"> จ้างล้างเครื่องปรับอากาศ</t>
  </si>
  <si>
    <t>POD57-6502002</t>
  </si>
  <si>
    <t>PRE57-6502003</t>
  </si>
  <si>
    <t>สัมพันธ์ ธรรมรัตน์ วรัญญา</t>
  </si>
  <si>
    <t>232/65</t>
  </si>
  <si>
    <t xml:space="preserve"> จ้างส่งแบบพิมพ์ -จ.ปัตตานี</t>
  </si>
  <si>
    <t>PRE57-6501009</t>
  </si>
  <si>
    <t>233/65</t>
  </si>
  <si>
    <t xml:space="preserve"> จ้างส่งแบบพิมพ์ -ศฝร.ภ.8</t>
  </si>
  <si>
    <t>PRE57-6501008</t>
  </si>
  <si>
    <t>234/65</t>
  </si>
  <si>
    <t xml:space="preserve"> จ้างส่งแบบพิมพ์ -บก.ตม.6 จ.สงขลา</t>
  </si>
  <si>
    <t>คัน</t>
  </si>
  <si>
    <t>PRE57-6501007</t>
  </si>
  <si>
    <t>235/65</t>
  </si>
  <si>
    <t>POD51-6502002</t>
  </si>
  <si>
    <t>PRE51-6502002</t>
  </si>
  <si>
    <t>236/65</t>
  </si>
  <si>
    <t xml:space="preserve"> จ้างซ่อมเครื่องพิมพ์ตัด 5 พิเศษ</t>
  </si>
  <si>
    <t>237/65</t>
  </si>
  <si>
    <t>238/65</t>
  </si>
  <si>
    <t xml:space="preserve"> บ.ทีเอ็นที แพ็คเกจจิ้ง แอนด์ เซอร์วิส จก.</t>
  </si>
  <si>
    <t xml:space="preserve"> จ้างซ่อมเปลี่ยนอะไหล่เครื่องรัดกล่อง</t>
  </si>
  <si>
    <t>239/65</t>
  </si>
  <si>
    <t xml:space="preserve"> จ้างเคลือบยูวีเงาปกคู่มือพนักงานสอบสวนว่าด้วยการรวบรวมและจัดทำความเห็นแย้งของอัยการสูงสุด</t>
  </si>
  <si>
    <t>65/0112</t>
  </si>
  <si>
    <t>POD56-6502001</t>
  </si>
  <si>
    <t>PRE56-6502006</t>
  </si>
  <si>
    <t>240/65</t>
  </si>
  <si>
    <t>PRE57-6502001</t>
  </si>
  <si>
    <t>241/65</t>
  </si>
  <si>
    <t xml:space="preserve"> จ้างบริการบำรุงรักษาเครื่องถ่ายเอกสารและปริ้นเตอร์ รุ่น DOCUCENTRE-IVC  เดือนมกราคม 2565</t>
  </si>
  <si>
    <t>242/65</t>
  </si>
  <si>
    <t xml:space="preserve"> เพลทโพสิตีฟ ตัด 5 (CTP) ขนาด 480*400*0.15 มม. ยี่ห้อ Adenberg</t>
  </si>
  <si>
    <t>POD53-6502001</t>
  </si>
  <si>
    <t>PRE53-6502001</t>
  </si>
  <si>
    <t>243/65</t>
  </si>
  <si>
    <t>POD54-6502001</t>
  </si>
  <si>
    <t>PRE54-6502003</t>
  </si>
  <si>
    <t>244/65</t>
  </si>
  <si>
    <t xml:space="preserve"> น้ำยาล้างเพลท CTP โกลสตาร์พรีเมี่ยม (แบบเสริม) ฝาแดง</t>
  </si>
  <si>
    <t>POD54-6502002</t>
  </si>
  <si>
    <t>PRE54-6502002</t>
  </si>
  <si>
    <t>เกรียไกร ดนัย อัยย์รดา</t>
  </si>
  <si>
    <t>245/65</t>
  </si>
  <si>
    <t xml:space="preserve"> ลวดเย็บชนิดแบน เบอร์ 80 ขนาด 21*25 มม.</t>
  </si>
  <si>
    <t>POD54-6502003</t>
  </si>
  <si>
    <t>PRE54-6502004</t>
  </si>
  <si>
    <t>246/65</t>
  </si>
  <si>
    <t xml:space="preserve"> จ้างปั้มนูนโลโก้ ประกาศนียบัตร</t>
  </si>
  <si>
    <t>65/0127</t>
  </si>
  <si>
    <t>POD56-6502002</t>
  </si>
  <si>
    <t>PRE56-6502002</t>
  </si>
  <si>
    <t>247/65</t>
  </si>
  <si>
    <t xml:space="preserve"> จ้างบริการรักษาความปลอดภัยภายในบริเวณโรงพิมพ์ตำรวจ เดือนมกราคม 2565</t>
  </si>
  <si>
    <t>248/65</t>
  </si>
  <si>
    <t xml:space="preserve"> ค่าเช่าระบบโปรแกรมคำนวณราคา เดือนมกราคม 2565</t>
  </si>
  <si>
    <t>249/65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</si>
  <si>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เดือนมกราคม 2565</t>
  </si>
  <si>
    <t>250/65</t>
  </si>
  <si>
    <t xml:space="preserve"> ค่าเช่าเครื่องถ่ายเอกสาร เดือนมกราคม 2565</t>
  </si>
  <si>
    <t>251/65</t>
  </si>
  <si>
    <t xml:space="preserve"> บ.พี.เอ.อี เทรดดิ้ง จก.</t>
  </si>
  <si>
    <t xml:space="preserve"> จ้างบริการรักษาความสะอาดภายในบริเวณโรงพิมพ์ตำรวจ เดือนมกราคม  2565</t>
  </si>
  <si>
    <t>252/65</t>
  </si>
  <si>
    <t xml:space="preserve"> องค์การเภสัชกรรม</t>
  </si>
  <si>
    <t xml:space="preserve"> ชุดตรวจโควิด 19 (20 อัน/กล่อง)</t>
  </si>
  <si>
    <t>253/65</t>
  </si>
  <si>
    <t>POD57-6502005</t>
  </si>
  <si>
    <t>PRE57-6502006</t>
  </si>
  <si>
    <t>ปรารถนา สมภาส วรัญญา</t>
  </si>
  <si>
    <t>254/65</t>
  </si>
  <si>
    <t xml:space="preserve"> จ้างส่งแบบพิมพ์ - กองบังคับการตรวจคนเข้าเมือง 4 จ.ขอนแก่น</t>
  </si>
  <si>
    <t>POD57-6502003</t>
  </si>
  <si>
    <t>PRE57-6502004</t>
  </si>
  <si>
    <t>255/65</t>
  </si>
  <si>
    <t xml:space="preserve"> เป้าวงกลมตาวัว ระยะ 200 หลา (ชนิดอ่อน)</t>
  </si>
  <si>
    <t>POD52-6502001</t>
  </si>
  <si>
    <t>PRE52-6502002</t>
  </si>
  <si>
    <t>256/65</t>
  </si>
  <si>
    <t>POD52-6502002</t>
  </si>
  <si>
    <t>PRE52-6502004</t>
  </si>
  <si>
    <t>257/65</t>
  </si>
  <si>
    <t xml:space="preserve"> จ้างส่งแบบพิมพ์ - ศูนย์ฝึกอบรมตำรวจภูธรภาค 8 จ.สุราษฎร์ธานี</t>
  </si>
  <si>
    <t>POD57-6502004</t>
  </si>
  <si>
    <t>PRE57-6502005</t>
  </si>
  <si>
    <t>258/65</t>
  </si>
  <si>
    <t>POD57-6502007</t>
  </si>
  <si>
    <t>PRE57-6502008</t>
  </si>
  <si>
    <t>259/65</t>
  </si>
  <si>
    <t xml:space="preserve"> จ้างซ่อมเครื่องพิมพ์ตัด 4 เรียวบิ รุ่น 662 รหัส 006/45/07/0043</t>
  </si>
  <si>
    <t>260/65</t>
  </si>
  <si>
    <t xml:space="preserve"> จ้างออกแบบและจัดทำอาร์ตเวิร์คสื่อสิ่งพิมพ์วารสารจิตอาสา เดือนมกราคม 2565</t>
  </si>
  <si>
    <t>POD56-6502003</t>
  </si>
  <si>
    <t>PRE56-6502009</t>
  </si>
  <si>
    <t>261/65</t>
  </si>
  <si>
    <t xml:space="preserve"> จ้างเหมาบริการปฏิบัติงานด้านกฎหมาย เดือนกุมภาพันธ์ 2565</t>
  </si>
  <si>
    <t>เดือนมกราคม 2565</t>
  </si>
  <si>
    <t>262/65</t>
  </si>
  <si>
    <t>ลงเอกสารข้าม</t>
  </si>
  <si>
    <t>263/65</t>
  </si>
  <si>
    <t>264/65</t>
  </si>
  <si>
    <t>265/65</t>
  </si>
  <si>
    <t xml:space="preserve"> จ้างซ่อมเครื่องพิมพ์ตัด 5 รุ่น 500 K-NP รหัส 006/35/07/0039</t>
  </si>
  <si>
    <t>266/65</t>
  </si>
  <si>
    <t xml:space="preserve"> จ้างซ่อมเปลี่ยนอะไหล่เครืองปืดสัน รหัส 039/57/06/0002 ลง 13 ส.ค.57</t>
  </si>
  <si>
    <t>267/65</t>
  </si>
  <si>
    <t xml:space="preserve"> จ้างซ่อมเครื่องปรับอากาศ ห้อง รอง ผอ.โรงพิมพ์ตำรวจ รหัส 023/55/01/0024</t>
  </si>
  <si>
    <t>268/65</t>
  </si>
  <si>
    <t xml:space="preserve"> ค่าเช่าระบบประชุมอิเล็กทรอนิกส์ (E-Meeting) เดือนมกราคม 2565</t>
  </si>
  <si>
    <t>269/65</t>
  </si>
  <si>
    <t xml:space="preserve"> จ้างเหมาค่าแรงงานเก็บ กระทุ้งเข้าฉาก คู่มือพนักงานสอบสวนว่าด้วยการรวบรวมและจัดทำความเห็นแย้งของอัยการสูงสุด</t>
  </si>
  <si>
    <t>POD56-6502005</t>
  </si>
  <si>
    <t>PRE56-6502007</t>
  </si>
  <si>
    <t>เมือง สุมาลี เจตพัฒน์</t>
  </si>
  <si>
    <t>270/65</t>
  </si>
  <si>
    <t xml:space="preserve"> หมึกอิงค์เจ็ท FW </t>
  </si>
  <si>
    <t xml:space="preserve"> บ.ริโซ่ (ประเทศไทย) จก.</t>
  </si>
  <si>
    <t>POD53-6502002</t>
  </si>
  <si>
    <t>PRE53-6502002</t>
  </si>
  <si>
    <t>271/65</t>
  </si>
  <si>
    <t xml:space="preserve"> จ้างเหมาค่าแรงงานพิมพ์งานต่าง ๆ</t>
  </si>
  <si>
    <t>65/0112 65/0123 65/0126</t>
  </si>
  <si>
    <t>POD56-6502004</t>
  </si>
  <si>
    <t>14-15 ก.พ.65</t>
  </si>
  <si>
    <t>PRE56-6502004-5</t>
  </si>
  <si>
    <t>272/65</t>
  </si>
  <si>
    <t>POD52-6502003</t>
  </si>
  <si>
    <t>โกวิทย์ นงนุช สุกัญญา</t>
  </si>
  <si>
    <t>273/65</t>
  </si>
  <si>
    <t>274/65</t>
  </si>
  <si>
    <t xml:space="preserve"> นัมเบอร์ริ่ง 7 หลัก จม 3 หลัก แนวนอน เดินหน้า รหัส ค.งานการพิมพ์ -225-227 ลง 23 ก.พ.65</t>
  </si>
  <si>
    <t>ตัว</t>
  </si>
  <si>
    <t>POD32-6502001</t>
  </si>
  <si>
    <t>PRE32-6502001</t>
  </si>
  <si>
    <t>275/65</t>
  </si>
  <si>
    <t xml:space="preserve"> หจก.พรชนัน อินเตอร์ อิงค์</t>
  </si>
  <si>
    <t xml:space="preserve"> ผ้าหมึก EPSON LQ590 </t>
  </si>
  <si>
    <t>POD55-6502002</t>
  </si>
  <si>
    <t>PRE55-6503002</t>
  </si>
  <si>
    <t>ปรารถนา ดนัย วรัญญา</t>
  </si>
  <si>
    <t>276/65</t>
  </si>
  <si>
    <t xml:space="preserve"> น้ำยากาวกัมเพลท (วิทยาศาสตร์)</t>
  </si>
  <si>
    <t>POD54-6502004</t>
  </si>
  <si>
    <t>PRE54-6503001</t>
  </si>
  <si>
    <t>277/65</t>
  </si>
  <si>
    <t>POD55-6502001</t>
  </si>
  <si>
    <t>PRE55-6503001</t>
  </si>
  <si>
    <t>278/65</t>
  </si>
  <si>
    <t xml:space="preserve"> หลอดไฟ LED T18 วัตต์ (หลอดยาว) แสงสีขาว LAMTON </t>
  </si>
  <si>
    <t>POD55-6502003</t>
  </si>
  <si>
    <t>PRE55-6503003</t>
  </si>
  <si>
    <t>ปรารถนา ดนัย อัยย์รดา</t>
  </si>
  <si>
    <t xml:space="preserve"> หลอดไฟ LED  ขั้ว E -27 14 W 220 V. (EVE)</t>
  </si>
  <si>
    <t>อัน</t>
  </si>
  <si>
    <t>279/65</t>
  </si>
  <si>
    <t xml:space="preserve"> จ้างส่งแบบพิมพ์ - รพ.ดารารัศมี จ.เชียงใหม่</t>
  </si>
  <si>
    <t>POD57-6502006</t>
  </si>
  <si>
    <t>PRE57-6502007</t>
  </si>
  <si>
    <t>280/65</t>
  </si>
  <si>
    <t xml:space="preserve"> จ้างอาบยูวีปกวารสารตำรวจ ฉบับที่ 469 เดือน ตุลาคม - ธันวาคม 2564</t>
  </si>
  <si>
    <t>65/0123</t>
  </si>
  <si>
    <t>POD56-6502008</t>
  </si>
  <si>
    <t>PRE56-6502014</t>
  </si>
  <si>
    <t>281/65</t>
  </si>
  <si>
    <t xml:space="preserve"> จ้างออกแบบและจัดทำอาร์ตเวิร์คสื่อสิ่งพิมพ์วารสารโรงพักเพื่อประชาชน ฉบับที่ 123 เดือน ธ.ค.64-ม.ค.65</t>
  </si>
  <si>
    <t>65/0122</t>
  </si>
  <si>
    <t>POD56-6502006</t>
  </si>
  <si>
    <t>PRE56-6503003</t>
  </si>
  <si>
    <t>โกวิทย์ สุมาลี นิรันดร์</t>
  </si>
  <si>
    <t>282/65</t>
  </si>
  <si>
    <t xml:space="preserve"> จ้างเคลือบพีวีซีเงา ปกวารสารจิตอาสา เดือนมกราคม 2565</t>
  </si>
  <si>
    <t>65/0124</t>
  </si>
  <si>
    <t>POD56-6502007</t>
  </si>
  <si>
    <t>PRE56-6502013</t>
  </si>
  <si>
    <t>283/65</t>
  </si>
  <si>
    <t xml:space="preserve"> จ้างเหมาค่าแรงงานเก็บ กระทุ้งเข้าฉาก วารสารตำรวจ ฉบับที่ 469 เดือนตุลาคม - ธันวาคม 2564</t>
  </si>
  <si>
    <t>POD56-6502009</t>
  </si>
  <si>
    <t>PRE56-6502015</t>
  </si>
  <si>
    <t>284/65</t>
  </si>
  <si>
    <t>65/0100</t>
  </si>
  <si>
    <t>POD56-6503001</t>
  </si>
  <si>
    <t>PRE56-6503010</t>
  </si>
  <si>
    <t>285/65</t>
  </si>
  <si>
    <t xml:space="preserve"> จ้างส่งแบบพิมพ์ - สถานีตำรวจภูธรเมืองสตูล</t>
  </si>
  <si>
    <t>POD57-6502009</t>
  </si>
  <si>
    <t>PRE57-6502009</t>
  </si>
  <si>
    <t>286/65</t>
  </si>
  <si>
    <t xml:space="preserve"> จ้างเปลี่ยนอะไหล่เครื่องพับกระดาษ</t>
  </si>
  <si>
    <t>287/65</t>
  </si>
  <si>
    <t xml:space="preserve"> ค่าเช่าหัวพิมพ์</t>
  </si>
  <si>
    <t>288/65</t>
  </si>
  <si>
    <t xml:space="preserve"> จ้างซ่อมเปลี่ยนอะไหล่เครื่องพับกระดาษ รหัส 067/46/06/0002 ลง 5 ก.ย.46 </t>
  </si>
  <si>
    <t xml:space="preserve"> จ้างซ่อมเครื่องพิมพ์ตัด 5 พิเศษ รุ่น 520-NP  รหัส 006/37/07/0041</t>
  </si>
  <si>
    <t>289/65</t>
  </si>
  <si>
    <t xml:space="preserve"> หจก.เอ็น.วาย.เทค</t>
  </si>
  <si>
    <t xml:space="preserve"> จ้างเปลี่ยนอุปกรณ์กันสัญญาณไฟตกไฟเกิน</t>
  </si>
  <si>
    <t>POD57-6502008</t>
  </si>
  <si>
    <t>PRE57-6503001</t>
  </si>
  <si>
    <t>เกรียงไกร พิเชษฐ วรัญญา</t>
  </si>
  <si>
    <t>290/65</t>
  </si>
  <si>
    <t xml:space="preserve"> เขียงรองใบมีด ขนาด 1392*4.5*10 mm.</t>
  </si>
  <si>
    <t>เส้น</t>
  </si>
  <si>
    <t>POD54-6502005</t>
  </si>
  <si>
    <t>PRE54-6503002</t>
  </si>
  <si>
    <t>291/65</t>
  </si>
  <si>
    <t>PRE51-6502004-5</t>
  </si>
  <si>
    <t xml:space="preserve"> กระดาษคาร์บอนในตัวสีเขียวกลาง CFB ขนาด 24 x 36 นิ้ว</t>
  </si>
  <si>
    <t>292/65</t>
  </si>
  <si>
    <t xml:space="preserve"> ใบเสร็จรับเงินค่ารักษาพยาบาล (กระดาษต่อเนื่อง) ขนาด 8*10 นิ้ว </t>
  </si>
  <si>
    <t>POD52-6503001</t>
  </si>
  <si>
    <t>PRE52-6503001</t>
  </si>
  <si>
    <t>293/65</t>
  </si>
  <si>
    <t>174/2/65</t>
  </si>
  <si>
    <t>294/65</t>
  </si>
  <si>
    <t xml:space="preserve"> จ้างเคลือบพีวีซีด้าน ปกผลการปฏิบัติงาน 1 ปี ของ พล.ต.อ.สุวัฒน์ แจ้งยอดสุข ผบ.ตร. ปี 2564</t>
  </si>
  <si>
    <t>65/0140</t>
  </si>
  <si>
    <t>POD56-6503002</t>
  </si>
  <si>
    <t>PRE56-6503002</t>
  </si>
  <si>
    <t>295/65</t>
  </si>
  <si>
    <t xml:space="preserve"> จ้างเหมาค่าแรงงานเก็บ กระทุ้งเข้าฉาก ผลการปฏิบัติงาน 1 ปี ของ พล.ต.อ.สุวัฒน์ แจ้งยอดสุข ผบ.ตร. ปี 2564</t>
  </si>
  <si>
    <t>POD56-6503003</t>
  </si>
  <si>
    <t>PRE56-6503001</t>
  </si>
  <si>
    <t>296/65</t>
  </si>
  <si>
    <t xml:space="preserve"> จ้างทำของเพื่อผลิตผลการปฏิบัติงาน 1 ปี ของ พล.ต.อ.สุวัฒน์ แจ้งยอดสุข ผบ.ตร. ประจำปีงบประมาณ 2564</t>
  </si>
  <si>
    <t>POD56-6503004</t>
  </si>
  <si>
    <t>PRE56-6503005</t>
  </si>
  <si>
    <t>297/65</t>
  </si>
  <si>
    <t>POD52-6503004</t>
  </si>
  <si>
    <t>PRE52-6504003</t>
  </si>
  <si>
    <t>298/65</t>
  </si>
  <si>
    <t xml:space="preserve"> บัตรอนุญาตผ่านสีขาว สำหรับข้าราชการตำรวจยศ พ.ต.อ. ลงมา</t>
  </si>
  <si>
    <t>POD52-6503002</t>
  </si>
  <si>
    <t>PRE52-6503002</t>
  </si>
  <si>
    <t xml:space="preserve"> บัตรอนุญาตผ่านสีเหลือง สำหรับข้าราชการตำรวจชั้นสัญญาบัตรยศ พล.ต.ท. - พล ต.ต.</t>
  </si>
  <si>
    <t>299/65</t>
  </si>
  <si>
    <t xml:space="preserve"> จ้างออกแบบและจัดทำอาร์ตเวิร์คสื่อสิ่งพิมพ์วารสารจิตอาสาเดือน กุมภาพันธ์ 2565</t>
  </si>
  <si>
    <t>65/0142</t>
  </si>
  <si>
    <t>POD56-6503006</t>
  </si>
  <si>
    <t>PRE56-6503006</t>
  </si>
  <si>
    <t>300/65</t>
  </si>
  <si>
    <t xml:space="preserve"> บ.ล็อกซเล่ย์ จก.(มหาชน)</t>
  </si>
  <si>
    <t xml:space="preserve"> จ้างซ่อมเครื่องพิมพ์ระบบ INK JET รหัส 051/64/07/0002</t>
  </si>
  <si>
    <t>301/65</t>
  </si>
  <si>
    <t xml:space="preserve"> จ้างซ่อมเครื่องพิมพ์ตัด 5 รหัส 006/35/07/0036</t>
  </si>
  <si>
    <t>302/65</t>
  </si>
  <si>
    <t>303/65</t>
  </si>
  <si>
    <t xml:space="preserve"> จ้างซ่อมเปลี่ยนอะไหล่เครื่องพับกระดาษ รหัส 067/46/06/0003 ลง 24 พ.ค.55</t>
  </si>
  <si>
    <t>304/65</t>
  </si>
  <si>
    <t xml:space="preserve"> นายศิริวัฒน์ เจนกุลนิษฐ์</t>
  </si>
  <si>
    <t xml:space="preserve"> จ้างซ่อมเปลี่ยนกุญแจประตูบานสวิง</t>
  </si>
  <si>
    <t>305/65</t>
  </si>
  <si>
    <t xml:space="preserve"> น.ส.รจนา หมายดี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</si>
  <si>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123 เดือน ธ.ค.64 -ม.ค.65</t>
  </si>
  <si>
    <t>POD56-6503005</t>
  </si>
  <si>
    <t>PRE56-6503008</t>
  </si>
  <si>
    <t>306/65</t>
  </si>
  <si>
    <t xml:space="preserve"> ค่าเช่าระบบโปรแกรมคำนวณราคา เดือนกุมภาพันธ์ 2565</t>
  </si>
  <si>
    <t>307/65</t>
  </si>
  <si>
    <t>308/65</t>
  </si>
  <si>
    <t xml:space="preserve"> กระดาษม้วนคาร์บอนในตัวสีขาวบน 54 แกรม ขนาด 11 นิ้ว *6000 เมตร</t>
  </si>
  <si>
    <t>POD51-6503001</t>
  </si>
  <si>
    <t>PRE51-6503001</t>
  </si>
  <si>
    <t xml:space="preserve"> กระดาษม้วนคาร์บอนในตัวสีเหลืองกลาง 50 แกรม ขนาด 11 นิ้ว *6000 เมตร</t>
  </si>
  <si>
    <t xml:space="preserve"> กระดาษม้วนคาร์บอนในตัวสีชมพูกลาง 50 แกรม ขนาด 11 นิ้ว *6000 เมตร</t>
  </si>
  <si>
    <t xml:space="preserve"> กระดาษม้วนคาร์บอนในตัวสีฟ้าล่าง 55 แกรม ขนาด 11 นิ้ว *6000 เมตร</t>
  </si>
  <si>
    <t>309/65</t>
  </si>
  <si>
    <t xml:space="preserve"> บ.เอเอเอ็นที ทรั๊ค จก.</t>
  </si>
  <si>
    <t xml:space="preserve"> จ้างส่งแบบพิมพ์ - ตม.เชียงใหม่</t>
  </si>
  <si>
    <t>POD57-6503001</t>
  </si>
  <si>
    <t>PRE57-6503002</t>
  </si>
  <si>
    <t>310/65</t>
  </si>
  <si>
    <t>POD57-6503002</t>
  </si>
  <si>
    <t>PRE57-6503003</t>
  </si>
  <si>
    <t>311/65</t>
  </si>
  <si>
    <t xml:space="preserve"> ค่าเช่าเครื่องถ่ายเอกสาร เดือนกุมภาพันธ์ 2565</t>
  </si>
  <si>
    <t>312/65</t>
  </si>
  <si>
    <t xml:space="preserve"> จ้างบริการรักษาทำความสะอาดภายในบริเวณโรงพิมพ์ตำรวจ เดือนกุมภาพันธ์ 2565</t>
  </si>
  <si>
    <t>313/65</t>
  </si>
  <si>
    <t xml:space="preserve"> จ้างบริการบำรุงรักษาเครื่องถ่ายเอกสารและปริ้นเตอร์ รุ่น DOCUCENTRE-IVC  เดือนกุมภาพันธ์ 2565</t>
  </si>
  <si>
    <t>314/65</t>
  </si>
  <si>
    <t xml:space="preserve"> ค่าเช่าระบบประชุมอิเล็กทรอนิกส์ (E-Meeting) เดือนกุมภาพันธ์ 2565</t>
  </si>
  <si>
    <t>315/65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</si>
  <si>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เดือนกุมภาพันธ์ 2565</t>
  </si>
  <si>
    <t>316/65</t>
  </si>
  <si>
    <t xml:space="preserve"> จ้างบริการรักษาความปลอดภัยภายในบริเวณโรงพิมพ์ตำรวจเดือนกุมภาพันธ์ 2565</t>
  </si>
  <si>
    <t>เมือง สถาพร ธรรมรัตน์</t>
  </si>
  <si>
    <t>317/65</t>
  </si>
  <si>
    <t xml:space="preserve"> จ้างเหมาค่าแรงงานพิมพ์งานเป้าปืนต่อสู้ WA 1500 พิมพ์ 1 สี 1 หน้า</t>
  </si>
  <si>
    <t>65/0141</t>
  </si>
  <si>
    <t>POD56-6503007</t>
  </si>
  <si>
    <t>PRE56-6503009</t>
  </si>
  <si>
    <t xml:space="preserve"> จ้างเหมาค่าแรงงานพิมพ์งานวารสารโรงพักเพื่อประชาชน ฉบับที่ 123 เดือน ธ.ค.64-ม.ค.65</t>
  </si>
  <si>
    <t>318/65</t>
  </si>
  <si>
    <t>319/65</t>
  </si>
  <si>
    <t xml:space="preserve"> จ้างเคลือบพีวีซีด้าน+สปอตยูวี 1 ด้าน ปกจ้างผลิตสื่อสิ่งพิมพ์วารสารโรงพักเพื่อประชาชน ฉบับที่ 123 เดือน ธ.ค.64 - ม.ค.65</t>
  </si>
  <si>
    <t>POD56-6503011</t>
  </si>
  <si>
    <t>PRE56-6503014</t>
  </si>
  <si>
    <t>320/65</t>
  </si>
  <si>
    <t xml:space="preserve"> จ้างซ่อมเครื่องพิมพ์ตัด 5 รหัส 006/36/07/0040</t>
  </si>
  <si>
    <t>321/65</t>
  </si>
  <si>
    <t xml:space="preserve"> ยกเลิก</t>
  </si>
  <si>
    <t xml:space="preserve"> จ้างซ่อมเครื่องตัด </t>
  </si>
  <si>
    <t>322/65</t>
  </si>
  <si>
    <t xml:space="preserve"> จ้างล้างเครื่องปรับอากาศ งานบริหารทั่วไป</t>
  </si>
  <si>
    <t>POD57-6503004</t>
  </si>
  <si>
    <t>PRE57-6503007</t>
  </si>
  <si>
    <t>วิไลรัชต์ รชานนท์ วรัญญา</t>
  </si>
  <si>
    <t>323/65</t>
  </si>
  <si>
    <t xml:space="preserve"> ใบประกาศนียบัตร</t>
  </si>
  <si>
    <t>POD52-6503003</t>
  </si>
  <si>
    <t>PRE52-6503003</t>
  </si>
  <si>
    <t>324/65</t>
  </si>
  <si>
    <t xml:space="preserve"> จ้างเหมาค่าแรงงานพิมพ์งาน แผ่นประชาสัมพันธ์ </t>
  </si>
  <si>
    <t>65/0125</t>
  </si>
  <si>
    <t>POD56-6503009</t>
  </si>
  <si>
    <t>PRE56-6503013</t>
  </si>
  <si>
    <t>325/65</t>
  </si>
  <si>
    <t xml:space="preserve"> จ้างส่งแบบพิมพ์ - ตร.สุโขทัย</t>
  </si>
  <si>
    <t>POD57-6502010</t>
  </si>
  <si>
    <t>PRE57-6502010</t>
  </si>
  <si>
    <t>326/65</t>
  </si>
  <si>
    <t>POD57-6503003</t>
  </si>
  <si>
    <t>PRE57-6503004</t>
  </si>
  <si>
    <t>327/65</t>
  </si>
  <si>
    <t xml:space="preserve"> บ.ก็อปปี้เออร์ แอนด์พริ้นเตอร์ ซัพพลาย จก.</t>
  </si>
  <si>
    <t>POD52-6504002</t>
  </si>
  <si>
    <t>PRE52-6504002</t>
  </si>
  <si>
    <t>โกวิทย์ เจตพัฒน์ อัยย์รดา</t>
  </si>
  <si>
    <t>328/65</t>
  </si>
  <si>
    <t xml:space="preserve"> กระดาษต่อเนื่องแบบเคมีในตัว ชนิด 6 ชั้น ขนาด 9*12 นิ้ว</t>
  </si>
  <si>
    <t>POD55-6503002</t>
  </si>
  <si>
    <t>PRE55-6504002</t>
  </si>
  <si>
    <t>329/65</t>
  </si>
  <si>
    <t xml:space="preserve"> ถุงขยะสีดำ ขนาด 24 x 28 นิ้ว</t>
  </si>
  <si>
    <t>แพ็ค</t>
  </si>
  <si>
    <t>CRE50-65030002</t>
  </si>
  <si>
    <t>330/65</t>
  </si>
  <si>
    <t xml:space="preserve"> กระดาษอาร์ตการ์ด 310 แกรม ขนาด 25 x 36 นิ้ว</t>
  </si>
  <si>
    <t>POD51-6503002</t>
  </si>
  <si>
    <t>PRE51-6503002</t>
  </si>
  <si>
    <t>331/65</t>
  </si>
  <si>
    <t>POD52-6503005</t>
  </si>
  <si>
    <t>PRE56-6504001</t>
  </si>
  <si>
    <t>332/65</t>
  </si>
  <si>
    <t xml:space="preserve"> ประเสริฐการช่าง</t>
  </si>
  <si>
    <t xml:space="preserve"> จ้างซ่อมรถยนต์วีออส ทะเบียน ษต-1299</t>
  </si>
  <si>
    <t>333/65</t>
  </si>
  <si>
    <t>334/65</t>
  </si>
  <si>
    <t xml:space="preserve"> บ.เมก้าเปเปอร์ แอนด์ ปริ้นท์ จก.</t>
  </si>
  <si>
    <t xml:space="preserve"> กระดาษต่อเนื่อง 3 ชั้น (ฟ้าบน เหลืองกลาง ชมพูล่าง) ขนาด 9*12 นิ้ว</t>
  </si>
  <si>
    <t>POD55-6503001</t>
  </si>
  <si>
    <t>PRE55-6504003</t>
  </si>
  <si>
    <t>335/65</t>
  </si>
  <si>
    <t xml:space="preserve"> จ้างเคลือบยูวีเงา 2 ด้าน ไดคัทมุมมน 4 ด้าน แผ่นประชาสัมพันธ์ </t>
  </si>
  <si>
    <t>POD56-6503010</t>
  </si>
  <si>
    <t>เมือง สุมาลื เดชกิจ</t>
  </si>
  <si>
    <t>336/65</t>
  </si>
  <si>
    <t xml:space="preserve"> จ้างเคลือบพีวีซีเงา ปกวารสารจิตอาสา เดือนกุมภาพันธ์ 2565</t>
  </si>
  <si>
    <t>POD56-6503008</t>
  </si>
  <si>
    <t>PRE56-6503012</t>
  </si>
  <si>
    <t>337/65</t>
  </si>
  <si>
    <t>POD57-6503005</t>
  </si>
  <si>
    <t>PRE57-6503009</t>
  </si>
  <si>
    <t>338/65</t>
  </si>
  <si>
    <t>CRE50-65030003</t>
  </si>
  <si>
    <t>339/65</t>
  </si>
  <si>
    <t xml:space="preserve"> บ.เค.ที.ซัพพอร์ท แอนด์ เปเปอร์ จก.</t>
  </si>
  <si>
    <t xml:space="preserve"> สลิปเงินเดือนกระดาษต่อเนื่องเคมี 3 ชั้น ขนาด 9*5.5 นิ้ว</t>
  </si>
  <si>
    <t>CRE50-65030001</t>
  </si>
  <si>
    <t>โกวิทย์ ภาณิชา อัยย์รดา</t>
  </si>
  <si>
    <t>340/65</t>
  </si>
  <si>
    <t xml:space="preserve"> จ้างซ่อมเปลี่ยนอะไหล่เครื่องปิดสัน </t>
  </si>
  <si>
    <t>341/65</t>
  </si>
  <si>
    <t xml:space="preserve"> จ้างซ่อมฝ้าเพดานงานพัสดุ</t>
  </si>
  <si>
    <t>342/65</t>
  </si>
  <si>
    <t xml:space="preserve"> จ้างซ่อมเครื่องปรับอากาศ ห้อง สตง.</t>
  </si>
  <si>
    <t>343/65</t>
  </si>
  <si>
    <t xml:space="preserve"> จ้างซ่อมตรวจเช็คเครื่องไสสันทากาว รหัส 061/61/06/0003 ลง 13 ก.ย.61</t>
  </si>
  <si>
    <t>344/65</t>
  </si>
  <si>
    <t xml:space="preserve"> กระดาษการ์ดอาร์ต 190 แกรม ขนาด 25 x 36 นิ้ว </t>
  </si>
  <si>
    <t>345/65</t>
  </si>
  <si>
    <t>PRE51-6507005</t>
  </si>
  <si>
    <t>เกรียงไกร ดนัย วรัญญา</t>
  </si>
  <si>
    <t>PRE51-6509002</t>
  </si>
  <si>
    <t>346/65</t>
  </si>
  <si>
    <t xml:space="preserve"> กระดาษสติ๊กเกอร์ขาวเงาหลังเหลือง ขนาด 24 x 35 นิ้ว</t>
  </si>
  <si>
    <t>347/65</t>
  </si>
  <si>
    <t>348/65</t>
  </si>
  <si>
    <t xml:space="preserve"> กระดาษปอนด์ม้วน 80 แกรม ขนาด 17 นิ้ว</t>
  </si>
  <si>
    <t>POD51-6504001</t>
  </si>
  <si>
    <t>PRE51-6505001</t>
  </si>
  <si>
    <t>349/65</t>
  </si>
  <si>
    <t xml:space="preserve"> จ้างส่งแบบพิมพ์ - บก.สสอ.บช.ตชด. จ.เพชรบุรี</t>
  </si>
  <si>
    <t>POD57-6503006</t>
  </si>
  <si>
    <t>PRE57-6503008</t>
  </si>
  <si>
    <t>350/65</t>
  </si>
  <si>
    <t xml:space="preserve"> จ้างซ่อมเครื่องตัด PERFECTA  รหัส 060/45/06/0001</t>
  </si>
  <si>
    <t>351/65</t>
  </si>
  <si>
    <t xml:space="preserve"> ปกใส่ประกาศเกียรติคุณผ้าไหม</t>
  </si>
  <si>
    <t>POD52-6504001</t>
  </si>
  <si>
    <t>PRE52-6506003</t>
  </si>
  <si>
    <t>โกวิทย์ นิรันดร์ อาศิรา</t>
  </si>
  <si>
    <t xml:space="preserve"> ซองพลาสติก</t>
  </si>
  <si>
    <t>352/65</t>
  </si>
  <si>
    <t xml:space="preserve"> จ้างซ่อมเครื่องปรับอากาศ ห้อง รอง ผอ. รหัส 023/60/01/0031</t>
  </si>
  <si>
    <t>353/65</t>
  </si>
  <si>
    <t xml:space="preserve"> จ้างเคลือบพีวีซีเงา ปั้มเงิน 3 ตำแหน่ง (โลโก้+ข้อความ) ไดคัทเจาะหน้าต่าง ปั้มเส้นพับ 2 เส้น เจาะรูแฟ้มพร้อมขาเสียบพลาสติก แฟ้มประชุม</t>
  </si>
  <si>
    <t>POD56-6503012</t>
  </si>
  <si>
    <t>PRE56-6504002</t>
  </si>
  <si>
    <t>354/65</t>
  </si>
  <si>
    <t xml:space="preserve"> จ้างเหมาค่าแรงงานพิมพ์งาน แฟ้มประชุม</t>
  </si>
  <si>
    <t>65/0147</t>
  </si>
  <si>
    <t>POD56-6503013</t>
  </si>
  <si>
    <t>PRE56-6503015</t>
  </si>
  <si>
    <t>355/65</t>
  </si>
  <si>
    <t>POD57-6503007</t>
  </si>
  <si>
    <t>PRE57-6503010</t>
  </si>
  <si>
    <t>356/65</t>
  </si>
  <si>
    <t>357/65</t>
  </si>
  <si>
    <t xml:space="preserve"> จ้างเคลือบพีวีซีเงา ด้านในคาดริบบิ้นสีขาว 4 มุม ผนึกกระดาษขาวด้านใน ปกประกาศเกียรติคุณ</t>
  </si>
  <si>
    <t>65/0146</t>
  </si>
  <si>
    <t>POD56-6504003</t>
  </si>
  <si>
    <t>PRE56-6504007</t>
  </si>
  <si>
    <t>เกรียงไกร สุมาลี นิจนันท์</t>
  </si>
  <si>
    <t>358/65</t>
  </si>
  <si>
    <t xml:space="preserve"> จ้างออกแบบและจัดทำอาร์ตเวิร์ควารสารจิตอาสา เดือนมีนาคม 2565</t>
  </si>
  <si>
    <t>65/0153</t>
  </si>
  <si>
    <t>POD56-6504002</t>
  </si>
  <si>
    <t>PRE56-6504004</t>
  </si>
  <si>
    <t>359/65</t>
  </si>
  <si>
    <t>POD57-6504001</t>
  </si>
  <si>
    <t>PRE57-6504003</t>
  </si>
  <si>
    <t>360/65</t>
  </si>
  <si>
    <t xml:space="preserve"> จ้างซ่อมเครื่องปรับอากาศ รหัส 023/53/07/005-006</t>
  </si>
  <si>
    <t>361/65</t>
  </si>
  <si>
    <t>65/0150 65/0146 65/0152</t>
  </si>
  <si>
    <t>POD56-6504001</t>
  </si>
  <si>
    <t>PRE56-6504003</t>
  </si>
  <si>
    <t>362/65</t>
  </si>
  <si>
    <t xml:space="preserve"> จ้างอาบยูวีปกแผนปฏิบัติราชการฯ</t>
  </si>
  <si>
    <t>65/0152</t>
  </si>
  <si>
    <t>POD56-6504004</t>
  </si>
  <si>
    <t>PRE56-6504005</t>
  </si>
  <si>
    <t>363/65</t>
  </si>
  <si>
    <t xml:space="preserve"> จ้างบริการรักษาความปลอดภัยภายในบริเวณโรงพิมพ์ตำรวจเดือนมีนาคม 2565</t>
  </si>
  <si>
    <t>364/65</t>
  </si>
  <si>
    <t xml:space="preserve"> จ้างบริการรักษาทำความสะอาดภายในบริเวณโรงพิมพ์ตำรวจ เดือนมีนาคม 2565</t>
  </si>
  <si>
    <t>โกวิทย์เป็นกรรมการแทนพี่เมือง เนื่องจากติดโควิด</t>
  </si>
  <si>
    <t>365/65</t>
  </si>
  <si>
    <t xml:space="preserve"> จ้างบริการบำรุงรักษาเครื่องถ่ายเอกสารและปริ้นเตอร์ รุ่น DOCUCENTRE-IVC  เดือนมีนาคม 2565</t>
  </si>
  <si>
    <t>366/65</t>
  </si>
  <si>
    <t xml:space="preserve"> ค่าเช่าเครื่องถ่ายเอกสาร เดือนมีนาคม 2565</t>
  </si>
  <si>
    <t>367/65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</si>
  <si>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เดือนมีนาคม 2565</t>
  </si>
  <si>
    <t>368/65</t>
  </si>
  <si>
    <t xml:space="preserve"> จ้างส่งแบบพิมพ์ - ตร.ภูธร จ.ปัตตานี</t>
  </si>
  <si>
    <t>POD57-6504002</t>
  </si>
  <si>
    <t>PRE57-6504004</t>
  </si>
  <si>
    <t>369/65</t>
  </si>
  <si>
    <t xml:space="preserve"> กระดาษอาร์ตการ์ด 230 แกรม ขนาด 25 x 36 นิ้ว</t>
  </si>
  <si>
    <t>POD51-6504003</t>
  </si>
  <si>
    <t>PRE51-6504002</t>
  </si>
  <si>
    <t>370/65</t>
  </si>
  <si>
    <t xml:space="preserve"> กระดาษการ์ดอาร์ต 190 แกรม ขนาด 25 x 36 นิ้ว</t>
  </si>
  <si>
    <t>POD51-6505001</t>
  </si>
  <si>
    <t>PRE51-6505004</t>
  </si>
  <si>
    <t>เกรียงไกร เดชกิจ สุกัญญา</t>
  </si>
  <si>
    <t>POD51-6505002</t>
  </si>
  <si>
    <t>PRE51-6505005</t>
  </si>
  <si>
    <t>371/65</t>
  </si>
  <si>
    <t>POD51-6504002</t>
  </si>
  <si>
    <t>PRE51-6504001</t>
  </si>
  <si>
    <t>372/65</t>
  </si>
  <si>
    <t xml:space="preserve"> จ้างเคลือบพีวีซีเงา ปกแผนปฏิบัติราชการ กองบัญชาการตำรวจตระเวนชายแดน</t>
  </si>
  <si>
    <t>373/65</t>
  </si>
  <si>
    <t xml:space="preserve"> ค่าเช่าระบบประชุมอิเล็กทรอนิกส์ (E-Meeting) เดือนมีนาคม 2565</t>
  </si>
  <si>
    <t>374/65</t>
  </si>
  <si>
    <t xml:space="preserve"> ค่าเช่าระบบโปรแกรมคำนวณราคา เดือนมีนาคม 2565</t>
  </si>
  <si>
    <t>375/65</t>
  </si>
  <si>
    <t xml:space="preserve"> บ.โปรซอฟท์ คอมเทค จก.</t>
  </si>
  <si>
    <t xml:space="preserve"> จ้างบริการบำรุงโปรแกรมสำเร็จรูป PAYROLL งวดที่ 1 เดือน ต.ค.2564-31 มี.ค.2565</t>
  </si>
  <si>
    <t>POD57-6509006</t>
  </si>
  <si>
    <t>PRE57-6504001</t>
  </si>
  <si>
    <t>วิไลรัชต์ รชานนท์ ภาณิชา</t>
  </si>
  <si>
    <t>งวดที่ 1 (1 ต.ค..64-31 มี.ค.65)</t>
  </si>
  <si>
    <t>PRE57-6510001</t>
  </si>
  <si>
    <t>งวดที่ 2 ( 1 เม.ย. - 30 ก.ย.65)</t>
  </si>
  <si>
    <t>376/65</t>
  </si>
  <si>
    <t xml:space="preserve"> จ้างบริการบำรุงรักษาโปรแกรมสำเร็จรูป WINSPEED </t>
  </si>
  <si>
    <t>POD57-6509014</t>
  </si>
  <si>
    <t>PRE57-6504002</t>
  </si>
  <si>
    <t>วราภรณ์ พรทิวา รชานนท์</t>
  </si>
  <si>
    <t>PRE57-6510002</t>
  </si>
  <si>
    <t>377/65</t>
  </si>
  <si>
    <t xml:space="preserve"> จ้างเคลือบพีวีซีเงา ปั้มเส้นพับ 2 เส้น ไดคัทเจาะรูแฟ้ม พร้อมขาเสียบพลาสติก แฟ้มประชุม</t>
  </si>
  <si>
    <t>65/0155</t>
  </si>
  <si>
    <t>POD56-6504005</t>
  </si>
  <si>
    <t>PRE56-6504006</t>
  </si>
  <si>
    <t>เกรียงไกร สุมาลี อนุสรณ์</t>
  </si>
  <si>
    <t>378/65</t>
  </si>
  <si>
    <t>POD52-6504003</t>
  </si>
  <si>
    <t>PRE52-6505001</t>
  </si>
  <si>
    <t>379/65</t>
  </si>
  <si>
    <t xml:space="preserve"> หมึกปริ้นเตอร์ HP PRO M15W (สีดำ) รุ่น 48A</t>
  </si>
  <si>
    <t>POD55-6503003</t>
  </si>
  <si>
    <t>PRE55-6504001</t>
  </si>
  <si>
    <t xml:space="preserve"> หมึกปริ้นเตอร์ HP P1102 สีดำ รุ่น CB285AC</t>
  </si>
  <si>
    <t xml:space="preserve"> หมึกปริ้นเตอร์ HP LASER 107 A</t>
  </si>
  <si>
    <t>380/65</t>
  </si>
  <si>
    <t xml:space="preserve"> จ้างเคลือบพีวีซีเงาปกวารสารจิตอาสาเดือนมีนาคม 2565</t>
  </si>
  <si>
    <t>POD56-6504006</t>
  </si>
  <si>
    <t>PRE56-6504008</t>
  </si>
  <si>
    <t>381/65</t>
  </si>
  <si>
    <t xml:space="preserve"> หจก.วุธการพิมพ์</t>
  </si>
  <si>
    <t xml:space="preserve"> จ้างซ่อมเครื่องพิมพ์ตัด 4 ต่อเนื่อง มิยาโกชิ รหัส 006/51/07/0045</t>
  </si>
  <si>
    <t>382/65</t>
  </si>
  <si>
    <t xml:space="preserve"> จ้างส่งแบบพิมพ์ -บก.สสอ.บช.ตชด.จ.เพชรบุรี</t>
  </si>
  <si>
    <t>กืโลกรัม</t>
  </si>
  <si>
    <t>POD57-6504004</t>
  </si>
  <si>
    <t>PRE57-6504005</t>
  </si>
  <si>
    <t>โกวิทย์ เสาวนีย์ อัยย์รดา</t>
  </si>
  <si>
    <t>383/65</t>
  </si>
  <si>
    <t xml:space="preserve"> หมึกชุดเพื่อสิ่งแวดล้อม สีฟ้า</t>
  </si>
  <si>
    <t>POD53-6504002</t>
  </si>
  <si>
    <t>PRE53-6505001</t>
  </si>
  <si>
    <t xml:space="preserve"> หมึกชุดเพื่อสิ่งแวดล้อม สีแดง</t>
  </si>
  <si>
    <t xml:space="preserve"> หมึกชุดเพื่อสิ่งแวดล้อม สีเหลือง</t>
  </si>
  <si>
    <t xml:space="preserve"> หมึกชุดเพื่อสิ่งแวดล้อม สีดำ</t>
  </si>
  <si>
    <t>384/65</t>
  </si>
  <si>
    <t xml:space="preserve"> หมึกดำ (Black ink)</t>
  </si>
  <si>
    <t>ลิตร</t>
  </si>
  <si>
    <t>POD53-6504001</t>
  </si>
  <si>
    <t>PRE53-6504001</t>
  </si>
  <si>
    <t>385/65</t>
  </si>
  <si>
    <t>POD54-6504001</t>
  </si>
  <si>
    <t>6/5/645</t>
  </si>
  <si>
    <t>PRE54-6505001</t>
  </si>
  <si>
    <t>386/65</t>
  </si>
  <si>
    <t xml:space="preserve"> จ้างเหมาบริการปฏิบัติงานด้านกฎหมาย เดือนมีนาคม 2565</t>
  </si>
  <si>
    <t>387/65</t>
  </si>
  <si>
    <t>POD57-6504003</t>
  </si>
  <si>
    <t>PRE57-6505003</t>
  </si>
  <si>
    <t>388/65</t>
  </si>
  <si>
    <t>POD55-6504001</t>
  </si>
  <si>
    <t>PRE55-6505001</t>
  </si>
  <si>
    <t>389/65</t>
  </si>
  <si>
    <t xml:space="preserve"> กระดาษคาร์บอนในตัวสีฟ้าบน CB ขนาด 24 x 36 นิ้ว</t>
  </si>
  <si>
    <t>POD51-6504004</t>
  </si>
  <si>
    <t>PRE51-6505002</t>
  </si>
  <si>
    <t xml:space="preserve"> กระดาษคาร์บอนในตัวสีชมพูบน CB ขนาด 24 x 36 นิ้ว</t>
  </si>
  <si>
    <t xml:space="preserve"> กระดาษคาร์บอนในตัวสีชมพูกลาง CFB ขนาด 24 x 36 นิ้ว</t>
  </si>
  <si>
    <t xml:space="preserve"> กระดาษคาร์บอนในตัวสีเหลืองล่าง CF ขนาด 24 x 36 นิ้ว</t>
  </si>
  <si>
    <t xml:space="preserve"> กระดาษคาร์บอนในตัวสีขาวล่าง CF ขนาด 24 x 36 นิ้ว</t>
  </si>
  <si>
    <t>390/65</t>
  </si>
  <si>
    <t>391/65</t>
  </si>
  <si>
    <t xml:space="preserve"> บ.เอ็ม.ซี.รสริน จก.</t>
  </si>
  <si>
    <t xml:space="preserve"> จ้างซ่อมเครื่องปั้มน้ำ  รหัส ค.การเงิน -182</t>
  </si>
  <si>
    <t>392/65</t>
  </si>
  <si>
    <t xml:space="preserve"> จ้างเหมาค่าแรงงานพิมพ์ ตม.49 สมุดบัญชีคุมเรื่องคนต่างด้าว</t>
  </si>
  <si>
    <t>65/0160</t>
  </si>
  <si>
    <t>POD56-6504007</t>
  </si>
  <si>
    <t>PRE56-6505001</t>
  </si>
  <si>
    <t>สัมพันธ์ นิจนันท์ อัยย์รดา</t>
  </si>
  <si>
    <t xml:space="preserve"> จ้างเหมาค่าแรงงานพิมพ์ ประกาศนียบัตร DARE.</t>
  </si>
  <si>
    <t>65/0166</t>
  </si>
  <si>
    <t>393/65</t>
  </si>
  <si>
    <t xml:space="preserve"> จ้างหล่อลูกกาวแท่นพิมพ์ออฟเซท ตัด 2 เรียวบิ</t>
  </si>
  <si>
    <t>POD56-6505001</t>
  </si>
  <si>
    <t>PRE57-6505005</t>
  </si>
  <si>
    <t>สัมพันธ์ นิจนันท์ วรัญญา</t>
  </si>
  <si>
    <t>394/65</t>
  </si>
  <si>
    <t xml:space="preserve"> จ้างส่งแบบพิมพ์ - สภ.นาประดู่ จ.ปัตตานี</t>
  </si>
  <si>
    <t>POD57-6504005</t>
  </si>
  <si>
    <t>PRE57-6505002</t>
  </si>
  <si>
    <t>โกวิทย์ สุกัญญา อัยย์รดา</t>
  </si>
  <si>
    <t>395/65</t>
  </si>
  <si>
    <t>396/65</t>
  </si>
  <si>
    <t xml:space="preserve"> ปกประกาศนียบัตร</t>
  </si>
  <si>
    <t>POD52-6505001</t>
  </si>
  <si>
    <t>PRE52-6505002</t>
  </si>
  <si>
    <t>397/65</t>
  </si>
  <si>
    <t xml:space="preserve"> กระดาษคาร์บอนในตัวสีขาวบน CB ขนาด 24 x 36 นิ้ว</t>
  </si>
  <si>
    <t>POD51-6504005</t>
  </si>
  <si>
    <t>PRE56-6505006</t>
  </si>
  <si>
    <t xml:space="preserve"> กระดาษคาร์บอนในตัวสีฟ้าล่าง CF ขนาด 24 x 36 นิ้ว</t>
  </si>
  <si>
    <t>398/65</t>
  </si>
  <si>
    <t>65/0148</t>
  </si>
  <si>
    <t>PRE56-6505002</t>
  </si>
  <si>
    <t>PRE56-6505003</t>
  </si>
  <si>
    <t>PRE56-6505008</t>
  </si>
  <si>
    <t>399/65</t>
  </si>
  <si>
    <t xml:space="preserve"> น.ส.สันธนี จินตนเสฐียร</t>
  </si>
  <si>
    <t xml:space="preserve"> จ้างเหมาค่าแรงงานพับสติ๊กเกอร์ พับปก 2 ครั้ง สมุด DARE</t>
  </si>
  <si>
    <t>65/0165</t>
  </si>
  <si>
    <t>POD56-6505011</t>
  </si>
  <si>
    <t>PRE56-6506004</t>
  </si>
  <si>
    <t>PRE56-6507002</t>
  </si>
  <si>
    <t>400/65</t>
  </si>
  <si>
    <t xml:space="preserve"> จ้างพับ เย็บกี่ ติดมุมติดปก เข้าเล่มปกแข็ง ตม.49 สมุดบัญชีคุมเรื่องคนต่างด้าวของพำนักอยู่ในราชอาณาจักร</t>
  </si>
  <si>
    <t>POD56-6504008</t>
  </si>
  <si>
    <t>PRE56-6505010</t>
  </si>
  <si>
    <t>เมือง วิภาวี อัยย์รดา</t>
  </si>
  <si>
    <t>401/65</t>
  </si>
  <si>
    <t xml:space="preserve"> จ้างอาบยูวีเว้นเฉพาะจุด 1 จุด ปั้มเส้นพับ 2 เส้น สมุดแบบฝึกหัด DARE</t>
  </si>
  <si>
    <t>POD56-6505007</t>
  </si>
  <si>
    <t>PRE56-6506001</t>
  </si>
  <si>
    <t>PRE56-6506031</t>
  </si>
  <si>
    <t>402/65</t>
  </si>
  <si>
    <t xml:space="preserve"> จ้างปั๊มไดคัท 50% ปั๊มเส้นกลาง 1 เส้นสติ๊กเกอร์ สมุดแบบฝึกหัด DARE ชั้นประถม</t>
  </si>
  <si>
    <t>POD56-6505008</t>
  </si>
  <si>
    <t>PRE56-6506002</t>
  </si>
  <si>
    <t>PRE56-6506032</t>
  </si>
  <si>
    <t>403/65</t>
  </si>
  <si>
    <t xml:space="preserve"> จ้างเหมาค่าแรงงานเก็บ กระทุ้งเข้าฉาก สมุดแบบฝึกหัด DARE ชั้นประถม</t>
  </si>
  <si>
    <t>POD56-6505012</t>
  </si>
  <si>
    <t>PRE56-6506003</t>
  </si>
  <si>
    <t>PRE56-6506010</t>
  </si>
  <si>
    <t>PRE56-6507001</t>
  </si>
  <si>
    <t>PRE56-6507008</t>
  </si>
  <si>
    <t>404/65</t>
  </si>
  <si>
    <t xml:space="preserve"> จ้างเหมาค่าแรงงานเก็บ กระทุ้งเข้าฉาก ง.43-ต.94 ใบเสร็จรับเงิน</t>
  </si>
  <si>
    <t>65/0162</t>
  </si>
  <si>
    <t>POD56-6505003</t>
  </si>
  <si>
    <t>PRE56-6505004</t>
  </si>
  <si>
    <t>ตรวจรับ งดวที่ 1</t>
  </si>
  <si>
    <t>PRE56-6505007</t>
  </si>
  <si>
    <t>ตรวจรับ งดวที่ 2</t>
  </si>
  <si>
    <t>405/65</t>
  </si>
  <si>
    <t>406/65</t>
  </si>
  <si>
    <t xml:space="preserve"> จ้างเหมาค่าแรงงานพิมพ์งาน สมุด DARE. ชั้นประถม จำนวน 4 รายการ</t>
  </si>
  <si>
    <t>POD56-6505005</t>
  </si>
  <si>
    <t>PRE56-6505011</t>
  </si>
  <si>
    <t>สัมพันธ์ สุมาลื ธิติรัตน์</t>
  </si>
  <si>
    <t>งวดที่</t>
  </si>
  <si>
    <t>PRE56-6505021</t>
  </si>
  <si>
    <t>PRE56-6506011</t>
  </si>
  <si>
    <t>PRE56-6506020</t>
  </si>
  <si>
    <t>PRE56-6506021</t>
  </si>
  <si>
    <t>407/65</t>
  </si>
  <si>
    <t xml:space="preserve"> จ้างออกแบบและจัดทำอาร์ตเวิร์คสื่อสิ่งพิมพ์วารสารโรงพักเพื่อประชาชน ฉ.124</t>
  </si>
  <si>
    <t>POD56-6505002</t>
  </si>
  <si>
    <t>408/65</t>
  </si>
  <si>
    <t>POD52-6504004</t>
  </si>
  <si>
    <t>PRE52-6505003</t>
  </si>
  <si>
    <t>โกวิทย์ อาศิรา สิทธิรัตน์</t>
  </si>
  <si>
    <t>409/65</t>
  </si>
  <si>
    <t xml:space="preserve"> จ้างบริการรักษาความปลอดภัยภายในบริเวณโรงพิมพ์ตำรวจ เดือนเมษายน 2565</t>
  </si>
  <si>
    <t>410/65</t>
  </si>
  <si>
    <t xml:space="preserve"> จ้างบริการรักษาทำความสะอาดภายในบริเวณโรงพิมพ์ตำรวจ เดือนเมษายน 2565</t>
  </si>
  <si>
    <t>411/65</t>
  </si>
  <si>
    <t xml:space="preserve"> กระดาษคาร์ฟขัดมันใช้น้ำ ขนาด 1.5 นิ้ว</t>
  </si>
  <si>
    <t>POD54-6505001</t>
  </si>
  <si>
    <t>PRE54-6505005</t>
  </si>
  <si>
    <t>412/65</t>
  </si>
  <si>
    <t xml:space="preserve"> น้ำยาล้างเพลท CTP โกลสตาร์พรีเมี่ยม </t>
  </si>
  <si>
    <t>POD54-6505004</t>
  </si>
  <si>
    <t>PRE54-6505003</t>
  </si>
  <si>
    <t>413/65</t>
  </si>
  <si>
    <t>POD54-6505002</t>
  </si>
  <si>
    <t>PRE54-6505004</t>
  </si>
  <si>
    <t>414/65</t>
  </si>
  <si>
    <t xml:space="preserve"> จ้างส่งแบบพิมพ์ - ตำรวจภูธรจังหวัดน่าน</t>
  </si>
  <si>
    <t>POD57-6504006</t>
  </si>
  <si>
    <t>PRE57-6505001</t>
  </si>
  <si>
    <t>415/65</t>
  </si>
  <si>
    <t xml:space="preserve"> เพลทโพสิตีฟ ตัด 2  ขนาด 910*665*0.30 มม. (CTP)</t>
  </si>
  <si>
    <t>POD53-6505001</t>
  </si>
  <si>
    <t>PRE53-6505002</t>
  </si>
  <si>
    <t>เมือง ปุริม วรัญญา</t>
  </si>
  <si>
    <t>416/65</t>
  </si>
  <si>
    <t xml:space="preserve"> แป้งพ่น</t>
  </si>
  <si>
    <t>POD54-6505003</t>
  </si>
  <si>
    <t>PRE54-6505002</t>
  </si>
  <si>
    <t>417/65</t>
  </si>
  <si>
    <t xml:space="preserve"> นัมเบอร์ริ่ง รันนิ่ง เล่มที่ 5 หลัก จม 3 หลัก แนวโค้ง (นอน) เดินถอยหลัง ใช้กับเครื่องเรียวบิ รหัส ค.งานการพิมพ์ 228-231</t>
  </si>
  <si>
    <t>POD32-6505001</t>
  </si>
  <si>
    <t>PRE32-6505001</t>
  </si>
  <si>
    <t xml:space="preserve"> นัมเบอร์ริ่ง รันนิ่ง เลขที่ 1-50 วน ,แนวโค้ง (นอน) เดินถอยหลัง ใช้กับเครื่องเรียวบิ รหัส ค.งานการพิมพ์ 232-235</t>
  </si>
  <si>
    <t>418/65</t>
  </si>
  <si>
    <t xml:space="preserve"> จ้างเหมาค่าแรงงานพิมพ์งาน 31 รพ.14+PR  ใบฟอร์มปรอท</t>
  </si>
  <si>
    <t>65/0169</t>
  </si>
  <si>
    <t>POD56-6505004</t>
  </si>
  <si>
    <t>12/5/656</t>
  </si>
  <si>
    <t>PRE56-6505005</t>
  </si>
  <si>
    <t>419/65</t>
  </si>
  <si>
    <t>โรงพิมพ์ตำรวจ</t>
  </si>
  <si>
    <t xml:space="preserve">ร้าน เจ.พี ซัพพลาย เซอร์วิส </t>
  </si>
  <si>
    <t xml:space="preserve"> ค่าเช่าเครื่องถ่ายเอกสาร เดือนเมษายน 2565</t>
  </si>
  <si>
    <t>420/65</t>
  </si>
  <si>
    <t>421/65</t>
  </si>
  <si>
    <t>422/65</t>
  </si>
  <si>
    <t>งานบริหารทั่วไป</t>
  </si>
  <si>
    <t xml:space="preserve"> ค่าเช่าระบบประชุมอิเล็กทรอนิกส์ (E-Meeting) เดือนเมษายน 2565</t>
  </si>
  <si>
    <t>423/65</t>
  </si>
  <si>
    <t xml:space="preserve"> ปากกาเคมีสีแดง 2 หัว ตราม้า</t>
  </si>
  <si>
    <t>POD55-6505001</t>
  </si>
  <si>
    <t>PRE55-6505002</t>
  </si>
  <si>
    <t xml:space="preserve"> ปากกาเคมีสีน้ำเงิน 2 หัว ตราม้า</t>
  </si>
  <si>
    <t xml:space="preserve"> ปากกาลูกลื่น สีน้ำเงิน ตราม้า</t>
  </si>
  <si>
    <t xml:space="preserve"> กรรไกร ขนาด 8 นิ้ว ยี่ห้อ KTV</t>
  </si>
  <si>
    <t>424/65</t>
  </si>
  <si>
    <t xml:space="preserve"> จ้างออกแบบและจัดทำอาร์ตเวิร์ควารสารจิตอาสา เดือนเมษายน 2565</t>
  </si>
  <si>
    <t>65/0186</t>
  </si>
  <si>
    <t>POD56-6505006</t>
  </si>
  <si>
    <t>PRE56-6505009</t>
  </si>
  <si>
    <t>425/65</t>
  </si>
  <si>
    <t xml:space="preserve"> จ้างส่งแบบพิมพ์ - ตำรวจภูธรจังหวัดสุราษฎร์ธานี</t>
  </si>
  <si>
    <t>POD57-6505003</t>
  </si>
  <si>
    <t>PRE57-6505006</t>
  </si>
  <si>
    <t>426/65</t>
  </si>
  <si>
    <t xml:space="preserve"> จ้างส่งแบบพิมพ์ - ตำรวจภูธรจังหวัดอุทัยธานี</t>
  </si>
  <si>
    <t>POD57-6505004</t>
  </si>
  <si>
    <t>PRE57-6505004</t>
  </si>
  <si>
    <t>427/65</t>
  </si>
  <si>
    <t xml:space="preserve"> จ้างส่งแบบพิมพ์ - ตำรวจภูธรจังหวัดสงขลา</t>
  </si>
  <si>
    <t>POD57-6505005</t>
  </si>
  <si>
    <t>PRE57-6505007</t>
  </si>
  <si>
    <t>428/65</t>
  </si>
  <si>
    <t>งานการพิมพ์</t>
  </si>
  <si>
    <t xml:space="preserve"> บ.สุรินทร์ เอ็นจิเนียริ่ง จก.</t>
  </si>
  <si>
    <t xml:space="preserve"> งานถมดินและปรับพื้นบริเวณรอบอาคารงานการพิมพ์</t>
  </si>
  <si>
    <t>ตารางเมตร</t>
  </si>
  <si>
    <t>POD57-6505002</t>
  </si>
  <si>
    <t>PRE57-6506011</t>
  </si>
  <si>
    <t>สัมพันธ์ สำรวม วรัญญา</t>
  </si>
  <si>
    <t xml:space="preserve"> งานเทฟุตบาธ ทางเท้า หน้า 10 ซม. บริเวณรอบอาคารงานการพิมพ์</t>
  </si>
  <si>
    <t xml:space="preserve"> ตารางเมตร</t>
  </si>
  <si>
    <t>429/65</t>
  </si>
  <si>
    <t>งานคลังสินค้า</t>
  </si>
  <si>
    <t xml:space="preserve"> กระดาษอาร์ดการ์ต 310 แกรม ขนาด 25x36 นิ้ว</t>
  </si>
  <si>
    <t>POD51-6505003</t>
  </si>
  <si>
    <t>PRE51-6505007</t>
  </si>
  <si>
    <t>430/65</t>
  </si>
  <si>
    <t xml:space="preserve"> ค่าเช่าระบบโปรแกรมคำนวณราคา เดือนเมษายน 2565</t>
  </si>
  <si>
    <t>431/65</t>
  </si>
  <si>
    <t xml:space="preserve"> ร้านนิมิตรมอเตอร์แอร์</t>
  </si>
  <si>
    <t xml:space="preserve"> จ้างเปลี่ยนแบตเตอรี่รถยกแบบม้วน</t>
  </si>
  <si>
    <t>432/65</t>
  </si>
  <si>
    <t xml:space="preserve"> จ้างเหมาบริการปฏิบัติงานด้านกฎหมาย เดือนเมษายน 2565</t>
  </si>
  <si>
    <t>433/65</t>
  </si>
  <si>
    <t xml:space="preserve"> จ้างเหมาค่าแรงพิมพ์งาน แผ่นพับ 7 ทบ ผลิตภัณฑ์เหรียญ</t>
  </si>
  <si>
    <t>65/0184</t>
  </si>
  <si>
    <t>POD56-6505010</t>
  </si>
  <si>
    <t>PRE56-6505016</t>
  </si>
  <si>
    <t>434/65</t>
  </si>
  <si>
    <t>POD52-6505002</t>
  </si>
  <si>
    <t>PRE52-6506002</t>
  </si>
  <si>
    <t>โกวิทย์ นงนุช อาศิรา</t>
  </si>
  <si>
    <t xml:space="preserve"> ใบประกาศเกียรติคุณ ขนาดเอ 4</t>
  </si>
  <si>
    <t>435/65</t>
  </si>
  <si>
    <t xml:space="preserve"> จ้างเหมาค่าแรงงานพิมพ์งานจ้างผลิตสื่อสิ่งพิมพ์วารสารโรงพักเพื่อประชาชน ฉบับที่ 124 เดือน ก.พ.-มี.ค.65</t>
  </si>
  <si>
    <t>65/0178</t>
  </si>
  <si>
    <t>POD52-6505009</t>
  </si>
  <si>
    <t>PRE56-6505012</t>
  </si>
  <si>
    <t>436/65</t>
  </si>
  <si>
    <t xml:space="preserve"> จ้างปั้มฟรอยเงินตราแผ่นดินและปั้มนูนสำนักงานตำรวจแห่งชาติ ประกาศนียบัตรหลักสูตร นักโดดร่ม</t>
  </si>
  <si>
    <t>65/0191</t>
  </si>
  <si>
    <t>POD56-6505015</t>
  </si>
  <si>
    <t>PRE56-6506012</t>
  </si>
  <si>
    <t xml:space="preserve"> 437/65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</si>
  <si>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124 เดือน ก.พ.-มี.ค.65</t>
  </si>
  <si>
    <t>POD56-6505017</t>
  </si>
  <si>
    <t>PRE56-6505017</t>
  </si>
  <si>
    <t>438/65</t>
  </si>
  <si>
    <t xml:space="preserve"> จ้างเคลือบพีวีซีด้าน+สปอตยูวี 1 ด้านปกจ้างผลิตสื่อสิ่งพิมพ์วารสารโรงพักเพื่อประชาชน ฉบับที่ 124 เดือน ก.พ.-มี.ค.65</t>
  </si>
  <si>
    <t>POD56-6505013</t>
  </si>
  <si>
    <t>PRE56-6505015</t>
  </si>
  <si>
    <t>439/65</t>
  </si>
  <si>
    <t xml:space="preserve"> จ้างเคลือบพีวีซีเงา ปกวารสารจิตอาสาเดือนเมษายน 2565</t>
  </si>
  <si>
    <t>POD56-6505014</t>
  </si>
  <si>
    <t>PRE56-6505013</t>
  </si>
  <si>
    <t>440/65</t>
  </si>
  <si>
    <t xml:space="preserve"> กระดาษอาร์ตการ์ด 210 แกรม ขนาด 31 x 43 นิ้ว</t>
  </si>
  <si>
    <t>PRE51-6506004</t>
  </si>
  <si>
    <t>441/65</t>
  </si>
  <si>
    <t xml:space="preserve"> เพลทโพสิตีฟ ตัด 5 (CTP) ขนาด 520*400*0.15 มม. ยี่ห้อ Adenberg</t>
  </si>
  <si>
    <t>POD53-6505002</t>
  </si>
  <si>
    <t>PRE53-6506001</t>
  </si>
  <si>
    <t>โกวิทย์ ปุริม วรัญญา</t>
  </si>
  <si>
    <t>442/65</t>
  </si>
  <si>
    <t xml:space="preserve"> บ.เจพี มอลล์ จก.</t>
  </si>
  <si>
    <t>POD55-6505002</t>
  </si>
  <si>
    <t>PRE55-6506001</t>
  </si>
  <si>
    <t>443/65</t>
  </si>
  <si>
    <t xml:space="preserve"> น้ำยาทำความสะอาดเพลท</t>
  </si>
  <si>
    <t>POD54-6505006</t>
  </si>
  <si>
    <t>PRE54-6506001</t>
  </si>
  <si>
    <t>444/65</t>
  </si>
  <si>
    <t xml:space="preserve"> ผ้าม้วนทำความสะอาดเพลทและผ้ายาง</t>
  </si>
  <si>
    <t>POD54-6505005</t>
  </si>
  <si>
    <t>PRE54-6506002</t>
  </si>
  <si>
    <t>445/65</t>
  </si>
  <si>
    <t xml:space="preserve"> จ้างซ่อมเครื่องพิมพ์ตัด 2 รหัส 006/53/07/0046 </t>
  </si>
  <si>
    <t>446/65</t>
  </si>
  <si>
    <t xml:space="preserve"> สติ๊กเกอร์ Thermal สีเขียว ขนาด 7.5 * 6 ซม.</t>
  </si>
  <si>
    <t>POD52-6505003</t>
  </si>
  <si>
    <t>PRE52-6505004</t>
  </si>
  <si>
    <t xml:space="preserve"> สติ๊กเกอร์ Thermal สีแดง ขนาด 7.5 * 6 ซม.</t>
  </si>
  <si>
    <t>446.1/65</t>
  </si>
  <si>
    <t>65/0179</t>
  </si>
  <si>
    <t>POD56-6505018</t>
  </si>
  <si>
    <t>PRE56-6505018</t>
  </si>
  <si>
    <t>PRE56-6506005</t>
  </si>
  <si>
    <t>PRE56-6506006</t>
  </si>
  <si>
    <t>447/65</t>
  </si>
  <si>
    <t xml:space="preserve"> จ้างเคลือบพีวีซีเงา ปกคู่มือหลักสูตรการบริหารรักษาความสงบเรียบร้อยของสังคมภาครัฐร่วมเอกชน</t>
  </si>
  <si>
    <t>POD56-6505016</t>
  </si>
  <si>
    <t>PRE56-6505014</t>
  </si>
  <si>
    <t>448/65</t>
  </si>
  <si>
    <t>449/65</t>
  </si>
  <si>
    <t>POD53-6505003</t>
  </si>
  <si>
    <t>450/65</t>
  </si>
  <si>
    <t xml:space="preserve"> จ้างซ่อมเครื่องพิมพ์ริโซ่ RW1230 รหัส 006/65/07/0002</t>
  </si>
  <si>
    <t>451/65</t>
  </si>
  <si>
    <t>452/65</t>
  </si>
  <si>
    <t xml:space="preserve"> จ้างเคลือบพีวีซีเงา ปั้มเส้นพับ ด้านในคาดริบบิ้นสีขาว 4 มุม ผนึกกระดาษขาวด้านใน ปกประกาศเกียรติคุณ</t>
  </si>
  <si>
    <t>65/0190</t>
  </si>
  <si>
    <t>POD56-6505019</t>
  </si>
  <si>
    <t>PRE56-6506013</t>
  </si>
  <si>
    <t>453/65</t>
  </si>
  <si>
    <t xml:space="preserve"> จ้างเหมาค่าแรงงานพิมพ์งาน ปกประกาศเกียรติคุณ</t>
  </si>
  <si>
    <t>POD56-6505020</t>
  </si>
  <si>
    <t>PRE56-6505020</t>
  </si>
  <si>
    <t>454/65</t>
  </si>
  <si>
    <t xml:space="preserve"> ปกใส่ประกาศนียบัตร</t>
  </si>
  <si>
    <t>POD52-6505004</t>
  </si>
  <si>
    <t>PRE52-6506001</t>
  </si>
  <si>
    <t>455/65</t>
  </si>
  <si>
    <t>POD57-6505006</t>
  </si>
  <si>
    <t>PRE57-6506001</t>
  </si>
  <si>
    <t>456/65</t>
  </si>
  <si>
    <t xml:space="preserve"> จ้างส่งแบบพิมพ์ -กก.ตชด.ที่ 42 จ.นครศรีธรรมราช</t>
  </si>
  <si>
    <t>POD57-6505008</t>
  </si>
  <si>
    <t>PRE57-6506003</t>
  </si>
  <si>
    <t>457/65</t>
  </si>
  <si>
    <t xml:space="preserve"> จ้างส่งแบบพิมพ์ - สภ.ปะนาแระ จ.ปัตตานี</t>
  </si>
  <si>
    <t>POD57-6505007</t>
  </si>
  <si>
    <t>PRE57-6506002</t>
  </si>
  <si>
    <t>458/65</t>
  </si>
  <si>
    <t>POD51-6506001</t>
  </si>
  <si>
    <t>PRE51-6506001</t>
  </si>
  <si>
    <t>เกรียงไกร อรวรรณ สุมาลี</t>
  </si>
  <si>
    <t>459/65</t>
  </si>
  <si>
    <t>460/65</t>
  </si>
  <si>
    <t>461/65</t>
  </si>
  <si>
    <t xml:space="preserve"> จ้างเหมาค่าแรงงานเก็บ กระทุ้งเข้าฉาก เย็บ ปิดสัน ตัดเจียนเล่ม ตรวจ ห่อ ทจ.2-ต.754/9 </t>
  </si>
  <si>
    <t>65/0188</t>
  </si>
  <si>
    <t>462/65</t>
  </si>
  <si>
    <t xml:space="preserve"> จ้างเคลือบพีวีซีด้ารน สปอตยูวี 2 หน้า ปั้มเส้นพับ 6 เส้น 7 ตอน แผ่นพับ 7 ทบ ผลิตภัณฑ์เหรียญ</t>
  </si>
  <si>
    <t>POD56-6506001</t>
  </si>
  <si>
    <t>PRE56-6506007</t>
  </si>
  <si>
    <t>PRE56-6506015</t>
  </si>
  <si>
    <t>463/65</t>
  </si>
  <si>
    <t xml:space="preserve"> จ้างเคลือบพีวีซีเงา ปกเอกสารงบประมาณฉบับที่ 3 งบประมาณรายจ่ายประจำปีงบประมาณ พ.ศ.2566</t>
  </si>
  <si>
    <t>65/0198</t>
  </si>
  <si>
    <t>POD56-6505021</t>
  </si>
  <si>
    <t>PRE56-6505019</t>
  </si>
  <si>
    <t>เมือง สุมาลื เสาวคนธ์</t>
  </si>
  <si>
    <t>464/65</t>
  </si>
  <si>
    <t xml:space="preserve"> ค่าเช่าหัวพิมพ์ระบบ INK JET JCI เดือน เมษายน 2565</t>
  </si>
  <si>
    <t>หัว</t>
  </si>
  <si>
    <t>จ.10/2565</t>
  </si>
  <si>
    <t>เมือง สุธินี ธรรมรัตน์</t>
  </si>
  <si>
    <t>465/65</t>
  </si>
  <si>
    <t>466/65</t>
  </si>
  <si>
    <t>POD52-6506002</t>
  </si>
  <si>
    <t>PRE52-6507001</t>
  </si>
  <si>
    <t>เกรียงไกร นิรันดร์ อาศิรา</t>
  </si>
  <si>
    <t>467/65</t>
  </si>
  <si>
    <t xml:space="preserve"> จ้างบริการบำรุงรักษาเครื่องถ่ายเอกสารและปริ้นเตอร์ รุ่น DOCUCENTRE-IVC  เดือนพฤษภาคม 2565</t>
  </si>
  <si>
    <t>468/65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</si>
  <si>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เดือนพฤษภาคม 2565</t>
  </si>
  <si>
    <t>469/65</t>
  </si>
  <si>
    <t>POD55-6506001</t>
  </si>
  <si>
    <t>PRE55-6506002</t>
  </si>
  <si>
    <t>วิไลรัชต์ ดนัย อัยย์รดา</t>
  </si>
  <si>
    <t>470/65</t>
  </si>
  <si>
    <t>POD54-6506001</t>
  </si>
  <si>
    <t>PRE54-6506003</t>
  </si>
  <si>
    <t>471/65</t>
  </si>
  <si>
    <t xml:space="preserve"> หจก.สยามวัฒนาเปเปอร์</t>
  </si>
  <si>
    <t>POD51-6506003</t>
  </si>
  <si>
    <t>PRE51-6506003</t>
  </si>
  <si>
    <t>472/65</t>
  </si>
  <si>
    <t>POD51-6506005</t>
  </si>
  <si>
    <t>PRE51-6506005</t>
  </si>
  <si>
    <t>473/65</t>
  </si>
  <si>
    <t xml:space="preserve"> กระดาษอาร์ตการ์ด 260 แกรม ขนาด 25 x 36 นิ้ว</t>
  </si>
  <si>
    <t>POD51-6506004</t>
  </si>
  <si>
    <t>PRE51-6506006</t>
  </si>
  <si>
    <t>474/65</t>
  </si>
  <si>
    <t>POD53-6506001</t>
  </si>
  <si>
    <t>PRE53-6506003</t>
  </si>
  <si>
    <t>475/65</t>
  </si>
  <si>
    <t>65/0197</t>
  </si>
  <si>
    <t>POD56-6506006</t>
  </si>
  <si>
    <t>PRE53-6506017</t>
  </si>
  <si>
    <t>476/65</t>
  </si>
  <si>
    <t xml:space="preserve"> จ้างเหมาพิมพ์แฟ้มประชุม</t>
  </si>
  <si>
    <t>477/65</t>
  </si>
  <si>
    <t xml:space="preserve"> จ้างเหมาค่าแรงงานเก็บ กระทุ้งเข้าฉาก เย็บ ปิดสัน ตรวจ ห่อ ทจ.2-ต.754/9</t>
  </si>
  <si>
    <t>POD56-6506004</t>
  </si>
  <si>
    <t>PRE56-6506016</t>
  </si>
  <si>
    <t>PRE56-6506025</t>
  </si>
  <si>
    <t>PRE56-6506029</t>
  </si>
  <si>
    <t>PRE56-6506030</t>
  </si>
  <si>
    <t>PRE56-6507005</t>
  </si>
  <si>
    <t>PRE56-6507007</t>
  </si>
  <si>
    <t>478/65</t>
  </si>
  <si>
    <t xml:space="preserve"> จ้างซ่อมเครื่องพิมพ์ตัด 4 RYOBI รุ่น 662 PFHX รหัส 006/45/07/0043</t>
  </si>
  <si>
    <t>479/65</t>
  </si>
  <si>
    <t>480/65</t>
  </si>
  <si>
    <t xml:space="preserve"> จ้างซ่อมเครื่องปรับอากาศ ห้องตัด รหัส 023/55/07/0027</t>
  </si>
  <si>
    <t>481/65</t>
  </si>
  <si>
    <t xml:space="preserve"> จ้างบริการรักษาความสะอาดภายในบริเวณโรงพิมพ์ตำรวจ เดือนพฤษภาคม 2565</t>
  </si>
  <si>
    <t>482/65</t>
  </si>
  <si>
    <t>POD52-6506003</t>
  </si>
  <si>
    <t>PRE52-6506006</t>
  </si>
  <si>
    <t>เมือง อาศิรา นงนุช</t>
  </si>
  <si>
    <t>483/65</t>
  </si>
  <si>
    <t xml:space="preserve"> จ้างไดคัทมุมมน 4 มุม บัตรประจำเครื่องวิทยุคมนาคม</t>
  </si>
  <si>
    <t>65/0201</t>
  </si>
  <si>
    <t>POD56-6506007</t>
  </si>
  <si>
    <t>PRE56-6506018</t>
  </si>
  <si>
    <t>484/65</t>
  </si>
  <si>
    <t xml:space="preserve"> นายสุนันท์ ศิริเวช</t>
  </si>
  <si>
    <t xml:space="preserve"> จ้างเหมาค่าแรงงานเย็บอกกลาง สมุดแบบฝึกหัด D.A.R.E.</t>
  </si>
  <si>
    <t>POD56-6506003</t>
  </si>
  <si>
    <t>PRE56-6506008</t>
  </si>
  <si>
    <t>PRE56-6506009</t>
  </si>
  <si>
    <t>PRE56-6506019</t>
  </si>
  <si>
    <t>485/65</t>
  </si>
  <si>
    <t xml:space="preserve"> จ้างบริการรักษาความปลอดภัยภายในบริเวณโรงพิมพ์ตำรวจ เดือนพฤษภาคม 2565</t>
  </si>
  <si>
    <t>486/65</t>
  </si>
  <si>
    <t xml:space="preserve"> ค่าเช่าระบบโปรแกรมคำนวณราคา เดือนพฤษภาคม 2565</t>
  </si>
  <si>
    <t>487/65</t>
  </si>
  <si>
    <t xml:space="preserve"> ข้างออกแบบและจัดทำอาร์ตเวิร์ควารสารจิตอาสา เดือนพฤษภาคม 2565</t>
  </si>
  <si>
    <t>POD56-6506002</t>
  </si>
  <si>
    <t>PRE56-6506014</t>
  </si>
  <si>
    <t>ดวงเนตร สุมาลี อรวรรณ</t>
  </si>
  <si>
    <t>488/65</t>
  </si>
  <si>
    <t xml:space="preserve"> จ้างส่งแบบพิมพ์ - บก.ตม.4 จ.ขอนแก่น</t>
  </si>
  <si>
    <t>POD57-6506001</t>
  </si>
  <si>
    <t>PRE57-6506004</t>
  </si>
  <si>
    <t>เมือง เสาวนีย์ วรัญญา</t>
  </si>
  <si>
    <t>489/65</t>
  </si>
  <si>
    <t xml:space="preserve"> จ้างส่งแบบพิมพ์ ไปยังหน่วยงานต่าง ๆ</t>
  </si>
  <si>
    <t>POD57-6506002</t>
  </si>
  <si>
    <t>PRE57-6506006</t>
  </si>
  <si>
    <t>490/65</t>
  </si>
  <si>
    <t xml:space="preserve"> จ้างส่งแบบพิมพ์ - สำนักงานอัยการจังหวัดนาทวี จ.สงขลา</t>
  </si>
  <si>
    <t>POD57-6506003</t>
  </si>
  <si>
    <t>PRE57-6506005</t>
  </si>
  <si>
    <t>491/65</t>
  </si>
  <si>
    <t xml:space="preserve"> ค่าเช่าระบบประชุมอิเล็กทรอนิกส์ (E-Meeting) เดือนพฤษภาคม 2565</t>
  </si>
  <si>
    <t>492/65</t>
  </si>
  <si>
    <t xml:space="preserve"> จ้างเหมาบริการปฏิบัติงานด้านกฎหมาย เดือนพฤษภาคม 2565</t>
  </si>
  <si>
    <t>493/65</t>
  </si>
  <si>
    <t xml:space="preserve"> จ้างอาบยูวีเงา ปกวารสารตำรวจฉบับที่ 470 ประจำเดือนมกราคม - มีนาคม 2565</t>
  </si>
  <si>
    <t>65/0199</t>
  </si>
  <si>
    <t>POD56-6506013</t>
  </si>
  <si>
    <t>PRE56-6506027</t>
  </si>
  <si>
    <t>494/65</t>
  </si>
  <si>
    <t xml:space="preserve"> จ้างเหมาค่าแรงงานเก็บ กระทุ้งเข้าฉากวารสารตำรวจ ฉบับที่ 470 ประจำเดือนมกราคม - มีนาคม 2565</t>
  </si>
  <si>
    <t>POD56-6506011</t>
  </si>
  <si>
    <t>PRE56-6506023</t>
  </si>
  <si>
    <t>495/65</t>
  </si>
  <si>
    <t>496/65</t>
  </si>
  <si>
    <t xml:space="preserve"> จ้างซ่อมเครื่องยิงเพลทระบบออฟเซท รหัส 093/55/05/0001</t>
  </si>
  <si>
    <t>497/65</t>
  </si>
  <si>
    <t xml:space="preserve"> บ.ยูนิตี้ โพรเกรส จก.</t>
  </si>
  <si>
    <t xml:space="preserve"> กระดาษกึ่งเงาใช้สำหรับปรู๊ฟงาน กว้าง 914 mm * 30 m</t>
  </si>
  <si>
    <t>POD54-6506004</t>
  </si>
  <si>
    <t>PRE54-6507003</t>
  </si>
  <si>
    <t xml:space="preserve"> กระดาษปอนด์กว้าง 914 mm * 45 m</t>
  </si>
  <si>
    <t>498/65</t>
  </si>
  <si>
    <t>POD54-6506003</t>
  </si>
  <si>
    <t>PRE54-6507002</t>
  </si>
  <si>
    <t xml:space="preserve"> ทินเนอร์ 2A</t>
  </si>
  <si>
    <t>499/65</t>
  </si>
  <si>
    <t xml:space="preserve"> น้ำยาล้างหัวหมึก SHUT DOWN FULID</t>
  </si>
  <si>
    <t>POD54-6506006</t>
  </si>
  <si>
    <t>PRE54-6507006</t>
  </si>
  <si>
    <t xml:space="preserve"> ผ้าทำความสะอาดหัวพิมพ์ INKJET</t>
  </si>
  <si>
    <t>500/65</t>
  </si>
  <si>
    <t xml:space="preserve"> น้ำมันก๊าด</t>
  </si>
  <si>
    <t>501/65</t>
  </si>
  <si>
    <t xml:space="preserve"> สเปรย์กันหมึกแห้ง</t>
  </si>
  <si>
    <t>POD54-6506005</t>
  </si>
  <si>
    <t>PRE54-6507004</t>
  </si>
  <si>
    <t>502/65</t>
  </si>
  <si>
    <t xml:space="preserve"> บ.เนชั่นไวด์ จก.</t>
  </si>
  <si>
    <t xml:space="preserve"> น้ำยาล้างลูกกาว V-60</t>
  </si>
  <si>
    <t>POD54-6506007</t>
  </si>
  <si>
    <t>PRE54-6507001</t>
  </si>
  <si>
    <t>503/65</t>
  </si>
  <si>
    <t xml:space="preserve"> กระดาษแบงค์สีฟ้า 45 แกรม ขนาด 24 x 35 นิ้ว</t>
  </si>
  <si>
    <t>POD54-6507001</t>
  </si>
  <si>
    <t>PRE51-6507002</t>
  </si>
  <si>
    <t xml:space="preserve"> กระดาษแบงค์สีชมพู 45 แกรม ขนาด 24 x 35 นิ้ว</t>
  </si>
  <si>
    <t xml:space="preserve"> กระดาษแบงค์สีชมพู 55 แกรม ขนาด 31 x 43  นิ้ว</t>
  </si>
  <si>
    <t xml:space="preserve"> กระดาษแบงค์สีชมพู 55 แกรม ขนาด 25 x 35.5 นิ้ว</t>
  </si>
  <si>
    <t>504/65</t>
  </si>
  <si>
    <t>POD55-6506002</t>
  </si>
  <si>
    <t>505/65</t>
  </si>
  <si>
    <t xml:space="preserve"> หมึกบรอนซ์เงินเงา ZIPSET GP-610</t>
  </si>
  <si>
    <t xml:space="preserve"> บ.ท.ไพบูลย์ จก.</t>
  </si>
  <si>
    <t>POD53-6506002</t>
  </si>
  <si>
    <t>PRE54-6506004</t>
  </si>
  <si>
    <t>506/65</t>
  </si>
  <si>
    <t>POD54-6506002</t>
  </si>
  <si>
    <t>PRE54-6507007</t>
  </si>
  <si>
    <t>507/65</t>
  </si>
  <si>
    <t xml:space="preserve"> ร้าน ป.เจริญวิศวการ</t>
  </si>
  <si>
    <t xml:space="preserve"> หลอดไฟ LED T20 วัตต์ (หลอดยาว) </t>
  </si>
  <si>
    <t xml:space="preserve"> CRE50-6507001</t>
  </si>
  <si>
    <t>508/65</t>
  </si>
  <si>
    <t xml:space="preserve"> จ้างเคลือบพีวีซีเงา ปกวารสารจิตอาษาเดือนพฤษภาคม 2565</t>
  </si>
  <si>
    <t>65/0200</t>
  </si>
  <si>
    <t>POD56-6506012</t>
  </si>
  <si>
    <t>PRE56-6506024</t>
  </si>
  <si>
    <t>509/65</t>
  </si>
  <si>
    <t xml:space="preserve"> จ้างเหมาค่าแรงงานพิมพ์งาน วารสารตำรวจฉบับที่ 470 ประจำเดือนมกราคม - มีนาคม 2565</t>
  </si>
  <si>
    <t>POD56-6506010</t>
  </si>
  <si>
    <t>PRE56-6506022</t>
  </si>
  <si>
    <t>510/65</t>
  </si>
  <si>
    <t>POD52-6506004</t>
  </si>
  <si>
    <t>PRE52-6506007</t>
  </si>
  <si>
    <t>ปรารถนา สิทธิรัตน์ อาศิรา</t>
  </si>
  <si>
    <t>511/65</t>
  </si>
  <si>
    <t>POD52-6506001</t>
  </si>
  <si>
    <t>PRE52-6506004</t>
  </si>
  <si>
    <t>512/65</t>
  </si>
  <si>
    <t xml:space="preserve"> จ้างส่งแบบพิมพ์ - พิสูจน์หลักฐาน จ.กระบี่</t>
  </si>
  <si>
    <t>POD57-6506005</t>
  </si>
  <si>
    <t>PRE57-6506009</t>
  </si>
  <si>
    <t>พรทิวา เสาวนีย์ วรัญญา</t>
  </si>
  <si>
    <t>513/65</t>
  </si>
  <si>
    <t xml:space="preserve"> จ้างส่งแบบพิมพ์ - ตำรวจภูธร จ.ระนอง</t>
  </si>
  <si>
    <t>POD57-6506006</t>
  </si>
  <si>
    <t>PRE57-6506007</t>
  </si>
  <si>
    <t>514/65</t>
  </si>
  <si>
    <t xml:space="preserve"> จ้างส่งแบบพิมพ์ - ศฝร.ภาค 8 จ.สุราษฎร์ธานี</t>
  </si>
  <si>
    <t>POD57-6506004</t>
  </si>
  <si>
    <t>PRE57-6506008</t>
  </si>
  <si>
    <t>515/65</t>
  </si>
  <si>
    <t xml:space="preserve"> จ้างเคลือบพีวีซีเงา ปกคู่มือการเตรียมความพร้อมผู้ขอรับเด็กเป็นบุตรบุญธรรมชาวไทย</t>
  </si>
  <si>
    <t>65/0207</t>
  </si>
  <si>
    <t>POD56-6506008</t>
  </si>
  <si>
    <t>PRE56-6506026</t>
  </si>
  <si>
    <t>516/65</t>
  </si>
  <si>
    <t xml:space="preserve"> จ้างทำ DVD พร้อมบรรจุกล่องพลาสติกคู่มือการเตรียมความพร้อมผู้ขอรับเด็กเป็นบุตรบุญธรรมชาวไทย </t>
  </si>
  <si>
    <t>POD56-6506009</t>
  </si>
  <si>
    <t>PRE56-6506028</t>
  </si>
  <si>
    <t>517/65</t>
  </si>
  <si>
    <t>518/65</t>
  </si>
  <si>
    <t xml:space="preserve"> จ้างซ่อมเปลี่ยนอะไหล่เครื่องปิดสัน รหัส 039/47/06/0002 ลง 13 ส.ค.2547</t>
  </si>
  <si>
    <t>519/65</t>
  </si>
  <si>
    <t>520/65</t>
  </si>
  <si>
    <t xml:space="preserve"> จ้างเหมาค่าแรงงานพับ แผ่นพับ 7 ทบ ผลิตภัณฑ์เหรียญ</t>
  </si>
  <si>
    <t>POD56-6506014</t>
  </si>
  <si>
    <t>521/65</t>
  </si>
  <si>
    <t xml:space="preserve"> จ้างส่งแบบพิมพ์เหมาคัน -บก.ตม.3</t>
  </si>
  <si>
    <t>POD57-6506007</t>
  </si>
  <si>
    <t>PRE57-6506010</t>
  </si>
  <si>
    <t>522/65</t>
  </si>
  <si>
    <t xml:space="preserve"> จ้างซ่อมเครื่องปรับอากาศ หน้าห้อง ผอ. รหัส 023/55/01/0030</t>
  </si>
  <si>
    <t>523/65</t>
  </si>
  <si>
    <t xml:space="preserve"> หจก.เอสเอสเค เอ็นจิเนียริ่ง (1986) จก.</t>
  </si>
  <si>
    <t xml:space="preserve"> กระดาษม้วน ชนิดพิเศษสำหรับคั่นงาน</t>
  </si>
  <si>
    <t>POD55-6506003</t>
  </si>
  <si>
    <t>PRE55-6508001</t>
  </si>
  <si>
    <t>524/65</t>
  </si>
  <si>
    <t>POD54-6506008</t>
  </si>
  <si>
    <t>PRE54-6507005</t>
  </si>
  <si>
    <t>525/65</t>
  </si>
  <si>
    <t xml:space="preserve"> ซองเก็บเขม่าปืน ขนาด 11*21 ซม.</t>
  </si>
  <si>
    <t>POD52-6506006</t>
  </si>
  <si>
    <t>PRE52-6507004</t>
  </si>
  <si>
    <t>เกรียงไกร นิรันดร์ วรัญญา</t>
  </si>
  <si>
    <t xml:space="preserve"> ซองกระดาษเก็บวัตถุพยาน มีตราโล่ห์และข้อความหน้า-หลัง ขนาด 5*10*16 ซม.</t>
  </si>
  <si>
    <t xml:space="preserve"> ซองกระดาษเก็บวัตถุพยาน สีน้ำตาล มีตราโล่ห์และข้อความหน้า-หลัง (แบบหนา) ขนาด 13*15*38 ซม.</t>
  </si>
  <si>
    <t xml:space="preserve"> ซองกระดาษเก็บวัตถุพยาน สีน้ำตาล มีตราโล่ห์และข้อความหน้า-หลัง (แบบหนา) ขนาด 10*12*41 ซม.</t>
  </si>
  <si>
    <t xml:space="preserve"> ซองกระดาษเก็บวัตถุพยาน สีน้ำตาล มีตราโล่ห์และข้อความหน้า-หลัง (แบบหนา) ขนาด 12*26*42 ซม.</t>
  </si>
  <si>
    <t xml:space="preserve"> ซองกระดาษเก็บวัตถุพยาน สีน้ำตาล มีตราโล่ห์และข้อความหน้า-หลัง (แบบหนา) ขนาด 10*30*47.5 ซม.</t>
  </si>
  <si>
    <t xml:space="preserve"> ซองกระดาษเก็บวัตถุพยาน สีน้ำตาล มีตราโล่ห์และข้อความหน้า-หลัง (แบบหนา) ขนาด 20*45.5*64.5 ซม.</t>
  </si>
  <si>
    <t>526/65</t>
  </si>
  <si>
    <t xml:space="preserve"> ซองพลาสติกสำหรับฝากส่งทางไปรษณีย์ </t>
  </si>
  <si>
    <t>POD52-6506005</t>
  </si>
  <si>
    <t>PRE52-6507002</t>
  </si>
  <si>
    <t>โกวิทย์ นิรันดร์ วรัญญา</t>
  </si>
  <si>
    <t>527/65</t>
  </si>
  <si>
    <t xml:space="preserve"> จ้างซ่อมเปลี่ยนอะไหล่เครื่องเย็บมุงหลังคา รหัส 085/55/06/0002</t>
  </si>
  <si>
    <t>528/65</t>
  </si>
  <si>
    <t xml:space="preserve"> ปกใส่ประกาศ (ผ้าไหม) สีน้ำเงิน (แนวนอน)</t>
  </si>
  <si>
    <t>POD52-6506007</t>
  </si>
  <si>
    <t>PRE52-6507003</t>
  </si>
  <si>
    <t>พรทิวา นิรันดร์ วรัญญา</t>
  </si>
  <si>
    <t>529/65</t>
  </si>
  <si>
    <t xml:space="preserve"> จ้างออกแบบและจัดทำอาร์ตเวิร์ควารสารจิตอาสา เดือนมิถุนายน 2565</t>
  </si>
  <si>
    <t>65/0223</t>
  </si>
  <si>
    <t>POD56-6506017</t>
  </si>
  <si>
    <t>PRE56-6507009</t>
  </si>
  <si>
    <t>พรทิวา สุมาลี วิรัช</t>
  </si>
  <si>
    <t>530/65</t>
  </si>
  <si>
    <t xml:space="preserve"> จ้างเหมาค่าแรงงานเย็บอกกลาง สมุดแบบฝึกหัด D.A.R.E. ชั้นประถม</t>
  </si>
  <si>
    <t>POD56-6506015</t>
  </si>
  <si>
    <t>PRE56-6507003</t>
  </si>
  <si>
    <t>PRE56-6507004</t>
  </si>
  <si>
    <t>PRE56-6507017</t>
  </si>
  <si>
    <t>531/65</t>
  </si>
  <si>
    <t xml:space="preserve"> จ้างเหมาคันขนส่งแบบพิมพ์ - กองบังคับการตำรวจจราจร</t>
  </si>
  <si>
    <t>POD57-6506008</t>
  </si>
  <si>
    <t>PRE57-6506012</t>
  </si>
  <si>
    <t>532/65</t>
  </si>
  <si>
    <t xml:space="preserve"> จ้างออกแบบและจัดทำอาร์ตเวิร์คสื่อสิ่งพิมพ์วารสารโรงพักเพื่อประชาชน ฉบับที่ 125 เดือนเม.ย. - พ.ค.65</t>
  </si>
  <si>
    <t>65/0203</t>
  </si>
  <si>
    <t>POD56-6506016</t>
  </si>
  <si>
    <t>PRE56-6507020</t>
  </si>
  <si>
    <t xml:space="preserve">พรทิวา สุม </t>
  </si>
  <si>
    <t>533/65</t>
  </si>
  <si>
    <t>534/65</t>
  </si>
  <si>
    <t xml:space="preserve"> ค่าเช่าหัวพิมพ์ระบบ INK JET JCI เดือน พฤษภาคม 2565</t>
  </si>
  <si>
    <t>535/65</t>
  </si>
  <si>
    <t xml:space="preserve"> ค่าเช่าหัวพิมพ์ระบบ INK JET JCI เดือน มีนาคม 2565</t>
  </si>
  <si>
    <t>536/65</t>
  </si>
  <si>
    <t xml:space="preserve"> จ้างบริการรักษาความปลอดภัยภายในบริเวณโรงพิมพ์ตำรวจ เดือนมิถุนายน 2565</t>
  </si>
  <si>
    <t>537/65</t>
  </si>
  <si>
    <t>65/0224</t>
  </si>
  <si>
    <t>POD56-6507001</t>
  </si>
  <si>
    <t>PRE56-6507006</t>
  </si>
  <si>
    <t>538/65</t>
  </si>
  <si>
    <t xml:space="preserve"> จ้างเคลือบยูวีเงาปกคู่มือการฝึกและการปฏิบัติการควบคุมฝูงชน พ.ศ.2565</t>
  </si>
  <si>
    <t>64/0328</t>
  </si>
  <si>
    <t>POD56-6507002</t>
  </si>
  <si>
    <t>PRE56-6507014</t>
  </si>
  <si>
    <t>539/65</t>
  </si>
  <si>
    <t xml:space="preserve"> กล่องกระดาษสีน้ำตาลหนา 5 ชั้น ชนิดฝาเกย ขนาด 14*20*12 นิ้ว </t>
  </si>
  <si>
    <t>POD55-6507001</t>
  </si>
  <si>
    <t>PRE55-6508002</t>
  </si>
  <si>
    <t>พรทิวา ดนัย อัยย์รดา</t>
  </si>
  <si>
    <t>540/65</t>
  </si>
  <si>
    <t>541/65</t>
  </si>
  <si>
    <t xml:space="preserve"> จ้างเหมาค่าแรงงานพิมพ์งาน คู่มือการฝึกและการปฏิบัติการควบคุมฝูงชน พ.ศ.2565 พิมพ์ 4 สี</t>
  </si>
  <si>
    <t>POD56-6507003</t>
  </si>
  <si>
    <t>PRE56-6507010</t>
  </si>
  <si>
    <t xml:space="preserve"> จ้างเหมาค่าแรงงานพิมพ์งาน คู่มือการฝึกและการปฏิบัติการควบคุมฝูงชน พ.ศ.2565 พิมพ์สีดำ</t>
  </si>
  <si>
    <t>542/65</t>
  </si>
  <si>
    <t>POD52-6507001</t>
  </si>
  <si>
    <t>PRE52-6507006</t>
  </si>
  <si>
    <t>543/65</t>
  </si>
  <si>
    <t xml:space="preserve"> จ้างบริการบำรุงรักษาเครื่องถ่ายเอกสารและปริ้นเตอร์ รุ่น DOCUCENTRE-IVC  เดือนถุนายน 2565</t>
  </si>
  <si>
    <t>544/65</t>
  </si>
  <si>
    <t>POD51-6507002</t>
  </si>
  <si>
    <t>PRE51-6507004</t>
  </si>
  <si>
    <t>545/65</t>
  </si>
  <si>
    <t xml:space="preserve"> บ.ซิลิค คอร์พ จก.(มหาชน)</t>
  </si>
  <si>
    <t>PRE54-6507008</t>
  </si>
  <si>
    <t>546/65</t>
  </si>
  <si>
    <t>PRE51-6507010</t>
  </si>
  <si>
    <t xml:space="preserve"> กระดาษคาร์บอนในตัวสีขาวล่าง CFB ขนาด 24 x 36 นิ้ว</t>
  </si>
  <si>
    <t>547/65</t>
  </si>
  <si>
    <t xml:space="preserve"> จ้างบริการทำความสะอาดภายในบริเวณโรงพิมพ์ตำรวจ เดือนมิถุนายน 2565</t>
  </si>
  <si>
    <t>548/65</t>
  </si>
  <si>
    <t xml:space="preserve"> ค่าเช่าเครื่องถ่ายเอกสาร เดือนมิถุนายน 2565</t>
  </si>
  <si>
    <t>549/65</t>
  </si>
  <si>
    <t xml:space="preserve"> จ้างเหมาค่าแรงงานเก็บ กระทุ้งเข้าฉากคู่มือการฝึกและการปฏิบัติการควบคุมฝูงชน พ.ศ.2565</t>
  </si>
  <si>
    <t>POD56-6507006</t>
  </si>
  <si>
    <t>PRE56-6507016</t>
  </si>
  <si>
    <t>550/65</t>
  </si>
  <si>
    <t xml:space="preserve"> ค่าเช่าระบบประชุมอิเล็กทรอนิกส์ (E-Meeting) เดือนมิถุนายน 2565</t>
  </si>
  <si>
    <t>551/65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</si>
  <si>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เดือนถุนายน 2565</t>
  </si>
  <si>
    <t>552/65</t>
  </si>
  <si>
    <t xml:space="preserve"> จ้างเหมาค่าแรงงานพิมพ์งาน จ้างผลิตสื่อสิ่งพิมพ์วารสารโรงพักเพื่อประชาชน ฉบับที่ 125 เดือนเม.ย.- พ.ค.65</t>
  </si>
  <si>
    <t>POD56-6507004</t>
  </si>
  <si>
    <t>PRE56-6507011</t>
  </si>
  <si>
    <t>553/65</t>
  </si>
  <si>
    <t>65/0235</t>
  </si>
  <si>
    <t>POD56-6507005</t>
  </si>
  <si>
    <t>PRE56-6507012</t>
  </si>
  <si>
    <t>554/65</t>
  </si>
  <si>
    <t xml:space="preserve"> ค่าเช่าระบบโปรแกรมคำนวณราคา เดือนมิถุนายน 2565</t>
  </si>
  <si>
    <t>555/65</t>
  </si>
  <si>
    <t xml:space="preserve"> จ้างเหมาบริการปฏิบัติงานด้านกฎหมาย เดือนมิถุนายน 2565</t>
  </si>
  <si>
    <t>จ.11/2565</t>
  </si>
  <si>
    <t>วราภรณ์ บุญกิริยา กัญญารัตน์</t>
  </si>
  <si>
    <t>556/65</t>
  </si>
  <si>
    <t xml:space="preserve"> ปกใส่ประกาศผ้าไหม (เทียม) สีเลือดหมู (แนวนอน)</t>
  </si>
  <si>
    <t>POD52-6507002</t>
  </si>
  <si>
    <t>PRE52-6507005</t>
  </si>
  <si>
    <t>พรทิวา สิทธิรัตน์  วรัญญา</t>
  </si>
  <si>
    <t>557/65</t>
  </si>
  <si>
    <t xml:space="preserve"> จ้างเคลือบพีวีซีเงา ปกคู่มืออัคคีภัย</t>
  </si>
  <si>
    <t>65/0180</t>
  </si>
  <si>
    <t>POD56-6507008</t>
  </si>
  <si>
    <t>PRE56-6507019</t>
  </si>
  <si>
    <t>558/65</t>
  </si>
  <si>
    <t>POD57-6507003</t>
  </si>
  <si>
    <t>PRE57-6507003</t>
  </si>
  <si>
    <t>559/65</t>
  </si>
  <si>
    <t>POD57-6507001</t>
  </si>
  <si>
    <t>PRE57-6507001</t>
  </si>
  <si>
    <t>560/65</t>
  </si>
  <si>
    <t xml:space="preserve"> จ้างส่งแบบพิมพ์ - ตำรวจภูธร จ.ปัตตานี</t>
  </si>
  <si>
    <t>POD57-6507002</t>
  </si>
  <si>
    <t>PRE57-6507002</t>
  </si>
  <si>
    <t>561/65</t>
  </si>
  <si>
    <t xml:space="preserve"> จ้างซ่อมเครื่องปรับอากาศ ห้องประชุมชั้นลอย รหัส 023/53/07/0001 และ 023/53/07/0004</t>
  </si>
  <si>
    <t>562/65</t>
  </si>
  <si>
    <t xml:space="preserve"> จ้างซ่อมเครื่องบันทึกภาพดิจิตอล รหัส 079/56/07/0002-0031</t>
  </si>
  <si>
    <t>563/65</t>
  </si>
  <si>
    <t xml:space="preserve"> รายการ</t>
  </si>
  <si>
    <t>564/65</t>
  </si>
  <si>
    <t xml:space="preserve"> จ้างบริการรักษาความปลอดภัยภายในบริเวณโรงพิมพ์ตำรวจ</t>
  </si>
  <si>
    <t>565/65</t>
  </si>
  <si>
    <t xml:space="preserve"> จ้างบริการรักษาความสะอาดภายในบริเวณโรงพิมพ์ตำรวจ</t>
  </si>
  <si>
    <t>566/65</t>
  </si>
  <si>
    <t>567/65</t>
  </si>
  <si>
    <t xml:space="preserve"> จ้างเคลือบพีวีซีด้าน+สปอตยูวี 1 ด้าน ปกจ้างผลิตสื่อสิ่งพิมพ์วารสารโรงพักเพื่อประชาชน ฉบับที่ 125 เดือนเม.ย. - พ.ค.65</t>
  </si>
  <si>
    <t>POD56-6507009</t>
  </si>
  <si>
    <t>PRE56-6507015</t>
  </si>
  <si>
    <t>เมือง สุมาลี ไพโรจน์</t>
  </si>
  <si>
    <t>568/65</t>
  </si>
  <si>
    <t xml:space="preserve"> จ้างเคลือบพีวีซีเงา ปกวารสารจิตอาสา ประจำเดือนมิถุนายน 2565</t>
  </si>
  <si>
    <t>POD56-6507007</t>
  </si>
  <si>
    <t>PRE56-6507018</t>
  </si>
  <si>
    <t>569/65</t>
  </si>
  <si>
    <t xml:space="preserve"> จ้างพับ ตีเบอร์ เย็บ หุ้มสันหุ้มมุม เข้าเล่มปกแข็ง สมุดสารบบการดำเนินคดีอาญาทั่วไป (แบบ ส.56-72)</t>
  </si>
  <si>
    <t>65/0215</t>
  </si>
  <si>
    <t>POD56-6507011</t>
  </si>
  <si>
    <t>PRE56-6508002</t>
  </si>
  <si>
    <t>65//0215</t>
  </si>
  <si>
    <t>PRE56-6509014</t>
  </si>
  <si>
    <t>570/65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</si>
  <si>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125 เดือนเม.ย. - พ.ค.65</t>
  </si>
  <si>
    <t>POD56-6507010</t>
  </si>
  <si>
    <t>PRE56-6507013</t>
  </si>
  <si>
    <t>571/65</t>
  </si>
  <si>
    <t xml:space="preserve"> จ้างส่งแบบพิมพ์ - ตำรวจภูธรจ.น่าน</t>
  </si>
  <si>
    <t>POD57-6507007</t>
  </si>
  <si>
    <t>PRE57-6507006</t>
  </si>
  <si>
    <t>572/65</t>
  </si>
  <si>
    <t xml:space="preserve"> จ้างส่งแบบพิมพ์ - สถานีตำรวจภูธรพล จ.ขอนแก่น</t>
  </si>
  <si>
    <t>POD57-6507004</t>
  </si>
  <si>
    <t>PRE57-6507004</t>
  </si>
  <si>
    <t>573/65</t>
  </si>
  <si>
    <t xml:space="preserve"> จ้างส่งแบบพิมพ์ - สถานีตำรวจภูธรหาดใหญ่ จ.สงขลา</t>
  </si>
  <si>
    <t>POD57-6507005</t>
  </si>
  <si>
    <t>PRE57-6507007</t>
  </si>
  <si>
    <t>574/65</t>
  </si>
  <si>
    <t xml:space="preserve"> จ้างส่งแบบพิมพ์ - ศูนย์พิสูจน์หลักฐาน 2 จ.ชลบุรี</t>
  </si>
  <si>
    <t>POD57-6507006</t>
  </si>
  <si>
    <t>PRE57-6507005</t>
  </si>
  <si>
    <t>575/65</t>
  </si>
  <si>
    <t xml:space="preserve"> ลวดเย็บกระดาษไร้สนิม เบอร์ 25</t>
  </si>
  <si>
    <t>POD54-6507003</t>
  </si>
  <si>
    <t>PRE54-6508001</t>
  </si>
  <si>
    <t>576/65</t>
  </si>
  <si>
    <t>POD54-6507002</t>
  </si>
  <si>
    <t>PRE54-6508002</t>
  </si>
  <si>
    <t>577/65</t>
  </si>
  <si>
    <t xml:space="preserve"> หจก.นะโมค้าเศษกระดาษ</t>
  </si>
  <si>
    <t xml:space="preserve"> ประมูลขายเพลทเก่า จำนวน 130 กิโลกรัม</t>
  </si>
  <si>
    <t>ขายเพลท</t>
  </si>
  <si>
    <t>578/65</t>
  </si>
  <si>
    <t xml:space="preserve"> บ.วรจักรยนต์ จก.</t>
  </si>
  <si>
    <t xml:space="preserve"> จ้างซ่อมรถยนต์ตู้โตโยต้า รหัส ฮฉ-6622</t>
  </si>
  <si>
    <t>579/65</t>
  </si>
  <si>
    <t>580/65</t>
  </si>
  <si>
    <t xml:space="preserve"> บ.ก๊อปปี้เออร์ แอนด์พริ้นเตอร์ ซัพพลาย จก.</t>
  </si>
  <si>
    <t>POD52-6509001</t>
  </si>
  <si>
    <t>PRE52-6509001</t>
  </si>
  <si>
    <t>พรทิวา เจตพัฒน์ วรัญญา</t>
  </si>
  <si>
    <t>581/65</t>
  </si>
  <si>
    <t xml:space="preserve"> ปกประกาศนียบัตร ผ้าไหมเทียม ขนาด 12*19.5 นิ้ว</t>
  </si>
  <si>
    <t>POD52-6508001</t>
  </si>
  <si>
    <t>PRE52-6508001</t>
  </si>
  <si>
    <t>พรทิวา อาศิรา สิทธิรัตน์</t>
  </si>
  <si>
    <t>582/65</t>
  </si>
  <si>
    <t xml:space="preserve"> จ้างส่งแบบพิมพ์ - สภ.เมืองสตูล</t>
  </si>
  <si>
    <t>POD57-6507008</t>
  </si>
  <si>
    <t>PRE57-6508001</t>
  </si>
  <si>
    <t>583/65</t>
  </si>
  <si>
    <t>POD51-6508007</t>
  </si>
  <si>
    <t>PRE51-6509001</t>
  </si>
  <si>
    <t>โกวิทย์ ดนัย สุมาลี</t>
  </si>
  <si>
    <t>POD51-6508008</t>
  </si>
  <si>
    <t>PRE51-6509003</t>
  </si>
  <si>
    <t xml:space="preserve"> กระดาษปอนด์ขาว 80 แกรม ขนาด 24 x 35 นิ้ว</t>
  </si>
  <si>
    <t>POD51-6509002</t>
  </si>
  <si>
    <t>PRE51-6509005</t>
  </si>
  <si>
    <t>584/65</t>
  </si>
  <si>
    <t xml:space="preserve"> กระดาษปอนด์ม้วน 80 แกรม ขนาด 17 นิ้ว เนื้อ PPC</t>
  </si>
  <si>
    <t>POD51-6508002</t>
  </si>
  <si>
    <t>PRE51-6508005</t>
  </si>
  <si>
    <t>585/65</t>
  </si>
  <si>
    <t>POD51-6507004</t>
  </si>
  <si>
    <t>PRE51-6508002</t>
  </si>
  <si>
    <t>586/65</t>
  </si>
  <si>
    <t xml:space="preserve"> ค่าเช่าระบบการประชุม E-Meeting</t>
  </si>
  <si>
    <t>ระบบ</t>
  </si>
  <si>
    <t>587/65</t>
  </si>
  <si>
    <t>POD51-6508001</t>
  </si>
  <si>
    <t>PRE51-6508001</t>
  </si>
  <si>
    <t xml:space="preserve"> กระดาษคาร์บอนในตัวสีชมพูล่าง CF ขนาด 24 x 36 นิ้ว</t>
  </si>
  <si>
    <t>588/65</t>
  </si>
  <si>
    <t>POD51-6508003</t>
  </si>
  <si>
    <t>PRE51-6508003</t>
  </si>
  <si>
    <t>589/65</t>
  </si>
  <si>
    <t xml:space="preserve"> จ้างเคลือบพีวีซีเงา 1 ด้าน ปั้มเงิน 1 ตำแหน่ง ปั้มเส้นพับ 2 เส้น เจาะรูใส่ลิ้นแฟ้ม แฟ้มใส่เอกสาร สีแดง</t>
  </si>
  <si>
    <t>65/0236</t>
  </si>
  <si>
    <t>POD56-6508002</t>
  </si>
  <si>
    <t>PRE56-6508005</t>
  </si>
  <si>
    <t xml:space="preserve"> จ้างเคลือบพีวีซีเงา 1 ด้าน ปั้มเงิน 1 ตำแหน่ง ปั้มเส้นพับ 2 เส้น เจาะรูใส่ลิ้นแฟ้ม แฟ้มใส่เอกสาร สีน้ำเงิน</t>
  </si>
  <si>
    <t>65/0237</t>
  </si>
  <si>
    <t>590/65</t>
  </si>
  <si>
    <t xml:space="preserve"> จ้างเหมาค่าแรงงานพิมพ์งานแฟ้มใส่เอกสาร สีแดง </t>
  </si>
  <si>
    <t>POD56-6508001</t>
  </si>
  <si>
    <t>PRE56-6508001</t>
  </si>
  <si>
    <t xml:space="preserve"> จ้างเหมาค่าแรงงานพิมพ์งานแฟ้มใส่เอกสาร สีน้ำเงิน</t>
  </si>
  <si>
    <t>591/65</t>
  </si>
  <si>
    <t xml:space="preserve"> ค่าบริการบำรุงรักษาและซ่อมแซมเครื่องพิมพ์ดิจิตอล</t>
  </si>
  <si>
    <t>592/65</t>
  </si>
  <si>
    <t xml:space="preserve"> ค่าบริการบำรุงรักษาเครื่องถ่ายเอกสาร</t>
  </si>
  <si>
    <t>593/65</t>
  </si>
  <si>
    <t xml:space="preserve"> จ้างบริการรักษาความปลอดภัยภายในบริเวณโรงพิมพ์ตำรวจ เดือนกรกฎาคม 2565</t>
  </si>
  <si>
    <t>594/65</t>
  </si>
  <si>
    <t xml:space="preserve"> จ้างบริการรักษาความสะอาดภายในบริเวณโรงพิมพ์ตำรวจ เดือนกรกฎาคม 2565</t>
  </si>
  <si>
    <t>เมือง อรวรรณ นิสิตา</t>
  </si>
  <si>
    <t>อรวรรณตรวจรับแทนอยุทธยา เนื่องจากติดโควิท</t>
  </si>
  <si>
    <t>595/65</t>
  </si>
  <si>
    <t xml:space="preserve"> จ้างซ่อมเครื่องปรับอากาศ งานจัดส่ง รหัส 023/56/04/0008 ลง 13 ธ.ค.55</t>
  </si>
  <si>
    <t>596/65</t>
  </si>
  <si>
    <t xml:space="preserve"> ค่าบริการบำรุงโปรแกรมระบบ WINSPEED</t>
  </si>
  <si>
    <t>PRE57-6604001</t>
  </si>
  <si>
    <t>วราภรณ์ สุกัญญา รชานท์</t>
  </si>
  <si>
    <t>POD57-6508001</t>
  </si>
  <si>
    <t>PRE57-6610001</t>
  </si>
  <si>
    <t>วราภรณ์ สุกัญญา รชานนท์</t>
  </si>
  <si>
    <t>597/65</t>
  </si>
  <si>
    <t xml:space="preserve"> บ.พิมพ์งานดี จก.</t>
  </si>
  <si>
    <t xml:space="preserve"> จ้างปรุฉีดขาดกึ่งกลาง 1 เส้น ตม.35</t>
  </si>
  <si>
    <t>65/0233</t>
  </si>
  <si>
    <t>POD56-6508006</t>
  </si>
  <si>
    <t>PRE56-6508014</t>
  </si>
  <si>
    <t>598/65</t>
  </si>
  <si>
    <t xml:space="preserve"> ค่าเช่าระบบโปรแกรมคำนวณราคา เดือนกรกฎาคม 2565</t>
  </si>
  <si>
    <t>599/65</t>
  </si>
  <si>
    <t xml:space="preserve"> ค่าเช่าระบบประชุมอิเล็กทรอนิกส์ (E-Meeting) เดือนกรกฎาคม 2565</t>
  </si>
  <si>
    <t>600/65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</si>
  <si>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เดือนกรกฎาคม 2565</t>
  </si>
  <si>
    <t>601/65</t>
  </si>
  <si>
    <t xml:space="preserve"> ค่าเช่าเครื่องถ่ายเอกสาร เดือนกรกฎาคม 2565</t>
  </si>
  <si>
    <t>602/65</t>
  </si>
  <si>
    <t xml:space="preserve"> จ้างเหมาค่าแรงงานพิมพ์งานแฟ้มเวชระเบียนผู้ป่วยนอก</t>
  </si>
  <si>
    <t>65/0258</t>
  </si>
  <si>
    <t>POD56-6508003</t>
  </si>
  <si>
    <t>PRE56-6508003</t>
  </si>
  <si>
    <t>603/65</t>
  </si>
  <si>
    <t>604/65</t>
  </si>
  <si>
    <t>POD53-6508001</t>
  </si>
  <si>
    <t>PRE53-6508001</t>
  </si>
  <si>
    <t>605/65</t>
  </si>
  <si>
    <t>POD51-6508004</t>
  </si>
  <si>
    <t>PRE51-6508006</t>
  </si>
  <si>
    <t>606/65</t>
  </si>
  <si>
    <t>POD53-6508002</t>
  </si>
  <si>
    <t>PRE53-6508002</t>
  </si>
  <si>
    <t xml:space="preserve"> เพลทโพสิตีฟ ตัด 4  ขนาด 650*550*0.30 มม. (CTP)</t>
  </si>
  <si>
    <t>607/65</t>
  </si>
  <si>
    <t>POD52-6508004</t>
  </si>
  <si>
    <t>PRE52-6508003</t>
  </si>
  <si>
    <t>พรทิวา นิรันดร์ อาศิรา</t>
  </si>
  <si>
    <t>608/65</t>
  </si>
  <si>
    <t xml:space="preserve"> จ้างปรุฉีกขาด 1 เส้น ตม.35</t>
  </si>
  <si>
    <t>65/0256</t>
  </si>
  <si>
    <t>POD56-6508008</t>
  </si>
  <si>
    <t>PRE56-6508013</t>
  </si>
  <si>
    <t>609/65</t>
  </si>
  <si>
    <t>POD56-6508005</t>
  </si>
  <si>
    <t>PRE56-6508010</t>
  </si>
  <si>
    <t>610/65</t>
  </si>
  <si>
    <t xml:space="preserve"> จ้างออกแบบและจัดทำอาร์ตเวิร์คจิตอาสา</t>
  </si>
  <si>
    <t>65/0252</t>
  </si>
  <si>
    <t>POD56-6508004</t>
  </si>
  <si>
    <t>PRE56-6508004</t>
  </si>
  <si>
    <t>611/65</t>
  </si>
  <si>
    <t xml:space="preserve"> จ้างบริการบำรุงรักษาเครื่องถ่ายเอกสารและปริ้นเตอร์ รุ่น DOCUCENTRE-IVC  เดือนกรกฎาคม 2565</t>
  </si>
  <si>
    <t>612/65</t>
  </si>
  <si>
    <t xml:space="preserve"> จ้างซ่อมเปลี่ยนกระเบื้องหลังคา </t>
  </si>
  <si>
    <t>613/65</t>
  </si>
  <si>
    <t xml:space="preserve"> ซองจดหมายสีขาว พับ 4</t>
  </si>
  <si>
    <t>POD52-6508002</t>
  </si>
  <si>
    <t>PRE52-6508002</t>
  </si>
  <si>
    <t>พรทิวา นงนุช อาศิรา</t>
  </si>
  <si>
    <t>614/65</t>
  </si>
  <si>
    <t xml:space="preserve"> จ้างเหมาบริการปฏิบัติงานด้านกฎหมาย เดือนกรกฎาคม 2565</t>
  </si>
  <si>
    <t>615/65</t>
  </si>
  <si>
    <t xml:space="preserve"> จ้างส่งแบบพิมพ์ - ตำรวจภูธร จ.นราธิวาส</t>
  </si>
  <si>
    <t>POD57-6508005</t>
  </si>
  <si>
    <t>PRE57-6508005</t>
  </si>
  <si>
    <t>616/65</t>
  </si>
  <si>
    <t>POD57-6508003</t>
  </si>
  <si>
    <t>PRE57-6508004</t>
  </si>
  <si>
    <t>617/65</t>
  </si>
  <si>
    <t xml:space="preserve"> จ้างส่งแบบพิมพ์ - สถานีตำรจภูธรร่อนพิบูลย์ จ.นครศรีธรรมราช</t>
  </si>
  <si>
    <t>POD57-6508002</t>
  </si>
  <si>
    <t>PRE57-6508003</t>
  </si>
  <si>
    <t>618/65</t>
  </si>
  <si>
    <t xml:space="preserve"> จ้างส่งแบบพิมพ์ - ตำรวจภูธร จ.สุราษฎร์ธานี</t>
  </si>
  <si>
    <t>POD57-6508004</t>
  </si>
  <si>
    <t>PRE57-6508002</t>
  </si>
  <si>
    <t>619/65</t>
  </si>
  <si>
    <t xml:space="preserve"> นายไทยอุดม สารเสนา</t>
  </si>
  <si>
    <t xml:space="preserve"> จ้างตรวจเช็ค ซ่อม เปลี่ยนอะไหล่เครื่องคอมพิวเตอร์ ยี่ห้อ APPLE รหัส 029/56/05/0015 ลง 20 ก.ย.2556</t>
  </si>
  <si>
    <t>620/65</t>
  </si>
  <si>
    <t xml:space="preserve"> จ้างซ่อมเครื่องปรับอากาศงานการพิมพ์ รหัส 023/55/0016 , 0019, 0020</t>
  </si>
  <si>
    <t>621/65</t>
  </si>
  <si>
    <t xml:space="preserve"> จ้างปั้มนูนตราแผ่นดิน  ประกาศนียบัตรด้านการสอบสน</t>
  </si>
  <si>
    <t>65/0264</t>
  </si>
  <si>
    <t>POD56-6508007</t>
  </si>
  <si>
    <t>PRE56-6508011</t>
  </si>
  <si>
    <t xml:space="preserve"> จ้างปั้มตราครุฑ ใบรับรองการขึ้นทะเบียนเป็นผู้ไกล่เกลี่ย</t>
  </si>
  <si>
    <t>65/0265</t>
  </si>
  <si>
    <t>65/0266</t>
  </si>
  <si>
    <t>622/65</t>
  </si>
  <si>
    <t xml:space="preserve"> จ้างเคลือบพีวีซีเงา ปกหนังสือความทรงจำ 60 ปี นรต.รุ่น 17</t>
  </si>
  <si>
    <t>65/0255</t>
  </si>
  <si>
    <t>POD56-6508009</t>
  </si>
  <si>
    <t>PRE56-6508006</t>
  </si>
  <si>
    <t xml:space="preserve"> เมือง สุมาลี เสาวคนธ์</t>
  </si>
  <si>
    <t>623/65</t>
  </si>
  <si>
    <t>POD51-6508006</t>
  </si>
  <si>
    <t>PRE51-6508004</t>
  </si>
  <si>
    <t>624/65</t>
  </si>
  <si>
    <t xml:space="preserve"> จ้างเคลือบพีวีซีเงา ปกวารสารจิตอาสา เดือนกรกฎาคม 2565</t>
  </si>
  <si>
    <t>POD56-6508010</t>
  </si>
  <si>
    <t>PRE56-6508007</t>
  </si>
  <si>
    <t>625/65</t>
  </si>
  <si>
    <t xml:space="preserve"> ค่าเช่าระบบโปรแกรมคำนวณราคา</t>
  </si>
  <si>
    <t>626/65</t>
  </si>
  <si>
    <t>627/65</t>
  </si>
  <si>
    <t xml:space="preserve"> จ้างซ่อมเครื่องพิมพ์ตัด 2 รหัส 006/53/07/0047</t>
  </si>
  <si>
    <t>628/65</t>
  </si>
  <si>
    <t>629/65</t>
  </si>
  <si>
    <t xml:space="preserve"> หมึกปริ้นเตอร์ HP CE-285A</t>
  </si>
  <si>
    <t>POD55-6508001</t>
  </si>
  <si>
    <t>PRE55-6508003</t>
  </si>
  <si>
    <t xml:space="preserve"> หมึกอิงค์เจ็ท HP 680 F6V27 A BLACK</t>
  </si>
  <si>
    <t xml:space="preserve"> หมึกอิงค์เจ็ท HP 680 F6V26 A TRI-COLOR</t>
  </si>
  <si>
    <t>630/65</t>
  </si>
  <si>
    <t xml:space="preserve"> สติ๊กเกอร์ต่อเนื่อง "ห้ามรับประทาน" </t>
  </si>
  <si>
    <t>PRE52-6509005</t>
  </si>
  <si>
    <t>631/65</t>
  </si>
  <si>
    <t xml:space="preserve"> กระดาษปอนด์ 100 แกรม ขนาด 24 x 35 นิ้ว</t>
  </si>
  <si>
    <t>POD51-6508005</t>
  </si>
  <si>
    <t>PRE51-6508007</t>
  </si>
  <si>
    <t>632/65</t>
  </si>
  <si>
    <t xml:space="preserve"> ยาชนิดต่าง ๆ</t>
  </si>
  <si>
    <t>633/65</t>
  </si>
  <si>
    <t xml:space="preserve"> จ้างผลิตหนังสือคู่มือแนวทางการเสริมสร้างการรักษาวินัยการเงินการคลังของอค์กรปกครองส่วนท้องถิ่น เล่มที่ 1 (ทำแม่พิมพ์ พิมพ์ 4 สี พับ เก็บ กระทุ้งเข้าฉาก เคลือบพีวีซีเงาปก ไสกาว ตัดเจียนเล่ม)</t>
  </si>
  <si>
    <t>65/0254</t>
  </si>
  <si>
    <t>POD56-6508011</t>
  </si>
  <si>
    <t>PRE56-6508008</t>
  </si>
  <si>
    <t>634/65</t>
  </si>
  <si>
    <t xml:space="preserve"> จ้างดูแลระบบโปรแกรมเงินเดือน PAYROOL</t>
  </si>
  <si>
    <t>POD57-6508008</t>
  </si>
  <si>
    <t>PRE57-6604002</t>
  </si>
  <si>
    <t>อยุทธยา รชานนท์ แพรวพรรณ</t>
  </si>
  <si>
    <t>PRE57-6610002</t>
  </si>
  <si>
    <t>635/65</t>
  </si>
  <si>
    <t xml:space="preserve"> สติ๊กเกอร์ Thermal (สีเขียว) ขนาด 8*4.8 ซม.</t>
  </si>
  <si>
    <t>POD52-650800</t>
  </si>
  <si>
    <t>PRE52-6509006</t>
  </si>
  <si>
    <t>636/65</t>
  </si>
  <si>
    <t xml:space="preserve"> น้ำยาล้างเพลท CTP โกลด์สตาร์พรีเมี่ยม (แบบเสริม) ฝาแดง</t>
  </si>
  <si>
    <t>POD54-6508001</t>
  </si>
  <si>
    <t>PRE54-6509001</t>
  </si>
  <si>
    <t>637/65</t>
  </si>
  <si>
    <t xml:space="preserve"> กระดาษปอนด์ขาว 80 แกรม ขนาด 25 x 35.5 นิ้ว</t>
  </si>
  <si>
    <t>POD51-6509001</t>
  </si>
  <si>
    <t>PRE51-6509004</t>
  </si>
  <si>
    <t>638/65</t>
  </si>
  <si>
    <t xml:space="preserve"> ปกประกาศนียบัตร ขนาด 10 1/4 * 15 7/8 นิ้ว (กางออก)-ศูนย์ฝึกอบรมตำรวจภูธรภาค 2</t>
  </si>
  <si>
    <t>POD52-6508006</t>
  </si>
  <si>
    <t>PRE52-6509004</t>
  </si>
  <si>
    <t>639/65</t>
  </si>
  <si>
    <t xml:space="preserve"> จ้างซ่อมเครื่องพิมพ์ตัด 5 พิเศษ เรียวบิ รุ่น 520 NP </t>
  </si>
  <si>
    <t>640/65</t>
  </si>
  <si>
    <t>POD52-6508007</t>
  </si>
  <si>
    <t>PRE52-6509002</t>
  </si>
  <si>
    <t>641/65</t>
  </si>
  <si>
    <t xml:space="preserve"> จ้างเคลือบพีวีซีเงา ปกรายงานประจำปี 2564</t>
  </si>
  <si>
    <t>65/0267</t>
  </si>
  <si>
    <t>POD56-6508012</t>
  </si>
  <si>
    <t>PRE56-6508009</t>
  </si>
  <si>
    <t>642/65</t>
  </si>
  <si>
    <t xml:space="preserve"> จ้างเคลือบพีวีซีเงา ปกคู่มือสิทธิประโยชน์ผู้รับบำเหน็จบำนาญ</t>
  </si>
  <si>
    <t>65/0253</t>
  </si>
  <si>
    <t>POD56-6508013</t>
  </si>
  <si>
    <t>PRE56-6508012</t>
  </si>
  <si>
    <t>643/65</t>
  </si>
  <si>
    <t xml:space="preserve"> จ้างส่งแบบพิมพ์ - ตำรวจภูธรภาค 8 จ.สุราษฎร์ธานี</t>
  </si>
  <si>
    <t>POD57-6508006</t>
  </si>
  <si>
    <t>PRE57-6508007</t>
  </si>
  <si>
    <t>644/65</t>
  </si>
  <si>
    <t xml:space="preserve"> จ้างส่งแบบพิมพ์ - กองกำกับการตำรวจตระเวนชายแดนที่ 44 จ.ยะลา</t>
  </si>
  <si>
    <t>POD57-6508007</t>
  </si>
  <si>
    <t>PRE57-6508006</t>
  </si>
  <si>
    <t>645/65</t>
  </si>
  <si>
    <t xml:space="preserve"> จ้างเหมาค่าแรงงานพิมพ์งานประกาศนียบัตร DARE</t>
  </si>
  <si>
    <t>65/0248</t>
  </si>
  <si>
    <t>POD56-6508014</t>
  </si>
  <si>
    <t>PRE56-6509002</t>
  </si>
  <si>
    <t>646/65</t>
  </si>
  <si>
    <t xml:space="preserve"> ร้านทองสุขเจริญชัย</t>
  </si>
  <si>
    <t xml:space="preserve"> ของที่ระลึกสำหรับผู้เกษียณอายุราชการ (พระเลี่ยมทอง)</t>
  </si>
  <si>
    <t>องค์</t>
  </si>
  <si>
    <t>CRE50-6509002</t>
  </si>
  <si>
    <t>พรทิวา บุญกริยา ดนัย</t>
  </si>
  <si>
    <t>647/65</t>
  </si>
  <si>
    <t xml:space="preserve"> จ้างซ่อมเครื่องปรับอากาศ รหัส 023/55/07/0023 และ 023/55/07/0026</t>
  </si>
  <si>
    <t>648/65</t>
  </si>
  <si>
    <t xml:space="preserve"> ไวนิล ขนาด 90*110 ซม.</t>
  </si>
  <si>
    <t>POD52-6508008</t>
  </si>
  <si>
    <t>PRE52-6510006</t>
  </si>
  <si>
    <t>649/65</t>
  </si>
  <si>
    <t xml:space="preserve"> จ้างปรุฉีกขาด 2 เส้น 3 ตอน เก็บ เย็บลวด เข้าเล่ม ปิดสันทากาว แบบ ภธ.2 ใบอนุญาตประกอบธุรกิจรักษาความปลอดภัย</t>
  </si>
  <si>
    <t>65/0279</t>
  </si>
  <si>
    <t>POD56-6509001</t>
  </si>
  <si>
    <t>PRE56-6509013</t>
  </si>
  <si>
    <t xml:space="preserve"> จ้างปรุฉีกขาด 2 เส้น 3 ตอน เก็บ เย็บลวด เข้าเล่ม ปิดสันทากาว แบบ ภธ.7 ใบอนุญาตพนักงานรักษาความปลอดภัยรับอนุญาต</t>
  </si>
  <si>
    <t>65/0280</t>
  </si>
  <si>
    <t>650/65</t>
  </si>
  <si>
    <t xml:space="preserve"> หจก.บี.พี.ซี.แอดเวอร์ไทซิ่ง</t>
  </si>
  <si>
    <t xml:space="preserve"> แผ่นป้ายไวนิลติดตั้งหน้าโรงเรียน</t>
  </si>
  <si>
    <t>PRE52-6512001</t>
  </si>
  <si>
    <t>เกรียงไกร ดนัย สุมาลี</t>
  </si>
  <si>
    <t xml:space="preserve"> บ.แพลน แอนด์ มายด์ ออร์แกนิก จก.</t>
  </si>
  <si>
    <t xml:space="preserve"> บ.ทาวเวอร์ ดีไซน์ จก.</t>
  </si>
  <si>
    <t xml:space="preserve"> หจก.ประกอบชัยวิศวกรรม</t>
  </si>
  <si>
    <t xml:space="preserve"> บ.เจเอ็นพี อินเตอร์เทรด จก.</t>
  </si>
  <si>
    <t>เสนอราคาผิดพลาด ไม่สามารถที่จะทำได้</t>
  </si>
  <si>
    <t>651/65</t>
  </si>
  <si>
    <t xml:space="preserve"> ปกประกาศนียบัตร ผ้าไหม ขนาด 12 1/4*19 1/4 นิ้ว ของบัญชาการตำรวจ ตชด.</t>
  </si>
  <si>
    <t>POD52-6509003</t>
  </si>
  <si>
    <t>PRE52-6509010</t>
  </si>
  <si>
    <t>652/65</t>
  </si>
  <si>
    <t xml:space="preserve"> ปกประกาศนียบัตร ผ้าไหม ขนาด 12 * 19.5 นิ้ว ของกองแผนงานอาชญากรรม สำนักงานยุทธศาสตร์ตำรวจ</t>
  </si>
  <si>
    <t>POD52-6509002</t>
  </si>
  <si>
    <t>PRE52-6509003</t>
  </si>
  <si>
    <t>653/65</t>
  </si>
  <si>
    <t xml:space="preserve"> จ้างส่งแบบพิมพ์ - ศูนย์พิสูจน์หลักฐาน 9 จ.สงขลา</t>
  </si>
  <si>
    <t>POD57-6508011</t>
  </si>
  <si>
    <t>PRE57-6509004</t>
  </si>
  <si>
    <t>654/65</t>
  </si>
  <si>
    <t xml:space="preserve"> จ้างส่งแบบพิมพ์ - ตม.จ.พะเยา </t>
  </si>
  <si>
    <t>POD57-6508009</t>
  </si>
  <si>
    <t>PRE57-6509002</t>
  </si>
  <si>
    <t>655/65</t>
  </si>
  <si>
    <t xml:space="preserve"> จ้างส่งแบบพิมพ์ - ตำรวจภูธรจ.สุโขทัย</t>
  </si>
  <si>
    <t>POD57-6508010</t>
  </si>
  <si>
    <t>PRE57-6509003</t>
  </si>
  <si>
    <t>656/65</t>
  </si>
  <si>
    <t xml:space="preserve"> จ้างส่งแบบพิมพ์ - รพ.ยะลาสิริรัตนรักษ์ จ.ยะลา</t>
  </si>
  <si>
    <t>POD57-6508012</t>
  </si>
  <si>
    <t>PRE57-6509001</t>
  </si>
  <si>
    <t>657/65</t>
  </si>
  <si>
    <t xml:space="preserve"> น.ส.ประภัสสร เสียงล้ำ</t>
  </si>
  <si>
    <t xml:space="preserve"> จ้างออกแบบและจัดทำอาร์ตเวิร์คคู่มือประชาชน บทลงโทษการกระทำความผิดด้านการค้าสัตว์ป่าที่ผิดกฎหมาย </t>
  </si>
  <si>
    <t>POD56-6509004</t>
  </si>
  <si>
    <t>PRE56-6509005</t>
  </si>
  <si>
    <t>658/65</t>
  </si>
  <si>
    <t xml:space="preserve"> จ้างซ่อมเครื่องพิมพ์ตัด 4</t>
  </si>
  <si>
    <t>659/65</t>
  </si>
  <si>
    <t xml:space="preserve"> จ้างออกแบบและจัดทำอาร์ตเวิร์ควารสารจิตอาสาเดือนสิงหาคม 2565</t>
  </si>
  <si>
    <t>65/0291</t>
  </si>
  <si>
    <t>POD56-6509002</t>
  </si>
  <si>
    <t>PRE56-6509012</t>
  </si>
  <si>
    <t>660/65</t>
  </si>
  <si>
    <t xml:space="preserve"> จ้างออกแบบและจัดทำอาร์ตเวิร์คสื่อสิ่งพิมพ์วารสารโรงพักเพื่อประชาชน ฉบับที่ 126 เดือนมิ.ย.-ก.ค.65</t>
  </si>
  <si>
    <t>65/0283</t>
  </si>
  <si>
    <t>POD56-6509003</t>
  </si>
  <si>
    <t>PRE56-6509001</t>
  </si>
  <si>
    <t>661/65</t>
  </si>
  <si>
    <t xml:space="preserve"> จ้างบริการรักษาความปลอดภัยภายในบริเวณโรงพิมพ์ตำรวจ เดือนสิงหาคม 2565</t>
  </si>
  <si>
    <t>662/65</t>
  </si>
  <si>
    <t xml:space="preserve"> จ้างเหมาค่าแรงงานพิมพ์งาน คู่มือการปฏิบัติงานการไกล่เกลี่ยข้อพิพาททางอาญาฯ</t>
  </si>
  <si>
    <t>65/0282</t>
  </si>
  <si>
    <t>POD56-6509006</t>
  </si>
  <si>
    <t>PRE56-6509004</t>
  </si>
  <si>
    <t>สัมพันธ์  สุมาลี นิจนันท์</t>
  </si>
  <si>
    <t>663/65</t>
  </si>
  <si>
    <t xml:space="preserve"> จ้างเหมาค่าแรงงานพิมพ์งานหนังสือรายงานประจำปี 2564 สำนักงานตำรวจแห่งชาติ พิมพ์ 4 สี 2 ด้าน</t>
  </si>
  <si>
    <t>65/0263</t>
  </si>
  <si>
    <t>POD56-6509005</t>
  </si>
  <si>
    <t xml:space="preserve"> จ้างเหมาค่าแรงงานพิมพ์งานหนังสือรายงานประจำปี 2564 สำนักงานตำรวจแห่งชาติ พิมพ์ สีดำ  2 ด้าน</t>
  </si>
  <si>
    <t>POD52-6509007</t>
  </si>
  <si>
    <t>PRE52-6509009</t>
  </si>
  <si>
    <t xml:space="preserve"> ร้านเอสแอนด์เอส ซัพพลาย</t>
  </si>
  <si>
    <t>664/65</t>
  </si>
  <si>
    <t xml:space="preserve"> ปกประกาศนียบัตร "วิทยาลัยการตำรวจ"</t>
  </si>
  <si>
    <t>POD52-6509005</t>
  </si>
  <si>
    <t>PRE52-6509012</t>
  </si>
  <si>
    <t xml:space="preserve"> ปกประกาศนียบัตร "สำนักงานตำรวจแห่งชาติ"</t>
  </si>
  <si>
    <t>665/65</t>
  </si>
  <si>
    <t>POD52-6509004</t>
  </si>
  <si>
    <t>PRE52-6509007</t>
  </si>
  <si>
    <t>666/65</t>
  </si>
  <si>
    <t xml:space="preserve"> จ้างเคลือบพีวีซีด้าน+สปอตยูวี ปกคู่มือประชาชน บทลงโทษการกระทำความผิดด้านการค้าสัตว์ป่าที่ผิดกฎหมาย </t>
  </si>
  <si>
    <t>65/0281</t>
  </si>
  <si>
    <t>POD56-6509007</t>
  </si>
  <si>
    <t>PRE56-6509006</t>
  </si>
  <si>
    <t>667/65</t>
  </si>
  <si>
    <t xml:space="preserve"> จ้างเคลือบพีวีซีด้าน ปกคู่มือปฏิบัติงานการไกล่เกลี่ยข้อพิพาททางอาญาฯ</t>
  </si>
  <si>
    <t>POD56-6509009</t>
  </si>
  <si>
    <t>PRE56-6509008</t>
  </si>
  <si>
    <t>668/65</t>
  </si>
  <si>
    <t xml:space="preserve"> จ้างเคลือบยูวีเงา ปกหนังสือรายงานประจำปี 2654 สำนักงานตำรวจแห่งชาติ</t>
  </si>
  <si>
    <t>POD56-6509008</t>
  </si>
  <si>
    <t>PRE56-6509007</t>
  </si>
  <si>
    <t>669/65</t>
  </si>
  <si>
    <t xml:space="preserve"> ค่าเช่าระบบโปรแกรมคำนวณราคา เดือนสิงหาคม 2565</t>
  </si>
  <si>
    <t>670/65</t>
  </si>
  <si>
    <t xml:space="preserve"> จ้างบริการบำรุงรักษาเครื่องถ่ายเอกสารและปริ้นเตอร์ รุ่น DOCUCENTRE-IVC  เดือนสิงหาคม 2565</t>
  </si>
  <si>
    <t>671/65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</si>
  <si>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เดือนสิงหาคม 2565</t>
  </si>
  <si>
    <t>672/65</t>
  </si>
  <si>
    <t xml:space="preserve"> ค่าเช่าเครื่องถ่ายเอกสาร เดือนสิงหาคม 2565</t>
  </si>
  <si>
    <t>673/65</t>
  </si>
  <si>
    <t xml:space="preserve"> จ้างปั้มนูนโลโก้ ประกาศนียบัตรผู้เกษียณอายุราชการ ตชด</t>
  </si>
  <si>
    <t>65/0293</t>
  </si>
  <si>
    <t>POD56-6509010</t>
  </si>
  <si>
    <t>PRE56-6509009</t>
  </si>
  <si>
    <t>เมือง สนอง สุมาลี</t>
  </si>
  <si>
    <t xml:space="preserve"> จ้างปั้มนูนโลโก้ ประกาศนียบัตรผู้เข้าร่วมโครงการปรับเปลี่ยนกำลังพล</t>
  </si>
  <si>
    <t>65/0294</t>
  </si>
  <si>
    <t xml:space="preserve"> จ้างปั้มนูนโลโก้ ประกาศนียบัตรผู้ทำประโยชน์ให้แก่ทางราชการ ตชด.</t>
  </si>
  <si>
    <t>65/0295</t>
  </si>
  <si>
    <t xml:space="preserve"> จ้างปั้มนูนโลโก้ ใบอนุโมทนาการบริจาค</t>
  </si>
  <si>
    <t>65/0296</t>
  </si>
  <si>
    <t>674/65</t>
  </si>
  <si>
    <t xml:space="preserve"> จ้างเหมาค่าแรงงานเก็บ กระทุ้งเข้าฉากหนังสือรายงานประจำปี 2564 สำนักงานตำรวจแห่งชาติ</t>
  </si>
  <si>
    <t>POD56-6509011</t>
  </si>
  <si>
    <t>PRE56-6509010</t>
  </si>
  <si>
    <t>675/65</t>
  </si>
  <si>
    <t xml:space="preserve"> จ้างเหมาค่าแรงงานเก็บ กระทุ้งเข้าฉาก คู่มือปฏิบัติงานการไกล่เกลี่ยข้อพิพาททางอาญาตามพระราชบัญญัติการไกล่เกลี่ยข้อพิพาท พ.ศ.2562</t>
  </si>
  <si>
    <t>POD56-6509012</t>
  </si>
  <si>
    <t>PRE56-6509011</t>
  </si>
  <si>
    <t>676/65</t>
  </si>
  <si>
    <t xml:space="preserve"> เป้าปืนหุ่นคน พี.พี.ซี ชนิดอ่อน</t>
  </si>
  <si>
    <t>POD52-6509010</t>
  </si>
  <si>
    <t>PRE52-6509011</t>
  </si>
  <si>
    <t>677/65</t>
  </si>
  <si>
    <t>ลงข้าม</t>
  </si>
  <si>
    <t>ลงช้าม</t>
  </si>
  <si>
    <t>678/65</t>
  </si>
  <si>
    <t xml:space="preserve"> ค่าเช่าระบบประชุมอิเล็กทรอนิกส์ (E-Meeting) เดือนสิงหาคม 2565</t>
  </si>
  <si>
    <t>679/65</t>
  </si>
  <si>
    <t xml:space="preserve"> จ้างบริการทำความสะอาดภายในบริเวณโรงพิมพ์ตำรวจ เดือนสิงหาคม 2565</t>
  </si>
  <si>
    <t>680/65</t>
  </si>
  <si>
    <t xml:space="preserve"> ง.43-ต.94 ใบเสร็จรับเงิน (กระดาษต่อเนื่อง) ของกองตรวจคนเข้าเมืองจังหวัดเชียงใหม่</t>
  </si>
  <si>
    <t>POD52-6509009</t>
  </si>
  <si>
    <t>PRE52-6510001</t>
  </si>
  <si>
    <t>681/65</t>
  </si>
  <si>
    <t>POD57-6509001</t>
  </si>
  <si>
    <t>PRE57-6509005</t>
  </si>
  <si>
    <t>682/65</t>
  </si>
  <si>
    <t>683/65</t>
  </si>
  <si>
    <t xml:space="preserve"> จ้างเปลี่ยนแบตเตอรี่รถยนส่วนกลางทะเบียน ฎฟ-696 FB S600</t>
  </si>
  <si>
    <t>ลูก</t>
  </si>
  <si>
    <t>684/65</t>
  </si>
  <si>
    <t xml:space="preserve"> จ้างเหมาบริการปฏิบัติงานด้านกฎหมาย เดือนสิงหาคม 2565</t>
  </si>
  <si>
    <t>685/65</t>
  </si>
  <si>
    <t xml:space="preserve"> ร้านโชคชับ (2009)</t>
  </si>
  <si>
    <t xml:space="preserve"> โล่ห์ผู้เกียณอายุราชการ</t>
  </si>
  <si>
    <t xml:space="preserve"> ร้านโชคชัย (2009)</t>
  </si>
  <si>
    <t>CRE50-6509001</t>
  </si>
  <si>
    <t>สัมพันธ์ บุญกิริยา ดนัย</t>
  </si>
  <si>
    <t>686/65</t>
  </si>
  <si>
    <t>687/65</t>
  </si>
  <si>
    <t>POD54-6509001</t>
  </si>
  <si>
    <t>PRE54-6509003</t>
  </si>
  <si>
    <t>688/65</t>
  </si>
  <si>
    <t xml:space="preserve"> ค่าเช่าหัวพิมพ์ระบบ INK JET JCI เดือน มิถุนายน 2565</t>
  </si>
  <si>
    <t>689/65</t>
  </si>
  <si>
    <t xml:space="preserve"> ค่าเช่าหัวพิมพ์ระบบ INK JET JCI เดือน กรกฎาคม 2565</t>
  </si>
  <si>
    <t>690/65</t>
  </si>
  <si>
    <t xml:space="preserve"> ค่าเช่าหัวพิมพ์ระบบ INK JET JCI เดือน สิงหาคม 2565</t>
  </si>
  <si>
    <t>691/65</t>
  </si>
  <si>
    <t xml:space="preserve"> ปกประกาศนียบัตร (ผ้าไหม) ขนาด12*19.5 นิ้ว กางออก ของกองแผนงานอาชญากรรม สำนักงานยุทธศาสตร์ตำรวจ</t>
  </si>
  <si>
    <t>POD52-6509008</t>
  </si>
  <si>
    <t>PRE52-6509008</t>
  </si>
  <si>
    <t>692/65</t>
  </si>
  <si>
    <t xml:space="preserve"> เพลทโพสิตีฟ ตัด 2 ขนาด 910*665*0.30 มม. (CTP) ยี่ห้อ IPAGSA กล่องละ 50 แผ่น</t>
  </si>
  <si>
    <t>POD53-6509001</t>
  </si>
  <si>
    <t>PRE53-6509001</t>
  </si>
  <si>
    <t>693/65</t>
  </si>
  <si>
    <t>POD51-6509003</t>
  </si>
  <si>
    <t>PRE51-6509006</t>
  </si>
  <si>
    <t>694/65</t>
  </si>
  <si>
    <t xml:space="preserve"> จ้างเหมาค่าแรงงานพิมพ์งานสมุดแบบฝึกหัด D.A.R..E ชั้นประถม</t>
  </si>
  <si>
    <t>65/0247</t>
  </si>
  <si>
    <t>POD56-6509016</t>
  </si>
  <si>
    <t>28 ก.ย.-7 พ.ย.</t>
  </si>
  <si>
    <t>PRE56-6509023/ 6510007/6511008/6511009</t>
  </si>
  <si>
    <t>695/65</t>
  </si>
  <si>
    <t>POD56-6509014</t>
  </si>
  <si>
    <t>PRE56-6509015</t>
  </si>
  <si>
    <t>696/65</t>
  </si>
  <si>
    <t xml:space="preserve"> จ้างเหมาค่าแรงงานพิมพ์งานจ้างผลิตสื่อสิ่งพิมพ์วารสารโรงพักเพื่อประชาชน ฉบับที่ 126 เดือน มิ.ย.-ก.ค.65</t>
  </si>
  <si>
    <t>POD56-6509013</t>
  </si>
  <si>
    <t>PRE56-6509016</t>
  </si>
  <si>
    <t>697/65</t>
  </si>
  <si>
    <t xml:space="preserve"> ค่าเช่าหัวพิมพ์ INK JET พร้อมติดตั้ง</t>
  </si>
  <si>
    <t>ลงรับเอกสารเข้า</t>
  </si>
  <si>
    <t>698/65</t>
  </si>
  <si>
    <t xml:space="preserve"> กระดาษแบงค์เขียว 55 แกรม ขนาด 31 x 43 นิ้ว</t>
  </si>
  <si>
    <t>POD51-6509004</t>
  </si>
  <si>
    <t>PRE51-6509008</t>
  </si>
  <si>
    <t xml:space="preserve"> กระดาษแบงค์เหลือง 55 แกรม ขนาด 24 x 35 นิ้ว</t>
  </si>
  <si>
    <t>699/65</t>
  </si>
  <si>
    <t>POD57-6509002</t>
  </si>
  <si>
    <t>PRE57-6509006</t>
  </si>
  <si>
    <t>700/65</t>
  </si>
  <si>
    <t xml:space="preserve"> จ้างส่งแบบพิมพ์ - ศูนย์ฝึกอบรมตำรวจภูธรภาค 2 จ.ชลบุรี</t>
  </si>
  <si>
    <t>POD57-6509003</t>
  </si>
  <si>
    <t>PRE57-6509007</t>
  </si>
  <si>
    <t>701/65</t>
  </si>
  <si>
    <t xml:space="preserve"> จ้างเปลี่ยนแบตเตอรี่รถยก รหัส 024/47/06/0003</t>
  </si>
  <si>
    <t>702/65</t>
  </si>
  <si>
    <t xml:space="preserve"> จ้างปั้มไดคัท 50% ปั้มพับกลาง 1 เส้น สติ๊กเกอร์สมุดแบบฝึกหัด D.A.R.E. ชั้นประถม </t>
  </si>
  <si>
    <t>POD56-6509023</t>
  </si>
  <si>
    <t>PRE56-6510006</t>
  </si>
  <si>
    <t>เมือง ดนัย สุมาลี</t>
  </si>
  <si>
    <t>PRE56-6510010</t>
  </si>
  <si>
    <t>PRE56-6511004</t>
  </si>
  <si>
    <t>PRE56-6510005</t>
  </si>
  <si>
    <t>703/65</t>
  </si>
  <si>
    <t xml:space="preserve"> จ้างอาบยูวีเว้นเฉพาะจุด 1 จุด ปั้มเส้นพับ 2 เส้น สมุดแบบฝึกหัด DARE ชั้นประถม</t>
  </si>
  <si>
    <t>POD56-6509024</t>
  </si>
  <si>
    <t>PRE56-6510008</t>
  </si>
  <si>
    <t>PRE56-6510015</t>
  </si>
  <si>
    <t>PRE56-6511002</t>
  </si>
  <si>
    <t>PRE56-6511003</t>
  </si>
  <si>
    <t>704/65</t>
  </si>
  <si>
    <t xml:space="preserve"> จ้างเคลือบพีวีซีเงา ปกวารสารจิตอาสา เดือนสิงหาคม 2565 </t>
  </si>
  <si>
    <t>POD56-6509015</t>
  </si>
  <si>
    <t>PRE56-6509017</t>
  </si>
  <si>
    <t>705/65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</si>
  <si>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126 เดือน มิ.ย. - ก.ค.65</t>
  </si>
  <si>
    <t>POD56-6509017</t>
  </si>
  <si>
    <t>PRE56-6509018</t>
  </si>
  <si>
    <t>706/65</t>
  </si>
  <si>
    <t xml:space="preserve"> จ้างเคลือบพีวีซีด้าน+สปอตยูวี 1 ด้าน ปกจ้างผลิตสื่อสิ่งพิมพ์วารสารโรงพักเพื่อประชาชน ฉบับที่ 126 เดือน มิ.ย.-ก.ค.65</t>
  </si>
  <si>
    <t>POD56-6509019</t>
  </si>
  <si>
    <t>PRE56-6509020</t>
  </si>
  <si>
    <t>706.1/65</t>
  </si>
  <si>
    <t xml:space="preserve"> จ้างส่งแบบพิมพ์ - ศูนย์ฝึกอบรมตำรวจภูธรภาค 7 จ.นครปฐม</t>
  </si>
  <si>
    <t>POD57-6509004</t>
  </si>
  <si>
    <t>PRE57-6509008</t>
  </si>
  <si>
    <t>707/65</t>
  </si>
  <si>
    <t xml:space="preserve"> จ้างอาบยูวีเงา ปกวารสารตำรวจฉบับที่ 471 ประจำเดือน เม.ย. - มิ.ย.65</t>
  </si>
  <si>
    <t>65/0290</t>
  </si>
  <si>
    <t>POD56-6509018</t>
  </si>
  <si>
    <t>PRE56-6509019</t>
  </si>
  <si>
    <t>707.2/65</t>
  </si>
  <si>
    <t xml:space="preserve"> จ้างส่งแบบพิมพ์ - กองบังคับการสืบสวนสอบสวนตำรวจภูธรภาค 6 จ.พิษณุโลก</t>
  </si>
  <si>
    <t>POD57-6509005</t>
  </si>
  <si>
    <t>PRE57-6509009</t>
  </si>
  <si>
    <t>708/65</t>
  </si>
  <si>
    <t xml:space="preserve"> จ้างส่งแบบพิมพ์ - ศูนย์ฝึกอบรมตำรวจภูธรภาค 4 จ.ขอนแก่น</t>
  </si>
  <si>
    <t>PRE57-6509010</t>
  </si>
  <si>
    <t>709/65</t>
  </si>
  <si>
    <t xml:space="preserve"> กระดาษปอนด์ขาว 70 แกรม ขนาด 31 x 43 นิ้ว</t>
  </si>
  <si>
    <t>POD51-6509005</t>
  </si>
  <si>
    <t>PRE51-6509007</t>
  </si>
  <si>
    <t>710/65</t>
  </si>
  <si>
    <t xml:space="preserve"> น้ำมันเบนซินขาว</t>
  </si>
  <si>
    <t>POD54-6509002</t>
  </si>
  <si>
    <t>PRE54-6509002</t>
  </si>
  <si>
    <t>711/65</t>
  </si>
  <si>
    <t>POD52-6509012</t>
  </si>
  <si>
    <t>PRE52-6509013</t>
  </si>
  <si>
    <t>712/65</t>
  </si>
  <si>
    <t>POD52-6509013</t>
  </si>
  <si>
    <t>PRE52-6510002</t>
  </si>
  <si>
    <t>713/65</t>
  </si>
  <si>
    <t xml:space="preserve"> จ้างส่งแบบพิมพ์ - สภ.โคกโพธิ์ จ.ปัตตานี</t>
  </si>
  <si>
    <t>POD57-6509007</t>
  </si>
  <si>
    <t>PRE57-6509012</t>
  </si>
  <si>
    <t>714/65</t>
  </si>
  <si>
    <t xml:space="preserve"> จ้างส่งแบบพิมพ์ - ตำรวจภูธร จ.ลำพูน</t>
  </si>
  <si>
    <t>POD57-6509008</t>
  </si>
  <si>
    <t>PRE57-6509011</t>
  </si>
  <si>
    <t>715/65</t>
  </si>
  <si>
    <t xml:space="preserve"> จ้างเหมาค่าแรงงานเก็บ กระทุ้งเข้าฉากวารสารตำรวจ ฉบับที่ 471 ประจำเดือน เม.ย. - มิ.ย.65</t>
  </si>
  <si>
    <t>POD56-6509021</t>
  </si>
  <si>
    <t>PRE56-6509021</t>
  </si>
  <si>
    <t>716/65</t>
  </si>
  <si>
    <t xml:space="preserve"> จ้างปั้มนูนโลโก้ ประกาศนียบัตรหลักสูตรการโดดร่มชั้น 3</t>
  </si>
  <si>
    <t>65/0378</t>
  </si>
  <si>
    <t>POD56-6509022</t>
  </si>
  <si>
    <t>PRE56-6509022</t>
  </si>
  <si>
    <t>717/65</t>
  </si>
  <si>
    <t>POD51-6510004</t>
  </si>
  <si>
    <t>PRE51-6510004</t>
  </si>
  <si>
    <t>เกรียงไกร สุกัญญา สุมาลี</t>
  </si>
  <si>
    <t>POD51-6510005</t>
  </si>
  <si>
    <t>PRE51-6510005</t>
  </si>
  <si>
    <t>718/65</t>
  </si>
  <si>
    <t xml:space="preserve"> จ้างเหมาค่าแรงงานพิมพ์งาน วารสารตำรวจ ฉบับที่ 471 ประจำเดือน เม.ย. - มิ.ย.65 พิมพ์ 4 สี 2 ด้าน พิมพ์สีดำ 2 ด้าน</t>
  </si>
  <si>
    <t>POD56-6509020</t>
  </si>
  <si>
    <t>PRE56-6509024</t>
  </si>
  <si>
    <t>พิมพ์ 4 สี 2 ด้าน</t>
  </si>
  <si>
    <t>พิมพ์สีดำ 2 ด้าน</t>
  </si>
  <si>
    <t>719/65</t>
  </si>
  <si>
    <t xml:space="preserve"> บ.ดั๊บเบิ้ล เอ ดิจิตอล ซินเนอร์จี จก.</t>
  </si>
  <si>
    <t>POD52-6511001</t>
  </si>
  <si>
    <t>PRE52-6511003</t>
  </si>
  <si>
    <t>พรทิวา เจตพัฒน์ อัยย์รดา</t>
  </si>
  <si>
    <t>720/65</t>
  </si>
  <si>
    <t xml:space="preserve"> กระดาษอาร์ตมัน 105 แกรม ขนาด 25 x 36 นิ้ว</t>
  </si>
  <si>
    <t>POD51-6509006</t>
  </si>
  <si>
    <t>PRE51-6509009</t>
  </si>
  <si>
    <t>เกรียงไกร สุมาลี สิทธิรัตน์</t>
  </si>
  <si>
    <t>721/65</t>
  </si>
  <si>
    <t xml:space="preserve"> จ้างส่งแบบพิมพ์ - ศฝร.ภาค 1 จว.สระบุรี</t>
  </si>
  <si>
    <t>PRE57-6509013</t>
  </si>
  <si>
    <t>722/65</t>
  </si>
  <si>
    <t xml:space="preserve"> จ้างส่งแบบพิมพ์ - ศฝร.ภาค 2 จว.ชลบุรี</t>
  </si>
  <si>
    <t>PRE57-6509014</t>
  </si>
  <si>
    <t>723/65</t>
  </si>
  <si>
    <t xml:space="preserve"> เครื่องปั้มน้ำอัตโนมัติ แรงดันคงที่ไม่น้อยกว่า 150 วัตต์ HTC-M150 GX5 รหัส ค.ตลาด-188 ลงวันที่ 27 ก.ย.2565</t>
  </si>
  <si>
    <t>CRE50-6509003</t>
  </si>
  <si>
    <t>พรทิวา สถาพร อัยย์รดา</t>
  </si>
  <si>
    <t>724/65</t>
  </si>
  <si>
    <t xml:space="preserve"> จ้างซ่อมเครื่องปริ้นเตอร์ Epson รุ่น LQ590 รหัส 030/62/09/0006</t>
  </si>
  <si>
    <t>725/65</t>
  </si>
  <si>
    <t xml:space="preserve"> สติ๊กเกอร์ Thermal สีแดง ขนาด 7.5* 6 ซม.</t>
  </si>
  <si>
    <t>POD52-6509014</t>
  </si>
  <si>
    <t>PRE52-6510005</t>
  </si>
  <si>
    <t xml:space="preserve"> สติ๊กเกอร์ Thermal สีเขียว ขนาด 7.5* 6 ซม.</t>
  </si>
  <si>
    <t>726/65</t>
  </si>
  <si>
    <t xml:space="preserve"> จ้างเคลือบพีวีซีด้าน ปกผลการปฏิบัติงาน 1 ปี ของ พล.ต.อ.สุวัฒน์ แจ้งยอดสุข ผบ.ตร. ปี 2564-2565</t>
  </si>
  <si>
    <t>65/0406</t>
  </si>
  <si>
    <t>POD56-6509025</t>
  </si>
  <si>
    <t>PRE56-6509025</t>
  </si>
  <si>
    <t>727/65</t>
  </si>
  <si>
    <t xml:space="preserve"> จ้างผลิตโปสเตอร์ 18 กลโกง A3 </t>
  </si>
  <si>
    <t>65/0401</t>
  </si>
  <si>
    <t>POD56-6509027</t>
  </si>
  <si>
    <t>PRE56-6510002</t>
  </si>
  <si>
    <t>สัมพันธ์ สุมาลี สนอง</t>
  </si>
  <si>
    <t>PRE56-6510012</t>
  </si>
  <si>
    <t xml:space="preserve"> จ้างผลิตโปสเตอร์ 18 กลโกง A4</t>
  </si>
  <si>
    <t>65/0402</t>
  </si>
  <si>
    <t>PRE56-6510013</t>
  </si>
  <si>
    <t>PRE56-6510014</t>
  </si>
  <si>
    <t>PRE56-6510016</t>
  </si>
  <si>
    <t>728/65</t>
  </si>
  <si>
    <t xml:space="preserve"> จ้างผลิตหนังสือคู่มือผลการปฎิบัติงาน 2 ปี ของ พล.ต.อ.สุวัฒน์ แจ้งยอดสุข ผบ.ตร. ประจำปีงบประมาณ 2564-2565</t>
  </si>
  <si>
    <t>POD56-6509026</t>
  </si>
  <si>
    <t>PRE56-6510001</t>
  </si>
  <si>
    <t>729/65</t>
  </si>
  <si>
    <t xml:space="preserve"> จ้างซ่อมเครื่องยิงเพลทระบบออฟเซ็ท รหัส 093/55/05/0001 อาการ ทำความสะอาดเพลท เปลี่ยนบูท Roller 4 ตัว ทำความสะอาดอ่างน้ำยาของเครื่องล้างเพลท</t>
  </si>
  <si>
    <t>730/65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</si>
  <si>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เดือนกันยายน 2565</t>
  </si>
  <si>
    <t>731/65</t>
  </si>
  <si>
    <t xml:space="preserve"> จ้างบริการบำรุงรักษาเครื่องถ่ายเอกสารและปริ้นเตอร์ รุ่น DOCUCENTRE-IVC  เดือนกันยายน 2565</t>
  </si>
  <si>
    <t>732/65</t>
  </si>
  <si>
    <t xml:space="preserve"> ค่าเช่าหัวพิมพ์ระบบ INK JET JCI เดือนกันยายน 2565</t>
  </si>
  <si>
    <t>733/65</t>
  </si>
  <si>
    <t xml:space="preserve"> ค่าเช่าระบบประชุมอิเล็กทรอนิกส์ (E-Meeting) เดือนกันยายน 2565</t>
  </si>
  <si>
    <t>734/65</t>
  </si>
  <si>
    <t xml:space="preserve"> ค่าเช่าเครื่องถ่ายเอกสาร เดือนกันยายน 2565</t>
  </si>
  <si>
    <t xml:space="preserve"> งานที่ไม่ได้ลงรับ</t>
  </si>
  <si>
    <t>งานเช่าที่ทำสัญญา</t>
  </si>
  <si>
    <t>POD57-6409004</t>
  </si>
  <si>
    <t>PRE57-6411001</t>
  </si>
  <si>
    <t xml:space="preserve"> จ้างเหมาบริการปฏิบัติงานด้านกฎหมาย เดือนตุลาคม 2564</t>
  </si>
  <si>
    <t xml:space="preserve"> จ้างเหมาบริการปฏิบัติงานด้านกฎหมาย เดือนมกราคม 2565</t>
  </si>
  <si>
    <t xml:space="preserve"> จ้างเหมาบริการปฏิบัติงานด้านกฎหมาย เดือนกันยายน 2565 (6 - 30 ก.ย.65)</t>
  </si>
  <si>
    <t xml:space="preserve"> จ้างบริการบำรุงรักษาเครื่องถ่ายเอกสารและปริ้นเตอร์ รุ่น DOCUCENTRE-IVC  เดือนเมษายน 2565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</si>
  <si>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เดือนเมษายน 2565</t>
  </si>
  <si>
    <t xml:space="preserve"> ค่าเช่าระบบโปรแกรมคำนวณราคา เดือนกันยายน 2565</t>
  </si>
  <si>
    <t xml:space="preserve"> ค่าเช่าเครื่องถ่ายเอกสาร เดือนพฤษภาคม 2565</t>
  </si>
  <si>
    <t>รวมรายการงบลงทุนปี 2565</t>
  </si>
  <si>
    <t>งบลงทุน ปี 2565</t>
  </si>
  <si>
    <t xml:space="preserve"> ใบมีดตัดกระดาษสำหรับเครื่องตัดกระดาษ Nagai 137 รหัส 075/65/07/0042-0049 ลง 7 ธ.ค.64</t>
  </si>
  <si>
    <t>ใบสั่งซื้อ</t>
  </si>
  <si>
    <t xml:space="preserve"> หจก.บีคูล เครื่องปรับอากาศและอุปกรณ์</t>
  </si>
  <si>
    <t xml:space="preserve"> เครื่องปรับอากาศแบบแยกส่วน แบบแขวน ขนาดไม่ต่ำกว่า 36200 บีทียู ระบบ Inverter  ยี่ห้อ AMENA  รุ่น SKV 35B-MNVJE รหัส 023/65/06/0024-0033, 023/65/04/0010 ลง 23 มี.ค.2565</t>
  </si>
  <si>
    <t>PRE31-6503001</t>
  </si>
  <si>
    <t>เมือง วสันพรรษ สุมาลี</t>
  </si>
  <si>
    <t xml:space="preserve"> บ.โอ.อี.เทค จก.</t>
  </si>
  <si>
    <t xml:space="preserve"> เครื่องคอมพิวเตอร์ ALL IN ONE ยี่ห้อ LENOVO รุ่น V330a -22IIL พร้อมชุดโปรแกรม รหัส 029/65/02/0044-0048 ลง15 ธ.ค.64</t>
  </si>
  <si>
    <t>POD31-6412001</t>
  </si>
  <si>
    <t>PRE31-6412002</t>
  </si>
  <si>
    <t>วราภรณ์ สุกัญญา แพรวพรรณ</t>
  </si>
  <si>
    <t xml:space="preserve"> เครื่องสแกนเนอร์ ยี่ห้อ FUJITSU IMAGE SCANNER FI-7160 รหัส 048/65/02/0002-0004 ลง 15 ธ.ค.64</t>
  </si>
  <si>
    <t xml:space="preserve"> เครื่องพิมพ์ชนิด DOT MATRIX PRINTER  ยี่ห้อ EPSON LQ590II รหัส 030/65/04/0008 ลง 15 ธ.ค.64</t>
  </si>
  <si>
    <t>รายงานผลการจัดซื้อจัดจ้าง ประจำปีงบประมาณ 2565</t>
  </si>
  <si>
    <t>โรงพิมพ์ตำรวจ สำนักงานตำรวจแห่งชาติ</t>
  </si>
  <si>
    <t>ลำดับที่</t>
  </si>
  <si>
    <t>เลขที่และวันที่ของสัญญา หรือข้อตกลงในการซื้อหรือจ้าง2</t>
  </si>
  <si>
    <t xml:space="preserve"> บ.วายไอเอ็ม แมชชีนเนอร์รี่</t>
  </si>
  <si>
    <t xml:space="preserve"> ร้านเออาที 19 ดีไซน์แอนด์ปริ้นท์</t>
  </si>
  <si>
    <t xml:space="preserve"> จ้างออกแบบและจัดทำอาร์ตเวิร์คสื่อสิ่งพิมพ์วารสารโรงพักเพื่อประชาชน ฉบับที่ 122 เดือน ต.ค. - พ.ย.64</t>
  </si>
  <si>
    <t xml:space="preserve"> บ.ไอคอนนิคแอลู</t>
  </si>
  <si>
    <t xml:space="preserve"> บ.แมชชีนเนอรี่ คอร์ปเรชั่น</t>
  </si>
  <si>
    <t xml:space="preserve"> ร้านสามเสนพิมพ์เขียว</t>
  </si>
  <si>
    <t xml:space="preserve"> บ.ทีเอ็นที แพ็คเกจจิ้ง แอนด์ เซอร์วิส</t>
  </si>
  <si>
    <t xml:space="preserve"> นายธนากร เพียรชนะ</t>
  </si>
  <si>
    <t xml:space="preserve"> นายศิริวัฒน์ </t>
  </si>
  <si>
    <t xml:space="preserve"> นายสมภาส พิมพ์สอน</t>
  </si>
  <si>
    <t xml:space="preserve"> น.ส.แพรวพรรณ มูลเมือง</t>
  </si>
  <si>
    <t>001/66</t>
  </si>
  <si>
    <t>002/66</t>
  </si>
  <si>
    <t xml:space="preserve"> หจก.ฟีนิกซ์ เซอร์วิส 2014</t>
  </si>
  <si>
    <t xml:space="preserve"> จ้างซ่อมเครื่องพิมพ์ตัด 2 เรียวบิ รุ่น 920 รหัส 006/53/07/0046 เนื่องจากเครื่องปั้มลมมีเสียงดังผิดปกติ</t>
  </si>
  <si>
    <t>003/66</t>
  </si>
  <si>
    <t xml:space="preserve"> จ้างบริการทำความสะอาดภายในบริเวณโรงพิมพ์ตำรวจ เดือนกันยายน 2565</t>
  </si>
  <si>
    <t>เมือง อยุธยา นิสิตา</t>
  </si>
  <si>
    <t>004/66</t>
  </si>
  <si>
    <t xml:space="preserve"> จ้างบริการรักษาความปลอดภัย ภายในบริเวณโรงพิมพ์ตำรวจ เดือนกันยายน 2565</t>
  </si>
  <si>
    <t>005/66</t>
  </si>
  <si>
    <t xml:space="preserve"> บ.ศิริวัฒนาซีเคียวริตี้พริ้น จก.</t>
  </si>
  <si>
    <t xml:space="preserve"> หนังสือรับรองความประพฤติ</t>
  </si>
  <si>
    <t>POD52-6510004</t>
  </si>
  <si>
    <t>PRE52-6510007</t>
  </si>
  <si>
    <t>006/66</t>
  </si>
  <si>
    <t xml:space="preserve"> ปกประกาศนียบัตรผ้าไหม</t>
  </si>
  <si>
    <t>POD52-6510002</t>
  </si>
  <si>
    <t>PRE52-6510003</t>
  </si>
  <si>
    <t>สำนักงานเลขานุการ</t>
  </si>
  <si>
    <t>007/66</t>
  </si>
  <si>
    <t>POD51-6510006</t>
  </si>
  <si>
    <t>PRE51-6510002</t>
  </si>
  <si>
    <t>เกรียงไกร สุกัญญา อัยย์รดา</t>
  </si>
  <si>
    <t>008/66</t>
  </si>
  <si>
    <t>POD51-6510001</t>
  </si>
  <si>
    <t>PRE51-6510001</t>
  </si>
  <si>
    <t>009/66</t>
  </si>
  <si>
    <t>65/0364</t>
  </si>
  <si>
    <t>POD56-6510001</t>
  </si>
  <si>
    <t>PRE56-6510003</t>
  </si>
  <si>
    <t>PRE56-6510004</t>
  </si>
  <si>
    <t>PRE56-6510009</t>
  </si>
  <si>
    <t>PRE56-6510011</t>
  </si>
  <si>
    <t>PRE56-6510027</t>
  </si>
  <si>
    <t>010/66</t>
  </si>
  <si>
    <t xml:space="preserve"> กระดาษถ่ายเอกสารอย่างดี 80 แกรม ขนาด เอ 4 </t>
  </si>
  <si>
    <t>POD52-6510001</t>
  </si>
  <si>
    <t>PRE52-6510004</t>
  </si>
  <si>
    <t>พรทิวา เจตพัฒน์ อาศิรา</t>
  </si>
  <si>
    <t>011/66</t>
  </si>
  <si>
    <t xml:space="preserve"> กระดาษปอนด์ขาวขัดมันพิเศษ 100 แกรม ขนาด 31 x 43 นิ้ว</t>
  </si>
  <si>
    <t>POD51-6510010</t>
  </si>
  <si>
    <t>PRE51-6510008</t>
  </si>
  <si>
    <t>เกรียงไกร สิทธิรัตน์ อัยย์รดา</t>
  </si>
  <si>
    <t>012/66</t>
  </si>
  <si>
    <t xml:space="preserve"> บ.ท๊อปมัลติพริ้นทส์ จก.</t>
  </si>
  <si>
    <t xml:space="preserve"> ใบเสร็จรับเงินฌาปนกิจสงเคราะห์</t>
  </si>
  <si>
    <t>POD52-6510003</t>
  </si>
  <si>
    <t>PRE52-6511004</t>
  </si>
  <si>
    <t>013/66</t>
  </si>
  <si>
    <t xml:space="preserve"> หจก.เอ็น.พี.จี เอ็นเตอร์ไพรส์ จก.</t>
  </si>
  <si>
    <t xml:space="preserve"> ปกพลาสติกหุ้มแฟ้มประวัติข้าราชการ</t>
  </si>
  <si>
    <t>POD52-6510005</t>
  </si>
  <si>
    <t>PRE52-6510009</t>
  </si>
  <si>
    <t>014/66</t>
  </si>
  <si>
    <t xml:space="preserve"> กระดาษปอนด์ 80 แกรม ขนาด 31 x 43 นิ้ว</t>
  </si>
  <si>
    <t>POD51-6510002</t>
  </si>
  <si>
    <t>PRE51-6510003</t>
  </si>
  <si>
    <t>015/66</t>
  </si>
  <si>
    <t xml:space="preserve"> กระดาษปอนด์ 60 แกรม ขนาด 31 x 43 นิ้ว</t>
  </si>
  <si>
    <t>POD51-6510003</t>
  </si>
  <si>
    <t>PRE51-6510006</t>
  </si>
  <si>
    <t>017/66</t>
  </si>
  <si>
    <t xml:space="preserve"> บ.ไอยรา วิศวกรรม</t>
  </si>
  <si>
    <t>018/66</t>
  </si>
  <si>
    <t xml:space="preserve"> จ้างเหมาพับสติ๊เกอร์ D.A.R.E.</t>
  </si>
  <si>
    <t>019/66</t>
  </si>
  <si>
    <t xml:space="preserve"> จ้างเคลือบพีวีซีเงาปกเอกสารงบประมาณ ฉบับที่ 3 งบประมาณรายจ่ายประจำปี งบประมาณ พ.ศ.2566</t>
  </si>
  <si>
    <t>65/0392</t>
  </si>
  <si>
    <t>POD56-6510002</t>
  </si>
  <si>
    <t>020/66</t>
  </si>
  <si>
    <t xml:space="preserve"> จ้างเหมาเก็บสมุดแบบฝึกหัด D.A.R.E.</t>
  </si>
  <si>
    <t>021/66</t>
  </si>
  <si>
    <t xml:space="preserve"> จ้างเย็บอกกลาง สมุดแบบฝึกหัด D.A.R.E.</t>
  </si>
  <si>
    <t>022/66</t>
  </si>
  <si>
    <t xml:space="preserve"> ค่าเช่าระบบโปรแกรมคำนวณราคา เดือนตุลาคม 2565</t>
  </si>
  <si>
    <t>จ.6/2566</t>
  </si>
  <si>
    <t>อรวรรณ นิรันดร์ เจตพัฒน์</t>
  </si>
  <si>
    <t>023/66</t>
  </si>
  <si>
    <t xml:space="preserve"> จ้างบริการบำรุงรักษาโปรแกรมสำเร็จรูป WINSPEED  งวดที่ 2 ( 1 เม.ย.-30 ก.ย.2565)</t>
  </si>
  <si>
    <t>024/66</t>
  </si>
  <si>
    <t xml:space="preserve"> จ้างบริการบำรุงโปรแกรมสำเร็จรูป PAYROLL งวดที่ 2  ( 1 เม.ย.-30 ก.ย.2565)</t>
  </si>
  <si>
    <t>025/66</t>
  </si>
  <si>
    <t>026/66</t>
  </si>
  <si>
    <t xml:space="preserve"> กาวข้นวิทยาศาสตร์ (กาวลาเท็กซ์) </t>
  </si>
  <si>
    <t>POD54-6510001</t>
  </si>
  <si>
    <t>PRE54-6510001</t>
  </si>
  <si>
    <t>027/66</t>
  </si>
  <si>
    <t>POD54-6510003</t>
  </si>
  <si>
    <t>PRE54-6510003</t>
  </si>
  <si>
    <t>028/66</t>
  </si>
  <si>
    <t xml:space="preserve"> บ.สยามบายน์เดอร์ จก.</t>
  </si>
  <si>
    <t>POD54-6510005</t>
  </si>
  <si>
    <t>PRE54-6511001</t>
  </si>
  <si>
    <t xml:space="preserve"> กาวชนิดใสพิเศษ SG-301S</t>
  </si>
  <si>
    <t>029/66</t>
  </si>
  <si>
    <t xml:space="preserve"> กระดาษลายหนังจรเข้สีแดง ขนาด 20*30 นิ้ว</t>
  </si>
  <si>
    <t>POD51-6511002</t>
  </si>
  <si>
    <t>PRE51-6511004</t>
  </si>
  <si>
    <t>030/66</t>
  </si>
  <si>
    <t>POD51-6511007</t>
  </si>
  <si>
    <t>PRE51-6512001</t>
  </si>
  <si>
    <t>031/66</t>
  </si>
  <si>
    <t xml:space="preserve"> หมึกอิงค์เจ็ท  (FW S-7250UA)</t>
  </si>
  <si>
    <t>POD53-6510001</t>
  </si>
  <si>
    <t>PRE53-6510001</t>
  </si>
  <si>
    <t>เกรียงไกร ธรรมรัตน์ วรัญญา</t>
  </si>
  <si>
    <t>032/66</t>
  </si>
  <si>
    <t xml:space="preserve"> บ.ท.ไพบูลย์</t>
  </si>
  <si>
    <t xml:space="preserve"> หมึกพิมพ์สีเขียวเงา เบอร์ 51</t>
  </si>
  <si>
    <t>POD53-6510006</t>
  </si>
  <si>
    <t>PRE53-6511001</t>
  </si>
  <si>
    <t xml:space="preserve"> หมึกพิมพ์สีดำธรรมดา เบอร์ 5100</t>
  </si>
  <si>
    <t>033/66</t>
  </si>
  <si>
    <t xml:space="preserve"> หมึกดำ BLACK INK</t>
  </si>
  <si>
    <t>POD53-6510002</t>
  </si>
  <si>
    <t>PRE53-6510002</t>
  </si>
  <si>
    <t>034/66</t>
  </si>
  <si>
    <t xml:space="preserve"> หมึกพิมพ์ TK33696 LIGHT BLUE</t>
  </si>
  <si>
    <t>POD53-6510004</t>
  </si>
  <si>
    <t>PRE53-6510004</t>
  </si>
  <si>
    <t xml:space="preserve"> หมึกพิมพ์ TK33697 GREEN</t>
  </si>
  <si>
    <t xml:space="preserve"> หมึกพิมพ์สีดำชุด  TK</t>
  </si>
  <si>
    <t>035/66</t>
  </si>
  <si>
    <t xml:space="preserve"> ผ้ากากี ขนาด 36 " * 40 หลา</t>
  </si>
  <si>
    <t>POD54-6510004</t>
  </si>
  <si>
    <t>PRE54-6510004</t>
  </si>
  <si>
    <t>036/66</t>
  </si>
  <si>
    <t>POD53-6510003</t>
  </si>
  <si>
    <t>PRE53-6510003</t>
  </si>
  <si>
    <t>037/66</t>
  </si>
  <si>
    <t xml:space="preserve"> ซองเปิดหัวขยายข้างกากี ซี 4</t>
  </si>
  <si>
    <t>POD52-6510006</t>
  </si>
  <si>
    <t>PRE52-6510008</t>
  </si>
  <si>
    <t>ปัทมา ประวิทย์ อาศิรา</t>
  </si>
  <si>
    <t xml:space="preserve"> ซองพับ 4 สีขาว DL</t>
  </si>
  <si>
    <t>038/66</t>
  </si>
  <si>
    <t xml:space="preserve"> บ.ท.ไทยเยนเนอร์ราล (1975) จก.</t>
  </si>
  <si>
    <t xml:space="preserve"> หมึกพิมพ์ออฟเซท GSL ถั่วเหลือง สีฟ้า</t>
  </si>
  <si>
    <t>POD53-6510005</t>
  </si>
  <si>
    <t>PRE53-6511003</t>
  </si>
  <si>
    <t>039/66</t>
  </si>
  <si>
    <t>POD54-6510002</t>
  </si>
  <si>
    <t>PRE54-6510002</t>
  </si>
  <si>
    <t>040/66</t>
  </si>
  <si>
    <t xml:space="preserve"> จ้างซ่อมเครื่องพิมพ์ตัด 4 ต่อเนื่อง (มิยาโกชิ) รหัส 006/51/07/0045 เนื่องจากแบตเตอรี่ CPU เสื่อมสภาพ</t>
  </si>
  <si>
    <t>041/66</t>
  </si>
  <si>
    <t xml:space="preserve"> จ้างเหมาค่าแรงงานพิมพ์งานวารสารตำรวจ ฉบับที่ 472 เดือนก.ค.-ก.ย.65 พิมพ์ 4 สี 2 ด้าน</t>
  </si>
  <si>
    <t>65/0380</t>
  </si>
  <si>
    <t>POD54-6510009</t>
  </si>
  <si>
    <t>PRE54-6510022</t>
  </si>
  <si>
    <t xml:space="preserve"> จ้างเหมาค่าแรงงานพิมพ์งานวารสารตำรวจ ฉบับที่ 472 เดือนก.ค.-ก.ย.65 พิมพ์สีดำ  2 ด้าน</t>
  </si>
  <si>
    <t>042/66</t>
  </si>
  <si>
    <t>043/66</t>
  </si>
  <si>
    <t>POD51-6510008</t>
  </si>
  <si>
    <t>044/66</t>
  </si>
  <si>
    <t>POD52-6510007</t>
  </si>
  <si>
    <t>PRE52-6511001</t>
  </si>
  <si>
    <t>045/66</t>
  </si>
  <si>
    <t xml:space="preserve"> เครื่องหมายแสดงประเทศ (สติ๊กเกอร์ตัว T)</t>
  </si>
  <si>
    <t>POD52-6510008</t>
  </si>
  <si>
    <t>046/66</t>
  </si>
  <si>
    <t xml:space="preserve"> น.ส.สันธนี จินตนเสถียฐ</t>
  </si>
  <si>
    <t xml:space="preserve"> จ้างเหมาค่าแรงงานพับสติ๊กเกอร์ พับปก 2 ครั้ง เก็บ กระทุ้งเข้าฉาก เย็บอกกลาง ตรวจ ห่อ สมุดแบบฝึกหัด D.A.R.E. ชั้นประถม</t>
  </si>
  <si>
    <t>POD56-6510004</t>
  </si>
  <si>
    <t>PRE56-6510017</t>
  </si>
  <si>
    <t>PRE56-6510018</t>
  </si>
  <si>
    <t>PRE56-6510019</t>
  </si>
  <si>
    <t>PRE56-6510021</t>
  </si>
  <si>
    <t>047/66</t>
  </si>
  <si>
    <t xml:space="preserve"> จ้างอาบยูวีเงา ปกวารสารตำรวจ ฉบับที่ 472 เดือน ก.ค.-ก.ย.65</t>
  </si>
  <si>
    <t>PRE54-6510024</t>
  </si>
  <si>
    <t>048/66</t>
  </si>
  <si>
    <t xml:space="preserve"> สำนักพิมพ์จุฬาลงกรณ์มหาวิทยาลัย</t>
  </si>
  <si>
    <t xml:space="preserve"> จ้างออกแบบและจัดทำอาร์ตเวิร์คกฎหมายและระเบียบที่เกี่ยวข้องกับการปฏิบัติงานประเมินราคาทรัพย์สิน</t>
  </si>
  <si>
    <t>65/0373</t>
  </si>
  <si>
    <t>POD56-6510003</t>
  </si>
  <si>
    <t>PRE56-6510023</t>
  </si>
  <si>
    <t>049/66</t>
  </si>
  <si>
    <t xml:space="preserve"> จ้างซ่อมเครื่องพับกระดาษ รหัส 067/46/06/0003 อาการ พับงานแล้วกระดาษยับติดตลอด ปรับตั้งตะแกรงพับ ปรับตั้งน้ำหนักลูกกลิ้งใหม่หมด</t>
  </si>
  <si>
    <t>050/66</t>
  </si>
  <si>
    <t xml:space="preserve"> จ้างเคลือบพีวีซีด้าน สปอตยูวี ปกหนังสือรายงานประจำปี 2564 เงินทุนหมุนเวียนการบริหารจัดการเหรียญกษาปณ์ ทรัพย์สินมีค่าของรัฐและการทำของ</t>
  </si>
  <si>
    <t>65/0229</t>
  </si>
  <si>
    <t>POD56-6510007</t>
  </si>
  <si>
    <t>PRE56-6510024</t>
  </si>
  <si>
    <t>051/66</t>
  </si>
  <si>
    <t>POD52-6510009</t>
  </si>
  <si>
    <t>PRE52-6510010</t>
  </si>
  <si>
    <t>052/66</t>
  </si>
  <si>
    <t>POD51-6511003</t>
  </si>
  <si>
    <t>PRE51-6511002</t>
  </si>
  <si>
    <t xml:space="preserve"> กระดาษคาร์บอนในตัวสีชมพูกลาง CFB  ขนาด 24 x 36 นิ้ว</t>
  </si>
  <si>
    <t>053/66</t>
  </si>
  <si>
    <t>POD51-6510009</t>
  </si>
  <si>
    <t>PRE51-6511001</t>
  </si>
  <si>
    <t>054/66</t>
  </si>
  <si>
    <t xml:space="preserve"> กระดาษคาร์บอนม้วนในตัวสีต่าง ๆ</t>
  </si>
  <si>
    <t>PRE51-6601002</t>
  </si>
  <si>
    <t>พรทิวา อัมพิกา อัยย์รดา</t>
  </si>
  <si>
    <t>PRE51-6602003</t>
  </si>
  <si>
    <t>PRE51-6603003</t>
  </si>
  <si>
    <t>PRE51-6604003</t>
  </si>
  <si>
    <t>055/66</t>
  </si>
  <si>
    <t xml:space="preserve"> หมึกพิมพ์ชนิดพิเศษเรืองแสงสีเหลือง (INVISSIBLE FLUO YELLOW)</t>
  </si>
  <si>
    <t>POD53-6510007</t>
  </si>
  <si>
    <t>PRE52-6511002</t>
  </si>
  <si>
    <t>056/66</t>
  </si>
  <si>
    <t xml:space="preserve"> ถุงพลาสติก ขนาด 12*18 นิ้ว</t>
  </si>
  <si>
    <t>CRE50-6511001</t>
  </si>
  <si>
    <t>057/66</t>
  </si>
  <si>
    <t>058/66</t>
  </si>
  <si>
    <t>059/66</t>
  </si>
  <si>
    <t>060/6</t>
  </si>
  <si>
    <t>061/66</t>
  </si>
  <si>
    <t>062/66</t>
  </si>
  <si>
    <t>063/66</t>
  </si>
  <si>
    <t>064/66</t>
  </si>
  <si>
    <t>065/66</t>
  </si>
  <si>
    <t>066/66</t>
  </si>
  <si>
    <t>067/66</t>
  </si>
  <si>
    <t xml:space="preserve"> ด้ายกลุ่ม ตรามะพร้าว (1กล่อง/12หลอด)</t>
  </si>
  <si>
    <t>PRE54-6511005</t>
  </si>
  <si>
    <t>068/66</t>
  </si>
  <si>
    <t>POD54-6510008</t>
  </si>
  <si>
    <t>PRE54-6511004</t>
  </si>
  <si>
    <t>069/66</t>
  </si>
  <si>
    <t xml:space="preserve"> กล่องกระดาษสีน้ำตาล หนา 3 ชั้น ขนาด 22*31*22 ซม.</t>
  </si>
  <si>
    <t>POD54-6510006</t>
  </si>
  <si>
    <t>PRE54-6511003</t>
  </si>
  <si>
    <t>070/66</t>
  </si>
  <si>
    <t xml:space="preserve"> หจก.เค.บี.เอ็ม.กรุ๊ป เซอร์วิส</t>
  </si>
  <si>
    <t xml:space="preserve"> น้ำยาล้างเพลท CTP โกลสาตร์พรีเมี่ยม (แบบเสริม) ฝาแดง</t>
  </si>
  <si>
    <t>POD54-6510007</t>
  </si>
  <si>
    <t>PRE54-6510005</t>
  </si>
  <si>
    <t>071/66</t>
  </si>
  <si>
    <t xml:space="preserve"> จ้างเหมาค่าแรงงานเก็บ กระทุ้งเข้าฉากวารสารตำรวจ ฉบับที่ 472 เดือน ก.ค.-ก.ย.65</t>
  </si>
  <si>
    <t>POD56-6510008</t>
  </si>
  <si>
    <t>PRE56-6510026</t>
  </si>
  <si>
    <t>072/66</t>
  </si>
  <si>
    <t xml:space="preserve"> จ้างออกแบบและจัดทำอาร์ตเวิร์คสื่อสิ่งพิมพ์วารสารโรงพักเพื่อประชาชน ฉบับที่ 127 เดือน ส.ค.-ก.ย.65</t>
  </si>
  <si>
    <t>65/0375</t>
  </si>
  <si>
    <t>POD56-6510006</t>
  </si>
  <si>
    <t>PRE56-6510028</t>
  </si>
  <si>
    <t>073/66</t>
  </si>
  <si>
    <t xml:space="preserve"> จ้างอาบยูวีปก ปกคู่มือนักเรียนนายสิบตำรวจ (ตำร่าเรียนนักเรียนนายสิบตีรวจ)</t>
  </si>
  <si>
    <t>65/0403</t>
  </si>
  <si>
    <t>POD56-6510010</t>
  </si>
  <si>
    <t>PRE56-6510025</t>
  </si>
  <si>
    <t>074/66</t>
  </si>
  <si>
    <t xml:space="preserve"> บ.แอดลีดเดอร์ ไซน์ ปริ้นท์ติ้ง จก.</t>
  </si>
  <si>
    <t xml:space="preserve"> กระเป๋าพรีเมี่ยม ขนาดสูงไม่เกิน 40 CM ปัก LOGO DARE สำหรับแจกเด็ก</t>
  </si>
  <si>
    <t>POD52-6510011</t>
  </si>
  <si>
    <t>PRE52-6601004</t>
  </si>
  <si>
    <t>เกรียงไกร อรวรรณ วรัญญา</t>
  </si>
  <si>
    <t>มีค่าปรับ 27 วัน ๆ ละ 7,979.32 บาท รวมเป็นเงินค่าปรับทั้งสิ้น 215,441.64 บาท</t>
  </si>
  <si>
    <t xml:space="preserve"> บ.สำนักพิมพ์พานทอง จก. (สำนักงานใหญ่)</t>
  </si>
  <si>
    <t xml:space="preserve"> บ.ยี่ถึงเทคโนโลยี จก.</t>
  </si>
  <si>
    <t>075/66</t>
  </si>
  <si>
    <t>POD52-6510010</t>
  </si>
  <si>
    <t>PRE52-6510011</t>
  </si>
  <si>
    <t>219/10/65</t>
  </si>
  <si>
    <t>076/66</t>
  </si>
  <si>
    <t xml:space="preserve"> ร้านไพศาลกำจัดปลวก</t>
  </si>
  <si>
    <t xml:space="preserve"> จ้างบริการกำจัดปลวก มด แมลงทุกชนิดภายในบริเวณโรงพิมพ์ตำรวจ ( 1ต.ค.64-30 ก.ย.65)</t>
  </si>
  <si>
    <t>จ.5/2565</t>
  </si>
  <si>
    <t>ปัทมา สถาพร สำรวม</t>
  </si>
  <si>
    <t>077/66</t>
  </si>
  <si>
    <t xml:space="preserve"> จ้างเหมาค่าแรงงานพิมพ์ปกคู่มือนักเรียนนายสิบตำรวจ (ตำรานักเรียนนายสิบตำรวจ) พิมพ์ 4 สี 1 ด้าน</t>
  </si>
  <si>
    <t>POD56-6510011</t>
  </si>
  <si>
    <t>PRE56-6510029</t>
  </si>
  <si>
    <t xml:space="preserve"> จ้างเหมาค่าแรงงานพิมพ์ปกคู่มือนักเรียนนายสิบตำรวจ (ตำรานักเรียนนายสิบตำรวจ) พิมพ์สีดำ 1 ด้าน</t>
  </si>
  <si>
    <t>078/66</t>
  </si>
  <si>
    <t xml:space="preserve"> เพลทโพสิตีฟ ตัด 4 ขนาด 650*550*0.30 มม. CTP ยี่ห้อ PS STAR</t>
  </si>
  <si>
    <t>POD53-6511001</t>
  </si>
  <si>
    <t>PRE53-6511004</t>
  </si>
  <si>
    <t xml:space="preserve"> เพลทโพสิตีฟ ตัด 2 ขนาด 910*665*0.30 มม. CTP ยี่ห้อ IPAGSA</t>
  </si>
  <si>
    <t>079/66</t>
  </si>
  <si>
    <t>POD51-6511001</t>
  </si>
  <si>
    <t>PRE51-6511003</t>
  </si>
  <si>
    <t>080/66</t>
  </si>
  <si>
    <t xml:space="preserve"> ผ้ายางโมล์ ขนาดตัด 2 สำหรับเครื่องพิมพ์ 4 สี หนา 1.95 มม.ขนาด 1040*920 มม.</t>
  </si>
  <si>
    <t>POD54-6511001</t>
  </si>
  <si>
    <t>PRE54-6511006</t>
  </si>
  <si>
    <t>081/66</t>
  </si>
  <si>
    <t>POD54-6511002</t>
  </si>
  <si>
    <t>PRE54-6511002</t>
  </si>
  <si>
    <t>082/66</t>
  </si>
  <si>
    <t xml:space="preserve"> จ้างเคลือบพีวีซีด้าน +สปอตยูวี ปกกฎหมายและระเบียบที่เกี่ยวข้องกับการปฏิบัติงานประเมินราคาทรัพย์สิน </t>
  </si>
  <si>
    <t>POD56-6511001</t>
  </si>
  <si>
    <t>PRE56-6511001</t>
  </si>
  <si>
    <t>083/66</t>
  </si>
  <si>
    <t xml:space="preserve"> จ้างผลิตหนังสือคู่มือนักเรียนนายสิบตำรวจ (ตำราเรียนนักเรียนนายสิบตำรวจ)</t>
  </si>
  <si>
    <t>POD56-6511012</t>
  </si>
  <si>
    <t>PRE56-6511015</t>
  </si>
  <si>
    <t>สัมพันธ์ ธิติรัตน์ เสาวคนธ์</t>
  </si>
  <si>
    <t>084/66</t>
  </si>
  <si>
    <t xml:space="preserve"> จ้างซ่อมเปลี่ยนอะไหล่เครื่องเก็บเล่ม HORIZON รหัส 083/53/06/0001 ลง 2 ก.พ.53</t>
  </si>
  <si>
    <t>085/66</t>
  </si>
  <si>
    <t xml:space="preserve"> จ้างเหมาค่าแรงงานพิมพ์งานกฎหมายและระเบียบที่เกี่ยวข้องกับการปฏิบัติงานประเมินราคาทรัพย์สิน พิมพ์ 4 สี 1 ด้าน</t>
  </si>
  <si>
    <t>POD56-6510014</t>
  </si>
  <si>
    <t>PRE56-6511007</t>
  </si>
  <si>
    <t xml:space="preserve"> จ้างเหมาค่าแรงงานพิมพ์งานกฎหมายและระเบียบที่เกี่ยวข้องกับการปฏิบัติงานประเมินราคาทรัพย์สิน พิมพ์สีดำ 2 ด้าน</t>
  </si>
  <si>
    <t>086/66</t>
  </si>
  <si>
    <t xml:space="preserve"> จ้างเหมาค่าแรงงานพิมพ์งานปฏิทินตั้งโต๊ะ</t>
  </si>
  <si>
    <t>65/0379</t>
  </si>
  <si>
    <t>POD56-6510013</t>
  </si>
  <si>
    <t>PRE56-6511010</t>
  </si>
  <si>
    <t>087/66</t>
  </si>
  <si>
    <t xml:space="preserve"> จ้างเหมาพิมพ์ทะเบียนคุมหลักฐานขอเบิก</t>
  </si>
  <si>
    <t>65/0351</t>
  </si>
  <si>
    <t>POD56-6511006</t>
  </si>
  <si>
    <t>PRE56-6511013</t>
  </si>
  <si>
    <t>088/66</t>
  </si>
  <si>
    <t xml:space="preserve"> บ.ทริปเพิ้ล กรุ๊ป จก.</t>
  </si>
  <si>
    <t xml:space="preserve"> จ้างผลิตวารสารโรงพักเพื่อประชาขน ฉบับที่ 127 เดือนส.ค.-ก.ย.65</t>
  </si>
  <si>
    <t>POD56-6511003</t>
  </si>
  <si>
    <t>PRE56-6511012</t>
  </si>
  <si>
    <t>เกรียงไกร สุมาลี เสาวคนธ์</t>
  </si>
  <si>
    <t>089/66</t>
  </si>
  <si>
    <t xml:space="preserve"> จ้างเหมาค่าแรงงานเก็บ กระทุ้งเข้าฉาก กฎหมายและระเบียบที่เกี่ยวข้องกับการปฏิบัติงานประเมินราคาทรัพย์สิน</t>
  </si>
  <si>
    <t>POD56-6511002</t>
  </si>
  <si>
    <t>PRE56-6511006</t>
  </si>
  <si>
    <t>090/66</t>
  </si>
  <si>
    <t>จ.4/2566</t>
  </si>
  <si>
    <t>สัมพันธ์ สถาพร สุกัญญา</t>
  </si>
  <si>
    <t>เดือนต.ค.65</t>
  </si>
  <si>
    <t xml:space="preserve"> จ้างบริการรักษาความปลอดภัย ภายในบริเวณโรงพิมพ์ตำรวจ เดือนตุลาคม 2565</t>
  </si>
  <si>
    <t>จ.1/2566</t>
  </si>
  <si>
    <t>โกวิทย์ นฤทธิ์ ธรรมรัตน์</t>
  </si>
  <si>
    <t>092/66</t>
  </si>
  <si>
    <t>POD51-6511005</t>
  </si>
  <si>
    <t>PRE51-6511007</t>
  </si>
  <si>
    <t>093/66</t>
  </si>
  <si>
    <t xml:space="preserve"> บ.สยามกมลเอก จก.</t>
  </si>
  <si>
    <t xml:space="preserve"> กระดาษกล่องแป้งหลังเทา 310 แกรม ขนาด 31 x 43 นิ้ว</t>
  </si>
  <si>
    <t>POD51-6511004</t>
  </si>
  <si>
    <t>PRE51-6511005</t>
  </si>
  <si>
    <t>094/66</t>
  </si>
  <si>
    <t>66/0049</t>
  </si>
  <si>
    <t>POD56-6511005</t>
  </si>
  <si>
    <t>PRE56-6511016</t>
  </si>
  <si>
    <t>PRE56-6511019</t>
  </si>
  <si>
    <t>PRE56-6511020</t>
  </si>
  <si>
    <t>095/66</t>
  </si>
  <si>
    <t xml:space="preserve"> บ.พีเค แม๊กซ์ดีไซน์ จก.</t>
  </si>
  <si>
    <t xml:space="preserve"> จ้างทำ e-Book วารสารจิตอาสา เดือนตุลาคม 2565</t>
  </si>
  <si>
    <t>66/0052</t>
  </si>
  <si>
    <t>POD56-6511011</t>
  </si>
  <si>
    <t>PRE56-6511011</t>
  </si>
  <si>
    <t>096/66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</si>
  <si>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127 เดือน ส.ค.-ก.ย.65</t>
  </si>
  <si>
    <t>POD56-6511007</t>
  </si>
  <si>
    <t>PRE56-6511014</t>
  </si>
  <si>
    <t>097/66</t>
  </si>
  <si>
    <t xml:space="preserve"> จ้างเหมาค่าแรงงานพิมพ์งาน ใบเสร็จรับเงินคอมพิวเตอร์ (ชนิด 3 ตอน)</t>
  </si>
  <si>
    <t>65/0381</t>
  </si>
  <si>
    <t>POD56-6511008</t>
  </si>
  <si>
    <t>PRE56-6511017</t>
  </si>
  <si>
    <t>PRE56-6511022</t>
  </si>
  <si>
    <t>PRE56-6511037</t>
  </si>
  <si>
    <t>PRE56-6601001</t>
  </si>
  <si>
    <t>098/66</t>
  </si>
  <si>
    <t xml:space="preserve"> จ้างพับ เย็บ ตีเบอร์ เข้าเล่มปกแข็งชนิดต่าง ๆ</t>
  </si>
  <si>
    <t>65/0307-0315 65/0317-18 65/0321-322 65/0326-331 65/0333 65/0335-336 65/0340</t>
  </si>
  <si>
    <t>POD56-6511009</t>
  </si>
  <si>
    <t>PRE56-6512006</t>
  </si>
  <si>
    <t>099/66</t>
  </si>
  <si>
    <t>100/66</t>
  </si>
  <si>
    <t>101/66</t>
  </si>
  <si>
    <t xml:space="preserve"> ค่าเช่าเครื่องถ่ายเอกสาร เดือนตุลาคม 2565</t>
  </si>
  <si>
    <t>จ.2/2566</t>
  </si>
  <si>
    <t>พรทิวา อาศิรา กัญญารัตน์</t>
  </si>
  <si>
    <t>102/66</t>
  </si>
  <si>
    <t xml:space="preserve"> จ้างบริการบำรุงรักษาเครื่องถ่ายเอกสารและปริ้นเตอร์ รุ่น DOCUCENTRE-IVC  เดือนตุลาคม 2565</t>
  </si>
  <si>
    <t>จ.8/2566</t>
  </si>
  <si>
    <t>เกรียงไกร ธิติรัตน์ แพรวพรรณ</t>
  </si>
  <si>
    <t>103/66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</si>
  <si>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เดือนตุลาคม 2565</t>
  </si>
  <si>
    <t>จ.7/2566</t>
  </si>
  <si>
    <t>เกรียงไกร ธิติรัตน์ สำรวม</t>
  </si>
  <si>
    <t>104/66</t>
  </si>
  <si>
    <t xml:space="preserve"> จ้างทำขาตั้ง สปอตยูวี 1 ด้าน เก็บ เข้าห่วงกระดูกงูสีขาว 2 ช่วง ๆละ 4 ข้อ พร้อมใส่ซองพลาสติกปฏิทินตั้งโต๊ะ</t>
  </si>
  <si>
    <t>POD56-6511010</t>
  </si>
  <si>
    <t>PRE56-6511018</t>
  </si>
  <si>
    <t>105/66</t>
  </si>
  <si>
    <t xml:space="preserve"> ค่าเช่าหัวพิมพ์ระบบ INK JET JCI เดือนตุลาคม 2565</t>
  </si>
  <si>
    <t>จ.9/2566</t>
  </si>
  <si>
    <t>สัมพันธ์ สุมาลี บุญทวี</t>
  </si>
  <si>
    <t>106/66</t>
  </si>
  <si>
    <t xml:space="preserve"> ค่าเช่าระบบประชุมอิเล็กทรอนิกส์ (E-Meeting) เดือนตุลาคม 2565</t>
  </si>
  <si>
    <t>จ.5/2566</t>
  </si>
  <si>
    <t>นฤทธิ์ ภาณิชา อมรรัตน์</t>
  </si>
  <si>
    <t>107/66</t>
  </si>
  <si>
    <t>POD51-6511006</t>
  </si>
  <si>
    <t>PRE51-6511006</t>
  </si>
  <si>
    <t>108/66</t>
  </si>
  <si>
    <t xml:space="preserve"> เพลทโพสิตีฟ ตัด 5 ขนาด 480*400*0.15 มม. (CTP) ยี่ห้อ IPAGSA </t>
  </si>
  <si>
    <t>POD53-6511002</t>
  </si>
  <si>
    <t>PRE53-6511005</t>
  </si>
  <si>
    <t xml:space="preserve"> เพลทโพสิตีฟ ตัด 5 ขนาด 520*400*0.15 มม. (CTP) ยี่ห้อ IPAGSA </t>
  </si>
  <si>
    <t>109/66</t>
  </si>
  <si>
    <t xml:space="preserve"> จารบีใส WURTH </t>
  </si>
  <si>
    <t>POD54-6511005</t>
  </si>
  <si>
    <t>PRE54-6511008</t>
  </si>
  <si>
    <t xml:space="preserve"> สเปรย์กันสนิม</t>
  </si>
  <si>
    <t>110/66</t>
  </si>
  <si>
    <t>POD54-6511004</t>
  </si>
  <si>
    <t>PRE54-6512004</t>
  </si>
  <si>
    <t>111/66</t>
  </si>
  <si>
    <t>POD54-6511003</t>
  </si>
  <si>
    <t>PRE54-6511007</t>
  </si>
  <si>
    <t>112/66</t>
  </si>
  <si>
    <t xml:space="preserve"> จ้างตรวจเช็คและซ่อมรถยนต์ ทะเบียน ฎฟ-696</t>
  </si>
  <si>
    <t>113/66</t>
  </si>
  <si>
    <t xml:space="preserve"> จ้างซ่อมและเปลี่ยนอะไหล่เครื่องเย็บ ตัด พับ รหัส 085/54/06/0001 ลง 14 มี.ค.45</t>
  </si>
  <si>
    <t>114/66</t>
  </si>
  <si>
    <t>POD54-6511006</t>
  </si>
  <si>
    <t>PRE54-6512001</t>
  </si>
  <si>
    <t>115/66</t>
  </si>
  <si>
    <t>116/66</t>
  </si>
  <si>
    <t xml:space="preserve"> บ.พรเจริญ อินดัสทรี้ 1966 จก.จ้</t>
  </si>
  <si>
    <t xml:space="preserve"> จ้างหล่อลูกกาวยางเครื่องพิมพ์ออฟเซท ตัด 2 เรียวบิ และเครื่องพิมพ์ตัด 4 ต่อเนื่อง มิยาโกชิ</t>
  </si>
  <si>
    <t>POD57-6511001</t>
  </si>
  <si>
    <t>PRE57-6512001</t>
  </si>
  <si>
    <t>117/66</t>
  </si>
  <si>
    <t xml:space="preserve"> จ้างเหมาค่าแรงงานพิมพ์งาน สมุดคู่มือจดทะเบียนรถยนต์ ส่วนกลาง </t>
  </si>
  <si>
    <t>65/0382</t>
  </si>
  <si>
    <t>POD56-6510015</t>
  </si>
  <si>
    <t>PRE56-6511025</t>
  </si>
  <si>
    <t>PRE56-6511026</t>
  </si>
  <si>
    <t>PRE56-6511027</t>
  </si>
  <si>
    <t>PRE56-6512011</t>
  </si>
  <si>
    <t>118/66</t>
  </si>
  <si>
    <t>PRE53-6512001</t>
  </si>
  <si>
    <t>119/66</t>
  </si>
  <si>
    <t>POD54-6511007</t>
  </si>
  <si>
    <t>PRE54-6512002</t>
  </si>
  <si>
    <t>120/66</t>
  </si>
  <si>
    <t xml:space="preserve"> จ้างเคลือบพีวีซีเงา ปกวารสารจิตอาสา เดือนตุลาคม 2565 </t>
  </si>
  <si>
    <t>PRE56-6511023</t>
  </si>
  <si>
    <t>121/66</t>
  </si>
  <si>
    <t xml:space="preserve"> นางพาสวรรณ จินตนเสฐียร</t>
  </si>
  <si>
    <t xml:space="preserve"> จ้างเหมาค่าแรงงานเก็บ กระทุ้งเข้าฉาก ทากาว เลื่อย เย็บ ตัด พับ สมุดคู่มือจดทะเบียนรถยนต์ (ส่วนกลาง) ขส.บ.10 ท-2-ท ใบคู่มือจดทะเบียนรถยนต์</t>
  </si>
  <si>
    <t>POD56-6512003</t>
  </si>
  <si>
    <t>เมือง ธิติรัตน์ เจตพัฒน์</t>
  </si>
  <si>
    <t>PRE56-6511028</t>
  </si>
  <si>
    <t xml:space="preserve"> นางวนิดา ถาวร</t>
  </si>
  <si>
    <t>PRE56-6511029</t>
  </si>
  <si>
    <t xml:space="preserve"> นางกนกกร เยาวเรศ</t>
  </si>
  <si>
    <t>PRE56-6601004</t>
  </si>
  <si>
    <t>PRE56-6601005</t>
  </si>
  <si>
    <t>122/66</t>
  </si>
  <si>
    <t xml:space="preserve"> บ.ไอ.ที.โซลูชั่น คอมพิวเตอร์ (ไทยแลนด์) จก.</t>
  </si>
  <si>
    <t xml:space="preserve"> เครื่องปริ้นท์เตอร์ ยี่ห้อ HP LASER 107W  รหัส ค.การเงิน -198, ค.-199 ลงวันที่ 14 ธ.ค.65</t>
  </si>
  <si>
    <t>POD32-6511001</t>
  </si>
  <si>
    <t>PRE32-6512001</t>
  </si>
  <si>
    <t>ปรารถนา ธิติรัตน์ อัยย์รดา</t>
  </si>
  <si>
    <t>123/66</t>
  </si>
  <si>
    <t xml:space="preserve"> จ้างซ่อมเครื่องพิมพ์ตัด 4 ต่อเนื่อง (มิยาโกชิ) รหัส 006/51/07/0045 เนื่องจากระบบสวิทซ์จ่ายลมรั่ว ปั้มลมสายไฟข็อต</t>
  </si>
  <si>
    <t>124/66</t>
  </si>
  <si>
    <t xml:space="preserve"> งานการเงินฯ</t>
  </si>
  <si>
    <t xml:space="preserve"> บ.ชัวร์ วิชั่นอินดัสทรี้ จก.</t>
  </si>
  <si>
    <t xml:space="preserve"> ขาตั้งโทรทัศน์แบบมีล้อเลื่อน  รหัส ค.การเงิน-200 ลงวันที่ 19 ธ.ค.65</t>
  </si>
  <si>
    <t>CRE50-6512004</t>
  </si>
  <si>
    <t>125/66</t>
  </si>
  <si>
    <t xml:space="preserve"> อากรแสตมป์ชนิดต่าง ๆ (20 10 5 บาท)</t>
  </si>
  <si>
    <t>CRE50-6512001</t>
  </si>
  <si>
    <t>126/66</t>
  </si>
  <si>
    <t xml:space="preserve"> บ.ออฟฟิคเมท จก.</t>
  </si>
  <si>
    <t xml:space="preserve"> เครื่องคิดเลข ยี่ห้อ CASIO #A  รหัส ค.การตลาด 191 - 193 ลงวันที่ 19 ธ.ค.65</t>
  </si>
  <si>
    <t>CRE50-6512002</t>
  </si>
  <si>
    <t>127/66</t>
  </si>
  <si>
    <t>งานการตลาด</t>
  </si>
  <si>
    <t>หจก.เอ็น.พี.จี.เอ็นเตอรไพรส์</t>
  </si>
  <si>
    <t xml:space="preserve"> ใบประกาศเกียรติคุณ</t>
  </si>
  <si>
    <t>POD52-6511002</t>
  </si>
  <si>
    <t>PRE52-6512002</t>
  </si>
  <si>
    <t>ปัทมา,นิรันดร์,อาศิรา</t>
  </si>
  <si>
    <t>128/66</t>
  </si>
  <si>
    <t xml:space="preserve"> บ.ไอ แอม ซูโม่ จก.</t>
  </si>
  <si>
    <t xml:space="preserve"> จ้างเก็บ เข้าปกแข็งหุ้มหนัง PU เจาะรูเข้าเล่มสันห่วงสีขาว คู่มือเผยแพร่การรณรงค์ต่อต้านยาเสพติด</t>
  </si>
  <si>
    <t>66/0008</t>
  </si>
  <si>
    <t>POD56-6511015</t>
  </si>
  <si>
    <t>งวดที่ 1 (แบบที่ 1)</t>
  </si>
  <si>
    <t>PRE56-6512042</t>
  </si>
  <si>
    <t>งวดที่ 2 (แบบที่ 1)</t>
  </si>
  <si>
    <t>งวดที่ 2 (แบบที่ 2)</t>
  </si>
  <si>
    <t>129/66</t>
  </si>
  <si>
    <t xml:space="preserve"> จ้างไดคัทมุมมน พับ เย็บกี่ เข้าเล่มปกแข็งหุ้มหนัง PU มีริบบิ้นสี NAVY BLUE คั่นระหว่างเล่มสื่อประชาสัมพันธ์การรณรงค์ยาเสพติด</t>
  </si>
  <si>
    <t>66/0007</t>
  </si>
  <si>
    <t>POD56-6511013</t>
  </si>
  <si>
    <t>PRE56-6512017</t>
  </si>
  <si>
    <t>PRE56-6512043</t>
  </si>
  <si>
    <t>130/66</t>
  </si>
  <si>
    <t>66/0024</t>
  </si>
  <si>
    <t>PRE56-6512004</t>
  </si>
  <si>
    <t>131/66</t>
  </si>
  <si>
    <t xml:space="preserve"> จ้างซ่อมตรวจเช็คเครื่องเย็บมุงหลังคา รหัส 085/55/06/0002 ลง 23 พ.ค.55</t>
  </si>
  <si>
    <t>132/66</t>
  </si>
  <si>
    <t xml:space="preserve"> บ.เคพีเอ็น กราฟฟิค ซัพพลาย จก.</t>
  </si>
  <si>
    <t xml:space="preserve"> ผ้ายางโมล์ ขนาด 470*688*1.70 มม. มี BAR (18.5*27 นิ้ว)</t>
  </si>
  <si>
    <t>POD54-6511008</t>
  </si>
  <si>
    <t>PRE54-6512003</t>
  </si>
  <si>
    <t xml:space="preserve"> ผ้ายางโมล์ ขนาด 19*17.1 มม.</t>
  </si>
  <si>
    <t>133/66</t>
  </si>
  <si>
    <t>POD57-6511002</t>
  </si>
  <si>
    <t>PRE57-6512002</t>
  </si>
  <si>
    <t>สัมพันธ์ ธิติรัตน์ วรัญญา</t>
  </si>
  <si>
    <t>134/66</t>
  </si>
  <si>
    <t xml:space="preserve"> จ้างซ่อมเครื่องปรับอากาศ</t>
  </si>
  <si>
    <t>135/66</t>
  </si>
  <si>
    <t xml:space="preserve"> กล่องกระดาษสีน้ำตาลหนา 5 ชั้น ชนิดฝาเกย ขนาด 14*20*12 นิ้ว</t>
  </si>
  <si>
    <t>POD55-6511001</t>
  </si>
  <si>
    <t>PRE55-6512001</t>
  </si>
  <si>
    <t xml:space="preserve"> กล่องกระดาษสีน้ำตาลหนา 5 ชั้น ชนิดฝาเกย ขนาด 14*20*18 นิ้ว</t>
  </si>
  <si>
    <t>136/66</t>
  </si>
  <si>
    <t>137/66</t>
  </si>
  <si>
    <t xml:space="preserve"> จ้างพับ เย็บ ตีเบอร์ ติดมุมติดปก เข้าเล่มปกแข็ง ย.59-ต.223/1</t>
  </si>
  <si>
    <t>66/0038</t>
  </si>
  <si>
    <t>POD56-6512001</t>
  </si>
  <si>
    <t>PRE56-6512016</t>
  </si>
  <si>
    <t>PRE56-6512040</t>
  </si>
  <si>
    <t>138/66</t>
  </si>
  <si>
    <t xml:space="preserve"> ทินเนอร์ 2 A</t>
  </si>
  <si>
    <t>ปี๊บ</t>
  </si>
  <si>
    <t>POD54-6511009</t>
  </si>
  <si>
    <t>PRE54-6512005</t>
  </si>
  <si>
    <t>139/66</t>
  </si>
  <si>
    <t>140/66</t>
  </si>
  <si>
    <t xml:space="preserve"> นายเดชกิจ ผ่องสว่าง</t>
  </si>
  <si>
    <t xml:space="preserve"> จ้างเหมาค่าแรงงานพิมพ์งานสมุดคู่มือจดทะเบียนรถยนต์ (เนื้อในสีดำ 2 ด้าน)</t>
  </si>
  <si>
    <t>POD56-6511014</t>
  </si>
  <si>
    <t>PRE56-6512005</t>
  </si>
  <si>
    <t>PRE56-6512015</t>
  </si>
  <si>
    <t>PRE56-6512031</t>
  </si>
  <si>
    <t>PRE56-6512032</t>
  </si>
  <si>
    <t>PRE56-6512033</t>
  </si>
  <si>
    <t>141/66</t>
  </si>
  <si>
    <t xml:space="preserve"> จ้างเคลือบพีวีซีด้าน ปกคู่มือนิติวิทยาศาสตร์กับการสอบสวนคดีอาญา</t>
  </si>
  <si>
    <t>65/0396-400 65/0406</t>
  </si>
  <si>
    <t>POD56-6511018</t>
  </si>
  <si>
    <t>PRE56-6512013</t>
  </si>
  <si>
    <t>142/66</t>
  </si>
  <si>
    <t xml:space="preserve"> จ้างเหมาค่าแรงงานพิมพ์งานชนิดต่าง ๆ </t>
  </si>
  <si>
    <t>65/0396-400 66/0009 65/0405 65/0058 -59</t>
  </si>
  <si>
    <t>POD56-6511016</t>
  </si>
  <si>
    <t>1 2 13 14 ธ.ค.65</t>
  </si>
  <si>
    <t>PRE56-6512007 - 10</t>
  </si>
  <si>
    <t>143/66</t>
  </si>
  <si>
    <t>66/0020 66/0028 66/0030 66/0044 66/0060 66/0061 65/0404</t>
  </si>
  <si>
    <t>POD56-6511017</t>
  </si>
  <si>
    <t>2 , 7 ธ.ค.65</t>
  </si>
  <si>
    <t>PRE56-6512002 ,014</t>
  </si>
  <si>
    <t>144/66</t>
  </si>
  <si>
    <t xml:space="preserve"> จ้างซ่อมเครื่องพิมพ์ ตัด 4 ต่อเนื่อง มิยาโกชิ</t>
  </si>
  <si>
    <t>145/66</t>
  </si>
  <si>
    <t xml:space="preserve"> หจก.มนตรียางยนต์</t>
  </si>
  <si>
    <t xml:space="preserve"> เปลี่ยนยางรถบรรทุก 700 R 16 ทะเบียนรถ 51-8813 และ 51-8814</t>
  </si>
  <si>
    <t>POD57-6512002</t>
  </si>
  <si>
    <t>PRE57-6512004</t>
  </si>
  <si>
    <t>นฤทธิ์ ธนากร วรัญญา</t>
  </si>
  <si>
    <t>146/66</t>
  </si>
  <si>
    <t>147/66</t>
  </si>
  <si>
    <t xml:space="preserve"> กระดาษการ์ดฟ้า 210 แกรม ขนาด 31 x 43 นิ้ว</t>
  </si>
  <si>
    <t>POD51-6512001</t>
  </si>
  <si>
    <t>PRE51-6512003</t>
  </si>
  <si>
    <t xml:space="preserve"> กระดาษการ์ดชมพู 210 แกรม ขนาด 31 x 43 นิ้ว</t>
  </si>
  <si>
    <t>148/66</t>
  </si>
  <si>
    <t>POD53-6512001</t>
  </si>
  <si>
    <t>PRE53-6512002</t>
  </si>
  <si>
    <t>149/66</t>
  </si>
  <si>
    <t>150/66</t>
  </si>
  <si>
    <t xml:space="preserve"> จ้างซ่อมเครื่องพิมพ์ตัด 2 ต่อเนื่อง</t>
  </si>
  <si>
    <t>151/66</t>
  </si>
  <si>
    <t xml:space="preserve"> จ้างเคลือบยูวีเงาปกสมุดควบคุมและเสริมสร้างความประพฤติและวินัยข้าราชการตำรวจ</t>
  </si>
  <si>
    <t>66/0009</t>
  </si>
  <si>
    <t>POD56-6512002</t>
  </si>
  <si>
    <t>PRE56-6512012</t>
  </si>
  <si>
    <t>152/66</t>
  </si>
  <si>
    <t xml:space="preserve"> กรอบรูป ขนาด 13*15 นิ้ว</t>
  </si>
  <si>
    <t>CRE50-6512003</t>
  </si>
  <si>
    <t>153/66</t>
  </si>
  <si>
    <t xml:space="preserve"> จ้างทำป้ายชื่อ รอง ผอ. และ หนฝ.อก.(นางธนิณณฐรภ์และน.ส.วิไลรัชต์)</t>
  </si>
  <si>
    <t>รอง 4000 หนฝ.อก. 3800</t>
  </si>
  <si>
    <t>154/66</t>
  </si>
  <si>
    <t xml:space="preserve"> จ้างบริการทำความสะอาดภายในบริเวณโรงพิมพ์ตำรวจ เดือนพ.ย.2565</t>
  </si>
  <si>
    <t>155/66</t>
  </si>
  <si>
    <t xml:space="preserve"> จ้างบริการรักษาความปลอดภัย ภายในบริเวณโรงพิมพ์ตำรวจ เดือนพฤศจิกายน 2565</t>
  </si>
  <si>
    <t>156/66</t>
  </si>
  <si>
    <t>157/66</t>
  </si>
  <si>
    <t>158/66</t>
  </si>
  <si>
    <t xml:space="preserve"> จ้างซ่อมเครื่องพิมพ์ตัด 5 พิเศษ  รหัส 006/37/07/0042</t>
  </si>
  <si>
    <t>159/66</t>
  </si>
  <si>
    <t xml:space="preserve"> จ้างเคลือบพีวีซีเงา ปั้มเงิน 3 ตำแหน่ง (โลโก้ ข้อความ) ไดคัทเจาะหน้าต่าง ปั้มเส้นพับ 2 เส้น เจาะรูพร้อมขาเสียบพลาสติก แฟ้มประชุม</t>
  </si>
  <si>
    <t>66/0060</t>
  </si>
  <si>
    <t>POD56-6512004</t>
  </si>
  <si>
    <t>PRE56-6512024</t>
  </si>
  <si>
    <t xml:space="preserve"> จ้างเคลือบพีวีซีเงา ปั้มเส้นพับ 2 เส้น ไดคัท เจาะรูพร้อมขาเสียบพลาสติก แฟ้มประชุม</t>
  </si>
  <si>
    <t>66/0061</t>
  </si>
  <si>
    <t>160/66</t>
  </si>
  <si>
    <t xml:space="preserve"> จ้างปั้มไดคัทเจาะหน้าต่าง ปั้มเส้นพับ ใส่ลิ้นแฟ้ม 2 ตำแหน่ง ขึ้นรูปกระเป๋าสำหรับใส่เอกสารสูง 3 นิ้ว แฟ้มเวชระเบียนผู้ป่วยนอก (สีส้ม)</t>
  </si>
  <si>
    <t>66/0058</t>
  </si>
  <si>
    <t>POD56-6512005</t>
  </si>
  <si>
    <t>PRE56-6512022</t>
  </si>
  <si>
    <t>เมือง สุมาลื ธิติรัตน์</t>
  </si>
  <si>
    <t xml:space="preserve"> จ้างปั้มเส้นพับ 1 เส้น ขึ้นรูปกระเป๋าสำหรับใส่เอกสารสูง 3 นิ้ว ที่มุมแฟ้มด้านบนขวามีมุมสามเหลี่ยมสำหรับสอดเอกสาร แฟ้มเวชระเบียนผู้ป่วยนอก (สีฟ้า)</t>
  </si>
  <si>
    <t>66/0059</t>
  </si>
  <si>
    <t>161/66</t>
  </si>
  <si>
    <t xml:space="preserve"> จ้างซ่อมเครื่องพิมพ์ดิจิตอล รหัส 097/65/07/0002</t>
  </si>
  <si>
    <t>162/66</t>
  </si>
  <si>
    <t xml:space="preserve"> ค่าเช่าเครื่องถ่ายเอกสาร เดือนพฤศจิกายน 2565</t>
  </si>
  <si>
    <t>163/66</t>
  </si>
  <si>
    <t xml:space="preserve"> จ้างเหมาค่าแรงงานพิมพ์งานสมุดคู่มือ จยฯ ปกหน้า 2 สี 1 ด้าน</t>
  </si>
  <si>
    <t>65/0323</t>
  </si>
  <si>
    <t>POD56-6512012</t>
  </si>
  <si>
    <t>PRE56-6601009</t>
  </si>
  <si>
    <t>PRE56-6601010</t>
  </si>
  <si>
    <t xml:space="preserve"> จ้างเหมาค่าแรงงานพิมพ์งานสมุดคู่มือ จยฯ ปกใน 1 สี 1 ด้าน</t>
  </si>
  <si>
    <t xml:space="preserve"> จ้างเหมาค่าแรงงานพิมพ์งานสมุดคู่มือ จยฯ เนื้อในโลโก้สีเขียว</t>
  </si>
  <si>
    <t>PRE56-6512035</t>
  </si>
  <si>
    <t>PRE56-6512036</t>
  </si>
  <si>
    <t>PRE56-6501010</t>
  </si>
  <si>
    <t>164/66</t>
  </si>
  <si>
    <t xml:space="preserve"> จ้างพับ เย็บกี่ ติดมุมติดปก เข้าเล่มปกแข็ง ตม.49 สมุดบัญชีคุมเรื่องคนต่างด้าวขอพำนักในราชอาณาจักร</t>
  </si>
  <si>
    <t>66/0030</t>
  </si>
  <si>
    <t>POD56-6512008</t>
  </si>
  <si>
    <t>PRE56-6512020</t>
  </si>
  <si>
    <t>165/66</t>
  </si>
  <si>
    <t xml:space="preserve"> จ้างเคลือบยูวีเงา ปกคู่มือสืบสวนคดีอาชญากรรมทางเทคโนโลยี</t>
  </si>
  <si>
    <t>65/0404</t>
  </si>
  <si>
    <t>POD56-6512011</t>
  </si>
  <si>
    <t>PRE56-6512023</t>
  </si>
  <si>
    <t>166/66</t>
  </si>
  <si>
    <t xml:space="preserve"> จ้างพับ เย็บกี่ ตีเบอร์ ติดมุมติดปก เข้าเล่มปกแข็ง สมุด ตม.26</t>
  </si>
  <si>
    <t>POD56-6512007</t>
  </si>
  <si>
    <t>PRE56-6512019</t>
  </si>
  <si>
    <t>167/66</t>
  </si>
  <si>
    <t xml:space="preserve"> จ้างปั๊มเส้นพับ 2 เส้น พับ ใส่ลิ้นแฟ้ม แฟ้มประวัติข้าราชการ</t>
  </si>
  <si>
    <t>66/0048</t>
  </si>
  <si>
    <t>POD56-6512010</t>
  </si>
  <si>
    <t>PRE56-6512025</t>
  </si>
  <si>
    <t>PRE56-6512030</t>
  </si>
  <si>
    <t>168/66</t>
  </si>
  <si>
    <t xml:space="preserve"> จ้างเข้าเล่มสันห่วง คู่มือการบิน Bell 212</t>
  </si>
  <si>
    <t>66/0053</t>
  </si>
  <si>
    <t>POD56-6512009</t>
  </si>
  <si>
    <t>PRE56-6512034</t>
  </si>
  <si>
    <t xml:space="preserve"> จ้างเข้าเล่มสันห่วง คู่มือการบิน Bell 412 EP</t>
  </si>
  <si>
    <t>66/0054</t>
  </si>
  <si>
    <t xml:space="preserve"> จ้างเข้าเล่มสันห่วง คู่มือการบิน Bell 429</t>
  </si>
  <si>
    <t>66/0055</t>
  </si>
  <si>
    <t xml:space="preserve"> จ้างเข้าเล่มสันห่วง คู่มือการบิน Bell 412 EPI</t>
  </si>
  <si>
    <t>66/0056</t>
  </si>
  <si>
    <t>169/66</t>
  </si>
  <si>
    <t xml:space="preserve"> จ้างเหมาค่าแรงงานเก็บ กระทุ้งเข้าฉากคู่มือนิติวทิยาศาสตร์กับการสอบสวนคดีอาญา</t>
  </si>
  <si>
    <t>65/0405</t>
  </si>
  <si>
    <t>POD56-6512006</t>
  </si>
  <si>
    <t>PRE56-6512021</t>
  </si>
  <si>
    <t>170/66</t>
  </si>
  <si>
    <t>POD51-6601001</t>
  </si>
  <si>
    <t>PRE51-6601001</t>
  </si>
  <si>
    <t xml:space="preserve"> กระดาษแบงค์ชมพู 45 แกรม ขนาด 24 x 35 นิ้ว</t>
  </si>
  <si>
    <t>171/66</t>
  </si>
  <si>
    <t>ยกเลิก งานคลังเอาเอกสารคืนไป</t>
  </si>
  <si>
    <t>172/66</t>
  </si>
  <si>
    <t>POD54-6512001</t>
  </si>
  <si>
    <t>PRE54-6512006</t>
  </si>
  <si>
    <t>173/66</t>
  </si>
  <si>
    <t xml:space="preserve"> จ้างทำ E-Book วารสารจิตอาสา เดือนพฤศจิกายน 2565</t>
  </si>
  <si>
    <t>66/0088</t>
  </si>
  <si>
    <t>POD56-6512013</t>
  </si>
  <si>
    <t>PRE56-6512026</t>
  </si>
  <si>
    <t>174/66</t>
  </si>
  <si>
    <t>66/0044</t>
  </si>
  <si>
    <t>POD56-6512017</t>
  </si>
  <si>
    <t>PRE56-6601002</t>
  </si>
  <si>
    <t>175/66</t>
  </si>
  <si>
    <t xml:space="preserve"> จ้างพับ เย็บ เข้าเล่มปกแข็งสมุดเบอร์ 2 ใหญ่</t>
  </si>
  <si>
    <t>65/0134</t>
  </si>
  <si>
    <t>POD56-6512018</t>
  </si>
  <si>
    <t>PRE56-6601003</t>
  </si>
  <si>
    <t>176/66</t>
  </si>
  <si>
    <t>POD52-6512002</t>
  </si>
  <si>
    <t>PRE52-6512004</t>
  </si>
  <si>
    <t>177/66</t>
  </si>
  <si>
    <t xml:space="preserve"> จ้างซ่อมรถตู้โตโยต้า ทะเบียน ฮว4758</t>
  </si>
  <si>
    <t>178/66</t>
  </si>
  <si>
    <t>179/66</t>
  </si>
  <si>
    <t xml:space="preserve"> ค่าเช่าระบบโปรแกรมคำนวณราคา เดือนพฤศจิกายน 2565</t>
  </si>
  <si>
    <t>180/66</t>
  </si>
  <si>
    <t xml:space="preserve"> จ้างตรวจเช็คและซ่อมรถยนต์ ทะเบียน ฎฟ-696 (เปลี่ยนสวิทซ์คอลโทรลคอมแอร์ เปลี่ยนโอริง เปลี่ยนไดเออร์ เปลี่ยนไส้กรองแอร์)</t>
  </si>
  <si>
    <t>181/66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</si>
  <si>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เดือนพฤศจิกายน 2565</t>
  </si>
  <si>
    <t>182/66</t>
  </si>
  <si>
    <t xml:space="preserve"> จ้างบริการบำรุงรักษาเครื่องถ่ายเอกสารและปริ้นเตอร์ รุ่น DOCUCENTRE-IVC  เดือนพฤศจิกายน 2565</t>
  </si>
  <si>
    <t>183/66</t>
  </si>
  <si>
    <t xml:space="preserve"> ค่าเช่าหัวพิมพ์ระบบ INK JET JCI เดือนพฤศจิกายน 2565</t>
  </si>
  <si>
    <t>สัมพันธ์ บุญทวี สุมาลี</t>
  </si>
  <si>
    <t>184/66</t>
  </si>
  <si>
    <t xml:space="preserve"> ค่าเช่าระบบประชุมอิเล็กทรอนิกส์ (E-Meeting) เดือนพฤศจิกายน 2565</t>
  </si>
  <si>
    <t>185/66</t>
  </si>
  <si>
    <t xml:space="preserve"> จ้างพับ เย็บกี่ ปั้มฟยส์ทอง เข้าเล่มปกแข็ง หุ้มกระดาษแล็คซีนสีขาว ตม.17 ใบแทนใบสำคัญถิ่นที่อยู่</t>
  </si>
  <si>
    <t>66/0019</t>
  </si>
  <si>
    <t>POD56-6512016</t>
  </si>
  <si>
    <t>PRE56-6512039</t>
  </si>
  <si>
    <t>เมือง สุมาลี รุ่งกานต์</t>
  </si>
  <si>
    <t xml:space="preserve"> จ้างพับ เย็บกี่ ปั้มฟยส์ทอง เข้าเล่มปกแข็ง หุ้มกระดาษแล็คซีนสีขาว ตม.24 สมุดคุมบัญชีรายชื่อคนต่างด้าวฯ</t>
  </si>
  <si>
    <t>66/0020</t>
  </si>
  <si>
    <t>186/66</t>
  </si>
  <si>
    <t xml:space="preserve"> จ้างซ่อมเครื่องพิมพ์ตัด 5 เรียวบิ 500 K-NP รหัส 006/36/07/0040</t>
  </si>
  <si>
    <t>187/66</t>
  </si>
  <si>
    <t xml:space="preserve"> จ้างผลิตหนังสืออำนาจหน้าที่ตำรวจภายใต้กฎหมายรัฐธรรมนูญ</t>
  </si>
  <si>
    <t>65/0396</t>
  </si>
  <si>
    <t>POD56-6512014</t>
  </si>
  <si>
    <t>PRE56-6512044</t>
  </si>
  <si>
    <t>เกรียงไกร สุมาลี สนอง</t>
  </si>
  <si>
    <t xml:space="preserve"> จ้างผลิตหนังสือคู่มือการนำยุทธวิธีมาใช้ให้สอดคล้องฯ(ภาษาอังกฤษ)</t>
  </si>
  <si>
    <t>65/0397</t>
  </si>
  <si>
    <t xml:space="preserve"> จ้างผลิตหนังสือ PDPA ข้อกฎหมายที่ควรรู้</t>
  </si>
  <si>
    <t>65/0398</t>
  </si>
  <si>
    <t xml:space="preserve"> จ้างผลิตหนังสือคู่มือการนำยุทธวิธีมาใช้ให้สอดคล้องกับหลักกฎหมาย</t>
  </si>
  <si>
    <t>65/0399</t>
  </si>
  <si>
    <t xml:space="preserve"> จ้างผลิตหนังสือแนวทางการปฏิบัติงานว่าด้วยการใช้กำลังและอาวุธ</t>
  </si>
  <si>
    <t>65/0400</t>
  </si>
  <si>
    <t>188/66</t>
  </si>
  <si>
    <t xml:space="preserve"> กระดาษคาร์บอนม้วนในตัวสีฟ้าบน ขนาด 17 นิ้ว*6000 เมตร</t>
  </si>
  <si>
    <t>POD51-6512002</t>
  </si>
  <si>
    <t>PRE51-6512022</t>
  </si>
  <si>
    <t>เกรียงไกร อัมพิกา อัยย์รดา</t>
  </si>
  <si>
    <t xml:space="preserve"> กระดาษคาร์บอนม้วนในตัวสีชมพูกลาง ขนาด 17 นิ้ว*6000 เมตร</t>
  </si>
  <si>
    <t xml:space="preserve"> กระดาษคาร์บอนม้วนในตัวสีขาวล่าง ขนาด 17 นิ้ว*6000 เมตร</t>
  </si>
  <si>
    <t>189/66</t>
  </si>
  <si>
    <t>ยกเลิกรายการ ลงซ้ำกับเลขที่ 207/66</t>
  </si>
  <si>
    <t>190/66</t>
  </si>
  <si>
    <t xml:space="preserve"> นางสมมาตร อุปชิต</t>
  </si>
  <si>
    <t xml:space="preserve"> จ้างเหมาค่าแรงงานเก็บ กระทุ้งเข้าฉาก คู่มือการสอบสวนคดีอาชญากรรมทางเทคโนโลยี </t>
  </si>
  <si>
    <t>POD56-6512015</t>
  </si>
  <si>
    <t>PRE56-6512038</t>
  </si>
  <si>
    <t>191/66</t>
  </si>
  <si>
    <t>งบลงทุน ปี 2566</t>
  </si>
  <si>
    <t xml:space="preserve"> งานการตลาด งานบริหาร</t>
  </si>
  <si>
    <t xml:space="preserve"> เครื่องพิมพ์ Dot Matrix Printer แบบแคร่ยาว ยี่ห้อ EPSON LQ -2090 ll รหัส 030/66/09/0008 , 030/66/01/0010 ลงวันที่ 13 ธ.ค.65</t>
  </si>
  <si>
    <t>POD31-6512001</t>
  </si>
  <si>
    <t>PRE31-6512001</t>
  </si>
  <si>
    <t>นฤทธิ์ สุกัญญา วรัญญา</t>
  </si>
  <si>
    <t xml:space="preserve"> เครื่องคอมพิวเตอร์โน้คบุ๊ค สำหรับงานประมวลผลพร้อมชุดโปรแกรม ยี่ห้อ HP 15s-fq5156TU (spruce Blue) +office+Antivirus รหัส 029/66/01/0061 -62 ลงวันที่ 13 ธ.ค.65</t>
  </si>
  <si>
    <t xml:space="preserve"> เครื่องมัลติมีเดียโปรเจคเตอร์ ระดับ XGA ขนาด 4,000 ANSI Lumens (Projector ACER X1328WH) รหัส 072/66/01/0005-0006 ลงวันที่ 13 ธ.ค.2565</t>
  </si>
  <si>
    <t xml:space="preserve"> เครื่องคอมพิวเตอร์ ALL IN ONE สำหรับงานประมาวลผล (จอขนาดไม่น้อยกว่า 21 นิ้ว)พร้อมชุดโปรแกรมระบบปฏิบัติการ พร้อมเครื่อง UPS ยี่ห้อ AIO LENOVO THINKCENTRE M90A รหัส 029/66/09/0024-0025 ลงวันที่ 13 ธ.ค.65 (UPS รหัส ค.ตลาด 189-190 ลงวันที่ 13 ธ.ค.65)</t>
  </si>
  <si>
    <t>192/66</t>
  </si>
  <si>
    <t>POD52-6512003</t>
  </si>
  <si>
    <t>PRE52-6601001</t>
  </si>
  <si>
    <t>พรทิวา อาศิรา นงนุช</t>
  </si>
  <si>
    <t>193/66</t>
  </si>
  <si>
    <t xml:space="preserve"> บ.ครีเอชั่น แมชชินเนอร์รี่ คอร์ปอเรชั่น จก.</t>
  </si>
  <si>
    <t xml:space="preserve"> จ้างซ่อมเครื่องตัด 3 ด้าน รหัส 060/45/06/0001</t>
  </si>
  <si>
    <t>194/66</t>
  </si>
  <si>
    <t xml:space="preserve"> บ.วาย ไอ เอ็ม แมชชีนเนอร์รี่ จก.</t>
  </si>
  <si>
    <t xml:space="preserve"> จ้างซ่อมรถฟอร์คลิฟท์</t>
  </si>
  <si>
    <t>195/66</t>
  </si>
  <si>
    <t>PRE52-6601002</t>
  </si>
  <si>
    <t>ปัทมา นิรันดร์ อาศิรา</t>
  </si>
  <si>
    <t>196/66</t>
  </si>
  <si>
    <t xml:space="preserve"> จ้างซ่อมเปลี่ยนอะไหล่รถฟอร์คลิฟท์ รหัส 024/47/06/0003 ลง 6 ส.ค.47</t>
  </si>
  <si>
    <t>197/66</t>
  </si>
  <si>
    <t xml:space="preserve"> จ้างเคลือบพีวีซีเงา ปกวารสารจิตอาสา เดือนพฤศจิกายน 2565 </t>
  </si>
  <si>
    <t>POD56-6512019</t>
  </si>
  <si>
    <t>PRE56-6512041</t>
  </si>
  <si>
    <t>198/66</t>
  </si>
  <si>
    <t xml:space="preserve"> จ้างซ่อมเช็คเครื่องพับกระดาษ รหัส 067/55/06/0003</t>
  </si>
  <si>
    <t>199/66</t>
  </si>
  <si>
    <t>200/66</t>
  </si>
  <si>
    <t xml:space="preserve"> ค่าเช่าหัวพิมพ์พร้อมติดตั้ง</t>
  </si>
  <si>
    <t>ลงรับข้อมูล</t>
  </si>
  <si>
    <t>201/66</t>
  </si>
  <si>
    <t xml:space="preserve"> จ้างทำ e-Book วารสารจิตอาสาเดือน ธ.ค.65</t>
  </si>
  <si>
    <t>66/0105</t>
  </si>
  <si>
    <t>POD56-6601007</t>
  </si>
  <si>
    <t>PRE56-6601021</t>
  </si>
  <si>
    <t>202/66</t>
  </si>
  <si>
    <t xml:space="preserve"> จ้างเหมาค่าแรงงานพิมพ์งานสมุดคู่มือจดทะเบียนรถจักรยานยนต์ (ส่วนกลาง)  พิมพ์เนื่อในสีดำ 2 ด้าน</t>
  </si>
  <si>
    <t>65/0383</t>
  </si>
  <si>
    <t>POD56-6512020</t>
  </si>
  <si>
    <t>PRE56-6601013</t>
  </si>
  <si>
    <t>PRE56-6601014</t>
  </si>
  <si>
    <t>PRE56-6601015</t>
  </si>
  <si>
    <t>PRE56-6601016</t>
  </si>
  <si>
    <t>203/66</t>
  </si>
  <si>
    <t xml:space="preserve"> นายสุนันท์ </t>
  </si>
  <si>
    <t xml:space="preserve"> จ้างเหมาค่าแรงงานเก็บ กระทุ้งเข้าฉาก ทากาว เลื่อย เย็บ ตัด พับ สมุดคู่มือจดทะเบียนรถจักรยานยนต์ (ส่วนกลาง) ขส.บ.10 ท-2-ท ใบคู่มือจดทะเบียนรถจักรยานยนต์</t>
  </si>
  <si>
    <t>POD56-6601002</t>
  </si>
  <si>
    <t>PRE56-6601019</t>
  </si>
  <si>
    <t xml:space="preserve"> งวดที่ 1</t>
  </si>
  <si>
    <t xml:space="preserve"> นางฐิติรัตน์ ปานสมบูรณ์</t>
  </si>
  <si>
    <t>PRE56-6601020</t>
  </si>
  <si>
    <t xml:space="preserve"> งวดที่ 2</t>
  </si>
  <si>
    <t>PRE56-6601026</t>
  </si>
  <si>
    <t xml:space="preserve"> งวดที่ 3</t>
  </si>
  <si>
    <t>PRE56-6601028</t>
  </si>
  <si>
    <t xml:space="preserve"> งวดที่ 4</t>
  </si>
  <si>
    <t>204/66</t>
  </si>
  <si>
    <t xml:space="preserve"> จ้างเหมาบริการปฏิบัติงานด้านกฎหมาย (5 ม.ค.66 - 4 ก.ค.66)</t>
  </si>
  <si>
    <t>ลาออก</t>
  </si>
  <si>
    <t>205/66</t>
  </si>
  <si>
    <t xml:space="preserve"> บ.จีทีเอ็ม จก.</t>
  </si>
  <si>
    <t xml:space="preserve"> จ้างซ่อมเปลี่ยนอะไหล่เครื่องรถยกไฟฟ้า รหัส 024/53/03/0001 ลง 3 มิ.ย.2553</t>
  </si>
  <si>
    <t>206/66</t>
  </si>
  <si>
    <t xml:space="preserve"> งานริหาร 6 พัสดุ 1 ตลาด 2</t>
  </si>
  <si>
    <t xml:space="preserve"> บ.อนันต์ แอนด์ ซันส์ เทรดดิ้ง จก.</t>
  </si>
  <si>
    <t xml:space="preserve"> เครื่องปรับอากาศแบบแยกส่วน แบบแขวน ขนาดไม่ต่ำกว่า 36000 บีทียู ระบบ INVERTER เบอร์  5 มอก.2134 ผลิตในประเทศไทย ยี่ห้อ AMENA รุ่น SKV36B-MNVJE รหัส 023/66/01/0034-0039 (บริหาร)  023/66/04/0010 (พัสดุ) 023/66/09/0013 -0014 (ตลาดจัดส่ง)</t>
  </si>
  <si>
    <t>PRE31-6512003</t>
  </si>
  <si>
    <t>พรทิวา บุญกริยา อัยย์รดา</t>
  </si>
  <si>
    <t>207/66</t>
  </si>
  <si>
    <t xml:space="preserve"> บ.ธนูเทพ จก. (สำนักงานใหญ่)</t>
  </si>
  <si>
    <t xml:space="preserve"> เครื่องสแกนหน้า ยี่ห้อ HIP รุ่น CiF69S พร้อมติดตั้ง - อ่านใบหน้า-ลายนิ้วมือ ควบคุมการเปิดประตู มีเสียงเตือนการงัด รองรับ 1,000 ใบหน้า ดึงข้อมูลผ่าน LAN หรือ USB  รหัส 005/66/01/0005-0007 ลงวันที่ 19 ธ.ค.2565</t>
  </si>
  <si>
    <t>POD31-6512003</t>
  </si>
  <si>
    <t>PRE31-6512002</t>
  </si>
  <si>
    <t>นฤทธิ์ อยุทธยา อาศิรา</t>
  </si>
  <si>
    <t>208/66</t>
  </si>
  <si>
    <t>209/66</t>
  </si>
  <si>
    <t xml:space="preserve"> จ้างซ่อมเครื่องปรับอากาศ หรัส 023/58/05/0008-0010</t>
  </si>
  <si>
    <t>210/66</t>
  </si>
  <si>
    <t>66/0039</t>
  </si>
  <si>
    <t>POD56-6512022</t>
  </si>
  <si>
    <t>PRE56-6601007</t>
  </si>
  <si>
    <t>PRE56-6601008</t>
  </si>
  <si>
    <t>PRE56-6601017</t>
  </si>
  <si>
    <t>PRE56-6601018</t>
  </si>
  <si>
    <t>211/66</t>
  </si>
  <si>
    <t xml:space="preserve"> จ้างบริการรักษาความปลอดภัยภายในบริเวณโรงพิมพ์ตำรวจ เดือนธันวาคม 2565</t>
  </si>
  <si>
    <t>212/66</t>
  </si>
  <si>
    <t xml:space="preserve"> จ้างซ่อมเครื่องพมพ์ตัด 5 เรียวบิ รุ่น 500K-NP รหัส 006/36/07/0039</t>
  </si>
  <si>
    <t>213/66</t>
  </si>
  <si>
    <t xml:space="preserve"> จ้างอาบยูวี ปกแผนปฏิบัติราชการ บช.ตชด. ประจำปีงบประมาณ พ.ศ.2566</t>
  </si>
  <si>
    <t>66/0095</t>
  </si>
  <si>
    <t>POD56-6601001</t>
  </si>
  <si>
    <t>PRE56-6601011</t>
  </si>
  <si>
    <t>214/66</t>
  </si>
  <si>
    <t xml:space="preserve"> จ้างเคลือบพีวีซีด้าน ปกหนังสืออนุญาตรถระหว่างประเทศสำหรับรถภายใต้ พรบ.รถยนต์ (ปกสีม่วง) ส่วนกลาง</t>
  </si>
  <si>
    <t>65/0391</t>
  </si>
  <si>
    <t>POD56-6601004</t>
  </si>
  <si>
    <t>PRE56-6601029</t>
  </si>
  <si>
    <t>215/66</t>
  </si>
  <si>
    <t xml:space="preserve"> ร้านอันดามัน ปริ้นติ้ง</t>
  </si>
  <si>
    <t xml:space="preserve"> จ้างไดคัทมุมมน บัตรประจำตัวผู้ได้รับพระราชทานเหรียญราชการชายแดน</t>
  </si>
  <si>
    <t>66/0100</t>
  </si>
  <si>
    <t>POD56-6601006</t>
  </si>
  <si>
    <t>PRE56-6601027</t>
  </si>
  <si>
    <t xml:space="preserve"> จ้างไดคัทมุมมน บัตรประจำตัวผู้ได้รับพระราชทานเหรียญพิทักษ์เสรีชน</t>
  </si>
  <si>
    <t>66/101</t>
  </si>
  <si>
    <t>216/66</t>
  </si>
  <si>
    <t xml:space="preserve"> จ้างปั้มเส้นพับ 1 เส้น กพ.7 ใหม่</t>
  </si>
  <si>
    <t>66/0050</t>
  </si>
  <si>
    <t>POD56-6601008</t>
  </si>
  <si>
    <t>PRE56-6601032</t>
  </si>
  <si>
    <t>เมือง สุมาลี อนุสรณ์</t>
  </si>
  <si>
    <t>217/66</t>
  </si>
  <si>
    <t xml:space="preserve"> ค่าเช่าระบบโปรแกรมคำนวณราคา เดือนมกราคม 2566</t>
  </si>
  <si>
    <t>218/66</t>
  </si>
  <si>
    <t xml:space="preserve"> จ้างบริการทำความสะอาดภายในบริเวณโรงพิมพ์ตำรวจ เดือนธันวาคม 2565</t>
  </si>
  <si>
    <t>219/66</t>
  </si>
  <si>
    <t xml:space="preserve"> จ้างเคลือบพีวีซีด้าน ปกคู่มือการปฏิบัติการสอบสัมภาษณ์</t>
  </si>
  <si>
    <t>66/0106</t>
  </si>
  <si>
    <t>POD56-6601003</t>
  </si>
  <si>
    <t>PRE56-6601012</t>
  </si>
  <si>
    <t>220/66</t>
  </si>
  <si>
    <t>POD52-6601001</t>
  </si>
  <si>
    <t>PRE52-6601003</t>
  </si>
  <si>
    <t xml:space="preserve"> ซองพับ 2 สีขาว</t>
  </si>
  <si>
    <t>221/66</t>
  </si>
  <si>
    <t xml:space="preserve"> จ้างติดตั้งเสียงตามสายภายในโรงพิมพ์ตำรวจ ยี่ห้อ TOA รุ่น  A-3248DME-AS (เครื่องขยายเสียง ขนาด 480 วัตต์ จำนวน 1 เครื่อง ลำโพงติดเพดาน ขนาด 6 วัตต์ จำนวน 36 ใบ ลำโพงฮอร์นขนาด 30 วัตต์ จำนวน 6 ใบไมค์ประกาศ จำนวน 1 ชุด วอลลุ่มปรับระดับเสียง ขนาด 6 วัตต์ จำนวน 6 ตัว สายลำโพง ขนาด 2*1.5 มม. จำนวน 4 ม้วน สาย LAN CAT 2 เมตร จำนวน 1 เส้น ตู้แร็คใส่เครื่องขยายเสียง จำนวน 1 ใบ ปลั๊กรางไฟ จำนวน 1 อัน ค่าติดตั้ง จำนวน 1 งาน)</t>
  </si>
  <si>
    <t>POD57-6512001</t>
  </si>
  <si>
    <t>เมือง อยุทธยา สำรวม</t>
  </si>
  <si>
    <t>222/66</t>
  </si>
  <si>
    <t>223/66</t>
  </si>
  <si>
    <t xml:space="preserve"> จ้างบริการบำรุงรักษาเครื่องถ่ายเอกสารและปริ้นเตอร์ รุ่น DOCUCENTRE-IVC  เดือนธันวาคม 2565</t>
  </si>
  <si>
    <t>224/66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</si>
  <si>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เดือนธันวาคม 2565</t>
  </si>
  <si>
    <t>225/66</t>
  </si>
  <si>
    <t xml:space="preserve"> ค่าเช่าเครื่องถ่ายเอกสาร เดือนธันวาคม 2565</t>
  </si>
  <si>
    <t>226/66</t>
  </si>
  <si>
    <t xml:space="preserve"> ค่าเช่าหัวพิมพ์ระบบ INK JET JCI เดือธันวาคม 2565</t>
  </si>
  <si>
    <t>227/66</t>
  </si>
  <si>
    <t xml:space="preserve"> ค่าเช่าระบบประชุมอิเล็กทรอนิกส์ (E-Meeting) เดือนธันวาคม 2565</t>
  </si>
  <si>
    <t>228/66</t>
  </si>
  <si>
    <t>POD54-6601001</t>
  </si>
  <si>
    <t>PRE54-6601001</t>
  </si>
  <si>
    <t>สัมพันธ์ อัมพิกา อัยย์รดา</t>
  </si>
  <si>
    <t>229/66</t>
  </si>
  <si>
    <t>POD54-6601003</t>
  </si>
  <si>
    <t>PRE54-6601003</t>
  </si>
  <si>
    <t>230/66</t>
  </si>
  <si>
    <t xml:space="preserve"> แอลกอฮอล์ IPA </t>
  </si>
  <si>
    <t>POD54-6601002</t>
  </si>
  <si>
    <t>PRE54-6601002</t>
  </si>
  <si>
    <t>231/66</t>
  </si>
  <si>
    <t>CRE50-6601001</t>
  </si>
  <si>
    <t>232/66</t>
  </si>
  <si>
    <t xml:space="preserve"> น.ส.เพ็ญพร สุทธิชัยพฤกษ์</t>
  </si>
  <si>
    <t xml:space="preserve"> จ้างออกแบบและจัดทำอาร์ตเวิร์ควารสารโรงพักเพื่อประชาชน ฉบับที่ 128 เดือน ต.ค.65-พ.ย.65</t>
  </si>
  <si>
    <t>66/0109</t>
  </si>
  <si>
    <t>POD56-6601005</t>
  </si>
  <si>
    <t>PRE56-6601025</t>
  </si>
  <si>
    <t>233/66</t>
  </si>
  <si>
    <t xml:space="preserve"> จ้างซ่อมสายไฟพร้อมรางและอุปกรณ์ตัดไ</t>
  </si>
  <si>
    <t>234/66</t>
  </si>
  <si>
    <t xml:space="preserve"> บ.ยูไนเต็ด พีพีอาร์ กรุ๊ป จก.</t>
  </si>
  <si>
    <t xml:space="preserve"> เครื่องสำรองไฟ UPS ยี่ห้อ SYNOME รุ่น  ECO ll 800i   800VA /480W รหัส ค.บริหาร - 433 , ค.บริหาร -434 ลงวันที่ 2 ก.พ.2566</t>
  </si>
  <si>
    <t>POD32-6601001</t>
  </si>
  <si>
    <t>PRE32-6602001</t>
  </si>
  <si>
    <t>ปรารถนา บุญกริยา ธิติรัตน์</t>
  </si>
  <si>
    <t>235/66</t>
  </si>
  <si>
    <t>236/66</t>
  </si>
  <si>
    <t xml:space="preserve"> ใบมีดตัด 3 ด้าน ยี่ห้อ KANEFUSA SUPER CUT  1 ชุด มี 3 เล่ม รหัส 075/66/07/0050-0055 ลงวันที่ 12 ม.ค.66</t>
  </si>
  <si>
    <t>POD31-6511001</t>
  </si>
  <si>
    <t>PRE31-6601001</t>
  </si>
  <si>
    <t>สัมพันธ์ สนอง สุมาลี</t>
  </si>
  <si>
    <t>237/66</t>
  </si>
  <si>
    <t xml:space="preserve"> จ้างเหมาเก็บ เย็บ ปิดสัน ตรวจ ห่อ ทจ.2-ต.754/9  (ยกเลิก)</t>
  </si>
  <si>
    <t>238/66</t>
  </si>
  <si>
    <t>POD52-6601002</t>
  </si>
  <si>
    <t>239/66</t>
  </si>
  <si>
    <t>POD51-6601002</t>
  </si>
  <si>
    <t>PRE51-6601003</t>
  </si>
  <si>
    <t>240/66</t>
  </si>
  <si>
    <t xml:space="preserve"> บ.ท.ไพ จก.</t>
  </si>
  <si>
    <t xml:space="preserve"> หมึกสีขาวเงาเบอร์ 95</t>
  </si>
  <si>
    <t>POD53-6601001</t>
  </si>
  <si>
    <t>PRE53-6601001</t>
  </si>
  <si>
    <t>ปัทมา ธิติรัตน์ วรัญญา</t>
  </si>
  <si>
    <t>241/66</t>
  </si>
  <si>
    <t>POD55-6601001</t>
  </si>
  <si>
    <t>PRE55-6601001</t>
  </si>
  <si>
    <t>242/66</t>
  </si>
  <si>
    <t>243/66</t>
  </si>
  <si>
    <t xml:space="preserve"> จ้างเคลือบพีวีซีเงา ปกวารสารจิตอาสาเดือนธันวาคม 2565</t>
  </si>
  <si>
    <t>PRE56-6601030</t>
  </si>
  <si>
    <t>244/66</t>
  </si>
  <si>
    <t xml:space="preserve"> จ้างเคลือบพีวีซีด้าน+สปอตยูวี 1 ด้าน ปกจ้างผลิตสื่อสิ่งพิมพ์วารสารโรงพักเพื่อประชาชน ฉบับที่ 128 เดือน ต.ค.-พ.ย.65</t>
  </si>
  <si>
    <t>POD56-6601010</t>
  </si>
  <si>
    <t>PRE56-6602002</t>
  </si>
  <si>
    <t>245/66</t>
  </si>
  <si>
    <t xml:space="preserve"> ปกประกาศเกียรติบัตร (แล็คซีน)</t>
  </si>
  <si>
    <t>POD52-6601003</t>
  </si>
  <si>
    <t>PRE52-6602004</t>
  </si>
  <si>
    <t>246/66</t>
  </si>
  <si>
    <t xml:space="preserve"> บ.ที.เค.เอส สยามเพรส แมเนจเม้นท์ จก.</t>
  </si>
  <si>
    <t xml:space="preserve"> กระดาษต่อเนื่อง ขนาด 9*11 นิ้ว 4 ชั้น (สีขาว สีเขียว สีชมพู สีเหลือง)</t>
  </si>
  <si>
    <t>CRE50-6602001</t>
  </si>
  <si>
    <t>ปรารถนา อัมพิกา อัยย์รดา</t>
  </si>
  <si>
    <t>247/66</t>
  </si>
  <si>
    <t xml:space="preserve"> กระดาษอาร์ตการ์ด 310 แกรม ขนาด 31 x 43 นิ้ว</t>
  </si>
  <si>
    <t xml:space="preserve"> รีม</t>
  </si>
  <si>
    <t>POD51-6602001</t>
  </si>
  <si>
    <t>PRE51-6602001</t>
  </si>
  <si>
    <t>ปัทมา นงนุช วรัญญา</t>
  </si>
  <si>
    <t>248/66</t>
  </si>
  <si>
    <t xml:space="preserve"> ใบเสร็จรับเงินค่ารักษาพยาบาล (กระดาษต่อเนื่อง)</t>
  </si>
  <si>
    <t>POD52-6601004</t>
  </si>
  <si>
    <t>PRE52-6602005</t>
  </si>
  <si>
    <t>249/66</t>
  </si>
  <si>
    <t>POD56-6601011</t>
  </si>
  <si>
    <t>PRE56-6601031</t>
  </si>
  <si>
    <t>66/0111</t>
  </si>
  <si>
    <t>PRE56-6602001</t>
  </si>
  <si>
    <t>66/0112</t>
  </si>
  <si>
    <t>250/66</t>
  </si>
  <si>
    <t>65/0391 0393 0394 0395</t>
  </si>
  <si>
    <t>POD56-6512021</t>
  </si>
  <si>
    <t>3,12,13 ม.ค.66</t>
  </si>
  <si>
    <t>PRE56-6601022 - 24</t>
  </si>
  <si>
    <t>251/66</t>
  </si>
  <si>
    <t xml:space="preserve"> จ้างปั๊มนูนฟรอยเงินตราแผ่นดินและปั๊มนูนสำนักงานตำรวจแห่งชาติประกาศนียบัตรหลักสูตร "นักโดดร่ม"</t>
  </si>
  <si>
    <t>66/0129</t>
  </si>
  <si>
    <t>POD56-6602002</t>
  </si>
  <si>
    <t>PRE56-6602006</t>
  </si>
  <si>
    <t>252/66</t>
  </si>
  <si>
    <t xml:space="preserve"> จ้างเคลือบพีวีซีด้าน+สปอตยูวี ปกไดอารี่โรงพิมพ์ตำรวจ</t>
  </si>
  <si>
    <t>66/0127</t>
  </si>
  <si>
    <t>POD56-6601012</t>
  </si>
  <si>
    <t>PRE56-6602007</t>
  </si>
  <si>
    <t>253/66</t>
  </si>
  <si>
    <t xml:space="preserve"> จ้างพับ เย็บ ตีเบอร์ ติดมุมติดปก เข้าเล่มปกแข็งสมุดบันทึกสถิติคดีอาญาแลบะคดีจราจรของหน่วย แบบ ส.56-75</t>
  </si>
  <si>
    <t>66/0126</t>
  </si>
  <si>
    <t>POD56-6602008</t>
  </si>
  <si>
    <t>PRE56-6603001</t>
  </si>
  <si>
    <t>PRE56-6603007</t>
  </si>
  <si>
    <t>254/66</t>
  </si>
  <si>
    <t xml:space="preserve"> เป้าวงกลมตาวัว ระยะ 200 หลา ชนิดอ่อน</t>
  </si>
  <si>
    <t>POD52-6601005</t>
  </si>
  <si>
    <t>PRE52-6602003</t>
  </si>
  <si>
    <t>255/66</t>
  </si>
  <si>
    <t xml:space="preserve"> เครื่องคอมพิวเตอร์สำหรับงานออกแบบจัดทำอาร์ตเวิร์ค จอแสดงภาพในตัว ขนาดไม่น้อยกว่า 27 นิ้ว พร้อมชุดอุปกรณ์+UPS OPTIPLEX 5000 TOWER BELL 27 ULTRASHARP MONITOR  รหัส 029/66/09/0026 ลง 17 ม.ค.66  และเครื่องสำรองไฟ รหัส ค.ตลาด-194 ลงวันที่ 17 ม.ค.66</t>
  </si>
  <si>
    <t>POD31-6512002</t>
  </si>
  <si>
    <t>PRE31-6601002</t>
  </si>
  <si>
    <t>นฤทธิ์ วิรัช วรัญญา</t>
  </si>
  <si>
    <t>256/66</t>
  </si>
  <si>
    <t xml:space="preserve"> จ้างเหมาค่าแรงงานพิมพ์สมุดบันทึกสถิติคดีอาญาและคดีจราจรของหน่วย แบบ ส.56-75</t>
  </si>
  <si>
    <t>POD56-6602006</t>
  </si>
  <si>
    <t>PRE56-6602010</t>
  </si>
  <si>
    <t>257/66</t>
  </si>
  <si>
    <t xml:space="preserve"> จ้างออกแบบและจัดทำอาร์ตเวิร์คโปสเตอร์ผู้บังคับบัญชาระดับ ตร.ปี 2566</t>
  </si>
  <si>
    <t>66/0118</t>
  </si>
  <si>
    <t>POD56-6602001</t>
  </si>
  <si>
    <t>PRE56-6602011</t>
  </si>
  <si>
    <t>258/66</t>
  </si>
  <si>
    <t xml:space="preserve"> จ้างบริการรักษาความปลอดภัยภายในบริเวณโรงพิมพ์ตำรวจ เดือนมกราคม 2566</t>
  </si>
  <si>
    <t>259/66</t>
  </si>
  <si>
    <t xml:space="preserve"> ปกประกาศเกียรติบัตร (แล็คซีน) ของ ศฝร.-ภ.2</t>
  </si>
  <si>
    <t>POD52-6602001</t>
  </si>
  <si>
    <t>PRE52-6602002</t>
  </si>
  <si>
    <t>260/66</t>
  </si>
  <si>
    <t>261/66</t>
  </si>
  <si>
    <t xml:space="preserve"> จ้างบริการรักษาความสะอาดภายในบริเวณโรงพิมพ์ตำรวจ เดือนมกราคม 2566</t>
  </si>
  <si>
    <t>262/66</t>
  </si>
  <si>
    <t xml:space="preserve"> จ้างบริการบำรุงรักษาเครื่องถ่ายเอกสารและปริ้นเตอร์ รุ่น DOCUCENTRE-IVC  เดือนมกราคม 2566</t>
  </si>
  <si>
    <t>263/66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</si>
  <si>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เดือนมกราคม 2566</t>
  </si>
  <si>
    <t>264/66</t>
  </si>
  <si>
    <t xml:space="preserve"> ค่าเช่าเครื่องถ่ายเอกสาร เดือนมกราคม 2566</t>
  </si>
  <si>
    <t>265/66</t>
  </si>
  <si>
    <t xml:space="preserve"> ค่าเช่าระบบประชุมอิเล็กทรอนิกส์ (E-Meeting) เดือนมกราคม 2566</t>
  </si>
  <si>
    <t>266/66</t>
  </si>
  <si>
    <t>267/66</t>
  </si>
  <si>
    <t>66/0103</t>
  </si>
  <si>
    <t>POD56-6601013</t>
  </si>
  <si>
    <t>PRE56-6602003</t>
  </si>
  <si>
    <t>PRE56-6602005</t>
  </si>
  <si>
    <t>268/66</t>
  </si>
  <si>
    <t>66/0087</t>
  </si>
  <si>
    <t>POD56-6602003</t>
  </si>
  <si>
    <t>PRE56-6602008</t>
  </si>
  <si>
    <t>269/66</t>
  </si>
  <si>
    <t xml:space="preserve"> จ้างปั้มนูนโลโก้ประกาศนียบัตร</t>
  </si>
  <si>
    <t>POD56-6602004</t>
  </si>
  <si>
    <t>PRE56-6602004</t>
  </si>
  <si>
    <t>270/66</t>
  </si>
  <si>
    <t xml:space="preserve"> เทปปิดกล่องสีน้ำตาล ขนาด 2 นิ้ว x 45 นิ้ว ยี่ห้อ โอพีพี ยูนิเทป</t>
  </si>
  <si>
    <t>POD54-6602003</t>
  </si>
  <si>
    <t>PRE54-6602002</t>
  </si>
  <si>
    <t>พรทิวา ไพโรจน์ อัยย์รดา</t>
  </si>
  <si>
    <t>271/66</t>
  </si>
  <si>
    <t xml:space="preserve"> สายรัดพลาสติก ขนาด 1.5 มม. สีขาวปั้มโลโก้</t>
  </si>
  <si>
    <t>POD54-6602002</t>
  </si>
  <si>
    <t>PRE54-6602003</t>
  </si>
  <si>
    <t>เมือง ไพโรจน์ อัยย์รดา</t>
  </si>
  <si>
    <t xml:space="preserve"> เชือกพลาสติก แบบหนา</t>
  </si>
  <si>
    <t>272/66</t>
  </si>
  <si>
    <t>POD54-6602001</t>
  </si>
  <si>
    <t>PRE54-6602001</t>
  </si>
  <si>
    <t>โกวิทย์ ไพโรจน์ อัยย์รดา</t>
  </si>
  <si>
    <t>273/66</t>
  </si>
  <si>
    <t xml:space="preserve"> หมึกพิมพ์ถั่วเหลือง สีฟ้า</t>
  </si>
  <si>
    <t>POD53-6602001</t>
  </si>
  <si>
    <t>PRE53-6602001</t>
  </si>
  <si>
    <t>สัมพันธ์ ไพโรจน์ วรัญญา</t>
  </si>
  <si>
    <t>274/66</t>
  </si>
  <si>
    <t xml:space="preserve"> จ้างเหมาค่าแรงงานพิมพ์งานเป้าวงกลมเส้นผ่าศูนย์กลาง 3.5 นิ้ว </t>
  </si>
  <si>
    <t>66/0137</t>
  </si>
  <si>
    <t>POD56-6602005</t>
  </si>
  <si>
    <t>PRE56-6602009</t>
  </si>
  <si>
    <t>275/66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</si>
  <si>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128 เดือน ต.ค.65-พ.ย.65</t>
  </si>
  <si>
    <t>POD56-6602007</t>
  </si>
  <si>
    <t>PRE56-6602012</t>
  </si>
  <si>
    <t>276/66</t>
  </si>
  <si>
    <t>277/66</t>
  </si>
  <si>
    <t xml:space="preserve"> เครื่องคิดเลข ยี่ห้อ CASIO #A  รหัส ค.บริหาร - 436-438 ลง 14 มี.ค.66</t>
  </si>
  <si>
    <t>CRE50-6603001</t>
  </si>
  <si>
    <t>ปรารถนา สถาพร สุกัญญา</t>
  </si>
  <si>
    <t>278/66</t>
  </si>
  <si>
    <t xml:space="preserve"> บ.โซนี่ไทย จก.</t>
  </si>
  <si>
    <t xml:space="preserve"> เครื่องบันทึกเสียงดิจิตอล ICD-UX570FSCE  SIN:3016757 รหัส  ค.บริหาร-435 ลงวันที่ 14 มี.ค.66</t>
  </si>
  <si>
    <t>CRE50-6603002</t>
  </si>
  <si>
    <t>279/66</t>
  </si>
  <si>
    <t>POD52-6602002</t>
  </si>
  <si>
    <t>PRE52-6602006</t>
  </si>
  <si>
    <t>280/66</t>
  </si>
  <si>
    <t>PRE51-6602002</t>
  </si>
  <si>
    <t>281/66</t>
  </si>
  <si>
    <t xml:space="preserve"> กระดาษการ์ดสีส้ม 350 แกรม ขนาด 31 x 43 นิ้ว</t>
  </si>
  <si>
    <t>POD51-6602003</t>
  </si>
  <si>
    <t>PRE51-6602004</t>
  </si>
  <si>
    <t>282/66</t>
  </si>
  <si>
    <t>CRE50-6602002</t>
  </si>
  <si>
    <t xml:space="preserve"> กระเช้าของขวัญ ขนาดเล็ก</t>
  </si>
  <si>
    <t>283/66</t>
  </si>
  <si>
    <t>66/0128</t>
  </si>
  <si>
    <t>POD56-6602012</t>
  </si>
  <si>
    <t>PRE56-6603002</t>
  </si>
  <si>
    <t>284/66</t>
  </si>
  <si>
    <t xml:space="preserve"> บ.ออนฮอนเอ็นเตอร์ไพรส์ จก.</t>
  </si>
  <si>
    <t xml:space="preserve"> จ้างซ่อมตรวจเช็คลิฟท์-รอก สลิงไฟฟ้า รหัส 008/56/06/0001 ลง 19 ก.ย..56 อาการ สวิทซ์ POWER SUPPLY</t>
  </si>
  <si>
    <t>285/66</t>
  </si>
  <si>
    <t>POD52-6602004</t>
  </si>
  <si>
    <t>PRE52-6603002</t>
  </si>
  <si>
    <t xml:space="preserve"> ปกใส่ประกาศเกียรติคุณ ผ้าไหม</t>
  </si>
  <si>
    <t>286/66</t>
  </si>
  <si>
    <t xml:space="preserve"> บ.พลัส เทค อินโนเวชั่น จก.</t>
  </si>
  <si>
    <t xml:space="preserve"> Member Card สำนักงานตำรวจแห่งชาติ</t>
  </si>
  <si>
    <t>POD52-6602003</t>
  </si>
  <si>
    <t>PRE52-6603005</t>
  </si>
  <si>
    <t>287/66</t>
  </si>
  <si>
    <t xml:space="preserve"> จ้างเหมาค่าแรงงานพิมพ์งานจ้างผลิตสื่อสิ่งพิมพ์โปสเตอร์ผู้บังคับบัญชาระดับ ตร.ปี 2566 </t>
  </si>
  <si>
    <t>POD56-6602009</t>
  </si>
  <si>
    <t>PRE56-6602014</t>
  </si>
  <si>
    <t xml:space="preserve"> จ้างเหมาค่าแรงงานพิมพ์งานปกประกาศเกียรติคุณ</t>
  </si>
  <si>
    <t>66/0123</t>
  </si>
  <si>
    <t>288/66</t>
  </si>
  <si>
    <t xml:space="preserve"> จ้างอาบยูวีเงา จ้างผลิตสื่อสิ่งพิมพ์โปสเตอร์ผู้บังคับบัญชาระดับ ตร. ปี 2566</t>
  </si>
  <si>
    <t>POD56-6602010</t>
  </si>
  <si>
    <t>PRE56-6602015</t>
  </si>
  <si>
    <t>289/66</t>
  </si>
  <si>
    <t>66/0108</t>
  </si>
  <si>
    <t>POD56-6602011</t>
  </si>
  <si>
    <t>PRE56-6602016</t>
  </si>
  <si>
    <t>PRE56-6603005</t>
  </si>
  <si>
    <t>PRE56-6603006</t>
  </si>
  <si>
    <t>290/66</t>
  </si>
  <si>
    <t xml:space="preserve"> จ้างเหมาบริการปฏิบัติงานด้านกฎหมาย เดือน มกราคม 2566</t>
  </si>
  <si>
    <t>จ.10/2566</t>
  </si>
  <si>
    <t>นฤทธิ์ กมลทิพย์ บุญกริยา</t>
  </si>
  <si>
    <t>เริ่มจ้าง 5 ม.ค. - 4 ก.ค.66 =6 เดือน</t>
  </si>
  <si>
    <t>291/66</t>
  </si>
  <si>
    <t xml:space="preserve"> หจก.ภัทรการพิมพ์</t>
  </si>
  <si>
    <t xml:space="preserve"> ปกประกาศนียบัตร (ผ้าไหม)</t>
  </si>
  <si>
    <t>POD52-6602005</t>
  </si>
  <si>
    <t>291.1/66</t>
  </si>
  <si>
    <t xml:space="preserve"> จ้างซ่อมเครื่องปรับอากาศ ชั้นลอย รหัส ปชพ.023/53/07/0005 และ 0007</t>
  </si>
  <si>
    <t>292/66</t>
  </si>
  <si>
    <t xml:space="preserve"> ปกประกาศนียบัตร (แล็คซีน)</t>
  </si>
  <si>
    <t>POD52-6602006</t>
  </si>
  <si>
    <t>PRE52-6602007</t>
  </si>
  <si>
    <t>293/66</t>
  </si>
  <si>
    <t>POD55-6602001</t>
  </si>
  <si>
    <t>PRE55-6603001</t>
  </si>
  <si>
    <t>294/66</t>
  </si>
  <si>
    <t xml:space="preserve"> จ้างเคลือบพีวีซีเงา ปกคู่มือหลักสูตรการบริหารรักษาความสงบเรียบร้อยของสังภมภาครัฐ รุ่น 10</t>
  </si>
  <si>
    <t>66/0145</t>
  </si>
  <si>
    <t>POD56-6602013</t>
  </si>
  <si>
    <t>PRE56-6602017</t>
  </si>
  <si>
    <t>295/66</t>
  </si>
  <si>
    <t>296/66</t>
  </si>
  <si>
    <t>297/66</t>
  </si>
  <si>
    <t>จ.11/2566</t>
  </si>
  <si>
    <t>เกรียงไกร สนอง สุมาลี</t>
  </si>
  <si>
    <t>หัวพิมพ์ เช่าหัวที่ 2</t>
  </si>
  <si>
    <t>298/66</t>
  </si>
  <si>
    <t xml:space="preserve"> ค่าเช่าหัวพิมพ์ระบบ INK JET JCI เดือนมกราคม 2566</t>
  </si>
  <si>
    <t>299/66</t>
  </si>
  <si>
    <t xml:space="preserve"> ปกประกาศนียบัตร แล็คซีน</t>
  </si>
  <si>
    <t>POD52-6602007</t>
  </si>
  <si>
    <t>PRE52-6603003</t>
  </si>
  <si>
    <t>300/66</t>
  </si>
  <si>
    <t xml:space="preserve"> ใบเสร็จรับเงิน รพ.ดารารัศมี ขนาด 7*8 นิ้ว</t>
  </si>
  <si>
    <t>POD52-6602008</t>
  </si>
  <si>
    <t>PRE52-6603004</t>
  </si>
  <si>
    <t xml:space="preserve"> สติ๊กเกอร์ รพ.ดารารัศมี</t>
  </si>
  <si>
    <t>301/66</t>
  </si>
  <si>
    <t xml:space="preserve"> จ้างทำ e-Book วารสารจิตอาสา เดือนมกราคม 2566</t>
  </si>
  <si>
    <t>66/0146</t>
  </si>
  <si>
    <t>POD56-6602014</t>
  </si>
  <si>
    <t>302/66</t>
  </si>
  <si>
    <t>POD51-6602004</t>
  </si>
  <si>
    <t>PRE51-6603001</t>
  </si>
  <si>
    <t>303/66</t>
  </si>
  <si>
    <t xml:space="preserve"> บ.เซปเทมเดอร์ จก.</t>
  </si>
  <si>
    <t xml:space="preserve"> ซองพลาสติกสำหรับฝากส่งทางไปรษณีย์</t>
  </si>
  <si>
    <t>POD52-6602009</t>
  </si>
  <si>
    <t>PRE52-6603006</t>
  </si>
  <si>
    <t>พรทิวา สิทธิรัตน์ อาศิรา</t>
  </si>
  <si>
    <t>304/66</t>
  </si>
  <si>
    <t xml:space="preserve"> จ้างอาบยูวีเงาโปสเตอร์ประชาสัมพันธ์หน่วยงานของ ภาค 7 ประจำปีงบประมาณ พ.ศ.2566</t>
  </si>
  <si>
    <t>66/0144</t>
  </si>
  <si>
    <t>POD56-6602015</t>
  </si>
  <si>
    <t>PRE56-6602019</t>
  </si>
  <si>
    <t>เมือง สุมาลื บุญทวี</t>
  </si>
  <si>
    <t>305/66</t>
  </si>
  <si>
    <t>306/66</t>
  </si>
  <si>
    <t xml:space="preserve"> จ้างซ่อมเครื่องพิมพ์ตัด 4 เรียวบิ รุ่น 662 รหัส 006/45/07/0043 อาการ ตัวเข็คกระแสไฟฟ้ากันไฟตก ซ่อมตู้น้ำเย็น เปลี่ยนตัวเช็คอุณหภูมิเป็นดิจิตอล และเดินสายไฟใหม่ เดินท่อระบบน้ำยาหล่อเย็นใหม่ และเติมน้ำยา เปลี่ยนตัวสตาร์คอมแอร์ใหม่ ค่าบริการ</t>
  </si>
  <si>
    <t>307/66</t>
  </si>
  <si>
    <t xml:space="preserve"> อุปกรณ์สำนักงานชนิดต่าง ๆ</t>
  </si>
  <si>
    <t>POD55-6603003</t>
  </si>
  <si>
    <t>PRE55-6603005</t>
  </si>
  <si>
    <t>308/66</t>
  </si>
  <si>
    <t xml:space="preserve"> หมึกปริ้นเตอร์ ชนิดต่าง ๆ</t>
  </si>
  <si>
    <t>POD55-6603001</t>
  </si>
  <si>
    <t>PRE55-6603002</t>
  </si>
  <si>
    <t>309/66</t>
  </si>
  <si>
    <t xml:space="preserve"> ร้านอาทรพาณิชย์</t>
  </si>
  <si>
    <t xml:space="preserve"> หลอดไฟ LED ขนาด 18 W หลอดยาว T8</t>
  </si>
  <si>
    <t>POD55-6603004</t>
  </si>
  <si>
    <t>310/66</t>
  </si>
  <si>
    <t>311/66</t>
  </si>
  <si>
    <t xml:space="preserve"> จ้างเหมาค่าแรงงานพิมพ์งานโปสเตอร์ประชาสัมพันธ์หน่วยงานของ ภ.7</t>
  </si>
  <si>
    <t>POD56-6602016</t>
  </si>
  <si>
    <t>PRE56-6603004</t>
  </si>
  <si>
    <t>66/0153</t>
  </si>
  <si>
    <t>312/66</t>
  </si>
  <si>
    <t xml:space="preserve"> จ้างเคลือบพีวีซีเงา ปกวารสารจิตอาสาเดือน มกราคม 2566</t>
  </si>
  <si>
    <t>POD56-6602017</t>
  </si>
  <si>
    <t>PRE56-6603003</t>
  </si>
  <si>
    <t>313/66</t>
  </si>
  <si>
    <t xml:space="preserve"> จ้างปั้มนูนโล่เขนและปั๊มฟรอยทองตัวอักษร ประกาศนียบัตรด้านการสอบสวน</t>
  </si>
  <si>
    <t>66/0155</t>
  </si>
  <si>
    <t>POD56-6603002</t>
  </si>
  <si>
    <t>PRE56-6603008</t>
  </si>
  <si>
    <t xml:space="preserve"> จ้างปั๊มนูนตราแผ่นดิน ประกาศนียบัตร</t>
  </si>
  <si>
    <t>66/0156</t>
  </si>
  <si>
    <t>314/66</t>
  </si>
  <si>
    <t>POD57-6603001</t>
  </si>
  <si>
    <t>PRE57-6603001</t>
  </si>
  <si>
    <t>315/66</t>
  </si>
  <si>
    <t>POD53-6603001</t>
  </si>
  <si>
    <t>PRE53-6603001</t>
  </si>
  <si>
    <t>316/66</t>
  </si>
  <si>
    <t>POD55-6603002</t>
  </si>
  <si>
    <t>PRE55-6603004</t>
  </si>
  <si>
    <t>317/66</t>
  </si>
  <si>
    <t>POD54-6603001</t>
  </si>
  <si>
    <t>PRE54-6603001</t>
  </si>
  <si>
    <t>318/66</t>
  </si>
  <si>
    <t xml:space="preserve"> จ้างออกแบบ Infographic จำนวน 4 ภาพ</t>
  </si>
  <si>
    <t>66/0160</t>
  </si>
  <si>
    <t>POD56-6603001</t>
  </si>
  <si>
    <t>PRE56-6604007</t>
  </si>
  <si>
    <t>319/66</t>
  </si>
  <si>
    <t xml:space="preserve"> สติ๊กเกอร์ สีแดง ขนาด 7.5*6 ซม.</t>
  </si>
  <si>
    <t>POD52-6603001</t>
  </si>
  <si>
    <t>PRE52-6603007</t>
  </si>
  <si>
    <t xml:space="preserve"> สติ๊กเกอร์ สีเขียว ขนาด 7.5*6 ซม.</t>
  </si>
  <si>
    <t>320/66</t>
  </si>
  <si>
    <t xml:space="preserve"> ใบเสร็จรับเงินกระดาษต่อเนื่อง ง.43-ต.94</t>
  </si>
  <si>
    <t>POD52-6603002</t>
  </si>
  <si>
    <t>PRE52-6603008</t>
  </si>
  <si>
    <t>321/66</t>
  </si>
  <si>
    <t xml:space="preserve"> ค่าเช่าหัวพิมพ์ระบบ INK JET JCI เดือนกุมภาพันธ์ 2566</t>
  </si>
  <si>
    <t>322/66</t>
  </si>
  <si>
    <t>323/66</t>
  </si>
  <si>
    <t xml:space="preserve"> ค่าเช่าระบบประชุมอิเล็กทรอนิกส์ (E-Meeting) เดือนกุมภาพันธ์ 2566</t>
  </si>
  <si>
    <t>324/66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</si>
  <si>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เดือนกุมภาพันธ์ 2566</t>
  </si>
  <si>
    <t>325/66</t>
  </si>
  <si>
    <t xml:space="preserve"> งานการเงิน</t>
  </si>
  <si>
    <t xml:space="preserve"> จ้างบริการบำรุงรักษาเครื่องถ่ายเอกสารและปริ้นเตอร์ รุ่น DOCUCENTRE-IVC  เดือนกุมภาพันธ์ 2566</t>
  </si>
  <si>
    <t>326/66</t>
  </si>
  <si>
    <t xml:space="preserve"> ค่าเช่าเครื่องถ่ายเอกสาร เดือนกุมภาพันธ์ 2566</t>
  </si>
  <si>
    <t>327/66</t>
  </si>
  <si>
    <t xml:space="preserve"> จ้างบริการรักษาความปลอดภัยภายในบริเวณโรงพิมพ์ตำรวจ เดือนกุมภาพันธ์ 2566</t>
  </si>
  <si>
    <t>328/66</t>
  </si>
  <si>
    <t xml:space="preserve"> คณะบุคคลธนาแมชชีน</t>
  </si>
  <si>
    <t xml:space="preserve"> จ้างซ่อมตรวจเช็คเครื่องเย็บลวดไฟฟ้า</t>
  </si>
  <si>
    <t>329/66</t>
  </si>
  <si>
    <t xml:space="preserve"> จ้างบริการรักษาทำความสะอาดภายในบริเวณโรงพิมพ์ตำรวจ เดือนกุมภาพันธ์ 2566</t>
  </si>
  <si>
    <t>330/66</t>
  </si>
  <si>
    <t xml:space="preserve"> จ้างซ่อมเครื่องตัดกระดาษ NAGNI</t>
  </si>
  <si>
    <t>331/66</t>
  </si>
  <si>
    <t xml:space="preserve"> จ้างไดคัทเจาะหน้าต่าง ปั้มเส้นพับ ใส่ลิ้นแฟ้ม 2 ตำแหน่ง ขึ้นรูปกระเป๋าสำหรับใส่เอกสารสูง 3 นิ้ว แฟ้มเวชระเบียนผู้ป่วยนอก</t>
  </si>
  <si>
    <t>POD56-6603003</t>
  </si>
  <si>
    <t>PRE56-6603009</t>
  </si>
  <si>
    <t>332/66</t>
  </si>
  <si>
    <t xml:space="preserve"> กระดาษคาร์บอนในตัวสีเขียวกลาง CFB ขนาด 24*36 นิ้ว</t>
  </si>
  <si>
    <t>POD51-6603001</t>
  </si>
  <si>
    <t>PRE51-6603002</t>
  </si>
  <si>
    <t>333/66</t>
  </si>
  <si>
    <t>POD54-6603002</t>
  </si>
  <si>
    <t>PRE54-6603002</t>
  </si>
  <si>
    <t>334/66</t>
  </si>
  <si>
    <t>66/0147</t>
  </si>
  <si>
    <t>POD56-6603004</t>
  </si>
  <si>
    <t>PRE56-6604002</t>
  </si>
  <si>
    <t>PRE56-6604012</t>
  </si>
  <si>
    <t>335/66</t>
  </si>
  <si>
    <t>POD52-6603003</t>
  </si>
  <si>
    <t>PRE52-6603009</t>
  </si>
  <si>
    <t>336/66</t>
  </si>
  <si>
    <t xml:space="preserve"> โทรศัพท์สำนักงาน  รหัส  ค.การตลาด 195 - 198  ลงวันที่ 17 มี.ค.66</t>
  </si>
  <si>
    <t>CRE50-6603003</t>
  </si>
  <si>
    <t>337/66</t>
  </si>
  <si>
    <t xml:space="preserve"> ค่าเช่าระบบโปรแกรมคำนวณราคา เดือนกุมภาพันธ์ 2566</t>
  </si>
  <si>
    <t>338/66</t>
  </si>
  <si>
    <t xml:space="preserve"> จ้างออกแบบและจัดทำอาร์ตเวิร์ควารสารโรงพักเพื่อประชาชน ฉบับที่ 129 เดือน ธ.ค.65 - ม.ค.66</t>
  </si>
  <si>
    <t>66/0171</t>
  </si>
  <si>
    <t>POD56-6603005</t>
  </si>
  <si>
    <t>PRE56-6603010</t>
  </si>
  <si>
    <t>339/66</t>
  </si>
  <si>
    <t xml:space="preserve"> จ้างหล่อลูกกาวเครื่องพิมพ์ออฟเซท ตัด 2 เรียวบิ รุ่น RMGT</t>
  </si>
  <si>
    <t>POD57-6603002</t>
  </si>
  <si>
    <t>PRE57-6604003</t>
  </si>
  <si>
    <t>340/66</t>
  </si>
  <si>
    <t xml:space="preserve"> ประกาศเกียรติคุณ</t>
  </si>
  <si>
    <t>POD52-6603004</t>
  </si>
  <si>
    <t>PRE52-6603010</t>
  </si>
  <si>
    <t>341/66</t>
  </si>
  <si>
    <t>342/66</t>
  </si>
  <si>
    <t xml:space="preserve"> จ้างเหมาค่าแรงงานพิมพ์งานวารสารตำรวจ ฉ.473 ประจำเดือน ต.ค. - ธ.ค.65 (4 สี)</t>
  </si>
  <si>
    <t>66/0159</t>
  </si>
  <si>
    <t>POD56-6603006</t>
  </si>
  <si>
    <t>PRE56-6603011</t>
  </si>
  <si>
    <t xml:space="preserve"> จ้างเหมาค่าแรงงานพิมพ์งานวารสารตำรวจ ฉ.473 ประจำเดือน ต.ค. - ธ.ค.65 (ขาวดำ)</t>
  </si>
  <si>
    <t>343/66</t>
  </si>
  <si>
    <t xml:space="preserve"> จ้างเคลือบยูวีเงา ปกวารสารตำรวจ ฉบับที่  473 ประจำเดือน ต.ค. - ธ.ค.65</t>
  </si>
  <si>
    <t>POD56-6603007</t>
  </si>
  <si>
    <t>PRE56-6603012</t>
  </si>
  <si>
    <t>344/66</t>
  </si>
  <si>
    <t>POD52-6603005</t>
  </si>
  <si>
    <t>PRE52-6604003</t>
  </si>
  <si>
    <t>345/66</t>
  </si>
  <si>
    <t xml:space="preserve"> บ.ฟรีเบิร์ด ไลท์ติ้ง จก.</t>
  </si>
  <si>
    <t xml:space="preserve"> จ้างซ่อมเปลี่ยนโคมไฟห้องตลาด</t>
  </si>
  <si>
    <t>346/66</t>
  </si>
  <si>
    <t xml:space="preserve"> จ้างซ่อมรถยนต์ทะเบียน ฎต-696</t>
  </si>
  <si>
    <t>347/66</t>
  </si>
  <si>
    <t xml:space="preserve"> บ.ดับเบิ้ล พริ้น อินเตอร์ จก.</t>
  </si>
  <si>
    <t>POD52-6603006</t>
  </si>
  <si>
    <t>PRE52-6604008</t>
  </si>
  <si>
    <t>348/66</t>
  </si>
  <si>
    <t>349/66</t>
  </si>
  <si>
    <t xml:space="preserve"> จ้างเหมาค่าแรงงานพิมพ์งานวารสารโรงพักเพื่อประชาชน ฉบับที่ 129 เดือน ธ.ค.65-ม.ค.66</t>
  </si>
  <si>
    <t>POD56-6603009</t>
  </si>
  <si>
    <t>PRE56-6603013</t>
  </si>
  <si>
    <t>66/0172</t>
  </si>
  <si>
    <t>PRE56-6603018</t>
  </si>
  <si>
    <t>350/66</t>
  </si>
  <si>
    <t xml:space="preserve"> เช่าซื้อโปรแกรมลิขสิทธิ์คอมพิวเตอร์ Adobe  ตั้งแต่เดือน พ.ค. - ก.ย.66</t>
  </si>
  <si>
    <t>โปรแกรม</t>
  </si>
  <si>
    <t>POD57-6604002</t>
  </si>
  <si>
    <t>PRE57-6605003</t>
  </si>
  <si>
    <t>351/66</t>
  </si>
  <si>
    <t xml:space="preserve"> บ.คงคา อินเตอร์-เทรด จก.</t>
  </si>
  <si>
    <t xml:space="preserve"> ปกประกาศเกียรติคุณ (ผ้าไหม)</t>
  </si>
  <si>
    <t xml:space="preserve"> e-bidding</t>
  </si>
  <si>
    <t>สัญญา 5/2566</t>
  </si>
  <si>
    <t>PRE52-6607003</t>
  </si>
  <si>
    <t xml:space="preserve"> บ.แพคเกจดีสเพลย์ อินเตอร์เนชั่นแนล จก.</t>
  </si>
  <si>
    <t>352/66</t>
  </si>
  <si>
    <t xml:space="preserve"> จ้างเหมาค่าแรงงานเก็บ กระทุ้งเข้าฉากวารสารตำรวจ ฉบับที่ 473 เดือน ต.ค. - ธ.ค.65</t>
  </si>
  <si>
    <t>POD56-6603011</t>
  </si>
  <si>
    <t>PRE56-6603015</t>
  </si>
  <si>
    <t>353/66</t>
  </si>
  <si>
    <t>POD56-6603010</t>
  </si>
  <si>
    <t>PRE56-6604003</t>
  </si>
  <si>
    <t>353.1/66</t>
  </si>
  <si>
    <t xml:space="preserve"> จ้างเปลี่ยนแบตเตอรี่รถยก โฟค์ลิฟ รหัส 024/44/07/0006</t>
  </si>
  <si>
    <t>354/66</t>
  </si>
  <si>
    <t xml:space="preserve"> จ้างซ่อมเครื่องตัด PERFECTA รหัส 040/46/07/0007 อาการ สายจารบี ซ่อมน้ำมันรั่วที่ด้านข้างเครื่อง พร้อมเปลี่ยนสายจารบีและตาไก่</t>
  </si>
  <si>
    <t>355/66</t>
  </si>
  <si>
    <t xml:space="preserve"> จ้างทำ e-Book วารสารจิตอาสาเดือน ก.พ.66</t>
  </si>
  <si>
    <t>66/0174</t>
  </si>
  <si>
    <t>POD56-6603008</t>
  </si>
  <si>
    <t>PRE56-6603017</t>
  </si>
  <si>
    <t>356/66</t>
  </si>
  <si>
    <t xml:space="preserve"> จ้างซ่อมเครื่องปรับอากาศ รหัส 023/62/02/0021-0022 อาการตัดแฟนคอล์ยซ่อมรั่วเติมน้ำยารั่ว R-32  เปลี่ยนโปรเวอร์พัดลมแฟนคอยล์</t>
  </si>
  <si>
    <t>357/66</t>
  </si>
  <si>
    <t xml:space="preserve"> จ้างเคลือบพีวีซีด้าน สปอตยูวี 1 ด้าน ปกจ้างผลิตสื่อสิ่งพิมพ์วารสารโรงพักเพื่อประชาชน  ฉบับที่ 129 เดือน ธ.ค.65 -ม.ค.66</t>
  </si>
  <si>
    <t>POD56-6603014</t>
  </si>
  <si>
    <t>PRE56-6604001</t>
  </si>
  <si>
    <t>358/66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</si>
  <si>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129 เดือน ธ.ค.65 -ม.ค.66</t>
  </si>
  <si>
    <t>POD56-6603012</t>
  </si>
  <si>
    <t>PRE56-6604004</t>
  </si>
  <si>
    <t>359/66</t>
  </si>
  <si>
    <t>360/66</t>
  </si>
  <si>
    <t xml:space="preserve"> จ้างเคลือบพีวีซีเงา ปกวารสารจิตอาสา เดือน ก.พ.2566</t>
  </si>
  <si>
    <t>POD56-6603013</t>
  </si>
  <si>
    <t>PRE56-6603016</t>
  </si>
  <si>
    <t>361/66</t>
  </si>
  <si>
    <t>POD52-6604005</t>
  </si>
  <si>
    <t>PRE52-6604002</t>
  </si>
  <si>
    <t>362/66</t>
  </si>
  <si>
    <t xml:space="preserve"> ใบเสร็จรับเงินกองทุนการปฏิรูปที่ดินเพื่อเกษตรกรรม แบบต่อเนื่อง</t>
  </si>
  <si>
    <t>POD52-6604003</t>
  </si>
  <si>
    <t>PRE52-6604006</t>
  </si>
  <si>
    <t>363/66</t>
  </si>
  <si>
    <t xml:space="preserve"> ใบเสร็จรับเงินแบบต่อเนื่อง ง.43-ต.94</t>
  </si>
  <si>
    <t>POD52-6604004</t>
  </si>
  <si>
    <t>PRE52-6604004</t>
  </si>
  <si>
    <t>364/66</t>
  </si>
  <si>
    <t>POD52-6604001</t>
  </si>
  <si>
    <t>PRE52-6604001</t>
  </si>
  <si>
    <t>365/66</t>
  </si>
  <si>
    <t>POD52-6604002</t>
  </si>
  <si>
    <t>PRE52-6604005</t>
  </si>
  <si>
    <t>366/66</t>
  </si>
  <si>
    <t xml:space="preserve"> จ้างเหมาค่าแรงงานพิมพ์งาน แฟ้มใส่เอกสาร (4 สี 1 ด้าน)</t>
  </si>
  <si>
    <t>66/0175</t>
  </si>
  <si>
    <t>POD56-6604001</t>
  </si>
  <si>
    <t>PRE56-6604005</t>
  </si>
  <si>
    <t>367/66</t>
  </si>
  <si>
    <t xml:space="preserve"> จ้างบริการโปรแกรม WINSPEED งวดที่ 1</t>
  </si>
  <si>
    <t>งวดท 1</t>
  </si>
  <si>
    <t>368/66</t>
  </si>
  <si>
    <t xml:space="preserve"> จ้างบริการโปรแกรม PAYROLL งวดที่ 1</t>
  </si>
  <si>
    <t>369/66</t>
  </si>
  <si>
    <t>POD53-6604001</t>
  </si>
  <si>
    <t>PRE53-6604001</t>
  </si>
  <si>
    <t xml:space="preserve"> เพลทโพสิตีฟ ตัด 4 ขนาด 740*462*0.30 มม. CTP ยี่ห้อ IPAGSA</t>
  </si>
  <si>
    <t>370/66</t>
  </si>
  <si>
    <t xml:space="preserve"> บ.ง่วนเอี๊ยวฮวด เปเปอร์ จก.</t>
  </si>
  <si>
    <t>PRE51-6608003</t>
  </si>
  <si>
    <t>เกรียงไกร ไพโรจน์ อาศิรา</t>
  </si>
  <si>
    <t>PRE51-6609001</t>
  </si>
  <si>
    <t>PRE51-6609002</t>
  </si>
  <si>
    <t>371/66</t>
  </si>
  <si>
    <t xml:space="preserve"> พัดลมอุตสาหกรรม ขนาด 22 นิ้ว ยี่ห้อ HATARI # IS22M4/M1 รหัส ค.คลังสินค้า -27 -28 ลง 18 เม.ย.66</t>
  </si>
  <si>
    <t>CRE50-6604001</t>
  </si>
  <si>
    <t>นฤทธิ์ ไพโรจน์ อัยย์รดา</t>
  </si>
  <si>
    <t>372/66</t>
  </si>
  <si>
    <t xml:space="preserve"> จ้างเคลือบพีวีซีเงา ปั๊มฟรอยทองโล่ห์เขนและตัวอักษรไดคัทเจาะหน้าต่าง ปั๊มเส้นพับ 2 เส้น เจาะรูใส่ลิ้นแฟ้ม 1 ตำแหน่ง แฟ้มใส่เอกสาร </t>
  </si>
  <si>
    <t>POD56-6604002</t>
  </si>
  <si>
    <t>PRE56-6604006</t>
  </si>
  <si>
    <t>373/66</t>
  </si>
  <si>
    <t xml:space="preserve"> แฟ้มเอกสาร</t>
  </si>
  <si>
    <t>POD52-6604006</t>
  </si>
  <si>
    <t>PRE52-6604007</t>
  </si>
  <si>
    <t>374/66</t>
  </si>
  <si>
    <t>375/66</t>
  </si>
  <si>
    <t>POD51-6604002</t>
  </si>
  <si>
    <t>PRE51-6604002</t>
  </si>
  <si>
    <t>376/66</t>
  </si>
  <si>
    <t>POD51-6604001</t>
  </si>
  <si>
    <t>PRE51-6604001</t>
  </si>
  <si>
    <t>377/66</t>
  </si>
  <si>
    <t xml:space="preserve"> จ้างบริการทำความสะอาดภายในบริเวณโรงพิมพ์ตำรวจ เดือนมีนาคม 2566</t>
  </si>
  <si>
    <t>378/66</t>
  </si>
  <si>
    <t xml:space="preserve"> จ้างบริการรักษาความปลอดภัย ภายในบริเวณโรงพิมพ์ตำรวจ เดือนมีนาคม 2566</t>
  </si>
  <si>
    <t>379/66</t>
  </si>
  <si>
    <t>66/0176</t>
  </si>
  <si>
    <t>POD56-6604004</t>
  </si>
  <si>
    <t>PRE56-6604009</t>
  </si>
  <si>
    <t>PRE56-6604010</t>
  </si>
  <si>
    <t>PRE56-6605001</t>
  </si>
  <si>
    <t>PRE56-6605013</t>
  </si>
  <si>
    <t>380/66</t>
  </si>
  <si>
    <t xml:space="preserve"> ค่าเช่าเครื่องถ่ายเอกสาร เดือนมีนาคม 2566</t>
  </si>
  <si>
    <t>381/66</t>
  </si>
  <si>
    <t xml:space="preserve"> ค่าเช่าระบบประชุมอิเล็กทรอนิกส์ (E-Meeting) เดือนมีนาคม 2566</t>
  </si>
  <si>
    <t>382/66</t>
  </si>
  <si>
    <t xml:space="preserve"> ค่าเช่าหัวพิมพ์ระบบ INK JET JCI เดือนมีนาคม 2566</t>
  </si>
  <si>
    <t>383/66</t>
  </si>
  <si>
    <t xml:space="preserve"> จ้างล้างทำความสะอาดเครื่องปรับอากาศ  รหัส 023/53/03/0002 023/60/03/0004 023/58/03/0003</t>
  </si>
  <si>
    <t xml:space="preserve"> เฉพาะเจาะจง</t>
  </si>
  <si>
    <t>POD57-6604003</t>
  </si>
  <si>
    <t>PRE57-6605001</t>
  </si>
  <si>
    <t>ปัทมา ไพโรจน์ วรัญญา</t>
  </si>
  <si>
    <t>384/66</t>
  </si>
  <si>
    <t xml:space="preserve"> ค่าเช่าระบบโปรแกรมคำนวณราคา เดือนมีนาคม 2566</t>
  </si>
  <si>
    <t>385/66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</si>
  <si>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เดือนมีนาคม 2566</t>
  </si>
  <si>
    <t>386/66</t>
  </si>
  <si>
    <t xml:space="preserve"> จ้างบริการบำรุงรักษาเครื่องถ่ายเอกสารและปริ้นเตอร์ รุ่น DOCUCENTRE-IVC  เดือนมีนาคม 2566</t>
  </si>
  <si>
    <t>387/66</t>
  </si>
  <si>
    <t>388/66</t>
  </si>
  <si>
    <t xml:space="preserve"> กระดาษสีน้ำตาล 125 แกรม ขนาด 35 x 47 นิ้ว</t>
  </si>
  <si>
    <t>POD51-6604004</t>
  </si>
  <si>
    <t>PRE51-6605001</t>
  </si>
  <si>
    <t>389/66</t>
  </si>
  <si>
    <t xml:space="preserve"> กระดาษปอนด์ 80 แกรม ขนาด 24 x 35 นิ้ว</t>
  </si>
  <si>
    <t>POD51-6606004</t>
  </si>
  <si>
    <t>PRE51-6607001</t>
  </si>
  <si>
    <t>สัมพันธ์ สุมาลี ไพโรจน์</t>
  </si>
  <si>
    <t xml:space="preserve"> กระดาษอาร์ตการ์ด 260 แกรม ขนาด 31 x 43 นิ้ว</t>
  </si>
  <si>
    <t>POD51-6606005</t>
  </si>
  <si>
    <t>PRE51-6607002</t>
  </si>
  <si>
    <t xml:space="preserve"> กระดาษปอนด์ขาวม้วน 60 แกรม ขนาด 17 นิ้ว</t>
  </si>
  <si>
    <t>390/66</t>
  </si>
  <si>
    <t>POD51-6604003</t>
  </si>
  <si>
    <t>PRE51-6604004</t>
  </si>
  <si>
    <t>391/66</t>
  </si>
  <si>
    <t xml:space="preserve"> กระดาษปอนด์ขาว 60 แกรม ชนิดม้วน ขนาด 17 นิ้ว</t>
  </si>
  <si>
    <t xml:space="preserve">ยกเลิก </t>
  </si>
  <si>
    <t>392/66</t>
  </si>
  <si>
    <t xml:space="preserve"> จ้างซ่อมเครื่องพิมพ์ ตัด 5 (พิเศษ) รหัส 006/37/07/0042</t>
  </si>
  <si>
    <t>393/66</t>
  </si>
  <si>
    <t>394/66</t>
  </si>
  <si>
    <t xml:space="preserve"> จ้างทำ e-Book วารสารจิตอาสา เดือนมีนาคม 2566 </t>
  </si>
  <si>
    <t>POD56-6604003</t>
  </si>
  <si>
    <t>PRE56-6604008</t>
  </si>
  <si>
    <t>395/66</t>
  </si>
  <si>
    <t>POD51-6604005</t>
  </si>
  <si>
    <t>PRE51-6604005</t>
  </si>
  <si>
    <t xml:space="preserve"> กระดาษอาร์ตมัน 130 แกรม ขนาด 31 x 43 นิ้ว</t>
  </si>
  <si>
    <t xml:space="preserve"> กระดาษปรู๊ฟ 50 แกรม ขนาด 31 x 43 นิ้ว</t>
  </si>
  <si>
    <t>396/66</t>
  </si>
  <si>
    <t>POD54-6604001</t>
  </si>
  <si>
    <t>PRE54-6605001</t>
  </si>
  <si>
    <t>สัมพันธ์ ไพโรจน์ อัยย์รดา</t>
  </si>
  <si>
    <t>397/66</t>
  </si>
  <si>
    <t>POD52-6604007</t>
  </si>
  <si>
    <t>PRE52-6605001</t>
  </si>
  <si>
    <t>398/66</t>
  </si>
  <si>
    <t xml:space="preserve"> จ้างซ่อมเครื่องปรับอากาศ รหัส 023/64/07/0037 และ ปป.1/56/07/0001.1</t>
  </si>
  <si>
    <t>399/66</t>
  </si>
  <si>
    <t xml:space="preserve"> 79 วรรค 2</t>
  </si>
  <si>
    <t>0/4/66</t>
  </si>
  <si>
    <t>400/66</t>
  </si>
  <si>
    <t xml:space="preserve"> จ้างเคลือบพีวีซีเงา ปกวารสารจิตอาสา เดือนมีนาคม 2566</t>
  </si>
  <si>
    <t>66/0201</t>
  </si>
  <si>
    <t>POD56-6604005</t>
  </si>
  <si>
    <t>PRE56-6604011</t>
  </si>
  <si>
    <t>401/66</t>
  </si>
  <si>
    <t xml:space="preserve"> จ้างออกแบบหนังสือ Behind the Beast สรรพสัตว์สรรค์สร้าง เล่ม 1</t>
  </si>
  <si>
    <t>66/0215</t>
  </si>
  <si>
    <t>POD56-6605001</t>
  </si>
  <si>
    <t>PRE56-6605014</t>
  </si>
  <si>
    <t>402/66</t>
  </si>
  <si>
    <t xml:space="preserve"> จ้างออกแบบและจัดทำอาร์ตเวิร์คสื่อสิ่งพิมพ์วารสารโรงพักเพื่อประชาชน ฉบับที่ 130 เดือน ก.พ.-มี.ค.66</t>
  </si>
  <si>
    <t>66/0216</t>
  </si>
  <si>
    <t>POD56-6604006</t>
  </si>
  <si>
    <t>PRE56-6605003</t>
  </si>
  <si>
    <t>403/66</t>
  </si>
  <si>
    <t xml:space="preserve"> จ้างซ่อมเครื่องตัดกระดาษ NAGNI รหัส 040/62/07/0008เนื่องจากชุดก็อปปี้ไม่ตรงเขียง</t>
  </si>
  <si>
    <t>404/66</t>
  </si>
  <si>
    <t>POD52-6605003</t>
  </si>
  <si>
    <t>PRE52-6605004</t>
  </si>
  <si>
    <t>405/66</t>
  </si>
  <si>
    <t xml:space="preserve"> เป้าหุ่นเงาคน T.R.C ชนิดแข็ง</t>
  </si>
  <si>
    <t>POD52-6605002</t>
  </si>
  <si>
    <t>PRE52-6605003</t>
  </si>
  <si>
    <t>406/66</t>
  </si>
  <si>
    <t>POD56-6604007</t>
  </si>
  <si>
    <t>PRE56-6605004</t>
  </si>
  <si>
    <t>66/0183</t>
  </si>
  <si>
    <t>PRE56-6605005</t>
  </si>
  <si>
    <t>407/66</t>
  </si>
  <si>
    <t xml:space="preserve"> จ้างบริการรักษาความปลอดภัยภายในบริเวณโรงพิมพ์ตำรวจ เดือนเมษายน 2566</t>
  </si>
  <si>
    <t>408/66</t>
  </si>
  <si>
    <t>POD53-6605001</t>
  </si>
  <si>
    <t>PRE53-6605002</t>
  </si>
  <si>
    <t>409/66</t>
  </si>
  <si>
    <t>POD54-6605004</t>
  </si>
  <si>
    <t>PRE54-6605004</t>
  </si>
  <si>
    <t>410/66</t>
  </si>
  <si>
    <t xml:space="preserve"> หจก.เอสเอสเคเอ็นจิเนียริ่ง (1986)</t>
  </si>
  <si>
    <t>POD54-6605005</t>
  </si>
  <si>
    <t>PRE54-6606001</t>
  </si>
  <si>
    <t>411/66</t>
  </si>
  <si>
    <t>POD54-6605002</t>
  </si>
  <si>
    <t>PRE54-6605002</t>
  </si>
  <si>
    <t>412/66</t>
  </si>
  <si>
    <t>POD54-6605001</t>
  </si>
  <si>
    <t>สัมพันธ์ ไพโรขน์ อัยย์รดา</t>
  </si>
  <si>
    <t>413/66</t>
  </si>
  <si>
    <t>POD52-6605001</t>
  </si>
  <si>
    <t>PRE52-6605002</t>
  </si>
  <si>
    <t>414/66</t>
  </si>
  <si>
    <t xml:space="preserve"> จ้างบริการรักษาทำความสะอาดภายในบริเวณโรงพิมพ์ตำรวจ เดือนเมษายน 2566</t>
  </si>
  <si>
    <t>415/66</t>
  </si>
  <si>
    <t xml:space="preserve"> ผ้ายางโมล์รุ่น 714/4 ขนาด 698*598*1.95 มม. มี BAR</t>
  </si>
  <si>
    <t>POD54-6605003</t>
  </si>
  <si>
    <t>PRE54-6605005</t>
  </si>
  <si>
    <t>416/66</t>
  </si>
  <si>
    <t xml:space="preserve"> จ้างเหมาค่าแรงงานเก็บ กระทุ้งเข้าฉากหนังสือรวมกฎหมายกองทุนยุติธรรม</t>
  </si>
  <si>
    <t>POD56-6605002</t>
  </si>
  <si>
    <t>PRE56-6605008</t>
  </si>
  <si>
    <t>417/66</t>
  </si>
  <si>
    <t xml:space="preserve"> จ้างเคลือบพีวีซีเงา ปกหนังสือรวมกฎหมายกองทุนยุติธรรม </t>
  </si>
  <si>
    <t>POD56-6605004</t>
  </si>
  <si>
    <t>PRE56-6605002</t>
  </si>
  <si>
    <t>418/66</t>
  </si>
  <si>
    <t>POD52-6605004</t>
  </si>
  <si>
    <t>PRE52-6606001</t>
  </si>
  <si>
    <t>419/66</t>
  </si>
  <si>
    <t>POD51-6605001</t>
  </si>
  <si>
    <t>PRE51-6605002</t>
  </si>
  <si>
    <t>420/66</t>
  </si>
  <si>
    <t xml:space="preserve"> จ้างเหมาค่าแรงงานพิมพ์งานวารสารโรงพักเพื่อประชาชน ฉบับที่ 130 เดือน ก.พ.-มี.ค.66</t>
  </si>
  <si>
    <t>POD56-6605003</t>
  </si>
  <si>
    <t>PRE56-6605006</t>
  </si>
  <si>
    <t xml:space="preserve"> จ้างเหมาค่าแรงงานพิมพ์งาน แผ่นพับประชาสัมพันธ์</t>
  </si>
  <si>
    <t>66/0217</t>
  </si>
  <si>
    <t>PRE56-6605007</t>
  </si>
  <si>
    <t>421/66</t>
  </si>
  <si>
    <t>66/0200</t>
  </si>
  <si>
    <t>POD56-6606001</t>
  </si>
  <si>
    <t>PRE56-6606001</t>
  </si>
  <si>
    <t>PRE56-6606006</t>
  </si>
  <si>
    <t>PRE56-6606016</t>
  </si>
  <si>
    <t>422/66</t>
  </si>
  <si>
    <t xml:space="preserve"> ค่าเช่าหัวพิมพ์ระบบ INK JET JCI เดือนเมษายน 2566</t>
  </si>
  <si>
    <t>423/66</t>
  </si>
  <si>
    <t>424/66</t>
  </si>
  <si>
    <t xml:space="preserve"> ค่าเช่าเครื่องถ่ายเอกสาร เดือนเมษายน 2566</t>
  </si>
  <si>
    <t>425/66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</si>
  <si>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เดือนเมษายน 2566</t>
  </si>
  <si>
    <t>426/66</t>
  </si>
  <si>
    <t xml:space="preserve"> จ้างบริการบำรุงรักษาเครื่องถ่ายเอกสารและปริ้นเตอร์ รุ่น DOCUCENTRE-IVC  เดือนเมษายน 2566</t>
  </si>
  <si>
    <t>427/66</t>
  </si>
  <si>
    <t xml:space="preserve"> ค่าเช่าระบบประชุมอิเล็กทรอนิกส์ (E-Meeting) เดือนเมษายน 2566</t>
  </si>
  <si>
    <t>428/66</t>
  </si>
  <si>
    <t>POD57-6604004</t>
  </si>
  <si>
    <t>PRE57-6605002</t>
  </si>
  <si>
    <t>429/66</t>
  </si>
  <si>
    <t xml:space="preserve"> หมึกพิมพ์สีแดงทองเงา เบอร์ 30 ET</t>
  </si>
  <si>
    <t>POD53-6604002</t>
  </si>
  <si>
    <t>PRE53-6605001</t>
  </si>
  <si>
    <t xml:space="preserve"> หมึกบรอนด์เงิน เบอร์ 610</t>
  </si>
  <si>
    <t xml:space="preserve"> กระป๋อง</t>
  </si>
  <si>
    <t>430/66</t>
  </si>
  <si>
    <t xml:space="preserve"> จ้างล้างเครื่องปรับอากาศ งานหลังการพิมพ์</t>
  </si>
  <si>
    <t>POD57-6605001</t>
  </si>
  <si>
    <t>PRE57-6605004</t>
  </si>
  <si>
    <t>431/66</t>
  </si>
  <si>
    <t xml:space="preserve"> ค่าเช่าระบบโปรแกรมคำนวณราคา เดือนเมษายน 2566</t>
  </si>
  <si>
    <t>432/66</t>
  </si>
  <si>
    <t xml:space="preserve"> บ.ดั๊บเบิ้ล เอ ดิจิตอล ชินเนอรี่ จก.</t>
  </si>
  <si>
    <t>PRE52-6609003</t>
  </si>
  <si>
    <t>ปัทมา เจตพัฒน์ วรัญญา</t>
  </si>
  <si>
    <t>PRE52-6609007</t>
  </si>
  <si>
    <t>433/66</t>
  </si>
  <si>
    <t>POD52-6605005</t>
  </si>
  <si>
    <t>PRE52-6605005</t>
  </si>
  <si>
    <t>434/66</t>
  </si>
  <si>
    <t xml:space="preserve"> จ้างทำ e-Book วารสารจิตอาสา เดือนเมษายน 2566</t>
  </si>
  <si>
    <t>66/0202</t>
  </si>
  <si>
    <t>POD56-6605005</t>
  </si>
  <si>
    <t>PRE56-6605009</t>
  </si>
  <si>
    <t>435/66</t>
  </si>
  <si>
    <t xml:space="preserve"> จ้างเคลือบพีวีซีด้าน+สปอตยูวี 1 ด้าน ปกจ้างผลิตสื่อสิ่งพิมพ์วารสารโรงพักเพื่อประชาชน ฉบับที่ 130 เดือน ก.พ. - มี.ค.66</t>
  </si>
  <si>
    <t>POD56-6605006</t>
  </si>
  <si>
    <t>PRE56-6605010</t>
  </si>
  <si>
    <t>436/66</t>
  </si>
  <si>
    <t xml:space="preserve"> ใบมีดตัดกระดาษ เครื่องมิยาโกชิ (R-16-L480) แท่นต่อเนื่อง  50 ใบ/กล่อง</t>
  </si>
  <si>
    <t>POD54-6605006</t>
  </si>
  <si>
    <t>PRE54-6605006</t>
  </si>
  <si>
    <t>สัมพันธ์ ธิติรัตน์ อัยย์รดา</t>
  </si>
  <si>
    <t>437/66</t>
  </si>
  <si>
    <t xml:space="preserve"> จ้างซ่อมเครื่องพิมพ์ตัด 4 อาการระบบไฟที่มีเซฟตี้ค้าง สวิทซ์เสีย 1 ตัว</t>
  </si>
  <si>
    <t>438/66</t>
  </si>
  <si>
    <t xml:space="preserve"> จ้างซ่อมเครื่องพิมพ์ตัด 2 อาการระบบไฟที่มีเซฟตี้ค้าง สวิทซ์เสีย 1 ตัว</t>
  </si>
  <si>
    <t>439/66</t>
  </si>
  <si>
    <t>440/66</t>
  </si>
  <si>
    <t>441/66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</si>
  <si>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130 เดือนก.พ.-มี.ค.66</t>
  </si>
  <si>
    <t>POD56-6605009</t>
  </si>
  <si>
    <t>PRE56-6605012</t>
  </si>
  <si>
    <t>442/66</t>
  </si>
  <si>
    <t xml:space="preserve"> ใบเสร็จรับเงิน-สหกรณ์ออมทรัพย์ตำรวจรถไฟ</t>
  </si>
  <si>
    <t>POD52-6605006</t>
  </si>
  <si>
    <t>PRE52-6606002</t>
  </si>
  <si>
    <t>443/66</t>
  </si>
  <si>
    <t xml:space="preserve"> จ้างเคลือบพีวีซีเงา ปกวารสารจิตอาสา เดือนเมษายน 2566</t>
  </si>
  <si>
    <t>POD56-6605007</t>
  </si>
  <si>
    <t>PRE56-6605011</t>
  </si>
  <si>
    <t>444/66</t>
  </si>
  <si>
    <t xml:space="preserve"> จ้างพับ เย็บกี่ ตีเบอร์ ติดมุมติดปก เข้าเล่มปกแข็ง ค.74-ต.68</t>
  </si>
  <si>
    <t>POD56-6605008</t>
  </si>
  <si>
    <t>PRE56-6606008</t>
  </si>
  <si>
    <t>445/66</t>
  </si>
  <si>
    <t xml:space="preserve"> สติ๊เกอร์ Thermal (สีเขียว)</t>
  </si>
  <si>
    <t>POD52-6605007</t>
  </si>
  <si>
    <t>PRE52-6606005</t>
  </si>
  <si>
    <t xml:space="preserve"> สติ๊เกอร์ Thermal (สีแดง)</t>
  </si>
  <si>
    <t>446/66</t>
  </si>
  <si>
    <t xml:space="preserve"> จ้างซ่อมเครื่องพิมพ์ตัด 5 (พิเศษ) รุ่น 520-NP  รหัสทรัพย์สิน 006/37/07/0042 เนื่องจากชุดชีลกระบอกลมรั่ว </t>
  </si>
  <si>
    <t>447/66</t>
  </si>
  <si>
    <t xml:space="preserve"> จ้างซ่อมเครื่องพิมพ์ตัด 5 (พิเศษ) รุ่น 520-NP  รหัสทรัพย์สิน 006/37/07/0041 เนื่องจากชุดตบกระดาษไม่เข้าฉาก </t>
  </si>
  <si>
    <t>448/66</t>
  </si>
  <si>
    <t xml:space="preserve"> จ้างเหมาค่าแรงงานพิมพ์งาน ตม.49 พิมพ์สีฟ้า-ดำ 2 ด้าน</t>
  </si>
  <si>
    <t>66/0222</t>
  </si>
  <si>
    <t>POD56-6605010</t>
  </si>
  <si>
    <t>PRE56-6605015</t>
  </si>
  <si>
    <t>สัมพันธ์ สุมาลี เอกพันธ์</t>
  </si>
  <si>
    <t>449/66</t>
  </si>
  <si>
    <t xml:space="preserve"> บ.พรเจริญ อินดัสทรี้ 1966 จก. </t>
  </si>
  <si>
    <t xml:space="preserve"> จ้างหล่อลูกกาวเครื่องพิมพ์ออฟเซท ตัด 5 พิเศษ RYOBI 520 </t>
  </si>
  <si>
    <t>POD57-6605002</t>
  </si>
  <si>
    <t>PRE57-6606003</t>
  </si>
  <si>
    <t>450/66</t>
  </si>
  <si>
    <t xml:space="preserve"> จ้างหล่อลูกกาวเครื่องพิมพ์ออฟเซท ตัด 5 พิเศษ RYOBI 500 K</t>
  </si>
  <si>
    <t>POD57-6605004</t>
  </si>
  <si>
    <t>PRE57-6606002</t>
  </si>
  <si>
    <t>451/66</t>
  </si>
  <si>
    <t xml:space="preserve"> จ้างหล่อลูกกาวเครื่องพิมพ์ออฟเซท ตัด 4  RYOBI 662</t>
  </si>
  <si>
    <t>POD57-6605003</t>
  </si>
  <si>
    <t>PRE57-6606001</t>
  </si>
  <si>
    <t>452/66</t>
  </si>
  <si>
    <t>POD52-6605008</t>
  </si>
  <si>
    <t>PRE52-6606006</t>
  </si>
  <si>
    <t>453/66</t>
  </si>
  <si>
    <t xml:space="preserve"> จ้างไดคัทมุมมน 4 ด้าน บัครประจำตัวข้าราชการบำนาญ (ใหม่)</t>
  </si>
  <si>
    <t>66/0233</t>
  </si>
  <si>
    <t>POD56-6605011</t>
  </si>
  <si>
    <t>PRE56-6606002</t>
  </si>
  <si>
    <t>เมือง สุมาลี เอกพันธ์</t>
  </si>
  <si>
    <t>454/66</t>
  </si>
  <si>
    <t>66/0235</t>
  </si>
  <si>
    <t>POD56-6606017</t>
  </si>
  <si>
    <t>PRE56-6606019</t>
  </si>
  <si>
    <t>PRE56-6607004</t>
  </si>
  <si>
    <t>455/66</t>
  </si>
  <si>
    <t xml:space="preserve"> จ้างซ่อมเครื่องปรับอากาศ ชั้นลอย รหัส ปชพ.023/53/07/0005-0006  </t>
  </si>
  <si>
    <t>456/66</t>
  </si>
  <si>
    <t>457/66</t>
  </si>
  <si>
    <t>458/66</t>
  </si>
  <si>
    <t>459/66</t>
  </si>
  <si>
    <t>460/66</t>
  </si>
  <si>
    <t>POD52-6607002</t>
  </si>
  <si>
    <t>PRE52-6607001</t>
  </si>
  <si>
    <t>โกวิทย์ เจตพัฒน์ วรัญญา</t>
  </si>
  <si>
    <t>461/66</t>
  </si>
  <si>
    <t>POD51-6606002</t>
  </si>
  <si>
    <t>PRE51-6606001</t>
  </si>
  <si>
    <t>สัมพันธ์ สุมาลี สิทธิรัตน์</t>
  </si>
  <si>
    <t xml:space="preserve"> กระดาษสติ๊กเกอร์ขาวเงา (หลังเหลือง) ขนาด 24 x 35 นิ้ว</t>
  </si>
  <si>
    <t>462/66</t>
  </si>
  <si>
    <t xml:space="preserve"> บ.ซิทส์ 39 จก.(สำนักงานใหญ่)</t>
  </si>
  <si>
    <t xml:space="preserve"> จ้างจัดทำ VDO Presentation และถ่ายภาพนิ่ง (ความยาว 1-2 นาที/คิว การถ่ายทำอยู่ที่ 8 ชม. ค่าบริการถ่ายภาพ</t>
  </si>
  <si>
    <t>POD57-6606001</t>
  </si>
  <si>
    <t>PRE57-6608001</t>
  </si>
  <si>
    <t>พรทิวา นิสิตา วรัญญา</t>
  </si>
  <si>
    <t>463/66</t>
  </si>
  <si>
    <t xml:space="preserve"> ร้านธงร่มโพธิ์</t>
  </si>
  <si>
    <t xml:space="preserve"> ซุ้มวันเฉลิมพระชนมพรรษาพระราชินี</t>
  </si>
  <si>
    <t>CRE50-6606001</t>
  </si>
  <si>
    <t>464/66</t>
  </si>
  <si>
    <t xml:space="preserve"> จ้างซ่อมเครื่องปรับอากาศ งานการพิมพ์ (ห้องแท่นพิม์ต่อเนื่อง) รหัส 023/55/07/0028 และ 023/64/07/0036 อาการ เปลี่ยนรูมเทอร์โมสตรัท เติมน้ำยาแอร์  และคอมเพรสเซอร์ไหม้</t>
  </si>
  <si>
    <t>465/66</t>
  </si>
  <si>
    <t>POD52-6606001</t>
  </si>
  <si>
    <t>PRE52-6606003</t>
  </si>
  <si>
    <t>466/66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</si>
  <si>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เดือนพฤษภาคม 2566</t>
  </si>
  <si>
    <t>467/66</t>
  </si>
  <si>
    <t xml:space="preserve"> จ้างบริการบำรุงรักษาเครื่องถ่ายเอกสารและปริ้นเตอร์ รุ่น DOCUCENTRE-IVC  เดือนพฤษภาคม 2566</t>
  </si>
  <si>
    <t>468/66</t>
  </si>
  <si>
    <t xml:space="preserve"> ค่าเช่าเครื่องถ่ายเอกสาร เดือนพฤษภาคม 2566</t>
  </si>
  <si>
    <t>469/66</t>
  </si>
  <si>
    <t>POD51-6606001</t>
  </si>
  <si>
    <t>PRE51-6606002</t>
  </si>
  <si>
    <t>สัมพันธ์ ไพโรขน์ วรัญญา</t>
  </si>
  <si>
    <t>470/66</t>
  </si>
  <si>
    <t xml:space="preserve"> ซองเก็บเขม่าปืน (11*21 ซม.)</t>
  </si>
  <si>
    <t>POD52-6606002</t>
  </si>
  <si>
    <t>PRE52-6606007</t>
  </si>
  <si>
    <t xml:space="preserve"> ซองกระดาษเก็บวัตถุพยานสีน้ำตาล (5*10*16 ซม.)</t>
  </si>
  <si>
    <t xml:space="preserve"> ซองกระดาษเก็บวัตถุพยานสีน้ำตาล (13*15*38 ซม.)</t>
  </si>
  <si>
    <t xml:space="preserve"> ซองกระดาษเก็บวัตถุพยานสีน้ำตาล (10*12*41 ซม.)</t>
  </si>
  <si>
    <t xml:space="preserve"> ซองกระดาษเก็บวัตถุพยานสีน้ำตาล (12*26*42 ซม.)</t>
  </si>
  <si>
    <t>471/66</t>
  </si>
  <si>
    <t xml:space="preserve"> สติกเกอร์ติดซองยา</t>
  </si>
  <si>
    <t>POD52-6606003</t>
  </si>
  <si>
    <t>PRE52-6606008</t>
  </si>
  <si>
    <t>472/66</t>
  </si>
  <si>
    <t xml:space="preserve"> จ้างเหมาค่าแรงงานพิมพ์งาน หนังสือ Behind the Beast ปก 4 สี</t>
  </si>
  <si>
    <t>POD56-6606004</t>
  </si>
  <si>
    <t>PRE56-6606004</t>
  </si>
  <si>
    <t>เกรียงไกร สุมาลี ธิติรัตน์</t>
  </si>
  <si>
    <t xml:space="preserve"> จ้างเหมาค่าแรงงานพิมพ์งาน หนังสือ Behind the Beast เนื้อใน 4 สี</t>
  </si>
  <si>
    <t xml:space="preserve"> จ้างเหมาค่าแรงงานพิมพ์งานแฟ้มเวชระเบียนผู้ป่วยนอก สีดำ</t>
  </si>
  <si>
    <t>66/0254</t>
  </si>
  <si>
    <t>473/66</t>
  </si>
  <si>
    <t xml:space="preserve"> จ้างเคลือบพีวีซีด้าน+สปอตยูวี ปั๊มพับปีกปกหนังสือ Behind the Beast สรรพสัตว์สรรค์สร้าง เล่ม 1</t>
  </si>
  <si>
    <t>POD56-6606003</t>
  </si>
  <si>
    <t>PRE56-6606003</t>
  </si>
  <si>
    <t>474/66</t>
  </si>
  <si>
    <t xml:space="preserve"> จ้างพับ เย็บกี่ ติดมุมติดปก เข้าเล่มปกแข็ง ตม.49 สมุดบัญชีคุมเรื่องคนต่างด้าวขอพำนักในราชอาณาจักรเป็นการชั่วคราว</t>
  </si>
  <si>
    <t>POD56-6606002</t>
  </si>
  <si>
    <t>PRE56-6606009</t>
  </si>
  <si>
    <t>475/66</t>
  </si>
  <si>
    <t xml:space="preserve"> จ้างบริการทำความสะอาดอาคารและสถานที่โรงพิมพ์ตำรวจ เดือนพฤษภาคม 2566</t>
  </si>
  <si>
    <t>476/66</t>
  </si>
  <si>
    <t xml:space="preserve"> จ้างบริการรักษาความปลอดภัยภายในบริเวณโรงพิมพ์ตำรวจ เดือนพฤษภาคม 2566</t>
  </si>
  <si>
    <t>477/66</t>
  </si>
  <si>
    <t xml:space="preserve"> จ้างซ่อมเครื่องปรับอากาศ รหัสทรัพย์สิน 023/56/06/0021  023/56/06/0019  023/65/06/0029 023/56/01/0015 023/65/06/0028 023/65/06/0030</t>
  </si>
  <si>
    <t>478/66</t>
  </si>
  <si>
    <t xml:space="preserve"> จ้างซ่อมเครื่องปรับอากาศ งานการพิมพ์ (ห้องประชุม 3 กับฝ่ายตรวจสอบภายใน) รหัส ปชพ.023/53/07/003 ปชพ.023/53/07/010 อาการเปลี่ยนมอเตอร์คอยล์ร้อนพร้อมใบพัดลม และเปลี่ยนแคปรัน</t>
  </si>
  <si>
    <t>.</t>
  </si>
  <si>
    <t>479/66</t>
  </si>
  <si>
    <t>POD54-6606002</t>
  </si>
  <si>
    <t>PRE54-6606003</t>
  </si>
  <si>
    <t>480/66</t>
  </si>
  <si>
    <t xml:space="preserve"> บ.ซีพีแอ็กซ์ตร้า จก.(มหาชน)</t>
  </si>
  <si>
    <t>CRE50-6606002</t>
  </si>
  <si>
    <t>481/66</t>
  </si>
  <si>
    <t>POD54-6606001</t>
  </si>
  <si>
    <t>PRE54-6606004</t>
  </si>
  <si>
    <t>482/66</t>
  </si>
  <si>
    <t>66/0185</t>
  </si>
  <si>
    <t>POD56-6606006</t>
  </si>
  <si>
    <t>PRE56-6607007</t>
  </si>
  <si>
    <t>PRE56-6607026</t>
  </si>
  <si>
    <t>483/66</t>
  </si>
  <si>
    <t>POD56-6606012</t>
  </si>
  <si>
    <t>PRE56-6606014</t>
  </si>
  <si>
    <t>484/66</t>
  </si>
  <si>
    <t xml:space="preserve"> ค่าเช่าหัวพิมพ์ระบบ INK JET JCI เดือนพฤษภาคม 2566</t>
  </si>
  <si>
    <t>485/66</t>
  </si>
  <si>
    <t>486/66</t>
  </si>
  <si>
    <t xml:space="preserve"> ค่าเช่าระบบประชุมอิเล็กทรอนิกส์ (E-Meeting) เดือนพฤษภาคม 2566</t>
  </si>
  <si>
    <t>487/66</t>
  </si>
  <si>
    <t xml:space="preserve"> ค่าเช่าระบบโปรแกรมคำนวณราคา เดือนพฤษภาคม 2566</t>
  </si>
  <si>
    <t>488/66</t>
  </si>
  <si>
    <t xml:space="preserve"> จ้างทำ e-Book วารสารจิตอาสา เดือน พ.ค.66</t>
  </si>
  <si>
    <t>66/0203</t>
  </si>
  <si>
    <t>POD56-6606005</t>
  </si>
  <si>
    <t>PRE56-6606011</t>
  </si>
  <si>
    <t>489/66</t>
  </si>
  <si>
    <t>66/0234</t>
  </si>
  <si>
    <t>POD56-6606007</t>
  </si>
  <si>
    <t>PRE56-6607002</t>
  </si>
  <si>
    <t>490/66</t>
  </si>
  <si>
    <t xml:space="preserve"> กระดาษถ่ายเอกสารอย่างดี 80 แกรม เอ 4</t>
  </si>
  <si>
    <t>POD52-6606004</t>
  </si>
  <si>
    <t>PRE52-6606004</t>
  </si>
  <si>
    <t>491/66</t>
  </si>
  <si>
    <t xml:space="preserve"> จ้างเหมาค่าแรงงานพิมพ์ใบสั่งยาโรงพยาบาลตำรวจ 3 สี 1 ด้าน</t>
  </si>
  <si>
    <t>66/0255</t>
  </si>
  <si>
    <t>POD56-6606009</t>
  </si>
  <si>
    <t>PRE56-6606010</t>
  </si>
  <si>
    <t>492/66</t>
  </si>
  <si>
    <t xml:space="preserve"> น้ำยาล้างหัวหมึก Shut down Fulid</t>
  </si>
  <si>
    <t>POD54-6606003</t>
  </si>
  <si>
    <t>PRE54-6606002</t>
  </si>
  <si>
    <t>493/66</t>
  </si>
  <si>
    <t xml:space="preserve"> จ้างเหมาค่าแรงงานเก็บ กระทุ้งเข้าฉากหนังสือ Behind the Beast</t>
  </si>
  <si>
    <t>POD56-6606008</t>
  </si>
  <si>
    <t>PRE56-6606005</t>
  </si>
  <si>
    <t>494/66</t>
  </si>
  <si>
    <t xml:space="preserve"> อุปกรณ์สำหรับห้องน้ำชนิดต่าง ๆ</t>
  </si>
  <si>
    <t>POD55-6606001</t>
  </si>
  <si>
    <t>PRE55-6606001</t>
  </si>
  <si>
    <t>495/66</t>
  </si>
  <si>
    <t xml:space="preserve"> จ้างเหมาค่าแรงงานพิมพ์งาน วารสารตำรวจ ฉ.474 พิมพ์ 4 สี 2 ด้าน</t>
  </si>
  <si>
    <t>66/0263</t>
  </si>
  <si>
    <t>POD56-6606015</t>
  </si>
  <si>
    <t>PRE56-6606012</t>
  </si>
  <si>
    <t xml:space="preserve"> จ้างเหมาค่าแรงงานพิมพ์งาน วารสารตำรวจ ฉ.474 พิมพ์สีดำ 2 ด้าน</t>
  </si>
  <si>
    <t>496/66</t>
  </si>
  <si>
    <t>POD51-6606003</t>
  </si>
  <si>
    <t>PRE51-6606003</t>
  </si>
  <si>
    <t>497/66</t>
  </si>
  <si>
    <t>66/0258</t>
  </si>
  <si>
    <t>POD56-6606010</t>
  </si>
  <si>
    <t>PRE56-6606007</t>
  </si>
  <si>
    <t>498/66</t>
  </si>
  <si>
    <t xml:space="preserve"> จ้างซ่อมตรวจเช็คเครื่องปิดสัน</t>
  </si>
  <si>
    <t>499/66</t>
  </si>
  <si>
    <t>500/66</t>
  </si>
  <si>
    <t xml:space="preserve"> จ้างปั้มนูนตราครุฑ ใบรับรองการขึ้นทะเบียนเป็นผู้ไกล่เกลี่ย</t>
  </si>
  <si>
    <t>66/0313</t>
  </si>
  <si>
    <t>POD56-6606011</t>
  </si>
  <si>
    <t>PRE56-6606013</t>
  </si>
  <si>
    <t xml:space="preserve"> จ้างไดคัทมุมมน 4 มุม บัตรประจำตัวของผู้ไกล่เกลี่ย</t>
  </si>
  <si>
    <t>66/0314</t>
  </si>
  <si>
    <t xml:space="preserve"> จ้างปั้มนูนตราแผ่นดิน ประกาศนียบัตรด้านการสอบสวน</t>
  </si>
  <si>
    <t>66/0315</t>
  </si>
  <si>
    <t>501/66</t>
  </si>
  <si>
    <t xml:space="preserve"> จ้างซ่อมเปลี่ยนอะไหล่เครื่องคอมพิวเตอร์</t>
  </si>
  <si>
    <t>502/66</t>
  </si>
  <si>
    <t xml:space="preserve"> อาร์เอช เซอร์วิส</t>
  </si>
  <si>
    <t>503/66</t>
  </si>
  <si>
    <t xml:space="preserve"> จ้างเหกมาค่าแรงงานพิมพ์งาน ประกาศ D.A.R.E</t>
  </si>
  <si>
    <t>66/0257</t>
  </si>
  <si>
    <t>POD56-6606013</t>
  </si>
  <si>
    <t>PRE56-6606020</t>
  </si>
  <si>
    <t>504/66</t>
  </si>
  <si>
    <t xml:space="preserve"> จ้างเหมาค่าแรงงานพิมพ์ ตม.48 พิมพ์ 2 สี</t>
  </si>
  <si>
    <t>66/0259</t>
  </si>
  <si>
    <t>POD56-6606014</t>
  </si>
  <si>
    <t>PRE56-6607003</t>
  </si>
  <si>
    <t xml:space="preserve"> จ้างเหมาค่าแรงงานพิมพ์ ตม.49 พิมพ์ 2 สี</t>
  </si>
  <si>
    <t>66/0260</t>
  </si>
  <si>
    <t xml:space="preserve"> จ้างเหมาค่าแรงงานพิมพ์ ตม.23 พิมพ์ 2 สี</t>
  </si>
  <si>
    <t>66/0261</t>
  </si>
  <si>
    <t xml:space="preserve"> จ้างเหมาค่าแรงงานพิมพ์ ตม.44 พิมพ์ 2 สี</t>
  </si>
  <si>
    <t>66/0311</t>
  </si>
  <si>
    <t>505/66</t>
  </si>
  <si>
    <t xml:space="preserve"> บ.ทิงค์เน็ต จก.</t>
  </si>
  <si>
    <t xml:space="preserve"> จ้างสื่อประชาสัมพันธ์รับสมัครนิติกร ระดับ 4 ระยะเวลาลงประกาศ 1 เดือน</t>
  </si>
  <si>
    <t>POD57-6606002</t>
  </si>
  <si>
    <t>506/66</t>
  </si>
  <si>
    <t>POD53-6606004</t>
  </si>
  <si>
    <t>PRE53-6606003</t>
  </si>
  <si>
    <t>507/66</t>
  </si>
  <si>
    <t>POD53-6606003</t>
  </si>
  <si>
    <t>PRE53-6606004</t>
  </si>
  <si>
    <t>508/66</t>
  </si>
  <si>
    <t>POD54-6606004</t>
  </si>
  <si>
    <t>PRE54-6607001</t>
  </si>
  <si>
    <t>509/66</t>
  </si>
  <si>
    <t xml:space="preserve"> จ้างซ่อมเครื่องไสสันทากาว ชพ.1 ลง 30 พ.ค.27 อาการ หม้อต้มกาวอุณหภูมิไม่ถึง เปลี่ยนชุดทำความร้อน</t>
  </si>
  <si>
    <t>510/66</t>
  </si>
  <si>
    <t>66/0221</t>
  </si>
  <si>
    <t>POD56-6607004</t>
  </si>
  <si>
    <t>PRE56-6607006</t>
  </si>
  <si>
    <t>PRE56-6607012</t>
  </si>
  <si>
    <t>511/66</t>
  </si>
  <si>
    <t xml:space="preserve"> จ้างเหมาค่าแรงงานพิมพ์งานสมุด D.A..R.E ชั้นประถม</t>
  </si>
  <si>
    <t>66/0256</t>
  </si>
  <si>
    <t>POD56-6606020</t>
  </si>
  <si>
    <t>PRE56-6607005</t>
  </si>
  <si>
    <t>PRE56-6607013</t>
  </si>
  <si>
    <t>PRE56-6607021</t>
  </si>
  <si>
    <t>PRE56-6607035</t>
  </si>
  <si>
    <t>PRE56-6608001</t>
  </si>
  <si>
    <t xml:space="preserve"> งวดที่ 5</t>
  </si>
  <si>
    <t>512/66</t>
  </si>
  <si>
    <t xml:space="preserve"> จ้างเคลือบยูวีเงา ปกวารสารตำรวจ ฉบับที่  474 ประจำเดือน ม.ค. - มี.ค.66</t>
  </si>
  <si>
    <t>POD56-6606016</t>
  </si>
  <si>
    <t>PRE56-6606015</t>
  </si>
  <si>
    <t>513/66</t>
  </si>
  <si>
    <t>514/66</t>
  </si>
  <si>
    <t>515/66</t>
  </si>
  <si>
    <t>516/66</t>
  </si>
  <si>
    <t>517/66</t>
  </si>
  <si>
    <t>518/66</t>
  </si>
  <si>
    <t>519/66</t>
  </si>
  <si>
    <t>520/66</t>
  </si>
  <si>
    <t>521/66</t>
  </si>
  <si>
    <t>522/66</t>
  </si>
  <si>
    <t>523/66</t>
  </si>
  <si>
    <t>524/66</t>
  </si>
  <si>
    <t>525/66</t>
  </si>
  <si>
    <t>526/66</t>
  </si>
  <si>
    <t>527/66</t>
  </si>
  <si>
    <t>528/66</t>
  </si>
  <si>
    <t>529/66</t>
  </si>
  <si>
    <t>530/66</t>
  </si>
  <si>
    <t>531/66</t>
  </si>
  <si>
    <t>532/66</t>
  </si>
  <si>
    <t>533/66</t>
  </si>
  <si>
    <t>534/66</t>
  </si>
  <si>
    <t xml:space="preserve"> จ้างซ่อมแฮนด์พาเลท รหัส 024/04/07/0005 , รง.2 , 024/40/07/0008, 024/40/07/0007 อาการ ซ่อมชุดระบบยก เปลี่ยนซีล ถ่ายน้ำมันไฮดรอลิค และรถฟอร์คลิฟท์ รหัส 024/56/07/0007อาการ เปลี่ยนน้ำเครื่อง+กรอง รหัส 024/44/07/0006 อาการ เปลี่ยนน้ำมันเครื่อง +กรอง เช็คระบบทั่วไป</t>
  </si>
  <si>
    <t>535/66</t>
  </si>
  <si>
    <t xml:space="preserve"> จ้างซ่อมรถฟอร์คลิฟท์ รหัส 024/47/06/0003 ลง 6 ส.ค.47 อาการ น้ำมันเครื่องแห้งและกรองเสีย </t>
  </si>
  <si>
    <t>536/66</t>
  </si>
  <si>
    <t xml:space="preserve"> หมึกสีเขียวเงา เบอร์ 51</t>
  </si>
  <si>
    <t>POD53-6606002</t>
  </si>
  <si>
    <t>PRE53-6606001</t>
  </si>
  <si>
    <t>นฤทธิ์ ไพโรจน์ วรัญญา</t>
  </si>
  <si>
    <t>537/66</t>
  </si>
  <si>
    <t>POD53-6606001</t>
  </si>
  <si>
    <t>PRE53-6606002</t>
  </si>
  <si>
    <t xml:space="preserve"> หมึกสีน้ำเงิน  TK MV REFLEX BLUE C</t>
  </si>
  <si>
    <t>538/66</t>
  </si>
  <si>
    <t xml:space="preserve"> จ้างเหมาค่าแรงงานเก็บ กระทุ้งเข้าฉากวารสารตำรวจ ฉบับที่ 474 เดือน ม.ค. - มี.ค.66</t>
  </si>
  <si>
    <t>POD56-6606019</t>
  </si>
  <si>
    <t>PRE56-6606017</t>
  </si>
  <si>
    <t>539/66</t>
  </si>
  <si>
    <t xml:space="preserve"> จ้างเคลือบพีวีซีเงา ปกวารสารจิตอาสา เดือนพฤษภาคม 2566</t>
  </si>
  <si>
    <t>POD56-6606018</t>
  </si>
  <si>
    <t>PRE56-6606018</t>
  </si>
  <si>
    <t>540/66</t>
  </si>
  <si>
    <t xml:space="preserve"> จ้างพับ เย็บ ปั๊มฟรอยด์ทอง เข้าเล่มปกแข็ง หุ้มกระดาษแล็คซีนสีน้ำเงิน ตม.16 ใบสำคัญถิ่นที่อยู่</t>
  </si>
  <si>
    <t>66/0305</t>
  </si>
  <si>
    <t>POD56-6606021</t>
  </si>
  <si>
    <t>PRE56-6607011</t>
  </si>
  <si>
    <t xml:space="preserve"> จ้างพับ เย็บ ปั๊มฟรอยด์ทอง เข้าเล่มปกแข็ง หุ้มกระดาษแล็คซีนสีขาว ตม.17 ใบแทนสำคัญถิ่นที่อยู่</t>
  </si>
  <si>
    <t>66/0306</t>
  </si>
  <si>
    <t>541/66</t>
  </si>
  <si>
    <t xml:space="preserve"> จ้างซ่อมเครื่องพิมพ์ตัด 5 รหัส 006/36/07/0039 อาการ แผงวงจรชุด NP เสีย</t>
  </si>
  <si>
    <t xml:space="preserve"> บ.อาร์เอช เซอร์วิส</t>
  </si>
  <si>
    <t>542/66</t>
  </si>
  <si>
    <t xml:space="preserve"> จ้างอาบยูวีเว้นเฉพาะจุด 1 จุด ปั๊มเส้นพับ 2 เส้น สมุดแบบฝึกหัด D.A.R.E ชั้นประถม</t>
  </si>
  <si>
    <t>543/66</t>
  </si>
  <si>
    <t xml:space="preserve"> จ้างปั๊มไดคัท 50% ปั๊มพับกลาง 1 เส้นสติ๊กเกอร์ สมุดแบบฝึกหัด D.A.R.E ชั้นประถม</t>
  </si>
  <si>
    <t>POD56-6607002</t>
  </si>
  <si>
    <t>PRE56-6607027</t>
  </si>
  <si>
    <t>PRE56-6608008</t>
  </si>
  <si>
    <t>PRE56-6608009</t>
  </si>
  <si>
    <t>PRE56-6608010</t>
  </si>
  <si>
    <t>544/66</t>
  </si>
  <si>
    <t xml:space="preserve"> จ้างพับ เย็บกี่ เข้าเล่มปกแข็ง สมุดเบอร์ 2 เล็ก</t>
  </si>
  <si>
    <t>66/0164</t>
  </si>
  <si>
    <t>POD56-6607003</t>
  </si>
  <si>
    <t>PRE52-6607018</t>
  </si>
  <si>
    <t>PRE52-6607030</t>
  </si>
  <si>
    <t>545/66</t>
  </si>
  <si>
    <t>PRE52-6607002</t>
  </si>
  <si>
    <t>ปัทมา นงนุช อาศิรา</t>
  </si>
  <si>
    <t>546/66</t>
  </si>
  <si>
    <t>POD52-6607003</t>
  </si>
  <si>
    <t>PRE52-6608004</t>
  </si>
  <si>
    <t>547/66</t>
  </si>
  <si>
    <t>POD52-6607001</t>
  </si>
  <si>
    <t>PRE52-6607004</t>
  </si>
  <si>
    <t>ปัทมา อาศิรา นงนุช</t>
  </si>
  <si>
    <t>548/66</t>
  </si>
  <si>
    <t xml:space="preserve"> จ้างเหมาค่าแรงงานพิมพ์งานใบเสร็จรับเงินคอมพิวเตอร์ชนิด 3 ตอน</t>
  </si>
  <si>
    <t>66/0236</t>
  </si>
  <si>
    <t>POD56-6607005</t>
  </si>
  <si>
    <t>PRE56-6607014</t>
  </si>
  <si>
    <t>PRE56-6607020</t>
  </si>
  <si>
    <t>PRE56-6608005</t>
  </si>
  <si>
    <t>PRE56-6608019</t>
  </si>
  <si>
    <t>PRE56-6608035</t>
  </si>
  <si>
    <t>549/66</t>
  </si>
  <si>
    <t>POD51-6607001</t>
  </si>
  <si>
    <t>PRE51-6607003</t>
  </si>
  <si>
    <t>550/66</t>
  </si>
  <si>
    <t>POD53-6607002</t>
  </si>
  <si>
    <t>PRE53-6607002</t>
  </si>
  <si>
    <t>สัมพันธ์ ทศพล วรัญญา</t>
  </si>
  <si>
    <t>551/66</t>
  </si>
  <si>
    <t>POD53-6607001</t>
  </si>
  <si>
    <t>PRE53-6607001</t>
  </si>
  <si>
    <t xml:space="preserve"> บ.เบิ๊ตท์เชอร์ (ประเทศไทย) จก.</t>
  </si>
  <si>
    <t xml:space="preserve"> ครีมช่วยในการหล่อลื่นและรักษาลูกกาว</t>
  </si>
  <si>
    <t>POD54-6607005</t>
  </si>
  <si>
    <t>PRE54-6607006</t>
  </si>
  <si>
    <t>552/66</t>
  </si>
  <si>
    <t>POD54-6607004</t>
  </si>
  <si>
    <t>PRE54-6607004</t>
  </si>
  <si>
    <t>553/66</t>
  </si>
  <si>
    <t xml:space="preserve"> อุปกรณ์จัดซุ้มวันเฉลิมพระชนมพรรษาพระบาทสมเด็จ รัชกาลที่ 10</t>
  </si>
  <si>
    <t>CRE50-6607001</t>
  </si>
  <si>
    <t>นฤทธิ์ กมลทิพย์ ไพโรจน์</t>
  </si>
  <si>
    <t>554/66</t>
  </si>
  <si>
    <t>POD54-6607002</t>
  </si>
  <si>
    <t>PRE54-6607003</t>
  </si>
  <si>
    <t>555/66</t>
  </si>
  <si>
    <t xml:space="preserve"> จ้างบริการรักษาทำความสะอาดภายในบริเวณโรงพิมพ์ตำรวจ เดือนมิถุนายน 2566</t>
  </si>
  <si>
    <t>556/66</t>
  </si>
  <si>
    <t xml:space="preserve"> จ้างบริการรักษาความปลอดภัยภายในบริเวณโรงพิมพ์ตำรวจ เดือนมิถุนายน 2566</t>
  </si>
  <si>
    <t>557/66</t>
  </si>
  <si>
    <t>POD54-6607001</t>
  </si>
  <si>
    <t>PRE54-6607002</t>
  </si>
  <si>
    <t xml:space="preserve"> น้ำยาล้างเพลท CTP โกลสาตร์พรีเมี่ยม </t>
  </si>
  <si>
    <t>558/66</t>
  </si>
  <si>
    <t xml:space="preserve"> บ.หอมพันธ์เทรดดิ้ง จก. </t>
  </si>
  <si>
    <t xml:space="preserve"> กระดาษคราฟท์ขัดมันใช้น้ำ ขนาด 1.5 นิ้ว</t>
  </si>
  <si>
    <t>POD54-6607003</t>
  </si>
  <si>
    <t>PRE54-6607005</t>
  </si>
  <si>
    <t xml:space="preserve"> คอมปาวน์ผสมหมึก</t>
  </si>
  <si>
    <t>559/66</t>
  </si>
  <si>
    <t>POD52-6607004</t>
  </si>
  <si>
    <t>PRE52-6607005</t>
  </si>
  <si>
    <t>560/66</t>
  </si>
  <si>
    <t xml:space="preserve"> จ้างพับ เย็บกี่ เข้าเล่มปกแข็ง สมุดเบอร์ 2 ใหญ่</t>
  </si>
  <si>
    <t>66/0165</t>
  </si>
  <si>
    <t>POD56-6607011</t>
  </si>
  <si>
    <t>PRE56-6608003</t>
  </si>
  <si>
    <t>เมือง ไพโรจน์ บุญทวี</t>
  </si>
  <si>
    <t>561/66</t>
  </si>
  <si>
    <t xml:space="preserve"> จ้างปี้มนูนโลโก้ ประกาศนียบัตร หลักสูตรสยบไพรี</t>
  </si>
  <si>
    <t>66/0317</t>
  </si>
  <si>
    <t>POD56-6607007</t>
  </si>
  <si>
    <t>PRE56-6607008</t>
  </si>
  <si>
    <t>เมือง ธิติรัตน์ ไพโรจน์</t>
  </si>
  <si>
    <t>562/66</t>
  </si>
  <si>
    <t xml:space="preserve"> จ้างปรุฉีกขาดกี่งกลาง 1 เส้น แนวนอน 1 เส้น เก็บ เย็บลวดปิดสันทากาว ตม.35 หนังสิอแจ้งคำสั่งให้ต่างด้าว</t>
  </si>
  <si>
    <t>66/0309</t>
  </si>
  <si>
    <t>POD56-6607010</t>
  </si>
  <si>
    <t>PRE56-6607010</t>
  </si>
  <si>
    <t>เมือง สนอง เอกพันธ์</t>
  </si>
  <si>
    <t>563/66</t>
  </si>
  <si>
    <t xml:space="preserve"> จ้างเหมาค่าแรงงานพิมพ์งานชุดหนังสือคู่มือการสอนซ่อม 4 สี</t>
  </si>
  <si>
    <t>65/0271</t>
  </si>
  <si>
    <t>POD56-6607013</t>
  </si>
  <si>
    <t>PRE56-6607019</t>
  </si>
  <si>
    <t>564/66</t>
  </si>
  <si>
    <t xml:space="preserve"> จ้างทำ e-Book วารสารจิตอาสา เดือนมิถุนายน 2566</t>
  </si>
  <si>
    <t>66/0204</t>
  </si>
  <si>
    <t>POD56-6607006</t>
  </si>
  <si>
    <t>PRE56-6607016</t>
  </si>
  <si>
    <t>565/66</t>
  </si>
  <si>
    <t xml:space="preserve"> ค่าเช่าระบบโปรแกรมคำนวณราคา เดือนมิถุนายน 2566</t>
  </si>
  <si>
    <t>566/66</t>
  </si>
  <si>
    <t>POD56-6607008</t>
  </si>
  <si>
    <t>PRE56-6607028</t>
  </si>
  <si>
    <t>PRE56-6608007</t>
  </si>
  <si>
    <t>567/66</t>
  </si>
  <si>
    <t xml:space="preserve"> จ้างปั๊มนนูนโลโก้ ประกาศนียบัตรผู้เกษียณอายุราชการ ตชด.</t>
  </si>
  <si>
    <t>66/0335</t>
  </si>
  <si>
    <t>POD56-6607009</t>
  </si>
  <si>
    <t>PRE56-6607009</t>
  </si>
  <si>
    <t>เมือง วิภาวี เสาวคนธ์</t>
  </si>
  <si>
    <t>568/66</t>
  </si>
  <si>
    <t xml:space="preserve"> จ้างซ่อมเครื่องพิมพ์ตัด 4 รหัส 006/45/07/0043 อาการ แค้มหนีบเพลทเสีย ออกมาสีไม่เสมอกัน </t>
  </si>
  <si>
    <t>569/66</t>
  </si>
  <si>
    <t xml:space="preserve"> จ้างซ่อมเครื่องปิดสัน รหัส 039/38/06/0001 ลง 21 พ.ย.38 อาการ สันไม่เลียบ ชุดรีดสันพบแผ่นสปริงตรงชุดหวีหักและถอด </t>
  </si>
  <si>
    <t>570/66</t>
  </si>
  <si>
    <t xml:space="preserve"> ค่าเช่าหัวพิมพ์ระบบ INK JET JCI เดือนมิถุนายน 2566</t>
  </si>
  <si>
    <t>571/66</t>
  </si>
  <si>
    <t>572/66</t>
  </si>
  <si>
    <t xml:space="preserve"> จ้างบริการบำรุงรักษาเครื่องถ่ายเอกสารและปริ้นเตอร์ รุ่น DOCUCENTRE-IVC  เดือนมิถุนายน 2566</t>
  </si>
  <si>
    <t>573/66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</si>
  <si>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เดือนมิถุนายน 2566</t>
  </si>
  <si>
    <t>574/66</t>
  </si>
  <si>
    <t xml:space="preserve"> ค่าเช่าเครื่องถ่ายเอกสาร เดือนมิถุนายน 2566</t>
  </si>
  <si>
    <t>575/66</t>
  </si>
  <si>
    <t>576/66</t>
  </si>
  <si>
    <t xml:space="preserve"> จ้างออกแบบและจัดทำอาร์ตเวิร์ควารสารโรงพักเพื่อประชาชน ฉ.131 เดือน เม.ย.-พ.ค.66</t>
  </si>
  <si>
    <t>66/0340</t>
  </si>
  <si>
    <t>POD56-6607012</t>
  </si>
  <si>
    <t>PRE56-6607015</t>
  </si>
  <si>
    <t>577/66</t>
  </si>
  <si>
    <t xml:space="preserve"> หมึกพิมพ์สีม่วง Violet</t>
  </si>
  <si>
    <t>บ.หอมพันธ์เทรดดิ้ง จก.</t>
  </si>
  <si>
    <t>POD53-6607003</t>
  </si>
  <si>
    <t>PRE53-6607003</t>
  </si>
  <si>
    <t xml:space="preserve"> หมึกพิมพ์สีน้ำตาล Brown</t>
  </si>
  <si>
    <t>578/66</t>
  </si>
  <si>
    <t xml:space="preserve"> ปกประกาศนียบัตร "วิทยาลัยการตำรวจ" (ผ้าไหม)</t>
  </si>
  <si>
    <t>POD52-6607005</t>
  </si>
  <si>
    <t>PRE53-6608011</t>
  </si>
  <si>
    <t xml:space="preserve"> ปกประกาศนียบัตร "สำนักงานตำรวจแห่งชาติ" (ผ้าไหม)</t>
  </si>
  <si>
    <t>579/66</t>
  </si>
  <si>
    <t>580/66</t>
  </si>
  <si>
    <t xml:space="preserve"> บ.แอล.พี.พี.เทรดดิ้ง จก.</t>
  </si>
  <si>
    <t xml:space="preserve"> หมึกสีดำทะลุแดง</t>
  </si>
  <si>
    <t>POD53-6607004</t>
  </si>
  <si>
    <t>PRE53-6608001</t>
  </si>
  <si>
    <t>581/66</t>
  </si>
  <si>
    <t xml:space="preserve"> ลงรับจ้างเหมาทำความสะอาดภายในบริเวณโรงพิมพ์ตำรวจ</t>
  </si>
  <si>
    <t>582/66</t>
  </si>
  <si>
    <t xml:space="preserve"> ลงรับจ้างเหมารักษาความปลอดภัยภายในบริเวณโรงพิมพ์ตำรวจ</t>
  </si>
  <si>
    <t>583/66</t>
  </si>
  <si>
    <t xml:space="preserve"> จ้างซ่อมเครื่องพิมพ์ตัด 5 พิเศษ  รหัส 006/37/07/0041</t>
  </si>
  <si>
    <t xml:space="preserve"> เครื่อง</t>
  </si>
  <si>
    <t>584/66</t>
  </si>
  <si>
    <t xml:space="preserve"> จ้างซ่อมเครื่องตัด PERFECTA รหัส 040/46/07/0007 อาการแผงควบคุมหน้าจอเปิดไม่ติด  </t>
  </si>
  <si>
    <t>585/66</t>
  </si>
  <si>
    <t>586/66</t>
  </si>
  <si>
    <t xml:space="preserve"> จ้างซ่อมเครื่องปรับอากาศ รหัส 023/58/05/0007-0009</t>
  </si>
  <si>
    <t>เตรื่อง</t>
  </si>
  <si>
    <t>587/66</t>
  </si>
  <si>
    <t xml:space="preserve"> ใบเสร็จรับเงิน ง.43 -ต.94</t>
  </si>
  <si>
    <t>POD52-6607006</t>
  </si>
  <si>
    <t>PRE52-6608007</t>
  </si>
  <si>
    <t>588/66</t>
  </si>
  <si>
    <t xml:space="preserve"> จ้างซ่อมเครื่องพิมพ์ตัด 2 รหัส 006/53/07/0046 อาการ มอเตอร์ปั้มน้ำไหม้ ตู้เย็นระบน้ำไม่ส่งเข้าเครื่อง</t>
  </si>
  <si>
    <t>589/66</t>
  </si>
  <si>
    <t>POD56-6608002</t>
  </si>
  <si>
    <t>PRE56-6608014</t>
  </si>
  <si>
    <t>เมือง สนอง เสาวคนธ์</t>
  </si>
  <si>
    <t>PRE56-6608015</t>
  </si>
  <si>
    <t>590/66</t>
  </si>
  <si>
    <t xml:space="preserve"> จ้างเคลือบพีวีซีเงา ปกสมุดบันทึกการให้บริการปรึกษา</t>
  </si>
  <si>
    <t>66/0336</t>
  </si>
  <si>
    <t>POD56-6607014</t>
  </si>
  <si>
    <t>PRE56-6607017</t>
  </si>
  <si>
    <t>เมือง อรรถวิช เสาวคนธ์</t>
  </si>
  <si>
    <t xml:space="preserve"> จ้างเคลือบพีวีซีเงา ปกระเบียบวิทยาลัยพยาบาลตำรวจ </t>
  </si>
  <si>
    <t>66/0337</t>
  </si>
  <si>
    <t>591/66</t>
  </si>
  <si>
    <t xml:space="preserve"> จ้างเหมาค่าแรงงานพิมพ์งานสมุดคู่มือจดทะเบียนรถยนต์      </t>
  </si>
  <si>
    <t>66/0237</t>
  </si>
  <si>
    <t>POD56-6607015</t>
  </si>
  <si>
    <t>PRE56-6607022</t>
  </si>
  <si>
    <t>PRE56-6607023</t>
  </si>
  <si>
    <t>592/66</t>
  </si>
  <si>
    <t xml:space="preserve"> กระดาษปอนด์ 80 แกรม ขนาด 31*43 นิ้ว</t>
  </si>
  <si>
    <t>POD51-6607002</t>
  </si>
  <si>
    <t>PRE51-6607004</t>
  </si>
  <si>
    <t>เกรียงไกร ไพโรจน์ วรัญญา</t>
  </si>
  <si>
    <t>593/66</t>
  </si>
  <si>
    <t xml:space="preserve"> จ้างเหมาค่าแรงงานพิมพ์งานวารสารโรงพักเพื่อประชาชน ฉบับที่ 131 เดือน เม.ย. - พ.ค.66</t>
  </si>
  <si>
    <t>POD56-6607020</t>
  </si>
  <si>
    <t>PRE56-6607032</t>
  </si>
  <si>
    <t>594/66</t>
  </si>
  <si>
    <t xml:space="preserve"> จ้างเหมาค่าแรงงานพิมพ์งานเป้าหุ่นคนครึ่งท่อน (ชนิดอ่อน) สีดำ</t>
  </si>
  <si>
    <t>66/0349</t>
  </si>
  <si>
    <t>POD56-6607025</t>
  </si>
  <si>
    <t>PRE56-6607025</t>
  </si>
  <si>
    <t>PRE56-6607029</t>
  </si>
  <si>
    <t>595/66</t>
  </si>
  <si>
    <t xml:space="preserve"> จ้างเหมาค่าแรงงานพิมพ์งานสมุดคู่มือประจำรถใช้กับเครื่องหมายพิเศษ </t>
  </si>
  <si>
    <t>66/0251</t>
  </si>
  <si>
    <t>POD56-6607019</t>
  </si>
  <si>
    <t>PRE56-6608002</t>
  </si>
  <si>
    <t>596/66</t>
  </si>
  <si>
    <t xml:space="preserve"> จ้างเคลือบพีวีซีเงาปกชุดหนังสือคู่มือการสอนซ่อมเสริมการอ่านและการเขียนภาษาไทยสำหรับนักเรียนชั้นประถม 1-3 เพื่อแก้ไขภาวะถดถอยทายการเรียนรู้ของผู้เรียน</t>
  </si>
  <si>
    <t>POD56-6607021</t>
  </si>
  <si>
    <t>PRE56-6607031</t>
  </si>
  <si>
    <t xml:space="preserve"> จ้างเคลือบพีวีซีเงากระดาษหุ้มกล่องชุดหนังสือคู่มือการสอนซ่อมเสริมการอ่านและการเขียนภาษาไทยสำหรับนักเรียนชั้นประถม 1-3 เพื่อแก้ไขภาวะถดถอยทายการเรียนรู้ของผู้เรียน</t>
  </si>
  <si>
    <t>597/66</t>
  </si>
  <si>
    <t xml:space="preserve"> บ.บางกอก บายน์ดิ้ง</t>
  </si>
  <si>
    <t xml:space="preserve"> จ้างทำกล่องบรรจุหนังสือ ขนาด 15*21.5*5 ซม. บรรจุหนังสือ 9 เล่มลงกล่องพร้อมซิ้งพลาสติกชุดหนังสือคู่มือการสอนซ่อมเสริมการอ่านและการเขียนภาษาไทย </t>
  </si>
  <si>
    <t>POD56-6607017</t>
  </si>
  <si>
    <t>PRE56-6608017</t>
  </si>
  <si>
    <t>เมือง ไพโรจน์ อนุสรณ์</t>
  </si>
  <si>
    <t>598/66</t>
  </si>
  <si>
    <t xml:space="preserve"> จ้างเคลือบพีวีซีเงา ปกวารสารจิตอาสา เดือนมิถุนายน 2566</t>
  </si>
  <si>
    <t>POD56-6607018</t>
  </si>
  <si>
    <t>PRE56-6607024</t>
  </si>
  <si>
    <t>สัมพันธ์ ธิติรัตน์ ไพโรจน์</t>
  </si>
  <si>
    <t>599/66</t>
  </si>
  <si>
    <t xml:space="preserve"> จ้างปั๊มนูนโลโก้ประกาศนียบัตร</t>
  </si>
  <si>
    <t>66/0344 -66/0348</t>
  </si>
  <si>
    <t>POD56-6607024</t>
  </si>
  <si>
    <t>PRE56-6608004</t>
  </si>
  <si>
    <t>เมือง ไพโรจน์ เอกพันธ์</t>
  </si>
  <si>
    <t>600/66</t>
  </si>
  <si>
    <t xml:space="preserve"> ปกคำกล่าว ผ้าไหมเทียม</t>
  </si>
  <si>
    <t>POD52-6607007</t>
  </si>
  <si>
    <t>PRE52-6608002</t>
  </si>
  <si>
    <t>601/66</t>
  </si>
  <si>
    <t xml:space="preserve"> จ้างซ่อมเครื่องพิมพ์ตัด 5  รหัส 006/36/07/0036 อาการ ชุดโมพิมพ์มีเสียงดัง ฉากตบกระดาษด้านข้างไม่ตรง ลิฟท์กระดาษไม่ทำงาน</t>
  </si>
  <si>
    <t>602/66</t>
  </si>
  <si>
    <t xml:space="preserve"> จ้างซ่อมเครืองพิมพ์ ตัด 5 รหัส 006/36/07/0040 อาการ ใบมีดลูกกาว และลูกน้ำสึก หัวลมดูดเสีย</t>
  </si>
  <si>
    <t>603/66</t>
  </si>
  <si>
    <t xml:space="preserve"> จ้างล้างเครื่องปรับอากาศ รหัส 023/58/05/0007-0010</t>
  </si>
  <si>
    <t>POD57-6607001</t>
  </si>
  <si>
    <t>PRE57-6607001</t>
  </si>
  <si>
    <t>โกวิทย์ สำรวม วรัญญา</t>
  </si>
  <si>
    <t>604/66</t>
  </si>
  <si>
    <t>งบเร่งด่วน ปี 2566</t>
  </si>
  <si>
    <t xml:space="preserve"> นัมเบอร์ริ่งรันนิ่ง เล่มที่ 5 หลัก จม3 หลักแนวโค้ง (นอน เดินถอยหลัง พิมพ์ตัวเลขซ้ำ 50 ครั้ง ต่อการเปลี่ยนตัวเลข 1 ครั้ง รหัส 058/66/07/0031-0034 ลง 18 ก.ค.2566</t>
  </si>
  <si>
    <t>POD31-6607001</t>
  </si>
  <si>
    <t>PRE31-6607001</t>
  </si>
  <si>
    <t xml:space="preserve"> นัมเบอร์ริ่งรันนิ่ง เลขที่ พิมพ์01-50 แล้ววนกลับซ้ำ แนวโค้ง (นอน) เดินถอยหลัง  รหัส 058/66/07/0035-0038 ลง 18 ก.ค.2566</t>
  </si>
  <si>
    <t>605/66</t>
  </si>
  <si>
    <t>606/66</t>
  </si>
  <si>
    <t xml:space="preserve"> สติ๊กเกอร์ Thermal (สีเขียว)</t>
  </si>
  <si>
    <t>POD52-6607008</t>
  </si>
  <si>
    <t>PRE52-6608003</t>
  </si>
  <si>
    <t>607/66</t>
  </si>
  <si>
    <t xml:space="preserve"> บ.ยูนิเวอร์แซล ฟอร์มส อินดัสตรี้ จก.</t>
  </si>
  <si>
    <t xml:space="preserve"> ใบเตือนภัย</t>
  </si>
  <si>
    <t>POD52-6607009</t>
  </si>
  <si>
    <t>PRE52-6608005</t>
  </si>
  <si>
    <t>608/66</t>
  </si>
  <si>
    <t>PRE52-6610006</t>
  </si>
  <si>
    <t>609/66</t>
  </si>
  <si>
    <t xml:space="preserve"> จ้างเหมาค่าแรงงานเก็บ กระทุ้งเข้าฉากชุดหนังสือคู่มือการสอนซ่อมเสริมและการอ่านและการเขียนภาษาไทยสำหรับนักเรียนชั้นประถม 1-3 เพื่อแก้ไขภาวะถดถอยทายการเรียนรู้ของผู้เรียน เล่มที่ 1)</t>
  </si>
  <si>
    <t>66/0271</t>
  </si>
  <si>
    <t>POD56-6607022</t>
  </si>
  <si>
    <t>PRE56-6607034</t>
  </si>
  <si>
    <t xml:space="preserve"> จ้างเหมาค่าแรงงานเก็บ กระทุ้งเข้าฉากชุดหนังสือคู่มือการสอนซ่อมเสริมและการอ่านและการเขียนภาษาไทยสำหรับนักเรียนชั้นประถม 1-3 เพื่อแก้ไขภาวะถดถอยทายการเรียนรู้ของผู้เรียน เล่มที่ 2</t>
  </si>
  <si>
    <t>610/66</t>
  </si>
  <si>
    <t xml:space="preserve"> จ้างเหมาค่าแรงงานพิมพ์งานเป้าปืนต่อสู้ WA 1500 (พิมพ์สีดำ)</t>
  </si>
  <si>
    <t>66/0357</t>
  </si>
  <si>
    <t>POD56-6607023</t>
  </si>
  <si>
    <t>PRE56-6607033</t>
  </si>
  <si>
    <t>611/66</t>
  </si>
  <si>
    <t xml:space="preserve"> จ้างซ่อมเครื่องพิม์ตัด 5 รหัส 006/37/07/0039 อาการ ลิฟท์กระดาษเข้าไม่ทำงาน หัวลมไม่ดูด โมไม่ลงเพลท </t>
  </si>
  <si>
    <t>612/66</t>
  </si>
  <si>
    <t xml:space="preserve"> ปกประกาศนียบัตร ผ้าไหม</t>
  </si>
  <si>
    <t>PRE52-6608006</t>
  </si>
  <si>
    <t>613/66</t>
  </si>
  <si>
    <t xml:space="preserve"> จ้างเคลือบพีวีซีด้าน+สปอตยูวี 1 ด้าน ปกจ้างผลิตสื่อสิ่งพิม์วารสารโรงพักเพื่อประชาชน ฉบับที่ 131 เดือนเม.ย. - พ.ค.66</t>
  </si>
  <si>
    <t>POD56-6608001</t>
  </si>
  <si>
    <t>PRE56-6608006</t>
  </si>
  <si>
    <t>เมือง ไพโรจน์ เสาวคนธ์</t>
  </si>
  <si>
    <t>614/66</t>
  </si>
  <si>
    <t xml:space="preserve"> ซองเปิดหัวไม่ขยายข้างกากี ซี 4 </t>
  </si>
  <si>
    <t>POD52-6607010</t>
  </si>
  <si>
    <t>PRE52-6608001</t>
  </si>
  <si>
    <t>615/66</t>
  </si>
  <si>
    <t>616/66</t>
  </si>
  <si>
    <t xml:space="preserve"> จ้างบริการรักษาความสะอาดภายในบริเวณโรงพิมพ์ตำรวจ เดือนกรกฎาคม 2566</t>
  </si>
  <si>
    <t>617/66</t>
  </si>
  <si>
    <t xml:space="preserve"> จ้างบริการรักษาความปลอดภัยภายในบริเวณโรงพิมพ์ตำรวจ เดือนกรกฎาคม 2566</t>
  </si>
  <si>
    <t>618/66</t>
  </si>
  <si>
    <t xml:space="preserve"> เพลทโพสิตีฟ ตัด 4 ขนาด 650*550*0.30 มม. CTP ยี่ห้อ IPAGSA</t>
  </si>
  <si>
    <t>POD53-6608001</t>
  </si>
  <si>
    <t>PRE53-6608002</t>
  </si>
  <si>
    <t xml:space="preserve"> โกวิทย์ ไพโรจน์ วรัญญา</t>
  </si>
  <si>
    <t xml:space="preserve"> เพลทโพสิตีฟ ตัด 5 ขนาด 480*400*0.15 มม. CTP ยี่ห้อ IPAGSA</t>
  </si>
  <si>
    <t xml:space="preserve"> เพลทโพสิตีฟ ตัด 5 ขนาด 520*400*0.15 มม. CTP ยี่ห้อ IPAGSA</t>
  </si>
  <si>
    <t>619/66</t>
  </si>
  <si>
    <t xml:space="preserve"> ครีมสำหรับล้างเปลี่ยนสีที่ลูกกลิ้งยาง</t>
  </si>
  <si>
    <t>POD54-6608006</t>
  </si>
  <si>
    <t>PRE54-6608006</t>
  </si>
  <si>
    <t>620/66</t>
  </si>
  <si>
    <t>PRE54-6608001</t>
  </si>
  <si>
    <t>621/66</t>
  </si>
  <si>
    <t>POD54-6608003</t>
  </si>
  <si>
    <t>PRE54-6608003</t>
  </si>
  <si>
    <t>622/66</t>
  </si>
  <si>
    <t>POD54-6608005</t>
  </si>
  <si>
    <t>PRE54-6608005</t>
  </si>
  <si>
    <t xml:space="preserve"> ผ้าปิดจมูก</t>
  </si>
  <si>
    <t xml:space="preserve"> สเปรย์ซิลิโคน</t>
  </si>
  <si>
    <t>623/66</t>
  </si>
  <si>
    <t>PRE54-6608002</t>
  </si>
  <si>
    <t>624/66</t>
  </si>
  <si>
    <t>625/66</t>
  </si>
  <si>
    <t>CRE50-6608001</t>
  </si>
  <si>
    <t>สัมพันธ์ สุกัญญา ทศพล</t>
  </si>
  <si>
    <t>626/66</t>
  </si>
  <si>
    <t xml:space="preserve"> น้ำยาลบเพลทโพสิตีฟ (เจล)</t>
  </si>
  <si>
    <t>POD54-6608004</t>
  </si>
  <si>
    <t>PRE54-6608004</t>
  </si>
  <si>
    <t>627/66</t>
  </si>
  <si>
    <t xml:space="preserve"> จ้างเหมาค่าแรงงานพับสติ๊กเกอร์ พับปก 2 ครั้ง เก็บ กระทุ้งเข้าฉาก เย็บอกกลาง ตรวจ ห่อ สมุดแบบฝึกหัด D.A.R.E. ชั้นประถม4815001</t>
  </si>
  <si>
    <t>POD56-6608005</t>
  </si>
  <si>
    <t>PRE56-6608037</t>
  </si>
  <si>
    <t>PRE56-6610016</t>
  </si>
  <si>
    <t>628/66</t>
  </si>
  <si>
    <t xml:space="preserve"> จ้างเหมาค่าแรงงานพิมพ์งานแบบคำขอแก้ไขเพิ่มเติมรายการใบทะเบียนรถ สีดำ</t>
  </si>
  <si>
    <t>66/0242</t>
  </si>
  <si>
    <t>POD56-6608004</t>
  </si>
  <si>
    <t>PRE56-6608011</t>
  </si>
  <si>
    <t>PRE56-6608012</t>
  </si>
  <si>
    <t>PRE56-6608013</t>
  </si>
  <si>
    <t>629/66</t>
  </si>
  <si>
    <t xml:space="preserve"> จ้างเหมาค่าแรงงานพิมพ์งานสมุดคู่มือจดทะเบียนรถจักรยานยนต์ (ส่วนกลาง)  </t>
  </si>
  <si>
    <t>66/0238</t>
  </si>
  <si>
    <t>POD56-6608003</t>
  </si>
  <si>
    <t>7 11 21 ส.ค.66</t>
  </si>
  <si>
    <t>PRE56-6608024 -26</t>
  </si>
  <si>
    <t>630/66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</si>
  <si>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131 เดือน เม.ย.-พ.ค.66</t>
  </si>
  <si>
    <t>POD56-6608006</t>
  </si>
  <si>
    <t>PRE56-6608016</t>
  </si>
  <si>
    <t>631/66</t>
  </si>
  <si>
    <t>POD52-6608002</t>
  </si>
  <si>
    <t>PRE52-6609004</t>
  </si>
  <si>
    <t xml:space="preserve"> สติ๊กเกอร์ Thermal (สีแดง)</t>
  </si>
  <si>
    <t>632/66</t>
  </si>
  <si>
    <t xml:space="preserve"> ปกแฟ้มคณะอนุกรรมการ ก.ตร.เกี่ยวกับการบริหารทรัพยากรบุคคล</t>
  </si>
  <si>
    <t>POD52-6608001</t>
  </si>
  <si>
    <t>PRE52-6608009</t>
  </si>
  <si>
    <t xml:space="preserve"> ปกแฟ้มคณะอนุกรรมการ ก.ตร.เกี่ยวกับกฎระเบียบ</t>
  </si>
  <si>
    <t xml:space="preserve"> ปกแฟ้มคณะอนุกรรมการ ก.ตร.เกี่ยวกับการพัฒนาทรัพยากรบุคคล</t>
  </si>
  <si>
    <t>633/66</t>
  </si>
  <si>
    <t>634/66</t>
  </si>
  <si>
    <t xml:space="preserve"> ผ้ายางโมล์ ขนาด 21.5*17*1.95 มม.</t>
  </si>
  <si>
    <t>POD54-6608008</t>
  </si>
  <si>
    <t>PRE54-6608007</t>
  </si>
  <si>
    <t>635/66</t>
  </si>
  <si>
    <t>POD51-6608001</t>
  </si>
  <si>
    <t>PRE51-6608001</t>
  </si>
  <si>
    <t>636/66</t>
  </si>
  <si>
    <t xml:space="preserve"> จ้างทำ CD สกรีน 4 สี หน้าแผ่น พร้อมใส่ซองพลาสติก รายงานฉบับสมบูรณ์ </t>
  </si>
  <si>
    <t>66/0361</t>
  </si>
  <si>
    <t>POD56-6608009</t>
  </si>
  <si>
    <t>PRE56-6608018</t>
  </si>
  <si>
    <t>เกรียงไกร สุมาลี เอกพันธ์</t>
  </si>
  <si>
    <t>66/0362</t>
  </si>
  <si>
    <t>637/66</t>
  </si>
  <si>
    <t xml:space="preserve"> จ้างพับ เย็บ ตีเบอร์ ติดมุมติดปก เข้าเล่มปกแข็ง</t>
  </si>
  <si>
    <t>POD56-6608014</t>
  </si>
  <si>
    <t>PRE56-6609016</t>
  </si>
  <si>
    <t>638/66</t>
  </si>
  <si>
    <t xml:space="preserve"> จ้างซ่อมรถฟอร์คลิฟท์ รหัส 024/44/07/0006 อาการ เครื่องยนต์เดินสดุด ไม่ครบสูบ สายหัวเทียนรั่ว และฝาครอบจานจ่ายสึก </t>
  </si>
  <si>
    <t>639/66</t>
  </si>
  <si>
    <t xml:space="preserve"> ค่าเช่าหัวพิมพ์ระบบ INK JET JCI เดือนกรกฎาคม 2566</t>
  </si>
  <si>
    <t>640/66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</si>
  <si>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เดือนกรกฎาคม  2566</t>
  </si>
  <si>
    <t>641/66</t>
  </si>
  <si>
    <t xml:space="preserve"> จ้างบริการบำรุงรักษาเครื่องถ่ายเอกสารและปริ้นเตอร์ รุ่น DOCUCENTRE-IVC  เดือนกรกฎาคม  2566</t>
  </si>
  <si>
    <t>642/66</t>
  </si>
  <si>
    <t xml:space="preserve"> ค่าเช่าเครื่องถ่ายเอกสาร เดือนกรกฎาคม 2566</t>
  </si>
  <si>
    <t>643/66</t>
  </si>
  <si>
    <t xml:space="preserve"> ค่าเช่าระบบประชุมอิเล็กทรอนิกส์ (E-Meeting) เดือนกรกฎาคม 2566</t>
  </si>
  <si>
    <t>644/66</t>
  </si>
  <si>
    <t xml:space="preserve"> ค่าเช่าระบบโปรแกรมคำนวณราคา เดือนกรกฎาคม 2566</t>
  </si>
  <si>
    <t>645/66</t>
  </si>
  <si>
    <t xml:space="preserve"> จ้างเหมาค่าแรงงานพิมพ์แฟ้มสีน้ำตาล พิมพ์สีดำ 1 ด้าน</t>
  </si>
  <si>
    <t>66/0250</t>
  </si>
  <si>
    <t>POD56-6608008</t>
  </si>
  <si>
    <t>PRE56-6608020</t>
  </si>
  <si>
    <t>646/66</t>
  </si>
  <si>
    <t>66/0355</t>
  </si>
  <si>
    <t>POD56-6608007</t>
  </si>
  <si>
    <t>PRE56-6608041</t>
  </si>
  <si>
    <t>647/66</t>
  </si>
  <si>
    <t xml:space="preserve"> จ้างซ่อมเครื่องพิมพ์ตัด 5 พิเศษ รหัส 006/37/07/0042 อาการ ข้อต่อโซ่ขาด ชุดบังคับลูกหมึกเสีย</t>
  </si>
  <si>
    <t>648/66</t>
  </si>
  <si>
    <t>POD54-6608007</t>
  </si>
  <si>
    <t>PRE54-6608008</t>
  </si>
  <si>
    <t>649/66</t>
  </si>
  <si>
    <t xml:space="preserve"> จ้างเข้าเล่มสันห่วงคู่มือต่าง ๆ</t>
  </si>
  <si>
    <t>POD56-6608016</t>
  </si>
  <si>
    <t>PRE56-6608027</t>
  </si>
  <si>
    <t>เกรียงไกร ไพโรจน์ เสาวคนธ์</t>
  </si>
  <si>
    <t>650/66</t>
  </si>
  <si>
    <t xml:space="preserve"> จ้างเหมาค่าแรงงานพิมพ์งานบันทึกเปรียบเทียบปรับตาม พ.ร.บ.รถยนต์ พ.ศ.2522</t>
  </si>
  <si>
    <t>66/0249</t>
  </si>
  <si>
    <t>POD56-6608012</t>
  </si>
  <si>
    <t>PRE56-6608021</t>
  </si>
  <si>
    <t>651/66</t>
  </si>
  <si>
    <t xml:space="preserve"> จ้างเหมาค่าแรงงานพิมพ์งานหนังสืออนุญาตระหว่างประเทศ (ปกม่วง)</t>
  </si>
  <si>
    <t>66/0246</t>
  </si>
  <si>
    <t>POD56-6608011</t>
  </si>
  <si>
    <t>PRE56-6609003</t>
  </si>
  <si>
    <t>652/66</t>
  </si>
  <si>
    <t xml:space="preserve"> จ้างทำ e-Book วารสารจิตอาสา เดือนกรกฎาคม 2566</t>
  </si>
  <si>
    <t>66/0205</t>
  </si>
  <si>
    <t>POD56-6608010</t>
  </si>
  <si>
    <t>PRE56-6608040</t>
  </si>
  <si>
    <t>653/66</t>
  </si>
  <si>
    <t xml:space="preserve"> บ.จันทร์กราฟิคส์แอนด์โรลเล่อร์ จก.</t>
  </si>
  <si>
    <t xml:space="preserve"> เครื่องเคลือบลามิเนต รุ่น Digital Laminator : Sky LAM 380 Super Option Foil รหัส 102/66/06/0001 ลง 7 ส.ค.66</t>
  </si>
  <si>
    <t>POD31-6607002</t>
  </si>
  <si>
    <t>PRE31-6608001</t>
  </si>
  <si>
    <t>เมือง ธิติรัตน์ ธีรัช</t>
  </si>
  <si>
    <t>654/66</t>
  </si>
  <si>
    <t xml:space="preserve"> จ้างเคลือบพีวีซีเงาปกรายงานฉบับสมบูรณ์ </t>
  </si>
  <si>
    <t>POD56-6608017</t>
  </si>
  <si>
    <t>PRE56-6608028</t>
  </si>
  <si>
    <t xml:space="preserve"> จ้างเคลือบพีวีซีเงาปกรายงานสรุปสำหรับผู้บริหาร</t>
  </si>
  <si>
    <t>655/66</t>
  </si>
  <si>
    <t xml:space="preserve"> จ้างซ่อมรถฟอร์คลิฟท์ รหัส 024/47/06/0003 ลง 6 ส.ค.47 อาการหม้อน้ำรั่ว ความร้อนขึ้น </t>
  </si>
  <si>
    <t>656/66</t>
  </si>
  <si>
    <t xml:space="preserve"> จ้างซ่อมตรวจเช็คเครื่องเย็บมุงหลังคา รหัส 085/55/06/0002 ลง 23 พ.ค.55 อาการชุดส่งเล่มไม่ทำงาน น็อตรูด</t>
  </si>
  <si>
    <t>657/66</t>
  </si>
  <si>
    <t>658/66</t>
  </si>
  <si>
    <t xml:space="preserve"> ผ้ากาวลูกน้ำ เบอร์ 42</t>
  </si>
  <si>
    <t>เมตร</t>
  </si>
  <si>
    <t>POD54-6608010</t>
  </si>
  <si>
    <t>PRE54-6609001</t>
  </si>
  <si>
    <t xml:space="preserve"> ผ้ากาวลูกน้ำ เบอร์ 45</t>
  </si>
  <si>
    <t>659/66</t>
  </si>
  <si>
    <t>POD51-6608002</t>
  </si>
  <si>
    <t>PRE51-6608002</t>
  </si>
  <si>
    <t>660/66</t>
  </si>
  <si>
    <t xml:space="preserve"> จ้างเหมาค่าแรงงานพิมพ์งานปกประกาศนียบัตร</t>
  </si>
  <si>
    <t>66/0368</t>
  </si>
  <si>
    <t>POD56-6608015</t>
  </si>
  <si>
    <t>PRE56-6608022</t>
  </si>
  <si>
    <t xml:space="preserve"> จ้างเหมาค่าแรงงานพิมพ์งานแฟ้มใส่เอกสาร พิมพ์ 4 สี 2 ด้าน</t>
  </si>
  <si>
    <t>66/0375</t>
  </si>
  <si>
    <t>661/66</t>
  </si>
  <si>
    <t xml:space="preserve"> จ้างปั้มนูนตราแผ่นดิน ประกาศนียบัตร </t>
  </si>
  <si>
    <t>66/0374</t>
  </si>
  <si>
    <t>POD56-6608018</t>
  </si>
  <si>
    <t>PRE56-6608023</t>
  </si>
  <si>
    <t>662/66</t>
  </si>
  <si>
    <t>POD56-6608019</t>
  </si>
  <si>
    <t>PRE56-6608033</t>
  </si>
  <si>
    <t>663/66</t>
  </si>
  <si>
    <t xml:space="preserve"> จ้างเหมาค่าแรงงานเก็บ กระทุ้งเข้าฉาก ทากาว เลื่อย เย็บ ตัด พับ ใบสมุดคู่มือจดทะเบียนรถยนต์ (ส่วนกลาง) (ขส.บ.10-ท-2-ท)</t>
  </si>
  <si>
    <t>POD56-6608022</t>
  </si>
  <si>
    <t>PRE56-6608031</t>
  </si>
  <si>
    <t>เมือง วิภาวี เจตพัฒน์</t>
  </si>
  <si>
    <t>PRE56-6609010</t>
  </si>
  <si>
    <t>664/66</t>
  </si>
  <si>
    <t>POD52-6608003</t>
  </si>
  <si>
    <t>PRE52-6608008</t>
  </si>
  <si>
    <t>665/66</t>
  </si>
  <si>
    <t xml:space="preserve"> สติ๊กเกอร์ประชาสัมพันธ์กองบัญชาการตำรวจท่องเที่ยว</t>
  </si>
  <si>
    <t>POD52-6608004</t>
  </si>
  <si>
    <t>PRE52-6609001</t>
  </si>
  <si>
    <t>666/66</t>
  </si>
  <si>
    <t xml:space="preserve"> จ้างเหมาค่าแรงงานพิมพ์งานปกหนังสือหลักเกณฑ์ประเมินราคาทรัพย์สิน พิมพ์ 4 สี 1 ด้าน</t>
  </si>
  <si>
    <t>66/0384</t>
  </si>
  <si>
    <t>POD56-6608013</t>
  </si>
  <si>
    <t>PRE56-6608029</t>
  </si>
  <si>
    <t>667/66</t>
  </si>
  <si>
    <t xml:space="preserve"> จ้างเหมาค่าแรงงานพิมพ์งานแบบคำขอแก้ไขจดทะเบียนรถยนต์</t>
  </si>
  <si>
    <t>66/0240</t>
  </si>
  <si>
    <t>POD56-6608020</t>
  </si>
  <si>
    <t>PRE56-6608034</t>
  </si>
  <si>
    <t>PRE56-6609006</t>
  </si>
  <si>
    <t>668/66</t>
  </si>
  <si>
    <t>POD54-6608009</t>
  </si>
  <si>
    <t>PRE54-6609002</t>
  </si>
  <si>
    <t>669/66</t>
  </si>
  <si>
    <t xml:space="preserve"> ห้างทองสุขเจริญชัย</t>
  </si>
  <si>
    <t xml:space="preserve"> ของที่ระลึกผู้เกษียณอายุ (พระเลี่ยมทอง) วิไลรัชต์ อัมพิกา นงนุช ตวงพร</t>
  </si>
  <si>
    <t>CRE50-6609001</t>
  </si>
  <si>
    <t>670/66</t>
  </si>
  <si>
    <t xml:space="preserve"> โลห์ผู้เกษียณอายุราชการ</t>
  </si>
  <si>
    <t xml:space="preserve"> ร้านโชคชัย 2009</t>
  </si>
  <si>
    <t>CRE50-6609002</t>
  </si>
  <si>
    <t>671/66</t>
  </si>
  <si>
    <t xml:space="preserve"> จ้างปั๊มฟรอยเงินตัวอักษรและโลโก้หน้าปก ปั๊มเส้นพับ ด้านในไดคัทสำหรับสอดใส่ใบประกาศ 4 มุม ปกประกาศนียบัตร</t>
  </si>
  <si>
    <t>POD56-6608026</t>
  </si>
  <si>
    <t>PRE56-6609001</t>
  </si>
  <si>
    <t>672/66</t>
  </si>
  <si>
    <t>POD51-6608003</t>
  </si>
  <si>
    <t>PRE51-6610001</t>
  </si>
  <si>
    <t>673/66</t>
  </si>
  <si>
    <t>POD52-6608005</t>
  </si>
  <si>
    <t>PRE52-6608013</t>
  </si>
  <si>
    <t>674/66</t>
  </si>
  <si>
    <t xml:space="preserve"> ซองกระดาษเก็บวัตถุพยาน ขนาด 5*10*16 ซม.</t>
  </si>
  <si>
    <t>POD52-6608006</t>
  </si>
  <si>
    <t>PRE52-6608010</t>
  </si>
  <si>
    <t xml:space="preserve"> ซองกระดาษเก็บวัตถุพยานสีน้ำตาล ขนาด 13*15*38 ซม.</t>
  </si>
  <si>
    <t xml:space="preserve"> ซองกระดาษเก็บวัตถุพยานสีน้ำตาล ขนาด 10*12*41 ซม.</t>
  </si>
  <si>
    <t>675/66</t>
  </si>
  <si>
    <t xml:space="preserve"> จ้างทำ e-Book หลักเกณฑ์การประเมินรึคาทรัพย์สินเพื่อประโยชน์แห่งรัฐ</t>
  </si>
  <si>
    <t>POD56-6608021</t>
  </si>
  <si>
    <t>PRE56-6608039</t>
  </si>
  <si>
    <t>676/66</t>
  </si>
  <si>
    <t xml:space="preserve"> พาเลทไม้ ขนาด 25*36 นิ้ว</t>
  </si>
  <si>
    <t>POD55-6608001</t>
  </si>
  <si>
    <t>PRE55-6608001</t>
  </si>
  <si>
    <t>677/66</t>
  </si>
  <si>
    <t xml:space="preserve"> จ้างซ่อมเครื่องพิมพ์ตัด 4 รหัส 006/45/07/0043 อาการ ชุดหูลูกกาวสึก ทำให้เครื่องปรับตั้งลูกกาวไม่ได้</t>
  </si>
  <si>
    <t>678/66</t>
  </si>
  <si>
    <t>679/66</t>
  </si>
  <si>
    <t xml:space="preserve"> จ้างซ่อมเครื่องพิมพ์ตัด 2 RMGT รหัส 006/59/07/0049 อาการ ระบบลงเดินเครื่องลงโมไม่ทำงาน</t>
  </si>
  <si>
    <t>680/66</t>
  </si>
  <si>
    <t xml:space="preserve"> จ้างเหมาค่าแรงงานพิมพ์งานเนื้อในสมุดคู่มือจดทะเบียนรถจักรยานยนต์</t>
  </si>
  <si>
    <t>POD56-6608028</t>
  </si>
  <si>
    <t>PRE56-6608036</t>
  </si>
  <si>
    <t>PRE56-6609004</t>
  </si>
  <si>
    <t>PRE56-6609005</t>
  </si>
  <si>
    <t>681/66</t>
  </si>
  <si>
    <t xml:space="preserve"> จ้างเข้าเล่มปกแข็งรายงานฉบับบสมบูรณ์</t>
  </si>
  <si>
    <t>POD56-6608023</t>
  </si>
  <si>
    <t>PRE56-6608032</t>
  </si>
  <si>
    <t>682/66</t>
  </si>
  <si>
    <t xml:space="preserve"> จ้างเคลือบพีวีซีด้าน สปอตยูวีปกหลักเกณฑ์การประเมินราคาทรัพย์สินเพื่อประโยชน์แห่งรัฐและคู่มือการประเมินราคาทรัพย์ดสิน</t>
  </si>
  <si>
    <t>POD56-6608025</t>
  </si>
  <si>
    <t>PRE56-6609007</t>
  </si>
  <si>
    <t>683/66</t>
  </si>
  <si>
    <t xml:space="preserve"> จ้างพับปก เก็บ กระทุ้งเข้าฉาก เย็บมุงหลังคา สมุดคู่มือประจำรถใช้กับเครื่องหมายพิเศษ รย.6 ขส.บ.10 อ</t>
  </si>
  <si>
    <t>POD56-6608024</t>
  </si>
  <si>
    <t>PRE56-6608030</t>
  </si>
  <si>
    <t>PRE56-6609019</t>
  </si>
  <si>
    <t>684/66</t>
  </si>
  <si>
    <t>POD53-6608002</t>
  </si>
  <si>
    <t>PRE53-6608003</t>
  </si>
  <si>
    <t>685/66</t>
  </si>
  <si>
    <t xml:space="preserve"> โล่อะคริลิค cc1 ขนาด 8 นิ้ว ยิงเลเซอร์ ลงสี พร้อมกล่อง สำหรับไปเยี่ยมชมดูงาน</t>
  </si>
  <si>
    <t>CRE50-6608002</t>
  </si>
  <si>
    <t>686/66</t>
  </si>
  <si>
    <t xml:space="preserve"> เป้าปืนหุ่นคน พี.พี.ซี. ชนิดอ่อน</t>
  </si>
  <si>
    <t>POD52-6608007</t>
  </si>
  <si>
    <t>PRE52-6609012</t>
  </si>
  <si>
    <t>687/99</t>
  </si>
  <si>
    <t>POD52-6608008</t>
  </si>
  <si>
    <t>PRE52-6609008</t>
  </si>
  <si>
    <t>เมือง นิรันดร์ วรัญญา</t>
  </si>
  <si>
    <t>688/66</t>
  </si>
  <si>
    <t xml:space="preserve"> จ้างซ่อมเครื่องปรับอากาศ รหัส 023/55/07/0019 ปป 1/56/07/0001.1 ปป 1/56/07/0001.3 อาการ ท่อน้ำยาแตกรั่ว ทำให้เครื่องไม่มีความเย็น</t>
  </si>
  <si>
    <t>689/66</t>
  </si>
  <si>
    <t>66/0385</t>
  </si>
  <si>
    <t>POD56-6608027</t>
  </si>
  <si>
    <t>PRE56-6608038</t>
  </si>
  <si>
    <t>สัมพันธ์ สุมาลี วิภาวี</t>
  </si>
  <si>
    <t>690/66</t>
  </si>
  <si>
    <t>691/66</t>
  </si>
  <si>
    <t xml:space="preserve"> จ้างบริการบำรุงรักษาโปรแกรมสำเร็จรูป WINSPEED  </t>
  </si>
  <si>
    <t>692/66</t>
  </si>
  <si>
    <t xml:space="preserve"> เช่าระบบโปรแกรคำนวณราคา</t>
  </si>
  <si>
    <t>693/66</t>
  </si>
  <si>
    <t xml:space="preserve"> จ้างบริการบำรุงรักษาและซ่อมแซมแก้ไขเครื่องถ่ายเอกสารและปริ้นเตอร์ยี่ห้อ FUJI XEROX รุ่น Docu Centre-V C2263</t>
  </si>
  <si>
    <t>694/66</t>
  </si>
  <si>
    <t xml:space="preserve"> จ้างปั๊มเส้นพับ ทากาว ขึ้นรูปกระเป๋าแฟ้มสีน้ำตาล</t>
  </si>
  <si>
    <t>POD56-6609001</t>
  </si>
  <si>
    <t>PRE56-6609037</t>
  </si>
  <si>
    <t>695/66</t>
  </si>
  <si>
    <t xml:space="preserve"> จ้างเหมาค่าแรงงานเก็บ กระทุ้งเข้าฉาก ทากาว เลื่อย เย็บ ตัด พับ ใบสมุดคู่มือจดทะเบียนรถจักรยานยนต์ (ส่วนกลาง) (ขส.บ.10-ท-4-ท)</t>
  </si>
  <si>
    <t>POD56-6609004</t>
  </si>
  <si>
    <t>PRE56-6609015</t>
  </si>
  <si>
    <t>เมือง สนอง เจตพัฒน์</t>
  </si>
  <si>
    <t>PRE56-6609031</t>
  </si>
  <si>
    <t>696/66</t>
  </si>
  <si>
    <t xml:space="preserve"> จ้างเคลือบยูวีเงา ปกวารสารตำรวจฉบับที่ 475 ประจำเดือน เม.ย.-มิ.ย.2566</t>
  </si>
  <si>
    <t>66/0386</t>
  </si>
  <si>
    <t>POD56-6609002</t>
  </si>
  <si>
    <t>PRE56-6609012</t>
  </si>
  <si>
    <t>697/66</t>
  </si>
  <si>
    <t xml:space="preserve"> จ้างปั๊มนูนโลโก้ประกาศนียบัตรประดับเครื่องหมายทางยุทธวิธีกิตติมศักดิ์</t>
  </si>
  <si>
    <t>66/0381</t>
  </si>
  <si>
    <t>POD56-6608030</t>
  </si>
  <si>
    <t>PRE56-6609009</t>
  </si>
  <si>
    <t>เมือง วิภาวี เอกพันธ์</t>
  </si>
  <si>
    <t>698/66</t>
  </si>
  <si>
    <t>66/0393</t>
  </si>
  <si>
    <t>POD56-6608029</t>
  </si>
  <si>
    <t>PRE56-6609002</t>
  </si>
  <si>
    <t>699/66</t>
  </si>
  <si>
    <t xml:space="preserve"> จ้างเคลือบพีวีซีเงา ปั๊มเงินตัวอักษรและโลโก้ไดคัทเจาะหน้าต่าง ปั๊มเส้นพับ เจาะรูใส่แฟ้มพร้อมเหล็กเสียบพลาสติก </t>
  </si>
  <si>
    <t>POD56-6609003</t>
  </si>
  <si>
    <t>PRE56-6609011</t>
  </si>
  <si>
    <t>700/66</t>
  </si>
  <si>
    <t xml:space="preserve"> จ้างเหมาค่าแรงงานพิมพ์งานวารสารตำรวจ ฉบับที่ 475 เดือน เม.ย.-มิ.ย.2566 พิมพ์ 4 สี </t>
  </si>
  <si>
    <t>POD56-6608031</t>
  </si>
  <si>
    <t>PRE56-6609008</t>
  </si>
  <si>
    <t xml:space="preserve"> จ้างเหมาค่าแรงงานพิมพ์งานวารสารตำรวจ ฉบับที่ 475 เดือน เม.ย.-มิ.ย.2566 พิมพ์ สีดำ</t>
  </si>
  <si>
    <t>701/66</t>
  </si>
  <si>
    <t xml:space="preserve"> จ้างซ่อมเครื่องพิมพ์ตัด 5 พิเศษ รหัส 006/07/06/0041</t>
  </si>
  <si>
    <t>702/66</t>
  </si>
  <si>
    <t xml:space="preserve"> จ้างซ่อมรถฟอร์คลิฟ รหัส 024/47/06/0003</t>
  </si>
  <si>
    <t>703/66</t>
  </si>
  <si>
    <t xml:space="preserve"> ฟอยล์ทอง TX-N 330 mm * 122 mm</t>
  </si>
  <si>
    <t>POD54-6608011</t>
  </si>
  <si>
    <t>PRE54-6608009</t>
  </si>
  <si>
    <t xml:space="preserve"> ฟิล์ม Soft Touch 26 microm 330 mm * 200 m</t>
  </si>
  <si>
    <t xml:space="preserve"> ฟอยล์เงิน TX -N  330 mm * 122 mm</t>
  </si>
  <si>
    <t>704/66</t>
  </si>
  <si>
    <t>705/66</t>
  </si>
  <si>
    <t>706/66</t>
  </si>
  <si>
    <t xml:space="preserve"> หมึกอิงค์เจ็ท  (FW S-7250UA) สีดำ</t>
  </si>
  <si>
    <t>POD53-6608003</t>
  </si>
  <si>
    <t>PRE53-6608004</t>
  </si>
  <si>
    <t>707/66</t>
  </si>
  <si>
    <t xml:space="preserve"> จ้างปรุฉีกขาดกี่งกลาง 1 เส้น แนวนอน 1 เส้น เก็บ เย็บลวดปิดสันทากาว ตม.35 หนังสิอแจ้งคำสั่งให้ต่างด้าวเข้าเมืองทราบ</t>
  </si>
  <si>
    <t>66/0358</t>
  </si>
  <si>
    <t>POD56-6609006</t>
  </si>
  <si>
    <t>PRE56-6609014</t>
  </si>
  <si>
    <t>708/66</t>
  </si>
  <si>
    <t xml:space="preserve"> จ้างออกแบบและจัดทำอาร์ตเวิร์ควารสารโรงพักเพื่อประชาชน ฉบับที่ 133 เดือน ส.ค. - ก.ย.66</t>
  </si>
  <si>
    <t>66/0399</t>
  </si>
  <si>
    <t>POD56-6609007</t>
  </si>
  <si>
    <t>PRE56-6609030</t>
  </si>
  <si>
    <t>709/66</t>
  </si>
  <si>
    <t xml:space="preserve"> จ้างออกแบบและจัดทำอาร์ตเวิร์ควารสารโรงพักเพื่อประชาชน ฉบับที่ 132 เดือน มิ.ย. - ก.ค.66</t>
  </si>
  <si>
    <t>66/0397</t>
  </si>
  <si>
    <t>POD56-6609005</t>
  </si>
  <si>
    <t>PRE56-6609013</t>
  </si>
  <si>
    <t>710/66</t>
  </si>
  <si>
    <t xml:space="preserve"> หมึกชุดเพื่อสิ่งแวดล้อม (สีเหลือง)</t>
  </si>
  <si>
    <t>POD53-6609002</t>
  </si>
  <si>
    <t>PRE53-6609002</t>
  </si>
  <si>
    <t xml:space="preserve"> หมึกชุดเพื่อสิ่งแวดล้อม (สีดำ)</t>
  </si>
  <si>
    <t>711/66</t>
  </si>
  <si>
    <t xml:space="preserve"> เทปย่น</t>
  </si>
  <si>
    <t>POD55-6609001</t>
  </si>
  <si>
    <t>PRE55-6609001</t>
  </si>
  <si>
    <t>712/66</t>
  </si>
  <si>
    <t>POD54-6609001</t>
  </si>
  <si>
    <t>PRE54-6609003</t>
  </si>
  <si>
    <t>713/66</t>
  </si>
  <si>
    <t xml:space="preserve"> จ้างซ่อมรถยนต์ทะเบียน ฎต-696 อาการแอร์ไม่เย็น คอมเพรสเซอร์และชุดคอนโทรลเสีย</t>
  </si>
  <si>
    <t>714/66</t>
  </si>
  <si>
    <t>POD53-6609001</t>
  </si>
  <si>
    <t>PRE53-6609001</t>
  </si>
  <si>
    <t>715/66</t>
  </si>
  <si>
    <t xml:space="preserve"> จ้างซ่อมรถตู้โตโยต้า ทะเบียน ฮว4758 อาการ เครื่องยนต์สะดุด </t>
  </si>
  <si>
    <t>716/66</t>
  </si>
  <si>
    <t xml:space="preserve"> ค่าเช่าเครื่องถ่ายเอกสาร เดือนสิงหาคม 2566</t>
  </si>
  <si>
    <t>717/66</t>
  </si>
  <si>
    <t xml:space="preserve"> จ้างบริการบำรุงรักษาเครื่องถ่ายเอกสารและปริ้นเตอร์ รุ่น DOCUCENTRE-IVC  เดือนสิงหาคม  2566</t>
  </si>
  <si>
    <t>718/66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</si>
  <si>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เดือนสิงหาคม  2566</t>
  </si>
  <si>
    <t>719/66</t>
  </si>
  <si>
    <t>POD51-6609001</t>
  </si>
  <si>
    <t>PRE51-6609003</t>
  </si>
  <si>
    <t>720/66</t>
  </si>
  <si>
    <t xml:space="preserve"> จ้างปรุฉีกขาดกึ่งกลาง 1 เส้น แนวนอน 1 เส้น เก็บ เย็บลวดปิดสันทากาว ตม 35 หนังสือแจ้งคำสั่งให้คนต่างด้าว</t>
  </si>
  <si>
    <t>66/0356</t>
  </si>
  <si>
    <t>POD56-6609008</t>
  </si>
  <si>
    <t>PRE56-6609018</t>
  </si>
  <si>
    <t>721/66</t>
  </si>
  <si>
    <t xml:space="preserve"> จ้างบริการรักษาความปลอดภัยภายในบริเวณโรงพิมพ์ตำรวจ เดือนสิงหาคม 2566</t>
  </si>
  <si>
    <t>722/66</t>
  </si>
  <si>
    <t xml:space="preserve"> จ้างบริการกำจัดปลวก มด แมลงทุกชนิดภายในบริเวณโรงพิมพ์ตำรวจ ( 1ต.ค.66-30 ก.ย.67)</t>
  </si>
  <si>
    <t>723/66</t>
  </si>
  <si>
    <t>บ.ฟรีเบิร์ด ไลท์ติ้ง จก.</t>
  </si>
  <si>
    <t xml:space="preserve"> ตรวจเช็คระบบไฟฟ้าโคมไฟฝังฝ้าห้องอาร์ตเวิร์ค รหัส ปชพ.1/53/07/0001 อาการ ขั้วหลอดไฟไหม้เพราะความร้อน ตามอายุการใช้งาน </t>
  </si>
  <si>
    <t>724/66</t>
  </si>
  <si>
    <t xml:space="preserve"> ค่าเช่าระบบประชุมอิเล็กทรอนิกส์ (E-Meeting) เดือนสิงหาคม 2566</t>
  </si>
  <si>
    <t>725/66</t>
  </si>
  <si>
    <t xml:space="preserve"> ค่าเช่าหัวพิมพ์ระบบ INK JET JCI เดือนสิงหาคม 2566</t>
  </si>
  <si>
    <t>726/66</t>
  </si>
  <si>
    <t xml:space="preserve"> ค่าเช่าระบบโปรแกรมคำนวณราคา เดือนสิงหาคม 2566</t>
  </si>
  <si>
    <t>727/66</t>
  </si>
  <si>
    <t>POD52-6609001</t>
  </si>
  <si>
    <t>PRE52-6609002</t>
  </si>
  <si>
    <t>พรทิวา อาศิรา ภัชริดา</t>
  </si>
  <si>
    <t>728/66</t>
  </si>
  <si>
    <t xml:space="preserve"> จ้างเหมาค่าแรงงานพิมพ์งานคำขอโอนและรับโอน </t>
  </si>
  <si>
    <t>66/0241</t>
  </si>
  <si>
    <t>POD56-6609009</t>
  </si>
  <si>
    <t>PRE56-6609021</t>
  </si>
  <si>
    <t>PRE56-6609024</t>
  </si>
  <si>
    <t>729/66</t>
  </si>
  <si>
    <t xml:space="preserve"> จ้างบริการรักษาความสะอาดภายในบริเวณโรงพิมพ์ตำรวจ เดือนสิงหาคม 2566</t>
  </si>
  <si>
    <t>730/66</t>
  </si>
  <si>
    <t xml:space="preserve"> กระดาษปอนด์ม้วน 60 แกรม ขนาด 17 นิ้ว</t>
  </si>
  <si>
    <t>POD51-6609002</t>
  </si>
  <si>
    <t>PRE51-6609004</t>
  </si>
  <si>
    <t>731/66</t>
  </si>
  <si>
    <t>POD56-6609014</t>
  </si>
  <si>
    <t>PRE56-6609017</t>
  </si>
  <si>
    <t>732/66</t>
  </si>
  <si>
    <t xml:space="preserve"> จ้างเหมาค่าแรงงานเก็บ กระทุ้งเข้าฉากวารสารตำรวจ ฉบับที่ 475 เดือน เม.ย.66-มิ.ย.66</t>
  </si>
  <si>
    <t>POD56-6609016</t>
  </si>
  <si>
    <t>PRE56-6609020</t>
  </si>
  <si>
    <t>733/66</t>
  </si>
  <si>
    <t xml:space="preserve"> จ้างทำ e-Book วารสารจิตอาสาเดือนสิงหาคม 2566</t>
  </si>
  <si>
    <t>66/0206</t>
  </si>
  <si>
    <t>POD56-6609010</t>
  </si>
  <si>
    <t>PRE56-6609028</t>
  </si>
  <si>
    <t>734/66</t>
  </si>
  <si>
    <t xml:space="preserve"> จ้างตัดเจียน ห่อ งานแบบพิมพ์ต่าง ๆ</t>
  </si>
  <si>
    <t>66/0240-0243 , 0245 ,0247 , 0249</t>
  </si>
  <si>
    <t>POD56-6609012</t>
  </si>
  <si>
    <t>PRE56-6609040</t>
  </si>
  <si>
    <t>เมือง ธิติรัตน์ เอกพันธ์</t>
  </si>
  <si>
    <t>735/66</t>
  </si>
  <si>
    <t xml:space="preserve"> จ้างออกแบบและจัดทำอาร์ตเวิร์คผลการปฏิบัติงาน ผบ.ตร.ปี 2566 </t>
  </si>
  <si>
    <t>66/0408</t>
  </si>
  <si>
    <t>POD56-6609011</t>
  </si>
  <si>
    <t>PRE56-6609025</t>
  </si>
  <si>
    <t>736/66</t>
  </si>
  <si>
    <t xml:space="preserve"> จ้างออกแบบและจัดทำอาร์ตเวิร์คแผ่นพับเพื่อรณรงค์ประชาสัมพันธ์ </t>
  </si>
  <si>
    <t>66/0398</t>
  </si>
  <si>
    <t>POD56-6609013</t>
  </si>
  <si>
    <t>PRE56-6609026</t>
  </si>
  <si>
    <t>737/66</t>
  </si>
  <si>
    <t xml:space="preserve"> จ้างเหมาค่าแรงงานพิมพ์งาน หนังสือมอบอำนาจและคำขออื่น ๆ </t>
  </si>
  <si>
    <t>66/0243</t>
  </si>
  <si>
    <t>POD56-6609015</t>
  </si>
  <si>
    <t>PRE56-6609022</t>
  </si>
  <si>
    <t>738/66</t>
  </si>
  <si>
    <t xml:space="preserve"> จ้างเหมาค่าแรงงานพิมพ์งานวารสารโรงพักเพื่อประชาชน ฉบับที่ 132 เดือน มิ.ย. - ก.ค.66</t>
  </si>
  <si>
    <t>POD56-6609017</t>
  </si>
  <si>
    <t>PRE56-6609029</t>
  </si>
  <si>
    <t>739/66</t>
  </si>
  <si>
    <t xml:space="preserve"> กระดาษถ่ายเอกสารอย่างดี 80 แกรม ขนาด เอ 5</t>
  </si>
  <si>
    <t>POD52-6609002</t>
  </si>
  <si>
    <t>PRE52-6609006</t>
  </si>
  <si>
    <t>โกวิทย์ เจตพัฒน์ อาศิรา</t>
  </si>
  <si>
    <t>740/66</t>
  </si>
  <si>
    <t xml:space="preserve"> บ.แกรนด์สเต็ป จก.</t>
  </si>
  <si>
    <t xml:space="preserve"> กระเป๋าผ้าดิบ ขนาด 14*14 ตัดุมก้น 4 นิ้ว หูผ้าสปันทอ สกรีน 1 สีแดงเลือดหมู</t>
  </si>
  <si>
    <t>POD55-6609002</t>
  </si>
  <si>
    <t>PRE55-6609002</t>
  </si>
  <si>
    <t>พรทิวา ไพโรจน์ สุกัญญา</t>
  </si>
  <si>
    <t xml:space="preserve"> กระเป๋าเอกสาร ขนาด 13*11*3.5 นิ้ว ผ้า 600 ดีสีกากี หูหิ้วเป็นหนังสำเร็จสีน้ำตาล สกรีน 1 สื1 ตำแหน่ง</t>
  </si>
  <si>
    <t>741/66</t>
  </si>
  <si>
    <t>POD54-6609002</t>
  </si>
  <si>
    <t>PRE54-6609004</t>
  </si>
  <si>
    <t>เกรียงไกร ไพโรจน์ อัยย์รดา</t>
  </si>
  <si>
    <t>742/66</t>
  </si>
  <si>
    <t>POD55-6609003</t>
  </si>
  <si>
    <t>PRE55-6609003</t>
  </si>
  <si>
    <t>743/66</t>
  </si>
  <si>
    <t xml:space="preserve"> จ้างซ่อมเครื่องพิมพ์ตัด 5 พิเศษ รหัส 006/37/07/0042 อาการ ปั๊มลมไม่จ่ายดูด</t>
  </si>
  <si>
    <t>744/66</t>
  </si>
  <si>
    <t xml:space="preserve"> จ้างเคลือบพีวีซีด้าน ปั๊มทองตราครุฑหน้าปกเข้าเล่มเย็บเชือก ไดทัทมุมมน เอกสารแสดงสถานะผู้ได้รับการคุ้มครอง (คค.)</t>
  </si>
  <si>
    <t>66/0376</t>
  </si>
  <si>
    <t>POD56-6609019</t>
  </si>
  <si>
    <t>PRE56-6609032</t>
  </si>
  <si>
    <t xml:space="preserve"> จ้างเคลือบพีวีซีด้าน ปั๊มทองตราครุฑหน้าปกเข้าเล่มเย็บเชือก ไดทัทมุมมน เอกสารแสดงสถานะผู้อยู่ระหว่างคัดกรองสถาน (คก.6)</t>
  </si>
  <si>
    <t>66/0377</t>
  </si>
  <si>
    <t>745/66</t>
  </si>
  <si>
    <t>POD52-6609003</t>
  </si>
  <si>
    <t>PRE52-6610003</t>
  </si>
  <si>
    <t>746/66</t>
  </si>
  <si>
    <t xml:space="preserve"> จ้างเหมาค่าแรงงานพิมพ์งาน จ้างผลิตสื่อสิ่งพิมพ์แผ่นพับเพื่อรณรงค์ประชาสัมพันธ์ฯ</t>
  </si>
  <si>
    <t>POD56-6609018</t>
  </si>
  <si>
    <t>PRE56-6609027</t>
  </si>
  <si>
    <t>747/66</t>
  </si>
  <si>
    <t>748/66</t>
  </si>
  <si>
    <t xml:space="preserve"> จ้างซ่อมเครื่องพิมพ์อิงค์เจ็ท รหัส 097/65/07/0002 อาการ ลูกยางส่งกระดาษสึก</t>
  </si>
  <si>
    <t>749/66</t>
  </si>
  <si>
    <t xml:space="preserve"> จ้างซ่อมเครื่องพิมพ์ตัด 5 รหัส 006/36/07/0036 อาการ ลิฟท์กระดาษไม่ทำงาน</t>
  </si>
  <si>
    <t>750/66</t>
  </si>
  <si>
    <t>751/66</t>
  </si>
  <si>
    <t xml:space="preserve"> ซองพับ 4 สีขาว ตราโล่ห์โรงพิมพ์ตำรวจ</t>
  </si>
  <si>
    <t>POD52-6609004</t>
  </si>
  <si>
    <t>PRE52-6609009</t>
  </si>
  <si>
    <t>752/66</t>
  </si>
  <si>
    <t>POD52-6609005</t>
  </si>
  <si>
    <t>PRE52-6609005</t>
  </si>
  <si>
    <t>753/66</t>
  </si>
  <si>
    <t>POD52-6609006</t>
  </si>
  <si>
    <t>PRE52-6610002</t>
  </si>
  <si>
    <t>เมือง อาศิรา เพชร</t>
  </si>
  <si>
    <t xml:space="preserve"> ซองพับ 4 สีกากี </t>
  </si>
  <si>
    <t>754/66</t>
  </si>
  <si>
    <t xml:space="preserve"> ใบเสร็จรับเงิน (ประเภทเงินกองกลาง)</t>
  </si>
  <si>
    <t>POD52-6609007</t>
  </si>
  <si>
    <t>PRE54-6610001</t>
  </si>
  <si>
    <t>เมือง นิรันดร์ อาศิรา</t>
  </si>
  <si>
    <t xml:space="preserve"> ใบเสร็จรับเงิน ประเภทกองทุน</t>
  </si>
  <si>
    <t xml:space="preserve"> ใบเสร็จรับเงิน ตร.</t>
  </si>
  <si>
    <t>755/66</t>
  </si>
  <si>
    <t xml:space="preserve"> หจก.วินเตอร์ เทค </t>
  </si>
  <si>
    <t xml:space="preserve"> ถุงดูดซับคราบหมึกและไขมัน </t>
  </si>
  <si>
    <t xml:space="preserve"> หจก.วินเตอร์ เทค</t>
  </si>
  <si>
    <t>ชิ้น</t>
  </si>
  <si>
    <t>POD54-6609004</t>
  </si>
  <si>
    <t>PRE54-6609005</t>
  </si>
  <si>
    <t>756/66</t>
  </si>
  <si>
    <t>POD53-6609004</t>
  </si>
  <si>
    <t>PRE53-6609004</t>
  </si>
  <si>
    <t>757/66</t>
  </si>
  <si>
    <t>POD53-6609003</t>
  </si>
  <si>
    <t>PRE53-6609003</t>
  </si>
  <si>
    <t>758/66</t>
  </si>
  <si>
    <t xml:space="preserve"> จ้างเหมาค่าแรงงานพับปก พับเนื้อ เก็บกระทุ้งเข้าฉาก เย็บมุงหลังคา หนังสืออนุญาตรถระหว่างประเทศสำหรับรถภายใต้ พรบ.รถยนต์ (ปกสีม่วง) ส่วนกลาง</t>
  </si>
  <si>
    <t>POD56-6609020</t>
  </si>
  <si>
    <t>PRE56-6609036</t>
  </si>
  <si>
    <t>759/66</t>
  </si>
  <si>
    <t>760/66</t>
  </si>
  <si>
    <t>POD51-6609003</t>
  </si>
  <si>
    <t>PRE51-6609005</t>
  </si>
  <si>
    <t>761/66</t>
  </si>
  <si>
    <t>POD52-6610002</t>
  </si>
  <si>
    <t>PRE52-6610009</t>
  </si>
  <si>
    <t>เมือง นิรันดร์ อัยย์รดา</t>
  </si>
  <si>
    <t xml:space="preserve"> ใบเสร็จรับเงิน ค.129-ต.19</t>
  </si>
  <si>
    <t>762/66</t>
  </si>
  <si>
    <t xml:space="preserve"> ฟิล์ม Premium Glossy 40 micron 330 mm*200 mm</t>
  </si>
  <si>
    <t>POD54-6609006</t>
  </si>
  <si>
    <t>PRE54-6609006</t>
  </si>
  <si>
    <t xml:space="preserve"> ฟิล์ม Premium Matts 30 micron 330 mm*200 mm</t>
  </si>
  <si>
    <t>763/66</t>
  </si>
  <si>
    <t xml:space="preserve"> จ้างซ่อมเปลี่ยนอะไหล่เครื่องปรับอากาศ รหัส 023/53/03/0002 แบะ 023/60/03/0003</t>
  </si>
  <si>
    <t>764/66</t>
  </si>
  <si>
    <t xml:space="preserve"> ลงรับข้อมูล</t>
  </si>
  <si>
    <t xml:space="preserve"> เช่าโปรแกรมลิขสิทธิ์ ADOBEE</t>
  </si>
  <si>
    <t>USER</t>
  </si>
  <si>
    <t>765/66</t>
  </si>
  <si>
    <t xml:space="preserve"> จ้างเคลือบพีวีซีด้าน+สปอตยูวี 1 ด้าน ปกจ้างผลิตสื่อสิ่งพิมพ์วารสารโรงพักเพื่อประชาชน ฉบับที่ 132 เดือนมิ.ย.66 - ก.ค.66</t>
  </si>
  <si>
    <t>POD56-6609021</t>
  </si>
  <si>
    <t>PRE56-6609035</t>
  </si>
  <si>
    <t>766/66</t>
  </si>
  <si>
    <t xml:space="preserve"> จ้างเปลี่ยนโคมไฟและหลอดไฟรอบ ๆ โรงพิมพ์ตำรวจ</t>
  </si>
  <si>
    <t>767/66</t>
  </si>
  <si>
    <t xml:space="preserve"> จ้างเหมาค่าแรงงานพิมพ์งาน แฟ้มใส่เอกสาร (4 สี 2 ด้าน)</t>
  </si>
  <si>
    <t>66/0409</t>
  </si>
  <si>
    <t>POD56-6609023</t>
  </si>
  <si>
    <t>PRE56-6609033</t>
  </si>
  <si>
    <t>768/66</t>
  </si>
  <si>
    <t xml:space="preserve"> จ้างเคลือบพีวีซีด้าน สปอตยูวี ปกผลการปฏิบัติงาน ผบ.ตร.ปี 2566</t>
  </si>
  <si>
    <t>POD56-6609026</t>
  </si>
  <si>
    <t>PRE56-6609041</t>
  </si>
  <si>
    <t>769/66</t>
  </si>
  <si>
    <t xml:space="preserve"> จ้างเหมาค่าแรงงานเก็บ กระทุ้งเข้าฉาก ค.129-ต.18 ใบเสร็จรับเงินค่าปรับ</t>
  </si>
  <si>
    <t>66/0394</t>
  </si>
  <si>
    <t>POD56-6609022</t>
  </si>
  <si>
    <t>PRE56-6609034</t>
  </si>
  <si>
    <t>770/66</t>
  </si>
  <si>
    <t xml:space="preserve"> จ้างซ่อมเครื่องพิมพ์ ตัด 5 รหัส 006/36/07/0040 อาการปั๊มลมไม่จ่ายลมดูด </t>
  </si>
  <si>
    <t>771/66</t>
  </si>
  <si>
    <t>772/66</t>
  </si>
  <si>
    <t xml:space="preserve"> จ้างซ่อมเครื่องตัด PERFECTA รหัส 040/45/06/0001 อาการ น้ำมันไฮโดรลิคแรงดันน้อย ทำให้แรงกดกระดาษไม่พอ</t>
  </si>
  <si>
    <t>773/66</t>
  </si>
  <si>
    <t xml:space="preserve"> จ้างซ่อมเครื่องพิมพ์ตัด 2  รหัส 006/53/07/0046 อาการหูลูกหมึกสึก มู่เล่ปั๊มลมเสื่อมสภาพ</t>
  </si>
  <si>
    <t>774/66</t>
  </si>
  <si>
    <t xml:space="preserve"> จ้างซ่อมเครื่องพิมพ์ตัด 4 รหัส 006/45/07/0043 อาการ ฉากหน้าตบกระดาษไม่ตรง </t>
  </si>
  <si>
    <t>775/66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</si>
  <si>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132 เดือนมิ.ย. - ก.ค.66</t>
  </si>
  <si>
    <t>POD56-6609024</t>
  </si>
  <si>
    <t>PRE56-6609038</t>
  </si>
  <si>
    <t>776/66</t>
  </si>
  <si>
    <t xml:space="preserve"> จ้างเหมาค่าแรงงานพิมพ์งานหนังสือรายงานประจำปี 2565 พิมพ์สีดำ</t>
  </si>
  <si>
    <t>66/0405</t>
  </si>
  <si>
    <t>POD56-6609025</t>
  </si>
  <si>
    <t>PRE56-6609039</t>
  </si>
  <si>
    <t xml:space="preserve"> จ้างเหมาค่าแรงงานพิมพ์งานหนังสือรายงานประจำปี 2565 พิมพ์ 4 สี</t>
  </si>
  <si>
    <t>777/66</t>
  </si>
  <si>
    <t>POD52-6609008</t>
  </si>
  <si>
    <t>PRE52-6610007</t>
  </si>
  <si>
    <t>778/66</t>
  </si>
  <si>
    <t xml:space="preserve"> จ้างเหมาค่าแรงงานเก็บ ค.127-ต.17/1</t>
  </si>
  <si>
    <t>66/0400</t>
  </si>
  <si>
    <t>POD56-6609030</t>
  </si>
  <si>
    <t>PRE56-6610002</t>
  </si>
  <si>
    <t>PRE56-6610008</t>
  </si>
  <si>
    <t>PRE56-6611005</t>
  </si>
  <si>
    <t>PRE56-6611008</t>
  </si>
  <si>
    <t>779/66</t>
  </si>
  <si>
    <t>POD56-6609029</t>
  </si>
  <si>
    <t>PRE56-6610001</t>
  </si>
  <si>
    <t>780/66</t>
  </si>
  <si>
    <t xml:space="preserve"> จ้างเคลือบยูวีเงา พับ เก็บ เข้าเล่มไสกาว ห่อ หนังสือรายงานประจำปี 2565 สำนักงานตำรวจแห่งชาติ</t>
  </si>
  <si>
    <t>POD56-6609028</t>
  </si>
  <si>
    <t>PRE56-6609043</t>
  </si>
  <si>
    <t>เกรียงไกร บุญทวี ธิติรัตน์</t>
  </si>
  <si>
    <t>781/66</t>
  </si>
  <si>
    <t>66/0434</t>
  </si>
  <si>
    <t>POD56-6609027</t>
  </si>
  <si>
    <t>PRE56-6609042</t>
  </si>
  <si>
    <t>782/66</t>
  </si>
  <si>
    <t>783/66</t>
  </si>
  <si>
    <t>POD52-6610001</t>
  </si>
  <si>
    <t>PRE56-6610004</t>
  </si>
  <si>
    <t>เมือง อาศิรา สิทธิรัตน์</t>
  </si>
  <si>
    <t xml:space="preserve"> จ้างบริการบำรุงรักษาโปรแกรมสำเร็จรูป (Payroll)</t>
  </si>
  <si>
    <t xml:space="preserve"> ค่าเช่าหัวพิมพ์ระบบ INK JET JCI เดือนกันยายน 2566</t>
  </si>
  <si>
    <t xml:space="preserve"> จ้างบริการบำรุงรักษาและซ่อมแซมแก้ไขเครื่องพิมพ์ดิจิตอบคุณภาพสูงไม่น้อยกว่า 5 สี รุ่น Iridesse Procuction Press เดือนกันยายน  2566</t>
  </si>
  <si>
    <t xml:space="preserve"> จ้างบริการบำรุงรักษาเครื่องถ่ายเอกสารและปริ้นเตอร์ รุ่น DOCUCENTRE-IVC  เดือนกันยายน  2566</t>
  </si>
  <si>
    <t xml:space="preserve"> ค่าเช่าระบบประชุมอิเล็กทรอนิกส์ (E-Meeting) เดือนมิถุนายน 2566</t>
  </si>
  <si>
    <t xml:space="preserve"> ค่าเช่าระบบประชุมอิเล็กทรอนิกส์ (E-Meeting) เดือนกันยายน 2566</t>
  </si>
  <si>
    <t xml:space="preserve"> ค่าเช่าเครื่องถ่ายเอกสาร เดือนกันยายน 2566</t>
  </si>
  <si>
    <t xml:space="preserve"> ค่าเช่าระบบโปรแกรมคำนวณราคา เดือนธันวาคม 2565</t>
  </si>
  <si>
    <t xml:space="preserve"> ค่าเช่าระบบโปรแกรมคำนวณราคา เดือนกันยายน 2566</t>
  </si>
  <si>
    <t>รวมรายการงบลงทุน ปี 2566</t>
  </si>
  <si>
    <t>Total</t>
  </si>
  <si>
    <t>001/67</t>
  </si>
  <si>
    <t xml:space="preserve"> บ.พลัส เทค อินโนเวชั่น จก.(มหาชน)</t>
  </si>
  <si>
    <t xml:space="preserve"> บัตรประจำตัวอาสาสมัครตำรวจท่องเที่ยว </t>
  </si>
  <si>
    <t xml:space="preserve"> ไม่เกินวงเงินที่ได้รับอนุมัติ</t>
  </si>
  <si>
    <t>POD52-6610003</t>
  </si>
  <si>
    <t>PRE52-6611001</t>
  </si>
  <si>
    <t>002/67</t>
  </si>
  <si>
    <t xml:space="preserve"> หจก.เค.บี.เอ็ม กรุ๊ป เซอร์วิส</t>
  </si>
  <si>
    <t xml:space="preserve"> เพลทโพสิตีฟ ตัด 2 ขนาด 910*665*0.30 มม. (CTP)</t>
  </si>
  <si>
    <t>POD53-6610001</t>
  </si>
  <si>
    <t>PRE53-6610001</t>
  </si>
  <si>
    <t>003/67</t>
  </si>
  <si>
    <t>POD54-6610001</t>
  </si>
  <si>
    <t>PRE55-6610002</t>
  </si>
  <si>
    <t xml:space="preserve"> แอลกออล์ IPA</t>
  </si>
  <si>
    <t>004/67</t>
  </si>
  <si>
    <t xml:space="preserve"> บ.ซีพี แอ็กซ์ตร้า จก.(มหาชน)</t>
  </si>
  <si>
    <t xml:space="preserve"> ผงซักฟอก ยี่ห้อบรีสเพาเวอร์เทอร์โบ 240/300 กิโลกรัม 4 ถุง/แพ็ค</t>
  </si>
  <si>
    <t>CRE50-6610001</t>
  </si>
  <si>
    <t>005/67</t>
  </si>
  <si>
    <t>006/67</t>
  </si>
  <si>
    <t>007/67</t>
  </si>
  <si>
    <t>008/67</t>
  </si>
  <si>
    <t>POD51-6610002</t>
  </si>
  <si>
    <t>PRE51-6610002</t>
  </si>
  <si>
    <t>009/67</t>
  </si>
  <si>
    <t>POD51-6610001</t>
  </si>
  <si>
    <t>PRE51-6610003</t>
  </si>
  <si>
    <t>010/67</t>
  </si>
  <si>
    <t>011/67</t>
  </si>
  <si>
    <t>012/67</t>
  </si>
  <si>
    <t>013/67</t>
  </si>
  <si>
    <t>014/67</t>
  </si>
  <si>
    <t xml:space="preserve"> จ้างเหมาค่าแรงงานพิมพ์งานวารสารตำรวจ ฉบับที่ 476 เดือน ก.ค.-ก.ย.66 พิมพ์ 4 สี</t>
  </si>
  <si>
    <t>66/0415</t>
  </si>
  <si>
    <t>POD56-6610004</t>
  </si>
  <si>
    <t>PRE56-6610005</t>
  </si>
  <si>
    <t>สัมพันธ์ ธิติรัตน์ เอกพันธ์</t>
  </si>
  <si>
    <t xml:space="preserve"> จ้างเหมาค่าแรงงานพิมพ์งานวารสารตำรวจ ฉบับที่ 476 เดือน ก.ค.-ก.ย.66 พิมพ์สีดำ</t>
  </si>
  <si>
    <t>015/67</t>
  </si>
  <si>
    <t xml:space="preserve"> จ้างเหมาค่าแรงงานพิมพ์งาน ตม.88</t>
  </si>
  <si>
    <t>66/0428</t>
  </si>
  <si>
    <t>POD56-6610001</t>
  </si>
  <si>
    <t>สัมพันธ์ บุญทวี ธิติรัตน์</t>
  </si>
  <si>
    <t>016/67</t>
  </si>
  <si>
    <t xml:space="preserve"> จ้างเหมาค่าแรงงานพิมพ์งาน โปสเตอร์ประชาสัมพันธ์ พิมพ์ 4 สี</t>
  </si>
  <si>
    <t>66/0432</t>
  </si>
  <si>
    <t>POD56-6610003</t>
  </si>
  <si>
    <t xml:space="preserve"> จ้างเหมาค่าแรงงานพิมพ์งาน จ้างผลิตสื่อสิ่งพิมพ์วารสารโรงพักเพื่อประชาชน ฉบับที่ 133 เดือน ส.ค.-ก.ย.66</t>
  </si>
  <si>
    <t>PRE56-6610006</t>
  </si>
  <si>
    <t xml:space="preserve">สัมพันธ์ สุมาลี ธิติรัตน์ </t>
  </si>
  <si>
    <t>017/67</t>
  </si>
  <si>
    <t xml:space="preserve"> จ้างเหมาค่าแรงงานพิมพ์งาน สมุดควบคุมและเสริมสร้างความประพฤติ พิมพ์ 4 สี</t>
  </si>
  <si>
    <t>66/0427</t>
  </si>
  <si>
    <t>POD56-6610002</t>
  </si>
  <si>
    <t>PRE56-6610009</t>
  </si>
  <si>
    <t xml:space="preserve"> จ้างเหมาค่าแรงงานพิมพ์งาน สมุดควบคุมและเสริมสร้างความประพฤติ พิมพ์สีดำ</t>
  </si>
  <si>
    <t xml:space="preserve"> ปกประกาศนียบัตร หลักสูตร กอป. (แล็คซีน)</t>
  </si>
  <si>
    <t>POD52-6610004</t>
  </si>
  <si>
    <t>PRE52-6610005</t>
  </si>
  <si>
    <t>โกวิทย์ อาศิรา ภัชริดา</t>
  </si>
  <si>
    <t>021/67</t>
  </si>
  <si>
    <t xml:space="preserve"> จ้างเคลือบพีวีซีด้าน+สปอตยูวี 1 ด้าน ปกจ้างผลิตสื่อสิ่งพิมพ์วารสารโรงพักเพื่อประชาชน ฉบับที่ 133 เดือนส.ค.- ก.ย.66</t>
  </si>
  <si>
    <t>POD56-6610008</t>
  </si>
  <si>
    <t>PRE56-6610010</t>
  </si>
  <si>
    <t>022/67</t>
  </si>
  <si>
    <t xml:space="preserve"> จ้างอาบยูวีโปสเตอร์ประชาสัมพันธ์</t>
  </si>
  <si>
    <t>POD56-6610005</t>
  </si>
  <si>
    <t>PRE56-6610007</t>
  </si>
  <si>
    <t xml:space="preserve"> จ้างเคลือบพีวีซีเงา โปสเตอร์ประชาสัมพันธ์</t>
  </si>
  <si>
    <t>66/0433</t>
  </si>
  <si>
    <t>023/67</t>
  </si>
  <si>
    <t xml:space="preserve"> จ้างเย็บ ติดมุมติดปกเข้าเล่มปกแข็ง บ.12-ต.141/1</t>
  </si>
  <si>
    <t>66/0370</t>
  </si>
  <si>
    <t>POD56-6610007</t>
  </si>
  <si>
    <t>PRE56-6610020</t>
  </si>
  <si>
    <t>PRE56-6611001</t>
  </si>
  <si>
    <t>PRE56-6611011</t>
  </si>
  <si>
    <t>024/67</t>
  </si>
  <si>
    <t xml:space="preserve"> จ้างเหมาค่าแรงงานเย็บ ติดมุมติดปกเข้าเล่มปกแข็ง บ.12-ต.141/2</t>
  </si>
  <si>
    <t>66/0371</t>
  </si>
  <si>
    <t>POD56-6610013</t>
  </si>
  <si>
    <t>PRE56-6611002</t>
  </si>
  <si>
    <t>เมือง ธิติรัตน์ รุ่งกานต์</t>
  </si>
  <si>
    <t>PRE56-6611006</t>
  </si>
  <si>
    <t>PRE56-6611009</t>
  </si>
  <si>
    <t>025/67</t>
  </si>
  <si>
    <t>POD51-6610003</t>
  </si>
  <si>
    <t>PRE51-6610004</t>
  </si>
  <si>
    <t>เกรียงไกร ทศพล อัยย์รดา</t>
  </si>
  <si>
    <t>026/67</t>
  </si>
  <si>
    <t xml:space="preserve"> บ.พีเค แม็กซ์ดีไซน์ จก.</t>
  </si>
  <si>
    <t xml:space="preserve"> จ้างทำ e-Book วารสารจิตอาสา เดือน ก.ย.66</t>
  </si>
  <si>
    <t>66/0207</t>
  </si>
  <si>
    <t>POD56-6610006</t>
  </si>
  <si>
    <t>PRE56-6610019</t>
  </si>
  <si>
    <t>027/67</t>
  </si>
  <si>
    <t xml:space="preserve"> จ้างเหมาค่าแรงงานพิมพ์งาน ตม.49 (พิมพ์ 2 สี)</t>
  </si>
  <si>
    <t>66/0413</t>
  </si>
  <si>
    <t>POD56-6610009</t>
  </si>
  <si>
    <t>PRE56-6610013</t>
  </si>
  <si>
    <t xml:space="preserve"> จ้างเหมาค่าแรงงานพิมพ์งานสมุดบันทึกสถิติคดีอาญาฯ (พิมพ์ 2 สี)</t>
  </si>
  <si>
    <t>66/0403</t>
  </si>
  <si>
    <t>PRE56-6610014</t>
  </si>
  <si>
    <t xml:space="preserve">งวดที่ 2 </t>
  </si>
  <si>
    <t>028/67</t>
  </si>
  <si>
    <t>029/67</t>
  </si>
  <si>
    <t xml:space="preserve"> จ้างซ่อมเครื่องพิมพ์ตัด 5 รหัส 006/35/07/0036 อาการชุดคลัชสายพานส่งกระดาษไม่ทำงาน </t>
  </si>
  <si>
    <t xml:space="preserve">79 วรรค 2 </t>
  </si>
  <si>
    <t>030/67</t>
  </si>
  <si>
    <t xml:space="preserve"> จ้างซ่อมเครื่องพิมพ์ตัด 5พิเศษ รหัส 006/50/07/0044 อาการงานพิมพ์ไม่เข้าฉาก บูชคอยล์ตีเบอร์หลวม </t>
  </si>
  <si>
    <t>031/67</t>
  </si>
  <si>
    <t>POD52-6610006</t>
  </si>
  <si>
    <t>PRE52-6611002</t>
  </si>
  <si>
    <t>032/67</t>
  </si>
  <si>
    <t xml:space="preserve"> หจก.เอ็น.พี.จี.เอ็นเตอร์ไพรส์</t>
  </si>
  <si>
    <t>POD52-6610005</t>
  </si>
  <si>
    <t>PRE52-6610008</t>
  </si>
  <si>
    <t>033/67</t>
  </si>
  <si>
    <t>034/67</t>
  </si>
  <si>
    <t xml:space="preserve"> จ้างเคลือบยูวีเงา ปกวารสารตำรวจ ฉบับที่ 476 ประจำเดือน ก.ค.-ก.ย.66 </t>
  </si>
  <si>
    <t>POD56-6610010</t>
  </si>
  <si>
    <t>PRE56-6610015</t>
  </si>
  <si>
    <t>035/67</t>
  </si>
  <si>
    <t>วราภรณ์ ไพโรจน์ อัยย์รดา</t>
  </si>
  <si>
    <t xml:space="preserve"> จ้างเหมาค่าแรงงานเก็บ กระทุ้งเข้าฉาก จ้างผลิตสื่อสิ่งพิมพ์วารสารโรงพักเพื่อประชาชน ฉบับที่ 133 เดือน ส.ค. -ก.ย.66</t>
  </si>
  <si>
    <t>POD56-6610012</t>
  </si>
  <si>
    <t>PRE56-6610012</t>
  </si>
  <si>
    <t>036/67</t>
  </si>
  <si>
    <t xml:space="preserve"> จ้างซ่อมเปลี่ยนอะไหล่เครื่องปรับอากาศ รหัส 023/53/03/0002 อาการ แม็กเนติกเสีย มอเตอร์คอยล์ร้อนมีเสียงดัง</t>
  </si>
  <si>
    <t>037/67</t>
  </si>
  <si>
    <t xml:space="preserve"> จ้างเหมาค่าแรงงานเก็บ กระทุ้งเข้าฉาก วารสารตำรวจ ฉบับที่ 476 ก.ค.-ก.ย.66</t>
  </si>
  <si>
    <t>POD56-6610011</t>
  </si>
  <si>
    <t>PRE56-6610011</t>
  </si>
  <si>
    <t>038/67</t>
  </si>
  <si>
    <t xml:space="preserve"> จ้างเหมาค่าแรงงานพิมพ์งานแฟ้มสำหรับใส่วาระการประชุม พิมพ์ 4 สี 1 ด้าน</t>
  </si>
  <si>
    <t>66/0437</t>
  </si>
  <si>
    <t>POD56-6610014</t>
  </si>
  <si>
    <t>PRE56-6610018</t>
  </si>
  <si>
    <t>66/0418</t>
  </si>
  <si>
    <t>039/67</t>
  </si>
  <si>
    <t xml:space="preserve"> ร้านดำรงเคหะภัณฑ์</t>
  </si>
  <si>
    <t xml:space="preserve"> จ้างซ่อมเปลี่ยนอุปกรณ์อ่างล้างมือห้องน้ำชาย</t>
  </si>
  <si>
    <t>040/67</t>
  </si>
  <si>
    <t xml:space="preserve"> จ้างอาบยูวี ปั๊มเส้นพับ 2 เส้น ไดคัทเจาะหน้าต่าง ใส่ลิ้นแฟ้มโลหะ 1 ตัว (ตามตัวอย่าง) แฟ้มสำหรับใส่วาระการประชุม</t>
  </si>
  <si>
    <t>POD56-6610016</t>
  </si>
  <si>
    <t>PRE56-6610024</t>
  </si>
  <si>
    <t>041/67</t>
  </si>
  <si>
    <t xml:space="preserve"> จ้างเหมาค่าแรงงานพิมพ์งานเป้าหุ้นคนครึ่งท่อน N.R.A ระยะ 25 หลา (ชนิดแข็ง)</t>
  </si>
  <si>
    <t>67/0006</t>
  </si>
  <si>
    <t>POD56-6610015</t>
  </si>
  <si>
    <t xml:space="preserve"> จ้างเหมาค่าแรงงานพิมพ์งานเป้าหุ้นคนครึ่งท่อน N.R.A ระยะ 25 หลา (ชนิดอ่อน)</t>
  </si>
  <si>
    <t>67/0007</t>
  </si>
  <si>
    <t xml:space="preserve"> จ้างเหมาค่าแรงงานพิมพ์งาน เป้าวงกลมตาวัว N.A.R. ระยะ 25 หลา ชนิดแข็ง</t>
  </si>
  <si>
    <t>67/0008</t>
  </si>
  <si>
    <t xml:space="preserve"> จ้างเหมาค่าแรงงานพิมพ์งาน เป้าวงกลมตาวัว N.A.R. ระยะ 25 หลา ชนิดอ่อน</t>
  </si>
  <si>
    <t>67/0009</t>
  </si>
  <si>
    <t>042/67</t>
  </si>
  <si>
    <t>043/67</t>
  </si>
  <si>
    <t>044/67</t>
  </si>
  <si>
    <t xml:space="preserve"> กล่องกระดาษสีน้ำตาลหนา 5 ชั้น ขนาด 27.5*44*16.3 ซม. (สำหรับใส่ ตม.6)</t>
  </si>
  <si>
    <t>POD54-6610002</t>
  </si>
  <si>
    <t>PRE54-6611001</t>
  </si>
  <si>
    <t>045/67</t>
  </si>
  <si>
    <t xml:space="preserve"> จ้างเคลือบยูวีเงา ปกสมุดควบคุมและเสริมสร้างความประพฤติและวินัยข้าราชการตำรวจ</t>
  </si>
  <si>
    <t>POD56-6610018</t>
  </si>
  <si>
    <t>PRE56-6610023</t>
  </si>
  <si>
    <t>046/67</t>
  </si>
  <si>
    <t xml:space="preserve"> จ้างปรุฉีกขาดกึ่งกลาง 1 เส้น แนวนอน 1 เส้น เก็บ เย็บลวดปิดสัน ทากาว ตม.35 หนังสือแจ้งคำสั่งให้คนต่างด้าวเข้าเมืองทราบ</t>
  </si>
  <si>
    <t>66/0430</t>
  </si>
  <si>
    <t>POD56-6610019</t>
  </si>
  <si>
    <t>PRE56-6610025</t>
  </si>
  <si>
    <t>เมือง สนอง อนุสรณ์</t>
  </si>
  <si>
    <t>047/67</t>
  </si>
  <si>
    <t>66/0411</t>
  </si>
  <si>
    <t>POD56-6610017</t>
  </si>
  <si>
    <t>PRE56-6610021</t>
  </si>
  <si>
    <t>048/67</t>
  </si>
  <si>
    <t xml:space="preserve"> กระดาษคาร์บอนม้วนในตัวสีฟ้าบน 54 แกรม ขนาด 17 นิ้ว *6000 เมตร</t>
  </si>
  <si>
    <t>POD51-6611001</t>
  </si>
  <si>
    <t>PRE51-6611001</t>
  </si>
  <si>
    <t>เกรียงไกร อาศิรา ทศพล</t>
  </si>
  <si>
    <t xml:space="preserve"> กระดาษคาร์บอนม้วนในตัวสีชมพูกลาง 50 แกรม ขนาด 17 นิ้ว *6000 เมตร</t>
  </si>
  <si>
    <t xml:space="preserve"> กระดาษคาร์บอนม้วนในตัวสีขาวล่าง 54 แกรม ขนาด 17 นิ้ว *6000 เมตร</t>
  </si>
  <si>
    <t>049/67</t>
  </si>
  <si>
    <t>POD51-6611002</t>
  </si>
  <si>
    <t>PRE51-6611002</t>
  </si>
  <si>
    <t xml:space="preserve"> กระดาษลายหนังจรเข้สีน้ำเงิน ขนาด 20*30 นิ้ว</t>
  </si>
  <si>
    <t>050/67</t>
  </si>
  <si>
    <t>051/67</t>
  </si>
  <si>
    <t xml:space="preserve"> จ้างเหมาค่าแรงงานเก็บ กระทุ้งเข้าฉาก สมุดควบคุมและเสริมสร้างความประพฤติและวินัยข้าราชการตำรวจ</t>
  </si>
  <si>
    <t>POD56-6610020</t>
  </si>
  <si>
    <t>PRE56-6610022</t>
  </si>
  <si>
    <t>052/67</t>
  </si>
  <si>
    <t xml:space="preserve"> บ.แฟชั่น พลาสติก จก.</t>
  </si>
  <si>
    <t xml:space="preserve"> ถังขยะ แบบมีล้อ ขนาด 240 ลิตร (สีน้ำเงิน 4 สีเขียว 2 สีเหลือง 2 สีแดง 2)</t>
  </si>
  <si>
    <t>053/67</t>
  </si>
  <si>
    <t xml:space="preserve"> จ้างซ่อมเครื่องพิมพ์ตัด 5 รหัส 006/35/07/0036 อาการ โมจับกระดาษบิดเบี้ยว </t>
  </si>
  <si>
    <t>054/67</t>
  </si>
  <si>
    <t>055/67</t>
  </si>
  <si>
    <t>056/67</t>
  </si>
  <si>
    <t xml:space="preserve"> จ้างซ่อมเครื่องพิมพ์ตัด 2 รหัส 006/59/07/0049 อาการ ไฟส่องสว่างขาด ฟิล์มปะโมเพลทขาด</t>
  </si>
  <si>
    <t>057/67</t>
  </si>
  <si>
    <t xml:space="preserve"> จ้างซ่อมเครื่องพิมพ์ตัด 4 รหัส 006/45/07/0043 อาการหัวลมดูดไม่ดูดกระดาษ</t>
  </si>
  <si>
    <t>058/67</t>
  </si>
  <si>
    <t xml:space="preserve"> จ้างซ่อมตรวจเช็คเครื่องเย็บมุงหลังคา รหัส 085/55/06/0002 ลง 23 พ.ค.55 อาการ มีเสียงดังจากเครื่องเวลาทำงาน </t>
  </si>
  <si>
    <t>059/67</t>
  </si>
  <si>
    <t>060/67</t>
  </si>
  <si>
    <t>POD54-6611004</t>
  </si>
  <si>
    <t>PRE54-6611005</t>
  </si>
  <si>
    <t>061/67</t>
  </si>
  <si>
    <t>POD54-6611001</t>
  </si>
  <si>
    <t>PRE54-6611004</t>
  </si>
  <si>
    <t xml:space="preserve"> ผ้ากากี ขนาด 36"*40 หลา </t>
  </si>
  <si>
    <t>POD54-6611002</t>
  </si>
  <si>
    <t>PRE54-6611003</t>
  </si>
  <si>
    <t>063/67</t>
  </si>
  <si>
    <t xml:space="preserve"> กล่องกระดาษสีน้ำตาลหนา 5 ชั้น ขนาด 14*20*12 นิ้ว  ชนิดฝาเกย</t>
  </si>
  <si>
    <t>POD55-6611001</t>
  </si>
  <si>
    <t>PRE55-6611003</t>
  </si>
  <si>
    <t>064/67</t>
  </si>
  <si>
    <t>POD53-6611001</t>
  </si>
  <si>
    <t>PRE53-6611001</t>
  </si>
  <si>
    <t>065/67</t>
  </si>
  <si>
    <t xml:space="preserve"> กระดาษการ์ดขาว  210 แกรม ขนาด 31 x 43 นิ้ว</t>
  </si>
  <si>
    <t>POD51-6611003</t>
  </si>
  <si>
    <t>066/67</t>
  </si>
  <si>
    <t>067/67</t>
  </si>
  <si>
    <t>068/67</t>
  </si>
  <si>
    <t xml:space="preserve"> ยางลมดูด ขนาด 22.5*6.2*20.5 mm.</t>
  </si>
  <si>
    <t>POD54-6611003</t>
  </si>
  <si>
    <t>PRE54-6611002</t>
  </si>
  <si>
    <t xml:space="preserve"> ถุงกรองในถังน้ำเย็น</t>
  </si>
  <si>
    <t xml:space="preserve"> ล้อแปรงส่งกระดาษ ขนิดขนแข็ง</t>
  </si>
  <si>
    <t xml:space="preserve"> ตัวกันกระดาษซ้อน ขนาด 0.15 มม./0.006</t>
  </si>
  <si>
    <t xml:space="preserve"> ล้อแปรงส่งกระดาษ ชนิดขนนิ่ม</t>
  </si>
  <si>
    <t>069/67</t>
  </si>
  <si>
    <t xml:space="preserve"> บ.แอลโออาร์ บิซิเนส จก.</t>
  </si>
  <si>
    <t xml:space="preserve"> จ้างบริการรักษาทำความสะอาดภายในบริเวณโรงพิมพ์ตำรวจ เดือนตุลาคม 2566</t>
  </si>
  <si>
    <t>จ.3/2567</t>
  </si>
  <si>
    <t>วราภรณ์ นิสิตา จารุวรรณ</t>
  </si>
  <si>
    <t>070/67</t>
  </si>
  <si>
    <t>071/67</t>
  </si>
  <si>
    <t>072/67</t>
  </si>
  <si>
    <t xml:space="preserve"> กระดาษลูกฟูก 3 ชั้น ขนาด 8 1/2 * 12 * 7 1/2 นิ้ว</t>
  </si>
  <si>
    <t>POD54-6611005</t>
  </si>
  <si>
    <t>PRE54-6611008</t>
  </si>
  <si>
    <t xml:space="preserve"> กระดาษลูกฟูก 3 ชั้น ขนาด 8 1/2 * 12 * 5 1/8 นิ้ว</t>
  </si>
  <si>
    <t>073/67</t>
  </si>
  <si>
    <t xml:space="preserve"> จ้างไดคัทมุมมน 4 มุม บัตรประจำตัวข้าราชการ (ใหม่)</t>
  </si>
  <si>
    <t>67/0043</t>
  </si>
  <si>
    <t>POD56-6611001</t>
  </si>
  <si>
    <t>PRE56-6611004</t>
  </si>
  <si>
    <t>074/67</t>
  </si>
  <si>
    <t xml:space="preserve"> จ้างอาบยูวี ปกคู่มือนักเรียนนายสิบตำรวจ (ตำราเรียนนายสิบตำรวจ)</t>
  </si>
  <si>
    <t>67/0001</t>
  </si>
  <si>
    <t>POD56-6611004</t>
  </si>
  <si>
    <t>PRE56-6611007</t>
  </si>
  <si>
    <t xml:space="preserve"> จ้างเหมาค่าแรงงานพิมพ์งานชุดหนังสือภาษาน่าเรียนรู้  พิมพ์ 4 สี</t>
  </si>
  <si>
    <t>66/0364</t>
  </si>
  <si>
    <t>POD56-6611002</t>
  </si>
  <si>
    <t>PRE56-6611013</t>
  </si>
  <si>
    <t>076/67</t>
  </si>
  <si>
    <t xml:space="preserve">จ้างไดคัทมุมมน ปั๊มเส้นพับ 2 เส้น พับ เจาะรูใส่ลิ้นแฟ้ม แฟ้มประวัติข้าราชการ </t>
  </si>
  <si>
    <t>67/0044</t>
  </si>
  <si>
    <t>POD56-6611003</t>
  </si>
  <si>
    <t>PRE56-6611010</t>
  </si>
  <si>
    <t>เมือง ไพโรจน์ พงษ์เดช</t>
  </si>
  <si>
    <t>PRE56-6611017</t>
  </si>
  <si>
    <t>077/67</t>
  </si>
  <si>
    <t xml:space="preserve"> บ.ฮงฮวด จก.</t>
  </si>
  <si>
    <t xml:space="preserve"> น้ำมันแตะมือ</t>
  </si>
  <si>
    <t>CRE50-6611003</t>
  </si>
  <si>
    <t>078/67</t>
  </si>
  <si>
    <t xml:space="preserve"> หนังยางวงเล็ก (1/2 /ถุง)</t>
  </si>
  <si>
    <t>POD54-6611007</t>
  </si>
  <si>
    <t>PRE54-6611006</t>
  </si>
  <si>
    <t xml:space="preserve"> หนังยางวงใหญ่  (1/2 /ถุง)</t>
  </si>
  <si>
    <t>079/67</t>
  </si>
  <si>
    <t xml:space="preserve"> ปลั๊กพ่วง ยาว 5 เมตร (เต้าเสียบ 3  เต้า)</t>
  </si>
  <si>
    <t>POD55-6611002</t>
  </si>
  <si>
    <t>PRE55-6612001</t>
  </si>
  <si>
    <t>080/67</t>
  </si>
  <si>
    <t xml:space="preserve"> แปรงทากาว ขนาด 2 นิ้ว เบอร์ 5</t>
  </si>
  <si>
    <t>POD54-6611006</t>
  </si>
  <si>
    <t>PRE54-6611007</t>
  </si>
  <si>
    <t>081/67</t>
  </si>
  <si>
    <t xml:space="preserve"> บ.ปิ่นอรุณเอ็นจิเนียริ่ง จก.</t>
  </si>
  <si>
    <t xml:space="preserve"> ถังเก็บน้ำ ขนาด 1000 ลิตร รหัส ค.บริหาร-439-442 ลงวันที่ 8 พ.ย.66</t>
  </si>
  <si>
    <t>ถัง</t>
  </si>
  <si>
    <t>CRE50-6611002</t>
  </si>
  <si>
    <t>นฤทธิ์ กมลทิพย์ ภัชริดา</t>
  </si>
  <si>
    <t>082/67</t>
  </si>
  <si>
    <t>083/67</t>
  </si>
  <si>
    <t>084/67</t>
  </si>
  <si>
    <t>085/67</t>
  </si>
  <si>
    <t xml:space="preserve"> จ้างเหมาค่าแรงงานพิมพ์งาน ตม.49 </t>
  </si>
  <si>
    <t>67/0037</t>
  </si>
  <si>
    <t>POD56-6611005</t>
  </si>
  <si>
    <t>PRE56-6611020</t>
  </si>
  <si>
    <t>086/67</t>
  </si>
  <si>
    <t xml:space="preserve"> กระดาษสีน้ำตาล 110 แกรม ขนาด 35*47 นิ้ว</t>
  </si>
  <si>
    <t>POD51-6612001</t>
  </si>
  <si>
    <t>PRE51-6612001</t>
  </si>
  <si>
    <t xml:space="preserve"> กระดาษอาร์ตการ์ด 260 แกรม ขนาด 25 * 36 นิ้ว</t>
  </si>
  <si>
    <t>087/67</t>
  </si>
  <si>
    <t xml:space="preserve"> จ้างหล่อลูกกาวเครื่องพิมพ์ออฟเซท ตัด 5 พิเศษ เรียวบิ 520</t>
  </si>
  <si>
    <t>POD57-6611002</t>
  </si>
  <si>
    <t>PRE57-6612001</t>
  </si>
  <si>
    <t>088/67</t>
  </si>
  <si>
    <t xml:space="preserve"> จ้างหล่อลูกกาวเครื่องพิมพ์ออฟเซท ตัด 5 พิเศษ เรียวบิ 500 K</t>
  </si>
  <si>
    <t>POD57-6611001</t>
  </si>
  <si>
    <t>PRE57-6612002</t>
  </si>
  <si>
    <t>089/67</t>
  </si>
  <si>
    <t>POD55-6611003</t>
  </si>
  <si>
    <t>PRE55-6611002</t>
  </si>
  <si>
    <t>090/67</t>
  </si>
  <si>
    <t>091/67</t>
  </si>
  <si>
    <t>092/67</t>
  </si>
  <si>
    <t xml:space="preserve"> จ้างเหมาค่าแรงงานพิมพ์งาน ตม.48</t>
  </si>
  <si>
    <t>67/0022</t>
  </si>
  <si>
    <t>POD56-6611009</t>
  </si>
  <si>
    <t>PRE56-6611021</t>
  </si>
  <si>
    <t xml:space="preserve"> จ้างเหมาค่าแรงงานพิมพ์งาน ตม.49</t>
  </si>
  <si>
    <t>67/0023</t>
  </si>
  <si>
    <t>093/67</t>
  </si>
  <si>
    <t xml:space="preserve"> จ้างเหมาค่าแรงงานพิมพ์ คู่มือนักเรียนนายสิบตำรวจ (ตำรานักเรียนนายสิบตำรวจ) 11 วิชา และ 1 ชุดปก</t>
  </si>
  <si>
    <t>POD56-6610021</t>
  </si>
  <si>
    <t>PRE56-6611014</t>
  </si>
  <si>
    <t>PRE56-6611015</t>
  </si>
  <si>
    <t>PRE56-6611016</t>
  </si>
  <si>
    <t>094/67</t>
  </si>
  <si>
    <t xml:space="preserve"> สติ๊กเกอร์ Thermal สีเขียว</t>
  </si>
  <si>
    <t>POD52-6611001</t>
  </si>
  <si>
    <t>PRE52-6612001</t>
  </si>
  <si>
    <t>พรทิวา นิรันดร์ อมรรัตน์</t>
  </si>
  <si>
    <t xml:space="preserve"> สติ๊กเกอร์ Thermal สีแดง</t>
  </si>
  <si>
    <t>095/67</t>
  </si>
  <si>
    <t xml:space="preserve"> กระดาษการ์ดอาร์ต 190 แกรม ขนาด 25*36 นิ้ว</t>
  </si>
  <si>
    <t xml:space="preserve"> กระดาษปอนด์ 80 แกรม ขนาด 24*35 นิ้ว</t>
  </si>
  <si>
    <t xml:space="preserve"> กระดาษสติ๊กเกอร์ขาวเงาหลังเหลือง ขนาด 24*35 นิ้ว</t>
  </si>
  <si>
    <t xml:space="preserve"> กระดาษการ์ดขาว 210 แกรม ขนาด 31*43 นิ้ว</t>
  </si>
  <si>
    <t>096/67</t>
  </si>
  <si>
    <t xml:space="preserve"> กระดาษคาร์บอนในตัวสีฟ้าบน CB ขนาด 24 * 36 นิ้ว</t>
  </si>
  <si>
    <t>POD51-6611004</t>
  </si>
  <si>
    <t>PRE51-6611003</t>
  </si>
  <si>
    <t xml:space="preserve"> กระดาษคาร์บอนในตัวสีชมพูกลาง CFB ขนาด 24*36 นิ้ว</t>
  </si>
  <si>
    <t xml:space="preserve"> กระดาษคาร์บอนในตัวสีขาวล่าง CF ขนาด 24*36 นิ้ว</t>
  </si>
  <si>
    <t xml:space="preserve"> กระดาษคาร์บอนในตัวสีขาวบน CB ขนาด 24 * 36 นิ้ว</t>
  </si>
  <si>
    <t xml:space="preserve"> กระดาษคาร์บอนในตัวสีชมพูบน CB ขนาด 24 * 36 นิ้ว</t>
  </si>
  <si>
    <t xml:space="preserve"> กระดาษคาร์บอนในตัวสีเขียวล่าง CF ขนาด 24*36 นิ้ว</t>
  </si>
  <si>
    <t>097/67</t>
  </si>
  <si>
    <t xml:space="preserve"> จ้างเคลือบพีวีซีเงา ปกชุดหนังสือภาษาน่าเรียนรู้</t>
  </si>
  <si>
    <t>POD56-6611008</t>
  </si>
  <si>
    <t>PRE56-6611018</t>
  </si>
  <si>
    <t>098/67</t>
  </si>
  <si>
    <t xml:space="preserve"> จ้างพับ ตีเบอร์ เย็บ ติดมุมติดปก เข้าเล่มปกแช็ง สมุดบันทึกคดีที่ตนสอบสวน (คดีอาญาและคดีจราจร) ของพนักงานสอบสวน (แบบ ส.56-76)</t>
  </si>
  <si>
    <t>66/0404</t>
  </si>
  <si>
    <t>POD56-6611007</t>
  </si>
  <si>
    <t>PRE56-6612001</t>
  </si>
  <si>
    <t>099/67</t>
  </si>
  <si>
    <t xml:space="preserve"> จ้างเหมาค่าแรงงานเก็บ กระทุ้งเข้าฉาก คู่มือนักเรียนนายสิบตำรวจ (ตำราเรียนนักเรียนนายสิบตำรวจ) เทอม 1 </t>
  </si>
  <si>
    <t>POD56-6611006</t>
  </si>
  <si>
    <t>PRE56-6611012</t>
  </si>
  <si>
    <t>เมือง ธิติรัตน์ เสาวคนธ์</t>
  </si>
  <si>
    <t>PRE56-6611019</t>
  </si>
  <si>
    <t>100/67</t>
  </si>
  <si>
    <t xml:space="preserve"> จ้างซ่อมตรวจเช็คเครื่องพับกระดาษ รหัส 067/46/06/0002 อาการ สายพานชุดมีดแรกคู่ในไม่ตรงตำแหน่ง </t>
  </si>
  <si>
    <t>101/67</t>
  </si>
  <si>
    <t>102/67</t>
  </si>
  <si>
    <t xml:space="preserve"> กระดาษกึ่งเงาใช้สำหรับปรู๊ฟงาน กว้าง 914 mm.*30 m.</t>
  </si>
  <si>
    <t>POD54-6611010</t>
  </si>
  <si>
    <t>PRE54-6612002</t>
  </si>
  <si>
    <t xml:space="preserve"> กระดาษปอนด์ กว้าง 914 mm.*45 m.</t>
  </si>
  <si>
    <t>103/67</t>
  </si>
  <si>
    <t>POD54-6611009</t>
  </si>
  <si>
    <t>PRE54-6612003</t>
  </si>
  <si>
    <t>104/67</t>
  </si>
  <si>
    <t xml:space="preserve"> เทปปิดกล่องสีน้ำตาล ขนาด 2 นิ้ว</t>
  </si>
  <si>
    <t>POD54-6611008</t>
  </si>
  <si>
    <t>PRE54-6612004</t>
  </si>
  <si>
    <t>105/67</t>
  </si>
  <si>
    <t>106/67</t>
  </si>
  <si>
    <t>107/67</t>
  </si>
  <si>
    <t>108/67</t>
  </si>
  <si>
    <t xml:space="preserve"> บ.ยูนิ-สมาร์ท จก.</t>
  </si>
  <si>
    <t xml:space="preserve"> จ้างซ่อมเครื่องนับธนบัตร รหัส 086/60/02/0002 อาการ นับแบงค์ธนบัตร 20 แบบใหม่ ขาดและติดอยู่ในเครื่อง มีความชำรุด ไม่สามารถเอาออกเองได้</t>
  </si>
  <si>
    <t>109/67</t>
  </si>
  <si>
    <t xml:space="preserve"> จ้างพับ เย็บ ตีเบอร์ ติดมุมติดปก เข้าเล่มปกแข็ง สมุดบันทึกสถิติคดีอาญาและคดีจราจรของหน่วย (แบบ ส.56-75)</t>
  </si>
  <si>
    <t>POD56-6611010</t>
  </si>
  <si>
    <t>PRE56-6612005</t>
  </si>
  <si>
    <t>110/67</t>
  </si>
  <si>
    <t>111/67</t>
  </si>
  <si>
    <t xml:space="preserve"> พาเลทไม้ขนาด 25 x 36 นิ้ว</t>
  </si>
  <si>
    <t>POD54-6611011</t>
  </si>
  <si>
    <t>PRE54-6612001</t>
  </si>
  <si>
    <t>112/67</t>
  </si>
  <si>
    <t xml:space="preserve"> เครื่องปริ้นเตอร์ ยี่ห้อ HP LASER 107W  ขาว-ดำ 20 แผ่น/นาที 1200*1200 dpi ถาดบรรจุกระดาษ 150 แผ่น เชื่อต่อ USB/WIFI TONER 107A 1000 PAGES DRUM   รหัสทรัพย์สิน ค.บริหารฯ-443-444 ลงวันที่ 14 ธ.ค.66</t>
  </si>
  <si>
    <t>POD32-6612001</t>
  </si>
  <si>
    <t>PRE32-6612001</t>
  </si>
  <si>
    <t>นฤทธิ์ กมลทิพย์ สุกัญญา</t>
  </si>
  <si>
    <t>113/67</t>
  </si>
  <si>
    <t xml:space="preserve"> จ้างไดคัทมุมมน พับ เย็บกี่ เข้าเล่มปกแข็ง หุ้มหนัง PU พิมพ์สีขาว ชื่อโลโก้ มีริบบิ้น สี NAVY BLUE คั่นระหว่างเล่ม ติดคิ้วสีขาวบรรจุถุงฝากาว สื่อประชาสัมพันธ์การรณรงค์ยาเสพติด</t>
  </si>
  <si>
    <t>67/0003</t>
  </si>
  <si>
    <t>POD56-6612010</t>
  </si>
  <si>
    <t>PRE56-6612014</t>
  </si>
  <si>
    <t>เกรียงไกร บุญทีวี ธิติรัชต์</t>
  </si>
  <si>
    <t xml:space="preserve"> จ้างไดคัทมุมมน พับ เย็บกี่ เข้าเล่มปกแข็ง หุ้มหนัง PU พิมพ์สีเทา ชื่อโลโก้ มีริบบิ้น สี NAVY BLUE คั่นระหว่างเล่ม ติดคิ้วสีขาวบรรจุถุงฝากาว สื่อประชาสัมพันธ์การรณรงค์ยาเสพติด</t>
  </si>
  <si>
    <t>67/0004</t>
  </si>
  <si>
    <t>114/67</t>
  </si>
  <si>
    <t xml:space="preserve"> จ้างเหมาค่าแรงงานเก็บ กระทุ้งเข้าฉาก ชุดหนังสือภาษาน่าเรียนรู้ เล่ม 1</t>
  </si>
  <si>
    <t>POD56-6611011</t>
  </si>
  <si>
    <t>PRE56-6611022</t>
  </si>
  <si>
    <t>115/67</t>
  </si>
  <si>
    <t>67/0020</t>
  </si>
  <si>
    <t>POD56-6612002</t>
  </si>
  <si>
    <t>PRE56-6612006</t>
  </si>
  <si>
    <t>116/67</t>
  </si>
  <si>
    <t xml:space="preserve"> จ้างพับ เย็บกี่ ติดมุมติดปก เข้าเล่มปกแข็ง ตม.48 บัญชีอนุญาตคนต่างด้าวชั่วคราว</t>
  </si>
  <si>
    <t>POD56-6612001</t>
  </si>
  <si>
    <t>PRE56-6612008</t>
  </si>
  <si>
    <t>เกรียงไกร บุญทวี ไพโรจน์</t>
  </si>
  <si>
    <t xml:space="preserve"> จ้างพับ เย็บกี่ ติดมุมติดปก เข้าเล่มปกแข็ง ตม.49 บัญชีคุมเรื่องคนต่างด้าวขอพำนักอยู่ในราชอาณาจักรเป็นการชั่วคราว</t>
  </si>
  <si>
    <t>117/67</t>
  </si>
  <si>
    <t xml:space="preserve"> สำนักงานพิมพ์จุฬาลงกรณ์มหาวิทยาลัย</t>
  </si>
  <si>
    <t xml:space="preserve"> จ้างพับ เก็บเล่ม กระทุ้ง ไสกาว ตัดเจียนเล่มคู่มือนักเรียนนายสิบตำรวจ </t>
  </si>
  <si>
    <t>POD56-6611012</t>
  </si>
  <si>
    <t>PRE56-6612015</t>
  </si>
  <si>
    <t>118/67</t>
  </si>
  <si>
    <t>67/0025</t>
  </si>
  <si>
    <t>POD56-6612003</t>
  </si>
  <si>
    <t>PRE56-6612002</t>
  </si>
  <si>
    <t>119/67</t>
  </si>
  <si>
    <t>120/67</t>
  </si>
  <si>
    <t xml:space="preserve"> กระดาษแข็งเบอร์ 24 (37) ขนาด 27*31 นิ้ว</t>
  </si>
  <si>
    <t>PRE51-6612003</t>
  </si>
  <si>
    <t>121/67</t>
  </si>
  <si>
    <t>122/67</t>
  </si>
  <si>
    <t xml:space="preserve"> จ้างบริการทำความสะอาดภายในบริเวณโรงพิมพ์ตำรวจ เดือนพฤศจิกายน 2566</t>
  </si>
  <si>
    <t>123/67</t>
  </si>
  <si>
    <t xml:space="preserve"> จ้างซ่อมตรวจเช็คเครื่องพับกระดาษ รหัส 067/46/06/0002 อาการ สายพานชำรุด ทำให้เครื่องไม่สามารถใช้งานได้</t>
  </si>
  <si>
    <t>124/67</t>
  </si>
  <si>
    <t>125/67</t>
  </si>
  <si>
    <t>126/67</t>
  </si>
  <si>
    <t>127/67</t>
  </si>
  <si>
    <t>128/67</t>
  </si>
  <si>
    <t>129/67</t>
  </si>
  <si>
    <t>130/67</t>
  </si>
  <si>
    <t xml:space="preserve"> จ้างไดคัทปั้มเส้นพับ 1 เส้น กพ.7 ใหม่</t>
  </si>
  <si>
    <t>67/0040</t>
  </si>
  <si>
    <t>POD56-6612004</t>
  </si>
  <si>
    <t>PRE56-6612004</t>
  </si>
  <si>
    <t>131/67</t>
  </si>
  <si>
    <t>POD56-6612006</t>
  </si>
  <si>
    <t>PRE56-6701001</t>
  </si>
  <si>
    <t>132/67</t>
  </si>
  <si>
    <t>67/0034</t>
  </si>
  <si>
    <t>POD56-6612007</t>
  </si>
  <si>
    <t>PRE56-6701002</t>
  </si>
  <si>
    <t>133/67</t>
  </si>
  <si>
    <t>134/67</t>
  </si>
  <si>
    <t>67/0039</t>
  </si>
  <si>
    <t>POD56-6612005</t>
  </si>
  <si>
    <t>PRE56-6612003</t>
  </si>
  <si>
    <t>เมือง ไพโรจน์ วิภาวี</t>
  </si>
  <si>
    <t>135/67</t>
  </si>
  <si>
    <t xml:space="preserve"> จ้างเหมาค่าแรงงานพิมพ์งาน ประกาศนียบัตร D.A.R..E</t>
  </si>
  <si>
    <t>67/0061</t>
  </si>
  <si>
    <t>POD56-6612009</t>
  </si>
  <si>
    <t>PRE56-6612013</t>
  </si>
  <si>
    <t>136/67</t>
  </si>
  <si>
    <t xml:space="preserve"> จ้างทำ e-Book สูจิบัตรรักบี้ </t>
  </si>
  <si>
    <t>67/0067</t>
  </si>
  <si>
    <t>POD56-6612008</t>
  </si>
  <si>
    <t>PRE56-6612012</t>
  </si>
  <si>
    <t>137/67</t>
  </si>
  <si>
    <t>138/67</t>
  </si>
  <si>
    <t xml:space="preserve"> จ้างตรวจเช็คเครื่องไสสันทากาว </t>
  </si>
  <si>
    <t>POD57-6612001</t>
  </si>
  <si>
    <t>PRE57-6612004</t>
  </si>
  <si>
    <t>139/67</t>
  </si>
  <si>
    <t>140/67</t>
  </si>
  <si>
    <t>141/67</t>
  </si>
  <si>
    <t>142/67</t>
  </si>
  <si>
    <t>143/67</t>
  </si>
  <si>
    <t>144/67</t>
  </si>
  <si>
    <t xml:space="preserve"> จ้างซ่อมรถฟอร์คลิฟท์ รหัส 024/44/07/0006 อาการ เปลี่ยนถ่ายน้ำมันเครื่อง+กรอง กรองเบนซิน แผ่นคลัช ลูกปืนคลัช จานกดคลัช ลูกฟลายวิล คาร์บูเรเตอร์ใหม่ จานจ่ายใหม่ทั้งชุด เปลี่ยนอะไหล่</t>
  </si>
  <si>
    <t>145/67</t>
  </si>
  <si>
    <t xml:space="preserve"> บ.จันทร์กราฟิคส์แอนด์โรลเลอร์ จก.</t>
  </si>
  <si>
    <t xml:space="preserve"> จ้างซ่อมรถฟอร์คลิฟท์ รหัส 024/47/06/0003 ลง 6 ส.ค.47 อาการ เปลี่ยนหัวจ่าย คาร์บูเรเตอร์ หัวเทียน กรองอากาศ ค่าบริการ</t>
  </si>
  <si>
    <t>146/67</t>
  </si>
  <si>
    <t>67/0064</t>
  </si>
  <si>
    <t>POD56-6612011</t>
  </si>
  <si>
    <t>PRE56-6612009</t>
  </si>
  <si>
    <t>เมือง ไพโรจน์ เจตพัฒน์</t>
  </si>
  <si>
    <t>147/67</t>
  </si>
  <si>
    <t xml:space="preserve"> จ้างซ่อมเครื่องพิมพ์ตัด 2 รหัส 006/59/07/0049 อาการ ฉากตบกระดาษไม่เข้าฉาก </t>
  </si>
  <si>
    <t>148/67</t>
  </si>
  <si>
    <t>149/67</t>
  </si>
  <si>
    <t>150/67</t>
  </si>
  <si>
    <t xml:space="preserve"> จ้างซ่อมเครื่องพิมพ์ตัด 4 ต่อเนื่อง มิยาโกชิ รหัส 006/51/07/0045 อาการ ปั้มลมไหม้ ชุดล้อเพลากระดาษสึกไฟฟ้าลัดวงจร ชุดหัวเพลาสึก และยางรางล้างน้ำชำรุดแ </t>
  </si>
  <si>
    <t>151/67</t>
  </si>
  <si>
    <t>152/67</t>
  </si>
  <si>
    <t>153/67</t>
  </si>
  <si>
    <t>154/67</t>
  </si>
  <si>
    <t xml:space="preserve"> จ้างบริการรักษาทำความสะอาดภายในบริเวณโรงพิมพ์ตำรวจ เดือนธันวาคม  2566</t>
  </si>
  <si>
    <t>155/67</t>
  </si>
  <si>
    <t>156/67</t>
  </si>
  <si>
    <t>157/67</t>
  </si>
  <si>
    <t>158/67</t>
  </si>
  <si>
    <t>159/67</t>
  </si>
  <si>
    <t xml:space="preserve"> ง.43-ต.94 ใบเสร็จรับเงินกระดาษต่อเนื่อง</t>
  </si>
  <si>
    <t>POD52-6701001</t>
  </si>
  <si>
    <t>160/67</t>
  </si>
  <si>
    <t xml:space="preserve"> กระดาษถ่ายเอกสารอย่างดี 80 แกรม ขนาด เอ 4</t>
  </si>
  <si>
    <t>161/67</t>
  </si>
  <si>
    <t>162/67</t>
  </si>
  <si>
    <t>ลงรับข้อมูลเฉยๆ</t>
  </si>
  <si>
    <t xml:space="preserve"> จ้างบริการรักษาความปลอดภัยภายในบริเวณโรงพิมพ์ตำรวจ เดือนกันยายน 2566</t>
  </si>
  <si>
    <t xml:space="preserve"> บ.พีเออี (เทรดดิ้ง)จก.</t>
  </si>
  <si>
    <t xml:space="preserve"> จ้างบริการทำความสะอาดภายในบริเวณโรงพิมพ์ตำรวจ เดือนกันยายน 2566</t>
  </si>
  <si>
    <t>งานที่ยังไม่ได้ลงรับ</t>
  </si>
  <si>
    <t>POD55-6610001</t>
  </si>
  <si>
    <t>PRE55-6610001</t>
  </si>
  <si>
    <t xml:space="preserve"> จ้างซ่อมตรวจเช็คเครื่องปิดสัน รหัส 039/38/06/0001 อาการ ตรวจเช็คปั้มลม ทำความสะอาดปั้มลม </t>
  </si>
  <si>
    <t>POD53-6612001</t>
  </si>
  <si>
    <t>PRE53-6612001</t>
  </si>
  <si>
    <t>โกวิทย์ ทศพล วรัญญา</t>
  </si>
  <si>
    <t xml:space="preserve"> ร้านเจ.พี.ซัพพลาย เซอร์วิส</t>
  </si>
  <si>
    <t xml:space="preserve"> ค่าเช่าเครื่องถ่ายเอกสาร เดือนตุลาคม 2566</t>
  </si>
  <si>
    <t>นฤทธิ์ อรวรรณ วรัญญา</t>
  </si>
  <si>
    <t xml:space="preserve"> ค่าเช่าเครื่องถ่ายเอกสาร เดือนพฤศจิกายน 2566</t>
  </si>
  <si>
    <t>จ.2/2567</t>
  </si>
  <si>
    <t xml:space="preserve"> ค่าเช่าเครื่องถ่ายเอกสาร เดือนธันวาคม 2566</t>
  </si>
  <si>
    <t xml:space="preserve"> พ.ต.อ.อกนิษฐ์ ศิริวัฒนา</t>
  </si>
  <si>
    <t xml:space="preserve"> จ้างเหมาบริการปฏิบัติงานด้านกฎหมาย เดือนตุลาคม 2566</t>
  </si>
  <si>
    <t>จ.12/2567</t>
  </si>
  <si>
    <t>นฤทธิ์ กมลทิย์ กัญญารัตน์</t>
  </si>
  <si>
    <t xml:space="preserve">หักลาหยด 1 วัน เป็นเงิน 2,077.-บาท </t>
  </si>
  <si>
    <t xml:space="preserve"> จ้างเหมาบริการปฏิบัติงานด้านกฎหมาย เดือนพฤศจิกายน 2566</t>
  </si>
  <si>
    <t xml:space="preserve">หักลาหยด 5 วัน เป็นเงิน 10,385.-บาท </t>
  </si>
  <si>
    <t xml:space="preserve"> เช่าระบบโปรแกรมคำนวณราคา เดือนตุลาคม 2566</t>
  </si>
  <si>
    <t>จ.9/2567</t>
  </si>
  <si>
    <t xml:space="preserve"> เช่าระบบโปรแกรมคำนวณราคา เดือนพฤศจิกายน 2566</t>
  </si>
  <si>
    <t xml:space="preserve"> เช่าระบบโปรแกรมคำนวณราคา เดือนธันวาคม 2566</t>
  </si>
  <si>
    <t xml:space="preserve"> ค่าเช่าระบบประชุมอิเล็กทรอนิกส์ (E-Meeting) เดือนตุลาคม 2566</t>
  </si>
  <si>
    <t>จ.5/2567</t>
  </si>
  <si>
    <t>นฤทธิ์ อมรรัตน์ กัญญารัตน์</t>
  </si>
  <si>
    <t xml:space="preserve"> ค่าเช่าระบบประชุมอิเล็กทรอนิกส์ (E-Meeting) เดือนพฤศจิกายน2566</t>
  </si>
  <si>
    <t xml:space="preserve"> ค่าเช่าระบบประชุมอิเล็กทรอนิกส์ (E-Meeting) เดือนธันวาคม 2566</t>
  </si>
  <si>
    <t xml:space="preserve"> ค่าเช่าหัวพิมพ์ระบบ INK JET JCI เดือนตุลาคม 2566</t>
  </si>
  <si>
    <t>จ.11/2567</t>
  </si>
  <si>
    <t xml:space="preserve"> ค่าเช่าหัวพิมพ์ระบบ INK JET JCI เดือนพฤศจิกายน 2566</t>
  </si>
  <si>
    <t xml:space="preserve"> ค่าเช่าหัวพิมพ์ระบบ INK JET JCI เดือนธันวาคม 2566</t>
  </si>
  <si>
    <t xml:space="preserve"> ค่าเช่าสิทธิ์การใช้งานโปรแกรม Adobe Creative Clound for teams</t>
  </si>
  <si>
    <t>Licenses</t>
  </si>
  <si>
    <t>จ.8/2567</t>
  </si>
  <si>
    <t>นฤทธิ์ ดวงเนตร อาศิรา</t>
  </si>
  <si>
    <t>เดือนตุลาคม 2566</t>
  </si>
  <si>
    <t xml:space="preserve"> ค่าเช่าสิทธิ์การใช้งานโปรแกรม Adobe Creative Clound for teams เดือนพฤศจิกายน 2566</t>
  </si>
  <si>
    <t xml:space="preserve"> ค่าเช่าสิทธิ์การใช้งานโปรแกรม Adobe Creative Clound for teams เดือนธันวาคม 2566</t>
  </si>
  <si>
    <t xml:space="preserve"> จ้างบริการบำรุงรักษาและซ่อมแซมแก้ไขเครื่องพิมพ์ดิจิตอลคุณภาพสูงไม่น้อยกว่า 5 สี รุ่น Iridesse Procuction Press เดือนตุลาคม 2566</t>
  </si>
  <si>
    <t>จ.10/2567</t>
  </si>
  <si>
    <t>เกรียงไกร บุญทวี ธีรัช</t>
  </si>
  <si>
    <t xml:space="preserve"> จ้างบริการบำรุงรักษาและซ่อมแซมแก้ไขเครื่องพิมพ์ดิจิตอลคุณภาพสูงไม่น้อยกว่า 5 สี รุ่น Iridesse Procuction Press เดือนพฤศจิกายน 2566</t>
  </si>
  <si>
    <t xml:space="preserve"> จ้างบริการบำรุงรักษาและซ่อมแซมแก้ไขเครื่องพิมพ์ดิจิตอลคุณภาพสูงไม่น้อยกว่า 5 สี รุ่น Iridesse Procuction Press เดือนธันวาคม 2566</t>
  </si>
  <si>
    <t xml:space="preserve"> จ้างบริการบำรุงรักษาเครื่องถ่ายเอกสารและปริ้นเตอร์ รุ่น DOCUCENTRE-IVC  เดือนตุลาคม  2566</t>
  </si>
  <si>
    <t>จ.7/2567</t>
  </si>
  <si>
    <t xml:space="preserve"> จ้างบริการบำรุงรักษาเครื่องถ่ายเอกสารและปริ้นเตอร์ รุ่น DOCUCENTRE-IVC  เดือนพฤศจิกายน  2566</t>
  </si>
  <si>
    <t xml:space="preserve"> จ้างบริการบำรุงรักษาเครื่องถ่ายเอกสารและปริ้นเตอร์ รุ่น DOCUCENTRE-IVC  เดือนธันวาคม  2566</t>
  </si>
  <si>
    <t>งบลงทุนประจำปีงบประมาณ 2567</t>
  </si>
  <si>
    <t>ทรัพย์สิน</t>
  </si>
  <si>
    <t xml:space="preserve"> จ้างทำประตูม้วนเปิด - ปิด ด้วยระบบไฟฟ้า รายละเอียด ขนาดกว้าง 4 เมตร สูง 3 เมตร มอเตอร์ขนาด 600 KG. บานประตูม้วน เป็นเหล็กอบสีเทา ประตูเปิด - ปิด ด้วยระบบมอเตอร์ไฟฟ้า  รับประกันมอเตอร์ 1 ปี รหัส 028/66/03/0001 ลงวันที่ 15 ธ.ค.66</t>
  </si>
  <si>
    <t>บาน</t>
  </si>
  <si>
    <t>POD57-6611003</t>
  </si>
  <si>
    <t>PRE57-6611003</t>
  </si>
  <si>
    <t>เกรียงไกร ไพโรจน์ อมรรัตน์</t>
  </si>
  <si>
    <t xml:space="preserve"> งานก่อนการพิมพ์ </t>
  </si>
  <si>
    <t xml:space="preserve"> เครื่องคอมพิวเตอร์ สำหรับงานกราฟฟิค จอแสดงภาพขนาดไม่น้อยกว่า 24 นิ้ว พร้อมชุดโปรแกรม ยี่ห้อ DELL รุ่น T3660 MT รหัส 029/67/05/0019 ลงวันที่ 13 ธ.ค.66</t>
  </si>
  <si>
    <t>POD31-6611002</t>
  </si>
  <si>
    <t>PRE31-6612001</t>
  </si>
  <si>
    <t>พรทิวา พิเชษฐ แพรวพรรณ</t>
  </si>
  <si>
    <t xml:space="preserve"> งานการเงิน 3 งานการตลาด 4 งานคลัง 2</t>
  </si>
  <si>
    <t xml:space="preserve"> เครื่องคอมพิวเตอร์ ALL IN ONE สำหรับงานประมวลผล (จอขนาดไม่น้อยกว่า 21 นิ้ว )พร้อมชุดโปรแกรม ยี่ห้อ ACER ASPIRE C22-1700-1238GOT21MI/T001 รหัส งานการเงิน 029/67/02/0049 -0051 ลงวันที่ 13 ธ.ค.66 รหัส งานการตลาด 029/67/09/0027 - 0030 ลงวันที่ 13 ธ.ค.66 รหัส งานคลังสินค้า 029/67/03/0016 - 0017 ลงวันที่ 13 ธ.ค.66</t>
  </si>
  <si>
    <t xml:space="preserve"> บ.พี.อี.เอ็น โซลูชั่น จก.</t>
  </si>
  <si>
    <t xml:space="preserve"> เครื่องพิมพ์ Dot Matrix Printer แบบแคร่ยาว (Printer Epson Dot Matrix LQ-2090 lll) รหัสทรัพย์สิน  030/67/09/0009 - 0010 ลงวันที่ 8 ธ.ค.2566</t>
  </si>
  <si>
    <t>POD31-6611001</t>
  </si>
  <si>
    <t>PRE31-6612002</t>
  </si>
  <si>
    <t xml:space="preserve"> เช่าหัวพิมพ์ INK JET JCI </t>
  </si>
  <si>
    <t>สัญญาเช่า 6 เดือน ตั้งแต่ ต.ค.66-31 มี.ค.67</t>
  </si>
  <si>
    <t xml:space="preserve"> งานพัสดุ 1  งานการพิมพ์ 6</t>
  </si>
  <si>
    <t xml:space="preserve"> เครื่องปรับอากาศแบบแยกส่วน แบบแขวน ขนาดไม่ต่ำกว่า 36000 บีทียู ระบบ INVERTER ยี่ห้อ AMENA รุ่น SKVT 36B-MNVTE KCV36B-RSVTE</t>
  </si>
  <si>
    <t>PRE31-6612003</t>
  </si>
  <si>
    <t>สรุปผลการดำเนินการจัดซื้อจัดจ้างในรอบเดือนตุลาคม 2565</t>
  </si>
  <si>
    <t>เลขที่ของสัญญา หรือข้อตกลงในการซื้อหรือจ้าง</t>
  </si>
  <si>
    <t>สรุปผลการดำเนินการจัดซื้อจัดจ้างในรอบเดือนพฤศจิกายน 2565</t>
  </si>
  <si>
    <t xml:space="preserve"> เครื่องปริ้นท์เตอร์ ยี่ห้อ HP LASER 107W </t>
  </si>
  <si>
    <t xml:space="preserve"> ใบมีตัด 3 ด้าน สำหรับเครื่องตัด 3 ด้าน</t>
  </si>
  <si>
    <t>สรุปผลการดำเนินการจัดซื้อจัดจ้างในรอบเดือนธันวาคม 2565</t>
  </si>
  <si>
    <t xml:space="preserve"> ขาตั้งโทรทัศน์แบบมีล้อเลื่อน</t>
  </si>
  <si>
    <t xml:space="preserve"> เครื่องคิดเลข</t>
  </si>
  <si>
    <t>แฉพาะเจาะจง</t>
  </si>
  <si>
    <t>สรุปผลการดำเนินการจัดซื้อจัดจ้างในรอบเดือนมกราคม 2566</t>
  </si>
  <si>
    <t xml:space="preserve"> ใบเสร็จรับเงินค่ารักษาพยาบาล</t>
  </si>
  <si>
    <t xml:space="preserve"> จ้างเคลือบพีวีซีด้าน+สปอตยูวี ปกไดอารี่โรงพิมพ์</t>
  </si>
  <si>
    <t>สรุปผลการดำเนินการจัดซื้อจัดจ้างในรอบเดือนกุมภาพันธ์ 2566</t>
  </si>
  <si>
    <t>สรุปผลการดำเนินการจัดซื้อจัดจ้างในรอบเดือนมีนาคม 2566</t>
  </si>
  <si>
    <t xml:space="preserve"> โทรศัพท์สำนักงาน</t>
  </si>
  <si>
    <t>การจัดซื้อจัดจ้าง ปีงบประมาณ 2566</t>
  </si>
  <si>
    <t>163/67</t>
  </si>
  <si>
    <t>164/67</t>
  </si>
  <si>
    <t>165/67</t>
  </si>
  <si>
    <t>166/67</t>
  </si>
  <si>
    <t>169/67</t>
  </si>
  <si>
    <t>170/67</t>
  </si>
  <si>
    <t>171/67</t>
  </si>
  <si>
    <t>172/67</t>
  </si>
  <si>
    <t>173/67</t>
  </si>
  <si>
    <t>174/67</t>
  </si>
  <si>
    <t>175/67</t>
  </si>
  <si>
    <t>176/67</t>
  </si>
  <si>
    <t>177/67</t>
  </si>
  <si>
    <t xml:space="preserve"> ปกใส่ประกาศผ้าไหม (สีน้ำเงิน)</t>
  </si>
  <si>
    <t>POD52-6612002</t>
  </si>
  <si>
    <t>PRE52-6701001</t>
  </si>
  <si>
    <t>โกวิทย์ นิรันดร์ อมรรัตน์</t>
  </si>
  <si>
    <t xml:space="preserve"> ถุงมือไนโตร</t>
  </si>
  <si>
    <t>POD54-6701002</t>
  </si>
  <si>
    <t>178/67</t>
  </si>
  <si>
    <t>179/67</t>
  </si>
  <si>
    <t>180/67</t>
  </si>
  <si>
    <t xml:space="preserve"> จ้างออกแบบและจัดทำอาร์ตเวิร์ค ปฏิทิน 2567 โรงพิมพ์ตำรวจ</t>
  </si>
  <si>
    <t>POD56-6701003</t>
  </si>
  <si>
    <t xml:space="preserve"> ล้อปรุกระดาษ เหล็ก SKD 11 ขนาด OD.75*22*T.6 มม</t>
  </si>
  <si>
    <t>POD57-6701001</t>
  </si>
  <si>
    <t xml:space="preserve"> เศษผ้าชนิดแผ่น </t>
  </si>
  <si>
    <t>POD54-6701001</t>
  </si>
  <si>
    <t>PRE54-6701001</t>
  </si>
  <si>
    <t>สัมพันธ์ ไพโรจ์ อัยย์รดา</t>
  </si>
  <si>
    <t>POD52-6612001</t>
  </si>
  <si>
    <t>PRE52-6701002</t>
  </si>
  <si>
    <t xml:space="preserve"> สื่อประกอบการเรียนการสอนครูตำรวจ D.A.R.E (ไวนิล)</t>
  </si>
  <si>
    <t>PRE52-6701003</t>
  </si>
  <si>
    <t>โกวิทย์ อรวรรณ อัยย์รดา</t>
  </si>
  <si>
    <t xml:space="preserve"> พับสติ๊กเกอร์ พับปก 2 ครั้ง เก็บ กระทุ้งเข้าฉาก เย็บอกกลาง ตัดเจียนเล่ม ตรวจ ห่อ สมุดแบบฝึกหัด D.A.R.E </t>
  </si>
  <si>
    <t>181/67</t>
  </si>
  <si>
    <t>182/67</t>
  </si>
  <si>
    <t>184/67</t>
  </si>
  <si>
    <t>185/67</t>
  </si>
  <si>
    <t>186/67</t>
  </si>
  <si>
    <t xml:space="preserve"> สติ๊กเกอร์ Thermal (สีแดง) ขนาด 7.5*6 ซม.</t>
  </si>
  <si>
    <t>POD52-6701003</t>
  </si>
  <si>
    <t>187/67</t>
  </si>
  <si>
    <t>188/67</t>
  </si>
  <si>
    <t xml:space="preserve"> ตลับผ้าหมึกดอทฯ EPSON LQ590 </t>
  </si>
  <si>
    <t>189/67</t>
  </si>
  <si>
    <t>190/67</t>
  </si>
  <si>
    <t>191/67</t>
  </si>
  <si>
    <t>192/67</t>
  </si>
  <si>
    <t xml:space="preserve"> จ้างซ่อมเปลี่ยนอะไหล่อุปกรณ์ภายในห้องน้ำ </t>
  </si>
  <si>
    <t>POD54-6701003</t>
  </si>
  <si>
    <t>PRE54-6701003</t>
  </si>
  <si>
    <t>183/67</t>
  </si>
  <si>
    <t>POD55-6701001</t>
  </si>
  <si>
    <t xml:space="preserve"> ตรวจสอบภายใน</t>
  </si>
  <si>
    <t xml:space="preserve"> เครื่องสำรองไฟ</t>
  </si>
  <si>
    <t>193/67</t>
  </si>
  <si>
    <t>194/67</t>
  </si>
  <si>
    <t>195/67</t>
  </si>
  <si>
    <t>PRE52-6701004</t>
  </si>
  <si>
    <t>พรทิวา อมรรัตน์ ภัชริดา</t>
  </si>
  <si>
    <t>196/67</t>
  </si>
  <si>
    <t>197/67</t>
  </si>
  <si>
    <t>198/67</t>
  </si>
  <si>
    <t>199/67</t>
  </si>
  <si>
    <t>200/67</t>
  </si>
  <si>
    <t>201/67</t>
  </si>
  <si>
    <t>202/67</t>
  </si>
  <si>
    <t>203/67</t>
  </si>
  <si>
    <t xml:space="preserve"> จ้างซ่อมเครื่องพิมพ์ตัด 5 รหัส 006/37/07/0041 อาการ กิ๊ปเปอร์ไม่จับกระดาษ </t>
  </si>
  <si>
    <t xml:space="preserve"> จ้างพับเย็บ ปั๊มฟอยส์ทอง เข้าเล่มปกแข็งหุ้มกระดาษแล็คซีนสีน้ำเงิน ตม.16 การขอรับใบสำคัญถิ่นที่อยู่</t>
  </si>
  <si>
    <t>67/0015</t>
  </si>
  <si>
    <t>POD56-6701001</t>
  </si>
  <si>
    <t>PRE56-6701004</t>
  </si>
  <si>
    <t>เมือง บุญทวี ธิติรัตน์</t>
  </si>
  <si>
    <t xml:space="preserve"> จ้างพับ เย็บกี่ ติดมุมติดปก เข้าเล่มปกแข็ง ตม.23 บัญชีควบคุมการจ่ายใบสำคัญถิ่นที่อยู่ </t>
  </si>
  <si>
    <t>67/0017</t>
  </si>
  <si>
    <t xml:space="preserve"> จ้างเหมาค่าแรงงานพิมพ์งานหน้าปกสมุดคู่มือ รย.ฯด้านนอก พิมพ์ 2 สี 1 ด้าน (สีฟ้า-ดำ)</t>
  </si>
  <si>
    <t>67/0069</t>
  </si>
  <si>
    <t>POD56-6701005</t>
  </si>
  <si>
    <t>PRE56-6701006</t>
  </si>
  <si>
    <t xml:space="preserve"> จ้างเหมาค่าแรงงานพิมพ์งานหน้าปกสมุดคู่มือ รย.ฯด้านใน พิมพ์ 1 สี 1 ด้าน (สีดำ)</t>
  </si>
  <si>
    <t xml:space="preserve"> จ้างเปลี่ยนแบตเตอรี่รถยนต์ ทะเบียน ฎต-696 , ษต-1299 </t>
  </si>
  <si>
    <t xml:space="preserve"> จ้างเหมาค่าแรงงานพิมพ์งาน ตม.23</t>
  </si>
  <si>
    <t>POD56-6701004</t>
  </si>
  <si>
    <t>PRE56-6701005</t>
  </si>
  <si>
    <t>67/0071</t>
  </si>
  <si>
    <t>PRE56-6701003</t>
  </si>
  <si>
    <t>POD51-6701001</t>
  </si>
  <si>
    <t>PRE51-6701001</t>
  </si>
  <si>
    <t>สัมพันธ์ สุมาลี ทศพล</t>
  </si>
  <si>
    <t xml:space="preserve"> บ.อินบ๊อกซ์ แพคเกจจิ้ง จก.</t>
  </si>
  <si>
    <t xml:space="preserve"> อุปกรณ์ห้องน้ำชนิด่าง ๆ</t>
  </si>
  <si>
    <t xml:space="preserve"> ซองจดหมาย ขนาด 11*23 ซม. กระดาษคองเกอเร่อ หนา 100 แกรม </t>
  </si>
  <si>
    <t>POD52-6701004</t>
  </si>
  <si>
    <t>PRE52-6701005</t>
  </si>
  <si>
    <t xml:space="preserve"> จ้างเหมาค่าแรงงานพิมพ์งานคู่มือนักเรียนนายสิบตำรวจ (ตำราเรียนนายสิบตำรวจ เทอม 2) เนื้อใน 13 วิชา และชุดปก 13 วิขา)</t>
  </si>
  <si>
    <t>POD56-6701013</t>
  </si>
  <si>
    <t xml:space="preserve"> จ้างเหมาค่าแรงงานเก็บ กระทุ้งเข้าฉากคู่มือนักเรียนนายสิบตำรวจ (ตำราเรียนนักเรียนนายสิบตำรวจ) เทอม 2 </t>
  </si>
  <si>
    <t>POD56-6701010</t>
  </si>
  <si>
    <t>204/67</t>
  </si>
  <si>
    <t>205/67</t>
  </si>
  <si>
    <t>206/67</t>
  </si>
  <si>
    <t>208/67</t>
  </si>
  <si>
    <t>67/0060</t>
  </si>
  <si>
    <t xml:space="preserve"> กระดาษคาร์บอนในตัวสีฟ้ากลาง CFB ขนาด 24*36 นิ้ว</t>
  </si>
  <si>
    <t>POD51-6701002</t>
  </si>
  <si>
    <t>รัม</t>
  </si>
  <si>
    <t xml:space="preserve"> กระดาษคาร์บอนในตัวสีชมพูล่าง CF ขนาด 24*36 นิ้ว</t>
  </si>
  <si>
    <t xml:space="preserve"> เขียงรองตัด ขนาด 10*4.5*1380 มม.</t>
  </si>
  <si>
    <t xml:space="preserve"> เขียงรองตัด ขนาด 16*16*1190</t>
  </si>
  <si>
    <t xml:space="preserve"> หจก.อินฟีนิที รัช</t>
  </si>
  <si>
    <t>POD55-6701002</t>
  </si>
  <si>
    <t xml:space="preserve"> จ้างซ่อมตรวจเช็คเครื่องไสสันทากาว รหัส ชพ.140077 ลง 30 พ.ค.27 อาการ สันหนังสือย่น กาวขึ้นน้อย</t>
  </si>
  <si>
    <t>PRE52-6701007</t>
  </si>
  <si>
    <t>พรทิวา สุกัญญา อมรรัตน์</t>
  </si>
  <si>
    <t xml:space="preserve"> สติ๊กเกอร์ Thermal (สีเขียว) ขนาด 4*4.8 ซม.</t>
  </si>
  <si>
    <t>POD52-6701002</t>
  </si>
  <si>
    <t>PRE52-6701006</t>
  </si>
  <si>
    <t xml:space="preserve"> จ้างเหมาค่าแรงงานพิมพ์งาน ทะเบียนคุมหลักฐานขอเบิก </t>
  </si>
  <si>
    <t>67/0073</t>
  </si>
  <si>
    <t>POD56-6701006</t>
  </si>
  <si>
    <t>PRE56-6701013</t>
  </si>
  <si>
    <t xml:space="preserve"> บ.ครีเอชั่นแมชชินเนอร์รี่ จก.</t>
  </si>
  <si>
    <t>POD54-6701004</t>
  </si>
  <si>
    <t xml:space="preserve"> จ้างอาบยูวีปกคู่มือนักเรียนนายสิบตำรวจ (ตำราเรียนนายสิบตำรวจ)</t>
  </si>
  <si>
    <t>POD56-6701002</t>
  </si>
  <si>
    <t>PRE56-6701012</t>
  </si>
  <si>
    <t>เกรียงไกร วิถภาวี เสาวคนธ์</t>
  </si>
  <si>
    <t>PRE56-6701014</t>
  </si>
  <si>
    <t xml:space="preserve"> จ้างเคลือบพีวีซีเงา 2 หน้า ไดคัทขึ้นรูป ปั๊มพับ ติดเนื้อปฏิทิน กับปกบรรจุซองพลาสติกฝากาวปฏิทิน 2567</t>
  </si>
  <si>
    <t>POD56-6701009</t>
  </si>
  <si>
    <t>PRE56-6701007</t>
  </si>
  <si>
    <t>30 พ.ย. 12 ,25 ธ.ค. 10,26 ม.ค.67</t>
  </si>
  <si>
    <t>PRE56-6611023 , 6701008 -11</t>
  </si>
  <si>
    <t>สัมพันธ์ บุญทวี เอกพันธ์</t>
  </si>
  <si>
    <t>209/67</t>
  </si>
  <si>
    <t>210/67</t>
  </si>
  <si>
    <t xml:space="preserve"> จ้างผลิตสื่อสิ่งพิมพ์โปสเตอร์ผู้บังคับบัญชาระดับ ตร.ปี 2567</t>
  </si>
  <si>
    <t>67/0085</t>
  </si>
  <si>
    <t>67/0083</t>
  </si>
  <si>
    <t>211/67</t>
  </si>
  <si>
    <t xml:space="preserve"> จ้างพับเย็บกี่ ติดปลิวปก ไสกาว ค.48-ต.40 บัญชียึดรักษาทรัพย์</t>
  </si>
  <si>
    <t>67/0042</t>
  </si>
  <si>
    <t>212/67</t>
  </si>
  <si>
    <t xml:space="preserve"> จ้างเหมาค่าแรงงานพิมพ์งาน จ้างผลิตสื่อสิ่งพิมพ์โปสเตอร์ผู้บังคับบัญชาระดับ ตร. ปี2567</t>
  </si>
  <si>
    <t xml:space="preserve"> จ้างเหมาค่าแรงงานพิมพ์งาน จ้างผลิตสื่อสิ่งพิมพ์วารสารโรงพักเพื่อประชาชน ฉบับที่ 134 เดือน ต.ค. - พ.ย.66</t>
  </si>
  <si>
    <t>67/0086</t>
  </si>
  <si>
    <t>213/67</t>
  </si>
  <si>
    <t xml:space="preserve"> จ้างปั๊มไดคัท 50% ปั๊มพับกลาง 1 เส้น สติ๊กเกอร์ สมุดแบบฝึกหัด D.A.R.E. ชั้นประถม</t>
  </si>
  <si>
    <t>POD55-6701003</t>
  </si>
  <si>
    <t xml:space="preserve"> จ้างพับ เย็บกี่ ตีเบอร์ หุ้มสันหุ้มมุม เข้าเล่มปกแข็ง ย.48-ต.212/1</t>
  </si>
  <si>
    <t>66/0372</t>
  </si>
  <si>
    <t>POD56-6701011</t>
  </si>
  <si>
    <t xml:space="preserve"> จ้างออกแบบและจัดทำอาร์ตเวิร์คโปสเตอร์ผู้บังคับบัญชาระดับ ตร.ปี 2567</t>
  </si>
  <si>
    <t>POD56-6701008</t>
  </si>
  <si>
    <t>PRE56-6701016</t>
  </si>
  <si>
    <t xml:space="preserve"> จ้างออกแบบและจัดทำอาร์ตเวิร์คสื่อสิ่งพิมพ์วารสารโรงพักเพื่อประชาชน ฉบับที่ 134 เดือน ต.ค.พ.ย.66</t>
  </si>
  <si>
    <t>POD56-6701007</t>
  </si>
  <si>
    <t>PRE56-6701015</t>
  </si>
  <si>
    <t>POD56-6701012</t>
  </si>
  <si>
    <t>POD56-6701014</t>
  </si>
  <si>
    <t>214/67</t>
  </si>
  <si>
    <t>215/67</t>
  </si>
  <si>
    <t>216/67</t>
  </si>
  <si>
    <t>218/67</t>
  </si>
  <si>
    <t>219/67</t>
  </si>
  <si>
    <t>220/67</t>
  </si>
  <si>
    <t xml:space="preserve"> บ.ขนส่ง จก.</t>
  </si>
  <si>
    <t xml:space="preserve"> จ้างบริการเช่ารถโดยสารปรับอากาศชั้น 1 ขนาด 38 ที่นั่ง ในวันที่ 3-4 ก.พ.67 รวม 2 วัน ไปสัมมนางานโรงพิมพ์ตำรวจที่ พัทยาปาร์ค จ.ชลบุรี</t>
  </si>
  <si>
    <t>POD57-6701002</t>
  </si>
  <si>
    <t xml:space="preserve"> เช่าเครื่องพิมพ์สำหรับใช้ในการผลิต คู่มือนักเรียนนายสิบตำรวจ (ตำราเรียนนักเรียนนายสิบตำรวจ) </t>
  </si>
  <si>
    <t>จ.17/2567</t>
  </si>
  <si>
    <t>สัมพันธ์ ไพโรจน์ บุญทวี</t>
  </si>
  <si>
    <t xml:space="preserve"> นายอภิสิทธิ์ กลางศรี</t>
  </si>
  <si>
    <t xml:space="preserve"> จ้างเหมาบริการปฏิบัติงานหมวดจัดส่ง งานการตลาด เดือนมกราคม 2567</t>
  </si>
  <si>
    <t>เดือน</t>
  </si>
  <si>
    <t>จ.16/2567</t>
  </si>
  <si>
    <t>นฤทธิ์ อรวรรณ เจตพัฒน์</t>
  </si>
  <si>
    <t xml:space="preserve"> นายปารินทร์  ขัณญาณะ</t>
  </si>
  <si>
    <t xml:space="preserve"> จ้างเหมาบริการปฏิบัติงานงานหลังการพิมพ์  เดือนมกราคม 2567</t>
  </si>
  <si>
    <t>จ.14/2567</t>
  </si>
  <si>
    <t>เมือง ไพโรจน์ ธีรัช</t>
  </si>
  <si>
    <t xml:space="preserve"> น.ส.สุภาภรณ์ ศรีจัดการ</t>
  </si>
  <si>
    <t>จ.13/2567</t>
  </si>
  <si>
    <t xml:space="preserve"> นายสัชฌุกร เกษาใสย</t>
  </si>
  <si>
    <t>จ.15/2567</t>
  </si>
  <si>
    <t>หักเงิน 3 วัน วันละ 283.-บาท</t>
  </si>
  <si>
    <t>พาเลทไม้ ขนาด 25x36 นิ้ว</t>
  </si>
  <si>
    <t>222/67</t>
  </si>
  <si>
    <t>221/67</t>
  </si>
  <si>
    <t>223/67</t>
  </si>
  <si>
    <t>224/67</t>
  </si>
  <si>
    <t>225/67</t>
  </si>
  <si>
    <t>226/67</t>
  </si>
  <si>
    <t>227/67</t>
  </si>
  <si>
    <t>228/67</t>
  </si>
  <si>
    <t>229/67</t>
  </si>
  <si>
    <t>230/67</t>
  </si>
  <si>
    <t>231/67</t>
  </si>
  <si>
    <t>232/67</t>
  </si>
  <si>
    <t>233/67</t>
  </si>
  <si>
    <t>234/67</t>
  </si>
  <si>
    <t>235/67</t>
  </si>
  <si>
    <t>236/67</t>
  </si>
  <si>
    <t>237/67</t>
  </si>
  <si>
    <t>238/67</t>
  </si>
  <si>
    <t>239/67</t>
  </si>
  <si>
    <t>240/67</t>
  </si>
  <si>
    <t>241/67</t>
  </si>
  <si>
    <t>242/67</t>
  </si>
  <si>
    <t>243/67</t>
  </si>
  <si>
    <t>244/67</t>
  </si>
  <si>
    <t>245/67</t>
  </si>
  <si>
    <t>246/67</t>
  </si>
  <si>
    <t>247/67</t>
  </si>
  <si>
    <t>248/67</t>
  </si>
  <si>
    <t>249/67</t>
  </si>
  <si>
    <t>250/67</t>
  </si>
  <si>
    <t>251/67</t>
  </si>
  <si>
    <t>252/67</t>
  </si>
  <si>
    <t>253/67</t>
  </si>
  <si>
    <t>254/67</t>
  </si>
  <si>
    <t>255/67</t>
  </si>
  <si>
    <t>256/67</t>
  </si>
  <si>
    <t>257/67</t>
  </si>
  <si>
    <t>258/67</t>
  </si>
  <si>
    <t>259/67</t>
  </si>
  <si>
    <t>260/67</t>
  </si>
  <si>
    <t>261/67</t>
  </si>
  <si>
    <t>262/67</t>
  </si>
  <si>
    <t>263/67</t>
  </si>
  <si>
    <t>264/67</t>
  </si>
  <si>
    <t>265/67</t>
  </si>
  <si>
    <t>266/67</t>
  </si>
  <si>
    <t>267/67</t>
  </si>
  <si>
    <t>268/67</t>
  </si>
  <si>
    <t>269/67</t>
  </si>
  <si>
    <t>270/67</t>
  </si>
  <si>
    <t>271/67</t>
  </si>
  <si>
    <t>272/67</t>
  </si>
  <si>
    <t>273/67</t>
  </si>
  <si>
    <t>274/67</t>
  </si>
  <si>
    <t>275/67</t>
  </si>
  <si>
    <t>276/67</t>
  </si>
  <si>
    <t>277/67</t>
  </si>
  <si>
    <t>278/67</t>
  </si>
  <si>
    <t>279/67</t>
  </si>
  <si>
    <t>280/67</t>
  </si>
  <si>
    <t>281/67</t>
  </si>
  <si>
    <t>282/67</t>
  </si>
  <si>
    <t>283/67</t>
  </si>
  <si>
    <t>284/67</t>
  </si>
  <si>
    <t>285/67</t>
  </si>
  <si>
    <t>286/67</t>
  </si>
  <si>
    <t>288/67</t>
  </si>
  <si>
    <t>กระดาษอาร์ตการ์ด 310 แกรม ขนาด 31x43 นิ้ว</t>
  </si>
  <si>
    <t xml:space="preserve">POD51-6702001 </t>
  </si>
  <si>
    <t>PRE51-6702001</t>
  </si>
  <si>
    <t xml:space="preserve">หมึกชุดเพื่อสิ่งแวดล้อม ชนิดต่างๆ </t>
  </si>
  <si>
    <t xml:space="preserve">บริษัท เอส.พี.ที.อิ้งค์ กรุ๊ป (ไทยแลนด์) จำกัด </t>
  </si>
  <si>
    <t xml:space="preserve">POD53-6702001 </t>
  </si>
  <si>
    <t>PRE53-6703001</t>
  </si>
  <si>
    <t>หมึกดำธรรมดา เบอร์ 5100</t>
  </si>
  <si>
    <t xml:space="preserve">บริษัท ท.ไพบูลย์ จำกัด </t>
  </si>
  <si>
    <t>POD53-6702003</t>
  </si>
  <si>
    <t>PRE53-6703002</t>
  </si>
  <si>
    <r>
      <t>หมึก</t>
    </r>
    <r>
      <rPr>
        <sz val="16"/>
        <color rgb="FF000000"/>
        <rFont val="TH SarabunIT๙"/>
        <family val="2"/>
      </rPr>
      <t xml:space="preserve">พิมพ์สีดำชุด TK JPN BLACK TH </t>
    </r>
  </si>
  <si>
    <t xml:space="preserve">บริษัท หอมพันธ์เทรดดิ้ง จำกัด </t>
  </si>
  <si>
    <t>POD53-6702002</t>
  </si>
  <si>
    <t>PRE53-6702002</t>
  </si>
  <si>
    <t xml:space="preserve"> ค่าเช่าสิทธิ์การใช้งานโปรแกรม Adobe Creative Clound for teams ก.พ.67</t>
  </si>
  <si>
    <t xml:space="preserve"> จ้างบริการบำรุงรักษาเครื่องถ่ายเอกสารและปริ้นเตอร์ รุ่น DOCUCENTRE-IVC  เดือนมกราคม 2567</t>
  </si>
  <si>
    <t xml:space="preserve"> จ้างบริการบำรุงรักษาและซ่อมแซมแก้ไขเครื่องพิมพ์ดิจิตอลคุณภาพสูงไม่น้อยกว่า 5 สี รุ่น Iridesse Procuction Press เดือนมกราคม 2567</t>
  </si>
  <si>
    <t xml:space="preserve"> ค่าเช่าหัวพิมพ์ระบบ INK JET JCI เดือนมกราคม 2567</t>
  </si>
  <si>
    <t xml:space="preserve"> ค่าเช่าเครื่องถ่ายเอกสาร เดือนมกราคม 2567</t>
  </si>
  <si>
    <t xml:space="preserve"> ค่าเช่าระบบประชุมอิเล็กทรอนิกส์ (E-Meeting) เดือนมกราคม 2567</t>
  </si>
  <si>
    <t>167/67</t>
  </si>
  <si>
    <t>168/67</t>
  </si>
  <si>
    <t xml:space="preserve"> ค่าเช่าระบบประชุมอิเล็กทรอนิกส์ (E-Meeting) เดือนธันวาคม  2566</t>
  </si>
  <si>
    <t xml:space="preserve"> ค่าเช่าเครื่องถ่ายเอกสาร  เดือนธันวาคม  2566</t>
  </si>
  <si>
    <t xml:space="preserve"> ค่าเช่าสิทธิ์การใช้งานโปรแกรม Adobe Creative Clound for teams   เดือนธันวาคม  2566</t>
  </si>
  <si>
    <t xml:space="preserve"> ค่าเช่าหัวพิมพ์ระบบ INK JET JCIเดือนธันวาคม  2566</t>
  </si>
  <si>
    <t xml:space="preserve"> บ. โอ.อี.เทค. จก.</t>
  </si>
  <si>
    <t xml:space="preserve">เพลทโพสิตีฟ ตัด 2 ขนาด 910x665x0.30 มม. (CTP) ยี่ห้อ Ipagsa (บรรจุกล่องละ 50 แผ่น) </t>
  </si>
  <si>
    <t>หจก.เค.บี.เอ็ม</t>
  </si>
  <si>
    <t>PRE53-6612002</t>
  </si>
  <si>
    <t>บ.แอลโออาร์ บิซิเนส จก.</t>
  </si>
  <si>
    <t xml:space="preserve"> จ้างบริการทำความสะอาดภายในบริเวณโรงพิมพ์ตำรวจ เดือนกุมภาพันธ์ 2567</t>
  </si>
  <si>
    <t>กระเป๋าใส่เอกสาร</t>
  </si>
  <si>
    <t>ปากกาลูกลื่น</t>
  </si>
  <si>
    <t>ด้าม</t>
  </si>
  <si>
    <t xml:space="preserve">วราภรณ์  นิสิตา  จารุวรรณ  </t>
  </si>
  <si>
    <t>นายธีรเดช ศรีธรรมมา</t>
  </si>
  <si>
    <t>POD56-6702010</t>
  </si>
  <si>
    <t>PRE56-6703001</t>
  </si>
  <si>
    <t>สัมพันธ์  ไพโรจน์  เอกพันธ์</t>
  </si>
  <si>
    <t>งานหลังการพิมพ์</t>
  </si>
  <si>
    <t>บ.มิตรสมหวัง จก.</t>
  </si>
  <si>
    <t>จ้างเคลือบพีวีซีเงา/ปั้มเงิน 3 ตำแหน่ง (โลโก้.ข้อความ/ไดคัทเจาะหน้าต่าง)</t>
  </si>
  <si>
    <t>POD56-6702008</t>
  </si>
  <si>
    <t>PRE56-6702016</t>
  </si>
  <si>
    <t>เกรียงไกร ไพโรจน์ วิภาวี</t>
  </si>
  <si>
    <t>บ.คมสถิต จก.</t>
  </si>
  <si>
    <t>จ้างลับคมใบมีด</t>
  </si>
  <si>
    <t>29 ก.พ. 67</t>
  </si>
  <si>
    <t>287/67</t>
  </si>
  <si>
    <t>RH SERVICE</t>
  </si>
  <si>
    <t>บ.แกรนด์สเต็บ จก.</t>
  </si>
  <si>
    <t>289/67</t>
  </si>
  <si>
    <t>290/67</t>
  </si>
  <si>
    <t>291/67</t>
  </si>
  <si>
    <t>งานบริหาร</t>
  </si>
  <si>
    <t>ร้าน ธงร่มโพธิ์</t>
  </si>
  <si>
    <t>ตราสัญลักษณ์ 72 พรรษา / ธงฉลอง 72 พรรษา</t>
  </si>
  <si>
    <t>-</t>
  </si>
  <si>
    <t>CRE50-6703001</t>
  </si>
  <si>
    <t>292/67</t>
  </si>
  <si>
    <t>294/67</t>
  </si>
  <si>
    <t>293/67</t>
  </si>
  <si>
    <t>295/67</t>
  </si>
  <si>
    <t>296/67</t>
  </si>
  <si>
    <t>297/67</t>
  </si>
  <si>
    <t>298/67</t>
  </si>
  <si>
    <t>300/67</t>
  </si>
  <si>
    <t>301/67</t>
  </si>
  <si>
    <t>จ้างซ่อมเครื่องพิมพ์ตัด 2</t>
  </si>
  <si>
    <t>303/67</t>
  </si>
  <si>
    <t>302/67</t>
  </si>
  <si>
    <t>304/67</t>
  </si>
  <si>
    <t>305/67</t>
  </si>
  <si>
    <t>306/67</t>
  </si>
  <si>
    <t>307/67</t>
  </si>
  <si>
    <t>308/67</t>
  </si>
  <si>
    <t>309/67</t>
  </si>
  <si>
    <t>310/67</t>
  </si>
  <si>
    <t>311/67</t>
  </si>
  <si>
    <t>312/67</t>
  </si>
  <si>
    <t>313/67</t>
  </si>
  <si>
    <t>314/67</t>
  </si>
  <si>
    <t>315/67</t>
  </si>
  <si>
    <t>316/67</t>
  </si>
  <si>
    <t>317/67</t>
  </si>
  <si>
    <t>318/67</t>
  </si>
  <si>
    <t>319/67</t>
  </si>
  <si>
    <t>อาร์เอช เซอร์วิส</t>
  </si>
  <si>
    <t xml:space="preserve">ซ่อมเครื่องพิมพ์ตัด 2 RMGT </t>
  </si>
  <si>
    <t>คมสถิต</t>
  </si>
  <si>
    <t>งานก่อนการพิมพ์</t>
  </si>
  <si>
    <t>320/67</t>
  </si>
  <si>
    <t>321/67</t>
  </si>
  <si>
    <t>322/67</t>
  </si>
  <si>
    <t>แคนนอน มาร์เก็ตติ้ง (ไทยแลนด์)</t>
  </si>
  <si>
    <t xml:space="preserve">จ้างซ่อมเครื่องพิมพ์อิงเจ็ท แคนนอน </t>
  </si>
  <si>
    <t>จ้างอาบยูวีเว้นเฉพาะจุด 1 จุด ปั้มเส้นพับ 2 เส้น สมุดแบบฝึกหัด DARE ชั้นประถม</t>
  </si>
  <si>
    <t>POD55-6703002</t>
  </si>
  <si>
    <t>พรทิวา ไพโรจน์ ภัชริดา</t>
  </si>
  <si>
    <t>POD55-6703001</t>
  </si>
  <si>
    <t>บ.กล่องอุตสาหกรรม จก.</t>
  </si>
  <si>
    <t>กล่องกระดาษสีน้ำตาล หนา 5 ขนาด 14x21x18 นิ้ว (ชนิดฝาเกย)</t>
  </si>
  <si>
    <t>POD55-6703003</t>
  </si>
  <si>
    <t>323/67</t>
  </si>
  <si>
    <t>ซ่อมเครื่องพิมพ์ตัด 4</t>
  </si>
  <si>
    <t>324/67</t>
  </si>
  <si>
    <t>325/67</t>
  </si>
  <si>
    <t>326/67</t>
  </si>
  <si>
    <t>327/67</t>
  </si>
  <si>
    <t>328/67</t>
  </si>
  <si>
    <t>329/67</t>
  </si>
  <si>
    <t>330/67</t>
  </si>
  <si>
    <t>งานตลาด</t>
  </si>
  <si>
    <t>จ้างซ่อมเครื่องรัดกล่อง</t>
  </si>
  <si>
    <t>บ. ทีเอ็นซ์ แพ็คกิ้ง จก.</t>
  </si>
  <si>
    <t xml:space="preserve"> จ้างบริการทำความสะอาดภายในบริเวณโรงพิมพ์ตำรวจ เดือนมีนาคม 2567</t>
  </si>
  <si>
    <t>217/67</t>
  </si>
  <si>
    <t>331/67</t>
  </si>
  <si>
    <t>332/67</t>
  </si>
  <si>
    <t>333/67</t>
  </si>
  <si>
    <t>จ้างซ่อมเครื่องพิมพ์ตัด 4</t>
  </si>
  <si>
    <t>งานการเงิน</t>
  </si>
  <si>
    <t>งานบริการโปรแกรมสำเร็จรูป (Payroll)</t>
  </si>
  <si>
    <t>งานบริการโปรแกรม Winspeed</t>
  </si>
  <si>
    <t>เช่าระบบโปรแกรมคำนวณราคา</t>
  </si>
  <si>
    <t>สัญญาเช่า</t>
  </si>
  <si>
    <t>บ.เรสโซลูท แมเนจเม้นท์</t>
  </si>
  <si>
    <t>พ.ต.อ.อกนิษฐ์</t>
  </si>
  <si>
    <t>จ้างเหมาบริการปฏิบัติงานด้านกฎหมาย</t>
  </si>
  <si>
    <t>หจก.ส.มงคลการพิมพ์</t>
  </si>
  <si>
    <t>ปกแฟ้มคณะอนุกรรมการ ก.ตร.เกี่ยวกับการพัฒนาทรัพยากรฯ</t>
  </si>
  <si>
    <t>POD52-6701005</t>
  </si>
  <si>
    <t>โกวิทย์  อรวรรณ  อมรรัตน์</t>
  </si>
  <si>
    <t>207/67</t>
  </si>
  <si>
    <t>บ.ดับเบิ้ลเอ ดิจิตอล ชินเนอร์จี จำกัด</t>
  </si>
  <si>
    <t>กระดาษถ่ายเอกสารอย่างดี 80 แกรม ขนาด เอ4</t>
  </si>
  <si>
    <t>บ.ดั๊บเบิ้ล เอ ดิจิตอล ซินเนอรี จำกัด</t>
  </si>
  <si>
    <t>POD52-6702001</t>
  </si>
  <si>
    <t>PRE52-6702002</t>
  </si>
  <si>
    <t>สัมพันธ์  เจตพัฒน์  อมรรัตน์</t>
  </si>
  <si>
    <t>บริษัท เซปเทมเดอร์ จำกัด</t>
  </si>
  <si>
    <t xml:space="preserve">ซองพลาสติกสำหรับฝากส่งทางไปรษณีย์ </t>
  </si>
  <si>
    <t>67/0066</t>
  </si>
  <si>
    <t>POD52-6702004</t>
  </si>
  <si>
    <t>PRE52-6702003</t>
  </si>
  <si>
    <t>โกวิทย์  นิรันดร์  อมรรัตน์</t>
  </si>
  <si>
    <t>บ.ที ธนาชาต ควอลิตี้ ซัพพลาย จำกัด</t>
  </si>
  <si>
    <t xml:space="preserve">ใบเสร็จรับเงิน (กระดาษต่อเนื่อง)  ง.43 - ต.94 </t>
  </si>
  <si>
    <t>67/0068</t>
  </si>
  <si>
    <t>POD52-6702002</t>
  </si>
  <si>
    <t>PRE52-6702005</t>
  </si>
  <si>
    <t>โกวิทย์  เจตพัฒน์  อมรรัตน์</t>
  </si>
  <si>
    <t>หจก.เอ็น.พี.จี.เอ็นเตอน์ไพรส์</t>
  </si>
  <si>
    <t xml:space="preserve">ปกประกาศนียบัตร (แล็คซีน) </t>
  </si>
  <si>
    <t xml:space="preserve">ใบประกาศเกียรติคุณ </t>
  </si>
  <si>
    <t>POD52-6702003</t>
  </si>
  <si>
    <t>PRE52-6703002</t>
  </si>
  <si>
    <t>บ.พลัส เทค อินโนเวชั่น จำกัด</t>
  </si>
  <si>
    <t>บเสร็จรับเงินค่ารักษาพยาบาล (กระดาษต่อเนื่อง)ขนาด 8 x 10 นิ้ว</t>
  </si>
  <si>
    <t>POD52-6702007</t>
  </si>
  <si>
    <t>PRE52-6703001</t>
  </si>
  <si>
    <t xml:space="preserve">บัตรประจำตัวเจ้าหน้าที่ของรัฐระบบคอมพิวเตอร์ (บัตรพลาสติก) </t>
  </si>
  <si>
    <t>POD52-6703004</t>
  </si>
  <si>
    <t>POD52-6702006</t>
  </si>
  <si>
    <t>PER52-6703004</t>
  </si>
  <si>
    <t>เป้าหุ่นเงาคน T.R.C. ชนิดแข็ง</t>
  </si>
  <si>
    <t>POD52-6702005</t>
  </si>
  <si>
    <t>PRE52-6702004</t>
  </si>
  <si>
    <t xml:space="preserve">รายการบัตรผ่านยานพาหนะชนิดต่าง ๆ จำนวน 3 รายการ </t>
  </si>
  <si>
    <t>บัตรผ่านยานพาหนะ (สีเหลือง)</t>
  </si>
  <si>
    <t>บัตรผ่านยานพาหนะ (สีขาว)</t>
  </si>
  <si>
    <t xml:space="preserve">บัตรผ่านยานพาหนะ (สำหรับรถจักรยานยนต์) </t>
  </si>
  <si>
    <t>POD52-6702009</t>
  </si>
  <si>
    <t>PRE52-6702006</t>
  </si>
  <si>
    <t xml:space="preserve">ปกแฟ้มเอกสาร </t>
  </si>
  <si>
    <t>POD52-6702008</t>
  </si>
  <si>
    <t>PRE52-6703006</t>
  </si>
  <si>
    <t>พรทิวา  เจตพัฒน์  อมรรัตน์</t>
  </si>
  <si>
    <t>กระดาษถ่ายเอกสารอย่างดี 80 แกรม ขนาด เอ 4</t>
  </si>
  <si>
    <t>POD52-6702010</t>
  </si>
  <si>
    <t>28 ก.พ 67</t>
  </si>
  <si>
    <t>บรรจุกระดาษคำตอบ ขนาด 9 x 12 ¾ นิ้ว (ขยายข้าง 2 นิ้ว)</t>
  </si>
  <si>
    <t>ซองบรรจุกระดาษคำตอบ C4 ขนาด 11 x 17 นิ้ว (ขยายข้าง 2 นิ้ว)</t>
  </si>
  <si>
    <t>POD52-6703001</t>
  </si>
  <si>
    <t>POD52-6703002</t>
  </si>
  <si>
    <t>PER52-6704003</t>
  </si>
  <si>
    <t>โกวิทย์  ไพโรจน์ อมรรัตน์</t>
  </si>
  <si>
    <t xml:space="preserve">ใบเสร็จรับเงิน ง.43 - ต.94 ขนาด 8x10 นิ้ว </t>
  </si>
  <si>
    <t>POD52-6703003</t>
  </si>
  <si>
    <t>PRE52-6703007</t>
  </si>
  <si>
    <t>พรทิวา  อมรรัตน์  ภัชริดา</t>
  </si>
  <si>
    <t>สติ๊กเกอร์ Thermal (สีเขียว) ขนาด 7.5 x 6 ซ.ม.</t>
  </si>
  <si>
    <t xml:space="preserve">สติ๊กเกอร์ Thermal (สีแดง) ขนาด 7.5 x 6 ซ.ม. </t>
  </si>
  <si>
    <t xml:space="preserve">ปกประกาศนียบัตร (แล็คซีนสีเลือดหมู) </t>
  </si>
  <si>
    <t>19 มึ.ค. 67</t>
  </si>
  <si>
    <t>PRE52-6703008</t>
  </si>
  <si>
    <t>นามบัตร (พลจักร นิ่มวัฒนา)</t>
  </si>
  <si>
    <t>นามบัตร (นัทีวรรณ  สีมาเงิน)</t>
  </si>
  <si>
    <t>POD52-6703006</t>
  </si>
  <si>
    <t>POD52-6703007</t>
  </si>
  <si>
    <t>PRE52-6704001</t>
  </si>
  <si>
    <t>PRE52-6704002</t>
  </si>
  <si>
    <t>พรทิวา  นิรันดร์  อมรรัตน์</t>
  </si>
  <si>
    <t>บัตร ID Card</t>
  </si>
  <si>
    <t xml:space="preserve">ปกประกาศเกียรติคุณ (ผ้าไหม)            </t>
  </si>
  <si>
    <t>วิธีคัดเลือก</t>
  </si>
  <si>
    <t>POD52-6703008</t>
  </si>
  <si>
    <t>POD52-6703009</t>
  </si>
  <si>
    <t>โกวิทย์ อมรรัตน์  สิทธิ์รัตน์</t>
  </si>
  <si>
    <t>ซองเปิดหัวขยายข้างกากี (11x17 นิ้ว )</t>
  </si>
  <si>
    <t xml:space="preserve">กระดาษถ่ายเอกสารอย่างดี 80 แกรม     ขนาด เอ 4 </t>
  </si>
  <si>
    <t>รายการจ้างจัดทำประตูม้วนเปิด-ปิด ด้วยระบบไฟฟ้า</t>
  </si>
  <si>
    <t>บ.ฟรีเบิรด์ ไลท์ติ้ง จำกัด</t>
  </si>
  <si>
    <t>POD52-6611003</t>
  </si>
  <si>
    <t>15 ธ..ค. 67</t>
  </si>
  <si>
    <t>PRE52-6612003</t>
  </si>
  <si>
    <t>เกรียงไกร  ไพโรจน์  อมรรัตน์</t>
  </si>
  <si>
    <t>จ 9/2567</t>
  </si>
  <si>
    <t>เช่าระบบโปรแกรมคำนวณราคา เดือน ม.ค.</t>
  </si>
  <si>
    <t>จ 12/2567</t>
  </si>
  <si>
    <t>จ้างเหมาโปรแกรมคำนวณราคา</t>
  </si>
  <si>
    <t xml:space="preserve">นายประจวบ </t>
  </si>
  <si>
    <t>จ้างเหมาบริการปฏิบัติงานฝ่ายผลิตงานพิมพ์</t>
  </si>
  <si>
    <t>PRE56-6703004</t>
  </si>
  <si>
    <t>สัมพันธ์ บุญทวี วิภาวี</t>
  </si>
  <si>
    <t>PRE56-6702002</t>
  </si>
  <si>
    <t>PRE56-6702003</t>
  </si>
  <si>
    <t>เกรียงไกร ไพโรจน์ รุ่งกาน</t>
  </si>
  <si>
    <t>ส.มงคลการพิมพ?</t>
  </si>
  <si>
    <t>ส.มงคลการพิมพ์</t>
  </si>
  <si>
    <t>ไม่เกินวงเงินที่ได้รับอนุมัติ</t>
  </si>
  <si>
    <t>POD56-6702001</t>
  </si>
  <si>
    <t>29 ก.พ.67</t>
  </si>
  <si>
    <t>PRE56-6702018</t>
  </si>
  <si>
    <t>ธีรเดช   ศรีธรรมมา</t>
  </si>
  <si>
    <t>ธีรเดช</t>
  </si>
  <si>
    <t xml:space="preserve"> ธีรเดช</t>
  </si>
  <si>
    <t>POD56-6701015</t>
  </si>
  <si>
    <t>PRE56-6702008</t>
  </si>
  <si>
    <t>เรียงไกร ธิติรัตน์ เอกพันธ์</t>
  </si>
  <si>
    <t>เกรียงไกร ธิติรัตน์ เอกพันธ์</t>
  </si>
  <si>
    <t>POD56-6702002</t>
  </si>
  <si>
    <t>PRE56-6702013</t>
  </si>
  <si>
    <t xml:space="preserve">        -</t>
  </si>
  <si>
    <t>สุภาภรณ์,ปารินทร์,สัชฌุกร,อภิสิทจ้างเหมาค่าบริการ</t>
  </si>
  <si>
    <t>จ้างเหมาค่าบริการ (งานหลังการพิมพ์,งานการตลาด)</t>
  </si>
  <si>
    <r>
      <rPr>
        <sz val="14"/>
        <color theme="1"/>
        <rFont val="TH Sarabun New"/>
        <family val="2"/>
      </rPr>
      <t xml:space="preserve">เฉพาะเจาะจง </t>
    </r>
    <r>
      <rPr>
        <sz val="16"/>
        <color theme="1"/>
        <rFont val="TH Sarabun New"/>
        <family val="2"/>
      </rPr>
      <t xml:space="preserve"> </t>
    </r>
    <r>
      <rPr>
        <sz val="14"/>
        <color theme="1"/>
        <rFont val="TH Sarabun New"/>
        <family val="2"/>
      </rPr>
      <t>สุภาภร์,ปารินทร์,สัชฌุกร</t>
    </r>
  </si>
  <si>
    <t>สุภาภรณ์,ปารินทร์</t>
  </si>
  <si>
    <t>คน</t>
  </si>
  <si>
    <t>จ.13/67</t>
  </si>
  <si>
    <t>บ.เรสโซลูท แมเนจเม้น</t>
  </si>
  <si>
    <t>พรทิวา สุมาลี เจตพัฒน์</t>
  </si>
  <si>
    <t>เฉพาะเจาะ</t>
  </si>
  <si>
    <t>นฤทธิ์ กมลทิพย์ กัญญารัตน์</t>
  </si>
  <si>
    <t>หลังการพิมพ์</t>
  </si>
  <si>
    <t>เคลือบพีวีซีด้าน+สปอตยูวี 1 ด้าน ปกวารสารโรงพักเพื่อประชาชน</t>
  </si>
  <si>
    <r>
      <rPr>
        <sz val="14"/>
        <color theme="1"/>
        <rFont val="TH Sarabun New"/>
        <family val="2"/>
      </rPr>
      <t xml:space="preserve">เฉพาะเจาะจง </t>
    </r>
    <r>
      <rPr>
        <sz val="16"/>
        <color theme="1"/>
        <rFont val="TH Sarabun New"/>
        <family val="2"/>
      </rPr>
      <t>บ.มิตรสมหวัง จก.</t>
    </r>
  </si>
  <si>
    <t>POD56-6702003</t>
  </si>
  <si>
    <t>PRE56-6702006</t>
  </si>
  <si>
    <t>พาสวรรณ  จินตนเสฐียร</t>
  </si>
  <si>
    <t>จ้างเหมาเก็บเล่มวารสารโรงพักเพื่อประชาชน</t>
  </si>
  <si>
    <t>เฉพาะเจาะจง พาสวรรณ จินตนเสฐี</t>
  </si>
  <si>
    <t xml:space="preserve"> พาสวรรณ จินตนเสฐียร   1,200</t>
  </si>
  <si>
    <t>POD56-6702004</t>
  </si>
  <si>
    <t>PRE56-6702011</t>
  </si>
  <si>
    <t>เกรียงไกร สนอง เสาวคนธ์</t>
  </si>
  <si>
    <t>จ้างอาบยูวีเงา โปสเตอร์ผู้บังคับบัญชา</t>
  </si>
  <si>
    <t xml:space="preserve"> เฉพาะเจาะจงบ.มิตรสมหวัง จก.</t>
  </si>
  <si>
    <t>67/0097</t>
  </si>
  <si>
    <t>POD56-6702005</t>
  </si>
  <si>
    <t>PRE56-6702012</t>
  </si>
  <si>
    <t>เมือง วิภาวี ไพโรจน์</t>
  </si>
  <si>
    <t>การพิมพ์</t>
  </si>
  <si>
    <t>จ้างเหมาพิมพ์ ปกประกาศเกียรติคุณ</t>
  </si>
  <si>
    <t>เฉพาะเจาะจง  ธีรเดช  ศรีธรรมมา</t>
  </si>
  <si>
    <t>ธีรเดช  ศรีธรรมมา</t>
  </si>
  <si>
    <t xml:space="preserve">POD56-6702009 </t>
  </si>
  <si>
    <t>PRE56-6703002</t>
  </si>
  <si>
    <t>จ้างเหมาพิมพ์โปสเตอร์ผู้บังคับบัญชา ,พิมพ์แฟ้มประชุมตราโลห์</t>
  </si>
  <si>
    <t>POD56-6702006</t>
  </si>
  <si>
    <t>PRE56-6702014</t>
  </si>
  <si>
    <t>สัมพันธ์ ไพโรจน์ เอกพันธ์</t>
  </si>
  <si>
    <r>
      <rPr>
        <sz val="14"/>
        <color theme="1"/>
        <rFont val="TH Sarabun New"/>
        <family val="2"/>
      </rPr>
      <t>สำนักพิมพ์จุฬาลงกรณ์มหาวิทยาลัย</t>
    </r>
    <r>
      <rPr>
        <sz val="16"/>
        <color theme="1"/>
        <rFont val="TH Sarabun New"/>
        <family val="2"/>
      </rPr>
      <t xml:space="preserve"> </t>
    </r>
  </si>
  <si>
    <t>เช่าเครื่องพิมพ์ คู่มือนักเรียนนายสิบตำรวจ</t>
  </si>
  <si>
    <t>สำนักพิมพ์จุฬาฯ</t>
  </si>
  <si>
    <t>POD56-6703007</t>
  </si>
  <si>
    <t>PRE56-6703010</t>
  </si>
  <si>
    <t>ค่าจ้างเหมาค่าแรงพิมพ์งานวารสารตำรวจ</t>
  </si>
  <si>
    <t>จ้างเคลือบพีวีซีเงา ไดคัท คาดริบบิ้นสีขาว</t>
  </si>
  <si>
    <t xml:space="preserve">เฉพาะเจาจง </t>
  </si>
  <si>
    <t>หจก.เอ็น.พี.จี.เอ็นเตอร์ไพรส์</t>
  </si>
  <si>
    <t>67/0112,67/0113</t>
  </si>
  <si>
    <t>POD56-6702011</t>
  </si>
  <si>
    <t>จ้างเหมาพับสติ๊กเกอร์ พับปก 2 ครั้ง สมุดแบบฝึกหัด D.A.R.E</t>
  </si>
  <si>
    <t>พาสวรรณ จินตนเสฐียร</t>
  </si>
  <si>
    <t>พาสวรรณ จินตนเสฐียน</t>
  </si>
  <si>
    <t>POD56-6703002</t>
  </si>
  <si>
    <t>PRE566703019</t>
  </si>
  <si>
    <t>เมือง สนอง ไพโรจน์</t>
  </si>
  <si>
    <t>PRE56-6703009</t>
  </si>
  <si>
    <t>สมมาตร  อุปชิต</t>
  </si>
  <si>
    <t>จ้างเก็บวารสารตำรวจ ฉบับที่ 477</t>
  </si>
  <si>
    <t>สมมาตร อุปชิต</t>
  </si>
  <si>
    <t>67/0119</t>
  </si>
  <si>
    <t>POD56-6703003</t>
  </si>
  <si>
    <t>PRE56-6703005</t>
  </si>
  <si>
    <t>PRE52-6703005</t>
  </si>
  <si>
    <t>บ. มิตรสมหวัง จก</t>
  </si>
  <si>
    <t>จ้างอาบยูวี วารสารตำรวจ ฉบับที่ 477</t>
  </si>
  <si>
    <r>
      <t>เ</t>
    </r>
    <r>
      <rPr>
        <sz val="14"/>
        <color theme="1"/>
        <rFont val="TH Sarabun New"/>
        <family val="2"/>
      </rPr>
      <t>ฉพาะเจาะจง</t>
    </r>
  </si>
  <si>
    <t>บ.คมสถิต จก</t>
  </si>
  <si>
    <t>POD566703001</t>
  </si>
  <si>
    <t>PRE56-6703006</t>
  </si>
  <si>
    <t>เมือง ไพโรจน์ รุ่งกานต์</t>
  </si>
  <si>
    <t xml:space="preserve">นายปารินทร์ </t>
  </si>
  <si>
    <t>จ้างเหมาบริการฝ่ายผลิต</t>
  </si>
  <si>
    <t>นายปารินทร์</t>
  </si>
  <si>
    <t>อัตรา</t>
  </si>
  <si>
    <t>สัญญาจ.14/2567</t>
  </si>
  <si>
    <t>นางสาวสุภาภรณ์</t>
  </si>
  <si>
    <t>สัญญาจ.13/2567</t>
  </si>
  <si>
    <t>นายประจวบ</t>
  </si>
  <si>
    <t>ไมเกินวงเงินที่ได้รับอนุมัติ</t>
  </si>
  <si>
    <t>สัญญาจ.18/2567</t>
  </si>
  <si>
    <t>จ.18/2567</t>
  </si>
  <si>
    <t>สัมพันธ์ อยุทธยา ธิติรัตน์</t>
  </si>
  <si>
    <t>น.ส.เพ็ญศิริ</t>
  </si>
  <si>
    <t>จ้างออกแบบอาร์ตเวิร์ควารสารโรงพักฯ</t>
  </si>
  <si>
    <t>67/0133</t>
  </si>
  <si>
    <t>POD56-6703004</t>
  </si>
  <si>
    <t>อรวรรณ สุกัญญา วิรัช</t>
  </si>
  <si>
    <t>จ้างอาบยูวีเว้นเฉพาะจุด 1 จุด ปกสมุดแบบฝึกหัด D.A.R.E</t>
  </si>
  <si>
    <t>นายสัชฌุกร  เกษาใสบ</t>
  </si>
  <si>
    <t>จ้างเหมาบริการบุคคลงานการตลาด</t>
  </si>
  <si>
    <t>นายสัชฌุกร</t>
  </si>
  <si>
    <t>จ้างเหมาบริการด้านกฏหมาย</t>
  </si>
  <si>
    <t>เฉพาะเจะจง</t>
  </si>
  <si>
    <t xml:space="preserve">                        ยกเลิก</t>
  </si>
  <si>
    <t>จ้างเคลือบพีวีซีด้าน+สปอตยูวี 1 ด้าน</t>
  </si>
  <si>
    <t>POD56-6703010</t>
  </si>
  <si>
    <t>PRE56-6703016</t>
  </si>
  <si>
    <t>นายธีรเดช</t>
  </si>
  <si>
    <t>จ้างเหมาพิมพ์งานวารสารโรงพักเพื่อประชาชน</t>
  </si>
  <si>
    <t>POD566703006</t>
  </si>
  <si>
    <t>PRE566703015</t>
  </si>
  <si>
    <t>สัมพันธ์ วิภาวี เอกพันธ์</t>
  </si>
  <si>
    <t>จ้างพับ เย็บ ปั๊มฟรอยทอง ตม.16</t>
  </si>
  <si>
    <t>67/0109</t>
  </si>
  <si>
    <t>POD56-6703009</t>
  </si>
  <si>
    <t>PRE56-6703017</t>
  </si>
  <si>
    <t>นายธีรเดช  ศรีธรรมมา</t>
  </si>
  <si>
    <t>จ้างเหมาพิมพ์งาน ตม.19</t>
  </si>
  <si>
    <r>
      <rPr>
        <sz val="14"/>
        <color theme="1"/>
        <rFont val="TH Sarabun New"/>
        <family val="2"/>
      </rPr>
      <t>เฉพาะเจาะจ</t>
    </r>
    <r>
      <rPr>
        <sz val="16"/>
        <color theme="1"/>
        <rFont val="TH Sarabun New"/>
        <family val="2"/>
      </rPr>
      <t>ง</t>
    </r>
  </si>
  <si>
    <t>67/0111</t>
  </si>
  <si>
    <t>POD56-6703008</t>
  </si>
  <si>
    <t>PRE56-6703014</t>
  </si>
  <si>
    <t>นางสันธนี จินตนเสฐียร</t>
  </si>
  <si>
    <t>จ้างเก็บวารสารโรงพักตำรวจ</t>
  </si>
  <si>
    <t>สันธนี  จินตนเสฐียร</t>
  </si>
  <si>
    <t>สันธนี จินตนเสฐียร</t>
  </si>
  <si>
    <t>POD56-6703011</t>
  </si>
  <si>
    <t>PRE56-6704001</t>
  </si>
  <si>
    <t>นางสมมาตร  อุปชิต</t>
  </si>
  <si>
    <t>จ้างเหมาเก็บ เย็บ ปิดสัน ตรวจ ทจ.2-ต.754/9</t>
  </si>
  <si>
    <t>ประจวบ</t>
  </si>
  <si>
    <t xml:space="preserve">POD57-6701004 </t>
  </si>
  <si>
    <t>PRE57-6702003</t>
  </si>
  <si>
    <t xml:space="preserve">POD57-6701003 </t>
  </si>
  <si>
    <t>PRE57-6702002</t>
  </si>
  <si>
    <t>โกวิทย์ ปุรืม วรัญญา</t>
  </si>
  <si>
    <t>PRE57-6702001</t>
  </si>
  <si>
    <t>จ้างล้างแอร์ งานการตลาด</t>
  </si>
  <si>
    <t>จ้างล้างแอร์งานก่อนการพิมพ์</t>
  </si>
  <si>
    <t>จ้างล้างแอร์งานการเงินและบัญชี</t>
  </si>
  <si>
    <t xml:space="preserve">เพลทโพสิตีฟ ตัด 2 ขนาด 910x665x0.30 มม. (CTP) ยี่ห้อ Ipagsa </t>
  </si>
  <si>
    <t xml:space="preserve">เพลทโพสิตีฟ ตัด 4 ขนาด 650 x 550 x 0.30 มม. (CTP) ยี่ห้อ TOP DOUBLE </t>
  </si>
  <si>
    <t xml:space="preserve">ห้างหุ้นส่วนจำกัด เค.บี.เอ็ม. กรุ๊ป เซอร์วิส </t>
  </si>
  <si>
    <t xml:space="preserve">POD53-6701001 </t>
  </si>
  <si>
    <t>PRE52-6702001</t>
  </si>
  <si>
    <t>PRE53-6702001</t>
  </si>
  <si>
    <t>ล้างแอร์งานการพิมพ์</t>
  </si>
  <si>
    <t xml:space="preserve">POD57-6702001 </t>
  </si>
  <si>
    <t>PRE57-6703001</t>
  </si>
  <si>
    <t>บ.พรเจริญ</t>
  </si>
  <si>
    <t>หล่อลูกกาว</t>
  </si>
  <si>
    <t xml:space="preserve">POD57-6703001 </t>
  </si>
  <si>
    <t>PRE57-6703002</t>
  </si>
  <si>
    <t>สัมพันธ์ วิภาวี วรัญญา</t>
  </si>
  <si>
    <t>งบลงทุน</t>
  </si>
  <si>
    <t xml:space="preserve">บริษัท เอ็มจี จันทบุรี จำกัด </t>
  </si>
  <si>
    <r>
      <t>รถนั่งส่วนกลางขนาดปริมาตรกระบอกสูบ ๑</t>
    </r>
    <r>
      <rPr>
        <sz val="12"/>
        <color theme="1"/>
        <rFont val="TH SarabunIT๙"/>
        <family val="2"/>
      </rPr>
      <t>,</t>
    </r>
    <r>
      <rPr>
        <sz val="16"/>
        <color theme="1"/>
        <rFont val="TH SarabunIT๙"/>
        <family val="2"/>
      </rPr>
      <t>๖๐๐-๑</t>
    </r>
    <r>
      <rPr>
        <sz val="12"/>
        <color theme="1"/>
        <rFont val="TH SarabunIT๙"/>
        <family val="2"/>
      </rPr>
      <t>,</t>
    </r>
    <r>
      <rPr>
        <sz val="16"/>
        <color theme="1"/>
        <rFont val="TH SarabunIT๙"/>
        <family val="2"/>
      </rPr>
      <t>๘๐๐ ซีซี หรือกำลังเครื่องยนต์สูงสุดไม่ต่ำกว่า ๙๐ กิโลวัตต์ จำนวน ๑ คัน</t>
    </r>
    <r>
      <rPr>
        <b/>
        <sz val="16"/>
        <color theme="1"/>
        <rFont val="TH SarabunIT๙"/>
        <family val="2"/>
      </rPr>
      <t xml:space="preserve"> </t>
    </r>
  </si>
  <si>
    <t>สัญญา 4/2567</t>
  </si>
  <si>
    <t xml:space="preserve">1TF-2024020014 </t>
  </si>
  <si>
    <t>เกรียงไกร ธนากร วรัญญา</t>
  </si>
  <si>
    <t xml:space="preserve"> ค่าเช่าหัวพิมพ์ระบบ INK JET JCIเดือนก.พ.67</t>
  </si>
  <si>
    <t>งานพัสดุ</t>
  </si>
  <si>
    <t>บ.คุณกระดาษ</t>
  </si>
  <si>
    <t xml:space="preserve">กระดาษกล่องแป้ง 310 แกรม (หลังเทา) ขนาด 31x43 นิ้ว </t>
  </si>
  <si>
    <t>POD51-6703001</t>
  </si>
  <si>
    <t>PRE51-6703003</t>
  </si>
  <si>
    <t>ล้างแอร์งานพัสดุ</t>
  </si>
  <si>
    <t xml:space="preserve">POD57-6703002 </t>
  </si>
  <si>
    <t>PRE57-6703003</t>
  </si>
  <si>
    <t>นฤทธิ์ สุกัญญา วรัญญษ</t>
  </si>
  <si>
    <t>บ.พีเออี (เทรดดิ้ง) จก.</t>
  </si>
  <si>
    <t>จ้างรักษาความสะอาด ประจำเดือน ก.ย. 2566</t>
  </si>
  <si>
    <t>334/67</t>
  </si>
  <si>
    <t>335/67</t>
  </si>
  <si>
    <t>336/67</t>
  </si>
  <si>
    <t>337/67</t>
  </si>
  <si>
    <t>338/67</t>
  </si>
  <si>
    <t>339/67</t>
  </si>
  <si>
    <t>340/67</t>
  </si>
  <si>
    <t>341/67</t>
  </si>
  <si>
    <t>342/67</t>
  </si>
  <si>
    <t>343/67</t>
  </si>
  <si>
    <t>344/67</t>
  </si>
  <si>
    <t>345/67</t>
  </si>
  <si>
    <t>346/67</t>
  </si>
  <si>
    <t>347/67</t>
  </si>
  <si>
    <t>348/67</t>
  </si>
  <si>
    <t>349/67</t>
  </si>
  <si>
    <t>350/67</t>
  </si>
  <si>
    <t>351/67</t>
  </si>
  <si>
    <t>352/67</t>
  </si>
  <si>
    <t>353/67</t>
  </si>
  <si>
    <t>354/67</t>
  </si>
  <si>
    <t>355/67</t>
  </si>
  <si>
    <t>356/67</t>
  </si>
  <si>
    <t>357/67</t>
  </si>
  <si>
    <t>358/67</t>
  </si>
  <si>
    <t>359/67</t>
  </si>
  <si>
    <t>บ.พัฒนกฤตย์ โกลบอล (ประเทศไทย)</t>
  </si>
  <si>
    <t>ผ้ายางโมล์รุ่น 714/4 ขนาด 698 x 598 x 1.95 มม. มี BAR</t>
  </si>
  <si>
    <t>360/67</t>
  </si>
  <si>
    <t>361/67</t>
  </si>
  <si>
    <t>บ.แมชชินเนอรี่ คอร์ปเรชั่น จก.</t>
  </si>
  <si>
    <t>จ้างซ่อมเครื่องตัดกระดาษ PERECTA</t>
  </si>
  <si>
    <t>บ.เวิลด์ พริ้นท์ แอนด์ ดีไซน์ จก.</t>
  </si>
  <si>
    <t>จ้างซ่อมเครื่องพิมพ์ตัด 2 RMGT</t>
  </si>
  <si>
    <t>จ้างซ่อมเครื่องพิมพ์ตัด 5</t>
  </si>
  <si>
    <t>จ้างซ่อมเครื่องพิมพ์ตัด 5 พิเศษ</t>
  </si>
  <si>
    <t>จ้างซ่อมเครื่องปรับอากาศชั้นลอย (ห้องอาร์ตเวิร์ค)</t>
  </si>
  <si>
    <t>362/67</t>
  </si>
  <si>
    <t>363/67</t>
  </si>
  <si>
    <t>364/67</t>
  </si>
  <si>
    <t>365/67</t>
  </si>
  <si>
    <t>366/67</t>
  </si>
  <si>
    <t>บ.เจพีมอลล์ จก.</t>
  </si>
  <si>
    <t xml:space="preserve">เทปปิดกล่องสีน้ำตาล </t>
  </si>
  <si>
    <t xml:space="preserve">POD54/POD54-6702003 </t>
  </si>
  <si>
    <t>POD54-6702003</t>
  </si>
  <si>
    <t>PRE54-6703003</t>
  </si>
  <si>
    <t xml:space="preserve">จ้างซ่อมตรวจเช็คเครื่องไสสันทากาว </t>
  </si>
  <si>
    <t>ซ่อมเครื่องพิมพ์ตัด 5</t>
  </si>
  <si>
    <t>บริหารทั่วไป</t>
  </si>
  <si>
    <t>สนง.องค์การสงเคราะห์ทหารผ่านศึก</t>
  </si>
  <si>
    <t>จ้างรักษาความปลอดภัย ประจำเดือน ธ..ค. 2566</t>
  </si>
  <si>
    <t>หจก.อินฟินิทีรัช</t>
  </si>
  <si>
    <t xml:space="preserve">จ้างรักษาความปลอดภัย ประจำเดือน พ.ย. 2566 </t>
  </si>
  <si>
    <t>จ.1/2567 8 ก.ย. 2566</t>
  </si>
  <si>
    <t>จ.1/2567-10-66</t>
  </si>
  <si>
    <t>จ.1/2567-11-66</t>
  </si>
  <si>
    <t>เมือง กมลทิพย์ วสันต์พรรษ</t>
  </si>
  <si>
    <t xml:space="preserve">อุปกรณ์สำนักงาน 10,214.22 </t>
  </si>
  <si>
    <t>PRE55-6702002</t>
  </si>
  <si>
    <t>บ.เอส.พี.ที.อิงค์ กรุ๊ป (ไทยแลนด์) จก.</t>
  </si>
  <si>
    <t>ผ้ายางโมล์ ขนาดตัด 2 สำหรับเครื่องพิมพ์ 4 สี หนา 1.95 มม. ขนาด 1040x920 มม.</t>
  </si>
  <si>
    <t>POD54-6703001</t>
  </si>
  <si>
    <t>PRE54-6703004</t>
  </si>
  <si>
    <t>PRE55-6704001</t>
  </si>
  <si>
    <t>บันไดอลูมิเนียม ขนาด 7 ชั้น</t>
  </si>
  <si>
    <t>บ.พี.อี.เอ็น.โซลูชั่น จก.</t>
  </si>
  <si>
    <t>ชุดเครื่องมือซ่อมอุปกรณ์เครือข่าย</t>
  </si>
  <si>
    <t>CRE50-6704001</t>
  </si>
  <si>
    <t>นฤทธิ์ นิสิตา อัยย์รดา</t>
  </si>
  <si>
    <t>การตลาด</t>
  </si>
  <si>
    <t>เช่าระบบคำนวณราคา</t>
  </si>
  <si>
    <t>จ้างลับใบมีดตัดกระดาษ</t>
  </si>
  <si>
    <t>บ.ไซเบอร์ เอสเอ็ม (ไทย)</t>
  </si>
  <si>
    <t>จ้างซ่อมเครื่องตัดกระดาษ Nagai</t>
  </si>
  <si>
    <t>คณะบุคคลธนาแมชชีน</t>
  </si>
  <si>
    <t>จ้างซ่อมเปลี่ยนอะไหล่เครื่องเล็บลวดไฟฟ้า</t>
  </si>
  <si>
    <t>บ.สยามบายน์เดอร์ จก.</t>
  </si>
  <si>
    <t>กาวชนิดใสพิเศษ</t>
  </si>
  <si>
    <t xml:space="preserve">อุปกรณ์การพิมพ์ ชนิดต่างๆ </t>
  </si>
  <si>
    <t>PRE54-6703002</t>
  </si>
  <si>
    <t>PRE54-6703001</t>
  </si>
  <si>
    <t xml:space="preserve">POD54-6702002 </t>
  </si>
  <si>
    <t xml:space="preserve">POD54-6702001 </t>
  </si>
  <si>
    <t>บ.พี.ที.อินเตอร์ ซัพพลาย จก.</t>
  </si>
  <si>
    <t>ซ่อมเครื่องยิงเพลทระบบออฟเซท</t>
  </si>
  <si>
    <t>กระดาษชนิดต่างๆ</t>
  </si>
  <si>
    <t>กระดาษการ์ดขาว 210 แกรม 35x33 นิ้ว</t>
  </si>
  <si>
    <t>กระดาษม้วนคาร์บอน ชนิดต่าง</t>
  </si>
  <si>
    <t xml:space="preserve"> จ้างบริการบำรุงรักษาและซ่อมแซมแก้ไขเครื่องพิมพ์ดิจิตอลคุณภาพสูงไม่น้อยกว่า 5 สี รุ่น Iridesse Procuction Press เดือนมีนาคม 2567</t>
  </si>
  <si>
    <t xml:space="preserve"> จ้างบริการบำรุงรักษาเครื่องถ่ายเอกสารและปริ้นเตอร์ รุ่น DOCUCENTRE-IVC  เดือนมีนาคม 2567</t>
  </si>
  <si>
    <t xml:space="preserve"> ค่าเช่าเครื่องถ่ายเอกสาร เดือนมีนาคม 2567</t>
  </si>
  <si>
    <t xml:space="preserve"> ค่าเช่าระบบประชุมอิเล็กทรอนิกส์ (E-Meeting) เดือนมีนาคม 2567</t>
  </si>
  <si>
    <t xml:space="preserve"> ค่าเช่าสิทธิ์การใช้งานโปรแกรม Adobe Creative Clound for teamsมีนาคม 2567</t>
  </si>
  <si>
    <t xml:space="preserve"> ค่าเช่าหัวพิมพ์ระบบ INK JET JCIเดือนมีนาคม 2567</t>
  </si>
  <si>
    <t>ร้าน ไพศาลกำจัดปลวก</t>
  </si>
  <si>
    <t>ค่าบริการดูแลกำจัดปลวก</t>
  </si>
  <si>
    <t>จ.3/2566</t>
  </si>
  <si>
    <t>นฤทธิ์ ไพโรจน์ สุกัญญา</t>
  </si>
  <si>
    <t>จ้างซ่อมตรวจเช็คเครื่องปิดสัน</t>
  </si>
  <si>
    <t>80 วรรค 2</t>
  </si>
  <si>
    <t>บ.พีเค รีโนเวชั่น จก.</t>
  </si>
  <si>
    <t>จ้างซ่อมประตูกระจกบานเลื่อนคู่ที่ชำรุด</t>
  </si>
  <si>
    <t>บ. แอดลีดเดอร์ ไซน์ แอนด์ ปริ้นท์ติ้ง จก.</t>
  </si>
  <si>
    <t xml:space="preserve">อุปกรณ์ ชนิดต่างๆ </t>
  </si>
  <si>
    <t>POD55-6703004</t>
  </si>
  <si>
    <t>PRE55-6704003</t>
  </si>
  <si>
    <t>บ.โอ.อี.เทค จก.</t>
  </si>
  <si>
    <t xml:space="preserve">อุปกรณ์คอมพิวเตอร์ ชนิดต่างๆ </t>
  </si>
  <si>
    <t>POD55-6704002</t>
  </si>
  <si>
    <t>PRE55-6704002</t>
  </si>
  <si>
    <t>นฤทธิ์ ไพโจน์ สุกัญญา</t>
  </si>
  <si>
    <t>PRE55-6704004</t>
  </si>
  <si>
    <t>PRE55-6704005</t>
  </si>
  <si>
    <t>องค์การสงเคราะห์ทหารผ่านศึก</t>
  </si>
  <si>
    <t>จ้างรักษาความปลอดภัย</t>
  </si>
  <si>
    <t>บ.โปรซอฟท์ คอมเทค จำกัด</t>
  </si>
  <si>
    <t>บ.โปรซอฟ คอมเทค จก.</t>
  </si>
  <si>
    <t>จ้างเหมาค่าแรงงานพิมพ์งานทะเบียนคุมหลักฐานขอเบิก</t>
  </si>
  <si>
    <t>บ. เรสโซลูท แมเนจเม้น จก.</t>
  </si>
  <si>
    <t>เอ็น.พี.จี เอ็นเตอร์ไพรส์</t>
  </si>
  <si>
    <t>5 ธ..ค66</t>
  </si>
  <si>
    <t>จ้างพิมพ์งานแฟ้มประชุมตราโลห์</t>
  </si>
  <si>
    <t>67/0164</t>
  </si>
  <si>
    <t>POD56-6703012</t>
  </si>
  <si>
    <t>PRE56-6703018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</si>
</sst>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0_-;\-* #,##0.000_-;_-* &quot;-&quot;??_-;_-@_-"/>
    <numFmt numFmtId="165" formatCode="[$-101041E]d\ mmm\ yy;@"/>
    <numFmt numFmtId="166" formatCode="d\ ดดด\ yy"/>
    <numFmt numFmtId="167" formatCode="_-* #,##0_-;\-* #,##0_-;_-* &quot;-&quot;??_-;_-@_-"/>
    <numFmt numFmtId="168" formatCode="[$-1070000]d/mm/yyyy;@"/>
    <numFmt numFmtId="169" formatCode="[$-107041E]d\ mmm\ yy;@"/>
    <numFmt numFmtId="170" formatCode="[$-187041E]d\ mmm\ yy;@"/>
  </numFmts>
  <fonts count="35">
    <font>
      <sz val="11"/>
      <color theme="1"/>
      <name val="Calibri"/>
      <charset val="222"/>
      <scheme val="minor"/>
    </font>
    <font>
      <b/>
      <sz val="16"/>
      <color theme="1" tint="4.9989318521683403E-2"/>
      <name val="TH Sarabun New"/>
      <family val="2"/>
    </font>
    <font>
      <sz val="11"/>
      <color theme="0"/>
      <name val="Calibri"/>
      <family val="2"/>
      <scheme val="minor"/>
    </font>
    <font>
      <sz val="16"/>
      <color theme="1"/>
      <name val="TH Sarabun New"/>
      <family val="2"/>
    </font>
    <font>
      <b/>
      <sz val="30"/>
      <color theme="1"/>
      <name val="TH Sarabun New"/>
      <family val="2"/>
    </font>
    <font>
      <b/>
      <sz val="20"/>
      <color theme="1"/>
      <name val="TH Sarabun New"/>
      <family val="2"/>
    </font>
    <font>
      <b/>
      <sz val="16"/>
      <color theme="1"/>
      <name val="TH Sarabun New"/>
      <family val="2"/>
    </font>
    <font>
      <b/>
      <sz val="16"/>
      <color theme="8" tint="-0.499984740745262"/>
      <name val="TH Sarabun New"/>
      <family val="2"/>
    </font>
    <font>
      <sz val="16"/>
      <color theme="8" tint="-0.499984740745262"/>
      <name val="TH Sarabun New"/>
      <family val="2"/>
    </font>
    <font>
      <sz val="16"/>
      <name val="TH Sarabun New"/>
      <family val="2"/>
    </font>
    <font>
      <b/>
      <sz val="16"/>
      <color rgb="FF000000"/>
      <name val="TH Sarabun New"/>
      <family val="2"/>
    </font>
    <font>
      <sz val="16"/>
      <color rgb="FF000000"/>
      <name val="TH Sarabun New"/>
      <family val="2"/>
    </font>
    <font>
      <sz val="16"/>
      <color rgb="FFFF0000"/>
      <name val="TH Sarabun New"/>
      <family val="2"/>
    </font>
    <font>
      <sz val="16"/>
      <color theme="0"/>
      <name val="TH Sarabun New"/>
      <family val="2"/>
    </font>
    <font>
      <b/>
      <sz val="16"/>
      <color theme="0"/>
      <name val="TH Sarabun New"/>
      <family val="2"/>
    </font>
    <font>
      <b/>
      <sz val="30"/>
      <color theme="1"/>
      <name val="TH SarabunIT๙"/>
      <family val="2"/>
    </font>
    <font>
      <sz val="11"/>
      <color theme="1"/>
      <name val="Calibri"/>
      <family val="2"/>
      <scheme val="minor"/>
    </font>
    <font>
      <sz val="16"/>
      <color theme="1"/>
      <name val="TH Sarabun New"/>
      <family val="2"/>
    </font>
    <font>
      <sz val="16"/>
      <color theme="8" tint="-0.499984740745262"/>
      <name val="TH Sarabun New"/>
      <family val="2"/>
    </font>
    <font>
      <sz val="16"/>
      <color theme="1"/>
      <name val="TH Sarabun New"/>
      <family val="2"/>
    </font>
    <font>
      <sz val="16"/>
      <color theme="8" tint="-0.499984740745262"/>
      <name val="TH Sarabun New"/>
      <family val="2"/>
    </font>
    <font>
      <sz val="16"/>
      <color theme="1"/>
      <name val="TH Sarabun New"/>
      <family val="2"/>
      <charset val="134"/>
    </font>
    <font>
      <sz val="8"/>
      <name val="Calibri"/>
      <family val="2"/>
      <scheme val="minor"/>
    </font>
    <font>
      <sz val="16"/>
      <color rgb="FFFF0000"/>
      <name val="TH Sarabun New"/>
      <family val="2"/>
    </font>
    <font>
      <sz val="16"/>
      <color theme="1"/>
      <name val="TH SarabunIT๙"/>
      <family val="2"/>
    </font>
    <font>
      <sz val="16"/>
      <color rgb="FF000000"/>
      <name val="TH SarabunIT๙"/>
      <family val="2"/>
    </font>
    <font>
      <sz val="16"/>
      <color theme="1"/>
      <name val="TH Sarabun New"/>
    </font>
    <font>
      <sz val="16"/>
      <color theme="8" tint="-0.499984740745262"/>
      <name val="TH Sarabun New"/>
    </font>
    <font>
      <sz val="14"/>
      <color theme="1"/>
      <name val="TH Sarabun New"/>
      <family val="2"/>
    </font>
    <font>
      <sz val="16"/>
      <color theme="1"/>
      <name val="TH Baijam"/>
    </font>
    <font>
      <sz val="16"/>
      <color theme="1"/>
      <name val="TH SarabunPSK"/>
      <family val="2"/>
    </font>
    <font>
      <sz val="12"/>
      <color theme="1"/>
      <name val="TH SarabunIT๙"/>
      <family val="2"/>
    </font>
    <font>
      <b/>
      <sz val="16"/>
      <color theme="1"/>
      <name val="TH SarabunIT๙"/>
      <family val="2"/>
    </font>
    <font>
      <b/>
      <sz val="18"/>
      <color theme="1"/>
      <name val="TH Sarabun New"/>
      <family val="2"/>
    </font>
    <font>
      <b/>
      <sz val="16"/>
      <color rgb="FFFF0000"/>
      <name val="TH Sarabun New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59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2" borderId="0" xfId="0" applyFont="1" applyFill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43" fontId="3" fillId="0" borderId="0" xfId="1" applyFont="1" applyAlignment="1">
      <alignment horizontal="left"/>
    </xf>
    <xf numFmtId="0" fontId="3" fillId="0" borderId="0" xfId="0" applyFont="1" applyAlignment="1">
      <alignment horizontal="left" wrapText="1"/>
    </xf>
    <xf numFmtId="43" fontId="3" fillId="0" borderId="0" xfId="1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vertical="center" wrapText="1"/>
    </xf>
    <xf numFmtId="43" fontId="1" fillId="3" borderId="2" xfId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4" xfId="0" applyFont="1" applyBorder="1"/>
    <xf numFmtId="43" fontId="3" fillId="0" borderId="4" xfId="1" applyFont="1" applyFill="1" applyBorder="1" applyAlignment="1">
      <alignment horizontal="left"/>
    </xf>
    <xf numFmtId="164" fontId="3" fillId="0" borderId="4" xfId="1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3" fontId="3" fillId="0" borderId="4" xfId="1" applyFont="1" applyFill="1" applyBorder="1" applyAlignment="1">
      <alignment horizontal="center" vertical="center"/>
    </xf>
    <xf numFmtId="164" fontId="3" fillId="0" borderId="4" xfId="1" applyNumberFormat="1" applyFont="1" applyFill="1" applyBorder="1" applyAlignment="1">
      <alignment horizontal="center" vertical="center"/>
    </xf>
    <xf numFmtId="43" fontId="3" fillId="0" borderId="4" xfId="1" applyFont="1" applyBorder="1" applyAlignment="1">
      <alignment horizontal="left" vertical="center"/>
    </xf>
    <xf numFmtId="0" fontId="3" fillId="2" borderId="4" xfId="0" applyFont="1" applyFill="1" applyBorder="1" applyAlignment="1">
      <alignment horizontal="left"/>
    </xf>
    <xf numFmtId="0" fontId="3" fillId="2" borderId="4" xfId="0" applyFont="1" applyFill="1" applyBorder="1"/>
    <xf numFmtId="43" fontId="3" fillId="2" borderId="4" xfId="1" applyFont="1" applyFill="1" applyBorder="1" applyAlignment="1">
      <alignment horizontal="left"/>
    </xf>
    <xf numFmtId="164" fontId="3" fillId="2" borderId="4" xfId="1" applyNumberFormat="1" applyFont="1" applyFill="1" applyBorder="1" applyAlignment="1">
      <alignment horizontal="left"/>
    </xf>
    <xf numFmtId="0" fontId="3" fillId="2" borderId="4" xfId="0" applyFont="1" applyFill="1" applyBorder="1" applyAlignment="1">
      <alignment horizontal="left" vertical="center" wrapText="1"/>
    </xf>
    <xf numFmtId="43" fontId="3" fillId="2" borderId="4" xfId="1" applyFont="1" applyFill="1" applyBorder="1" applyAlignment="1">
      <alignment horizontal="center" vertical="center"/>
    </xf>
    <xf numFmtId="43" fontId="3" fillId="0" borderId="4" xfId="1" applyFont="1" applyBorder="1" applyAlignment="1">
      <alignment horizontal="left"/>
    </xf>
    <xf numFmtId="164" fontId="3" fillId="0" borderId="4" xfId="1" applyNumberFormat="1" applyFont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43" fontId="3" fillId="0" borderId="4" xfId="1" applyFont="1" applyBorder="1" applyAlignment="1">
      <alignment horizontal="center" vertical="center"/>
    </xf>
    <xf numFmtId="43" fontId="3" fillId="0" borderId="4" xfId="1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43" fontId="3" fillId="4" borderId="0" xfId="1" applyFont="1" applyFill="1"/>
    <xf numFmtId="43" fontId="3" fillId="4" borderId="0" xfId="1" applyFont="1" applyFill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43" fontId="1" fillId="5" borderId="2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wrapText="1"/>
    </xf>
    <xf numFmtId="43" fontId="3" fillId="2" borderId="4" xfId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/>
    </xf>
    <xf numFmtId="15" fontId="7" fillId="5" borderId="2" xfId="0" applyNumberFormat="1" applyFont="1" applyFill="1" applyBorder="1" applyAlignment="1">
      <alignment horizontal="center" vertical="center" wrapText="1"/>
    </xf>
    <xf numFmtId="15" fontId="8" fillId="0" borderId="4" xfId="0" applyNumberFormat="1" applyFont="1" applyBorder="1" applyAlignment="1">
      <alignment horizontal="center"/>
    </xf>
    <xf numFmtId="43" fontId="9" fillId="0" borderId="4" xfId="1" applyFont="1" applyFill="1" applyBorder="1" applyAlignment="1">
      <alignment horizontal="center" vertical="center"/>
    </xf>
    <xf numFmtId="15" fontId="10" fillId="5" borderId="2" xfId="0" applyNumberFormat="1" applyFont="1" applyFill="1" applyBorder="1" applyAlignment="1">
      <alignment horizontal="center" vertical="center" wrapText="1"/>
    </xf>
    <xf numFmtId="43" fontId="6" fillId="2" borderId="5" xfId="1" applyFont="1" applyFill="1" applyBorder="1" applyAlignment="1">
      <alignment horizontal="left"/>
    </xf>
    <xf numFmtId="15" fontId="8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3" fontId="3" fillId="4" borderId="4" xfId="1" applyFont="1" applyFill="1" applyBorder="1" applyAlignment="1">
      <alignment horizontal="center" vertical="center"/>
    </xf>
    <xf numFmtId="15" fontId="8" fillId="4" borderId="4" xfId="0" applyNumberFormat="1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43" fontId="3" fillId="0" borderId="0" xfId="1" applyFont="1" applyFill="1"/>
    <xf numFmtId="43" fontId="3" fillId="0" borderId="0" xfId="1" applyFont="1" applyFill="1" applyAlignment="1">
      <alignment horizontal="center"/>
    </xf>
    <xf numFmtId="0" fontId="11" fillId="2" borderId="4" xfId="0" applyFont="1" applyFill="1" applyBorder="1" applyAlignment="1">
      <alignment horizontal="left"/>
    </xf>
    <xf numFmtId="43" fontId="11" fillId="2" borderId="4" xfId="1" applyFont="1" applyFill="1" applyBorder="1" applyAlignment="1">
      <alignment horizontal="left"/>
    </xf>
    <xf numFmtId="164" fontId="11" fillId="2" borderId="4" xfId="1" applyNumberFormat="1" applyFont="1" applyFill="1" applyBorder="1" applyAlignment="1">
      <alignment horizontal="left"/>
    </xf>
    <xf numFmtId="0" fontId="11" fillId="2" borderId="4" xfId="0" applyFont="1" applyFill="1" applyBorder="1" applyAlignment="1">
      <alignment horizontal="left" vertical="center" wrapText="1"/>
    </xf>
    <xf numFmtId="43" fontId="11" fillId="2" borderId="4" xfId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43" fontId="3" fillId="0" borderId="4" xfId="1" applyFont="1" applyFill="1" applyBorder="1" applyAlignment="1">
      <alignment horizontal="left" vertical="center"/>
    </xf>
    <xf numFmtId="15" fontId="11" fillId="0" borderId="4" xfId="0" applyNumberFormat="1" applyFont="1" applyBorder="1" applyAlignment="1">
      <alignment horizontal="center"/>
    </xf>
    <xf numFmtId="43" fontId="6" fillId="0" borderId="5" xfId="1" applyFont="1" applyFill="1" applyBorder="1" applyAlignment="1">
      <alignment horizontal="left"/>
    </xf>
    <xf numFmtId="43" fontId="3" fillId="0" borderId="4" xfId="1" applyFont="1" applyFill="1" applyBorder="1" applyAlignment="1">
      <alignment vertical="center"/>
    </xf>
    <xf numFmtId="0" fontId="3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 wrapText="1"/>
    </xf>
    <xf numFmtId="164" fontId="3" fillId="0" borderId="4" xfId="1" applyNumberFormat="1" applyFont="1" applyFill="1" applyBorder="1" applyAlignment="1">
      <alignment horizontal="left" vertical="center"/>
    </xf>
    <xf numFmtId="15" fontId="7" fillId="3" borderId="2" xfId="0" applyNumberFormat="1" applyFont="1" applyFill="1" applyBorder="1" applyAlignment="1">
      <alignment horizontal="center" vertical="center" wrapText="1"/>
    </xf>
    <xf numFmtId="15" fontId="10" fillId="3" borderId="2" xfId="0" applyNumberFormat="1" applyFont="1" applyFill="1" applyBorder="1" applyAlignment="1">
      <alignment horizontal="center" vertical="center" wrapText="1"/>
    </xf>
    <xf numFmtId="43" fontId="6" fillId="0" borderId="5" xfId="1" applyFont="1" applyBorder="1" applyAlignment="1">
      <alignment horizontal="left"/>
    </xf>
    <xf numFmtId="43" fontId="3" fillId="0" borderId="5" xfId="1" applyFont="1" applyFill="1" applyBorder="1" applyAlignment="1">
      <alignment horizontal="left"/>
    </xf>
    <xf numFmtId="0" fontId="9" fillId="0" borderId="0" xfId="0" applyFont="1"/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/>
    </xf>
    <xf numFmtId="43" fontId="9" fillId="0" borderId="4" xfId="1" applyFont="1" applyFill="1" applyBorder="1" applyAlignment="1">
      <alignment horizontal="left"/>
    </xf>
    <xf numFmtId="164" fontId="9" fillId="0" borderId="4" xfId="1" applyNumberFormat="1" applyFont="1" applyFill="1" applyBorder="1" applyAlignment="1">
      <alignment horizontal="left"/>
    </xf>
    <xf numFmtId="0" fontId="9" fillId="0" borderId="4" xfId="0" applyFont="1" applyBorder="1"/>
    <xf numFmtId="15" fontId="9" fillId="0" borderId="4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166" fontId="3" fillId="2" borderId="3" xfId="0" applyNumberFormat="1" applyFont="1" applyFill="1" applyBorder="1" applyAlignment="1">
      <alignment horizontal="center"/>
    </xf>
    <xf numFmtId="15" fontId="8" fillId="4" borderId="4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wrapText="1"/>
    </xf>
    <xf numFmtId="43" fontId="3" fillId="0" borderId="5" xfId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/>
    </xf>
    <xf numFmtId="167" fontId="3" fillId="0" borderId="0" xfId="1" applyNumberFormat="1" applyFont="1"/>
    <xf numFmtId="167" fontId="3" fillId="0" borderId="0" xfId="1" applyNumberFormat="1" applyFont="1" applyAlignment="1">
      <alignment horizontal="center" vertical="center"/>
    </xf>
    <xf numFmtId="43" fontId="3" fillId="0" borderId="0" xfId="1" applyFont="1"/>
    <xf numFmtId="15" fontId="8" fillId="6" borderId="0" xfId="0" applyNumberFormat="1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15" fontId="3" fillId="7" borderId="0" xfId="0" applyNumberFormat="1" applyFont="1" applyFill="1" applyAlignment="1">
      <alignment horizontal="center"/>
    </xf>
    <xf numFmtId="15" fontId="3" fillId="3" borderId="3" xfId="0" applyNumberFormat="1" applyFont="1" applyFill="1" applyBorder="1" applyAlignment="1">
      <alignment horizontal="center"/>
    </xf>
    <xf numFmtId="15" fontId="3" fillId="8" borderId="4" xfId="0" applyNumberFormat="1" applyFont="1" applyFill="1" applyBorder="1" applyAlignment="1">
      <alignment horizontal="center"/>
    </xf>
    <xf numFmtId="15" fontId="3" fillId="9" borderId="0" xfId="0" applyNumberFormat="1" applyFont="1" applyFill="1" applyAlignment="1">
      <alignment horizontal="center"/>
    </xf>
    <xf numFmtId="166" fontId="1" fillId="3" borderId="2" xfId="0" applyNumberFormat="1" applyFont="1" applyFill="1" applyBorder="1" applyAlignment="1">
      <alignment horizontal="center" vertical="center" wrapText="1"/>
    </xf>
    <xf numFmtId="43" fontId="1" fillId="3" borderId="2" xfId="0" applyNumberFormat="1" applyFont="1" applyFill="1" applyBorder="1" applyAlignment="1">
      <alignment horizontal="center" vertical="center" wrapText="1"/>
    </xf>
    <xf numFmtId="166" fontId="3" fillId="0" borderId="4" xfId="0" applyNumberFormat="1" applyFont="1" applyBorder="1" applyAlignment="1">
      <alignment horizontal="center"/>
    </xf>
    <xf numFmtId="166" fontId="12" fillId="0" borderId="4" xfId="0" applyNumberFormat="1" applyFont="1" applyBorder="1" applyAlignment="1">
      <alignment horizontal="center"/>
    </xf>
    <xf numFmtId="167" fontId="1" fillId="3" borderId="2" xfId="0" applyNumberFormat="1" applyFont="1" applyFill="1" applyBorder="1" applyAlignment="1">
      <alignment horizontal="center" vertical="center" wrapText="1"/>
    </xf>
    <xf numFmtId="43" fontId="1" fillId="4" borderId="2" xfId="0" applyNumberFormat="1" applyFont="1" applyFill="1" applyBorder="1" applyAlignment="1">
      <alignment horizontal="center" vertical="center" wrapText="1"/>
    </xf>
    <xf numFmtId="15" fontId="7" fillId="4" borderId="2" xfId="0" applyNumberFormat="1" applyFont="1" applyFill="1" applyBorder="1" applyAlignment="1">
      <alignment horizontal="center" vertical="center" wrapText="1"/>
    </xf>
    <xf numFmtId="167" fontId="3" fillId="0" borderId="4" xfId="1" applyNumberFormat="1" applyFont="1" applyFill="1" applyBorder="1" applyAlignment="1">
      <alignment vertical="center"/>
    </xf>
    <xf numFmtId="167" fontId="3" fillId="0" borderId="4" xfId="1" applyNumberFormat="1" applyFont="1" applyFill="1" applyBorder="1" applyAlignment="1">
      <alignment horizontal="center" vertical="center"/>
    </xf>
    <xf numFmtId="43" fontId="3" fillId="2" borderId="4" xfId="1" applyFont="1" applyFill="1" applyBorder="1" applyAlignment="1">
      <alignment vertical="center"/>
    </xf>
    <xf numFmtId="165" fontId="1" fillId="6" borderId="2" xfId="0" applyNumberFormat="1" applyFont="1" applyFill="1" applyBorder="1" applyAlignment="1">
      <alignment horizontal="center" vertical="center" wrapText="1"/>
    </xf>
    <xf numFmtId="15" fontId="1" fillId="6" borderId="2" xfId="0" applyNumberFormat="1" applyFont="1" applyFill="1" applyBorder="1" applyAlignment="1">
      <alignment horizontal="center" vertical="center" wrapText="1"/>
    </xf>
    <xf numFmtId="15" fontId="1" fillId="7" borderId="2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3" fillId="6" borderId="4" xfId="0" applyNumberFormat="1" applyFont="1" applyFill="1" applyBorder="1" applyAlignment="1">
      <alignment horizontal="center"/>
    </xf>
    <xf numFmtId="15" fontId="3" fillId="7" borderId="4" xfId="0" applyNumberFormat="1" applyFont="1" applyFill="1" applyBorder="1" applyAlignment="1">
      <alignment horizontal="center"/>
    </xf>
    <xf numFmtId="2" fontId="3" fillId="0" borderId="4" xfId="1" applyNumberFormat="1" applyFont="1" applyFill="1" applyBorder="1" applyAlignment="1">
      <alignment horizontal="right" vertical="center"/>
    </xf>
    <xf numFmtId="2" fontId="3" fillId="0" borderId="4" xfId="1" applyNumberFormat="1" applyFont="1" applyFill="1" applyBorder="1" applyAlignment="1">
      <alignment horizontal="left" vertical="center"/>
    </xf>
    <xf numFmtId="2" fontId="3" fillId="0" borderId="4" xfId="1" applyNumberFormat="1" applyFont="1" applyFill="1" applyBorder="1" applyAlignment="1">
      <alignment horizontal="center" vertical="center"/>
    </xf>
    <xf numFmtId="43" fontId="3" fillId="0" borderId="4" xfId="1" applyFont="1" applyFill="1" applyBorder="1" applyAlignment="1">
      <alignment horizontal="right" vertical="center"/>
    </xf>
    <xf numFmtId="0" fontId="6" fillId="10" borderId="4" xfId="0" applyFont="1" applyFill="1" applyBorder="1" applyAlignment="1">
      <alignment horizontal="center"/>
    </xf>
    <xf numFmtId="0" fontId="3" fillId="10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43" fontId="3" fillId="0" borderId="4" xfId="1" applyFont="1" applyBorder="1" applyAlignment="1">
      <alignment horizontal="right" vertical="center" wrapText="1"/>
    </xf>
    <xf numFmtId="43" fontId="3" fillId="0" borderId="4" xfId="1" applyFont="1" applyFill="1" applyBorder="1" applyAlignment="1"/>
    <xf numFmtId="15" fontId="3" fillId="12" borderId="4" xfId="0" applyNumberFormat="1" applyFont="1" applyFill="1" applyBorder="1" applyAlignment="1">
      <alignment horizontal="center"/>
    </xf>
    <xf numFmtId="0" fontId="3" fillId="13" borderId="4" xfId="0" applyFont="1" applyFill="1" applyBorder="1" applyAlignment="1">
      <alignment horizontal="center"/>
    </xf>
    <xf numFmtId="43" fontId="9" fillId="4" borderId="4" xfId="1" applyFont="1" applyFill="1" applyBorder="1" applyAlignment="1">
      <alignment horizontal="center" vertical="center"/>
    </xf>
    <xf numFmtId="15" fontId="3" fillId="6" borderId="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15" fontId="3" fillId="0" borderId="4" xfId="0" applyNumberFormat="1" applyFont="1" applyBorder="1" applyAlignment="1">
      <alignment horizontal="center"/>
    </xf>
    <xf numFmtId="15" fontId="3" fillId="0" borderId="4" xfId="0" applyNumberFormat="1" applyFont="1" applyBorder="1" applyAlignment="1">
      <alignment horizontal="center" wrapText="1"/>
    </xf>
    <xf numFmtId="15" fontId="3" fillId="6" borderId="4" xfId="0" applyNumberFormat="1" applyFont="1" applyFill="1" applyBorder="1" applyAlignment="1">
      <alignment horizontal="center" wrapText="1"/>
    </xf>
    <xf numFmtId="166" fontId="3" fillId="0" borderId="3" xfId="0" applyNumberFormat="1" applyFont="1" applyBorder="1" applyAlignment="1">
      <alignment horizontal="center" vertical="center"/>
    </xf>
    <xf numFmtId="166" fontId="3" fillId="0" borderId="4" xfId="0" applyNumberFormat="1" applyFont="1" applyBorder="1" applyAlignment="1">
      <alignment horizontal="center" vertical="center"/>
    </xf>
    <xf numFmtId="15" fontId="3" fillId="0" borderId="4" xfId="0" applyNumberFormat="1" applyFont="1" applyBorder="1" applyAlignment="1">
      <alignment horizontal="center" vertical="center"/>
    </xf>
    <xf numFmtId="15" fontId="3" fillId="7" borderId="4" xfId="0" applyNumberFormat="1" applyFont="1" applyFill="1" applyBorder="1" applyAlignment="1">
      <alignment horizontal="center" vertical="center"/>
    </xf>
    <xf numFmtId="166" fontId="3" fillId="2" borderId="3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43" fontId="13" fillId="2" borderId="4" xfId="1" applyFont="1" applyFill="1" applyBorder="1" applyAlignment="1">
      <alignment horizontal="left"/>
    </xf>
    <xf numFmtId="0" fontId="11" fillId="2" borderId="4" xfId="0" applyFont="1" applyFill="1" applyBorder="1" applyAlignment="1">
      <alignment horizontal="center"/>
    </xf>
    <xf numFmtId="15" fontId="8" fillId="10" borderId="4" xfId="0" applyNumberFormat="1" applyFont="1" applyFill="1" applyBorder="1" applyAlignment="1">
      <alignment horizontal="center"/>
    </xf>
    <xf numFmtId="167" fontId="11" fillId="2" borderId="4" xfId="1" applyNumberFormat="1" applyFont="1" applyFill="1" applyBorder="1" applyAlignment="1">
      <alignment vertical="center"/>
    </xf>
    <xf numFmtId="167" fontId="11" fillId="2" borderId="4" xfId="1" applyNumberFormat="1" applyFont="1" applyFill="1" applyBorder="1" applyAlignment="1">
      <alignment horizontal="center" vertical="center"/>
    </xf>
    <xf numFmtId="164" fontId="11" fillId="2" borderId="4" xfId="1" applyNumberFormat="1" applyFont="1" applyFill="1" applyBorder="1" applyAlignment="1">
      <alignment horizontal="center" vertical="center"/>
    </xf>
    <xf numFmtId="43" fontId="11" fillId="2" borderId="4" xfId="1" applyFont="1" applyFill="1" applyBorder="1" applyAlignment="1">
      <alignment vertical="center"/>
    </xf>
    <xf numFmtId="15" fontId="11" fillId="10" borderId="4" xfId="0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vertical="center"/>
    </xf>
    <xf numFmtId="164" fontId="3" fillId="2" borderId="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5" fontId="11" fillId="6" borderId="4" xfId="0" applyNumberFormat="1" applyFont="1" applyFill="1" applyBorder="1" applyAlignment="1">
      <alignment horizontal="center"/>
    </xf>
    <xf numFmtId="15" fontId="11" fillId="7" borderId="4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3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4" xfId="0" applyFont="1" applyFill="1" applyBorder="1" applyAlignment="1">
      <alignment horizontal="left" vertical="center"/>
    </xf>
    <xf numFmtId="43" fontId="3" fillId="6" borderId="4" xfId="1" applyFont="1" applyFill="1" applyBorder="1" applyAlignment="1">
      <alignment horizontal="center" vertical="center"/>
    </xf>
    <xf numFmtId="15" fontId="3" fillId="6" borderId="4" xfId="1" applyNumberFormat="1" applyFont="1" applyFill="1" applyBorder="1" applyAlignment="1">
      <alignment horizontal="center" vertical="center"/>
    </xf>
    <xf numFmtId="166" fontId="9" fillId="2" borderId="3" xfId="0" applyNumberFormat="1" applyFont="1" applyFill="1" applyBorder="1" applyAlignment="1">
      <alignment horizontal="center"/>
    </xf>
    <xf numFmtId="166" fontId="9" fillId="0" borderId="4" xfId="0" applyNumberFormat="1" applyFont="1" applyBorder="1" applyAlignment="1">
      <alignment horizontal="center"/>
    </xf>
    <xf numFmtId="0" fontId="3" fillId="2" borderId="4" xfId="0" applyFont="1" applyFill="1" applyBorder="1" applyAlignment="1">
      <alignment horizontal="center" wrapText="1"/>
    </xf>
    <xf numFmtId="13" fontId="3" fillId="2" borderId="4" xfId="1" applyNumberFormat="1" applyFont="1" applyFill="1" applyBorder="1" applyAlignment="1">
      <alignment horizontal="left"/>
    </xf>
    <xf numFmtId="0" fontId="3" fillId="14" borderId="4" xfId="0" applyFont="1" applyFill="1" applyBorder="1"/>
    <xf numFmtId="167" fontId="3" fillId="0" borderId="4" xfId="1" applyNumberFormat="1" applyFont="1" applyBorder="1" applyAlignment="1">
      <alignment vertical="center"/>
    </xf>
    <xf numFmtId="167" fontId="3" fillId="0" borderId="4" xfId="1" applyNumberFormat="1" applyFont="1" applyBorder="1" applyAlignment="1">
      <alignment horizontal="center" vertical="center"/>
    </xf>
    <xf numFmtId="164" fontId="3" fillId="0" borderId="4" xfId="1" applyNumberFormat="1" applyFont="1" applyBorder="1" applyAlignment="1">
      <alignment horizontal="center" vertical="center"/>
    </xf>
    <xf numFmtId="0" fontId="3" fillId="6" borderId="4" xfId="0" applyFont="1" applyFill="1" applyBorder="1" applyAlignment="1">
      <alignment horizontal="center"/>
    </xf>
    <xf numFmtId="0" fontId="3" fillId="13" borderId="0" xfId="0" applyFont="1" applyFill="1"/>
    <xf numFmtId="15" fontId="3" fillId="4" borderId="0" xfId="0" applyNumberFormat="1" applyFont="1" applyFill="1" applyAlignment="1">
      <alignment horizontal="center"/>
    </xf>
    <xf numFmtId="0" fontId="3" fillId="8" borderId="4" xfId="0" applyFont="1" applyFill="1" applyBorder="1" applyAlignment="1">
      <alignment horizontal="center"/>
    </xf>
    <xf numFmtId="43" fontId="3" fillId="15" borderId="4" xfId="1" applyFont="1" applyFill="1" applyBorder="1" applyAlignment="1">
      <alignment horizontal="center" vertical="center"/>
    </xf>
    <xf numFmtId="15" fontId="1" fillId="16" borderId="2" xfId="0" applyNumberFormat="1" applyFont="1" applyFill="1" applyBorder="1" applyAlignment="1">
      <alignment horizontal="center" vertical="center" wrapText="1"/>
    </xf>
    <xf numFmtId="15" fontId="3" fillId="9" borderId="4" xfId="0" applyNumberFormat="1" applyFont="1" applyFill="1" applyBorder="1" applyAlignment="1">
      <alignment horizontal="center"/>
    </xf>
    <xf numFmtId="15" fontId="3" fillId="17" borderId="4" xfId="0" applyNumberFormat="1" applyFont="1" applyFill="1" applyBorder="1" applyAlignment="1">
      <alignment horizontal="center"/>
    </xf>
    <xf numFmtId="166" fontId="3" fillId="13" borderId="3" xfId="0" applyNumberFormat="1" applyFont="1" applyFill="1" applyBorder="1" applyAlignment="1">
      <alignment horizontal="center"/>
    </xf>
    <xf numFmtId="166" fontId="3" fillId="13" borderId="4" xfId="0" applyNumberFormat="1" applyFont="1" applyFill="1" applyBorder="1" applyAlignment="1">
      <alignment horizontal="center"/>
    </xf>
    <xf numFmtId="0" fontId="3" fillId="13" borderId="4" xfId="0" applyFont="1" applyFill="1" applyBorder="1" applyAlignment="1">
      <alignment horizontal="left"/>
    </xf>
    <xf numFmtId="0" fontId="3" fillId="13" borderId="4" xfId="0" applyFont="1" applyFill="1" applyBorder="1"/>
    <xf numFmtId="43" fontId="3" fillId="13" borderId="4" xfId="1" applyFont="1" applyFill="1" applyBorder="1" applyAlignment="1">
      <alignment horizontal="left"/>
    </xf>
    <xf numFmtId="164" fontId="3" fillId="13" borderId="4" xfId="1" applyNumberFormat="1" applyFont="1" applyFill="1" applyBorder="1" applyAlignment="1">
      <alignment horizontal="left"/>
    </xf>
    <xf numFmtId="0" fontId="3" fillId="13" borderId="4" xfId="0" applyFont="1" applyFill="1" applyBorder="1" applyAlignment="1">
      <alignment horizontal="left" vertical="center" wrapText="1"/>
    </xf>
    <xf numFmtId="43" fontId="3" fillId="13" borderId="4" xfId="1" applyFont="1" applyFill="1" applyBorder="1" applyAlignment="1">
      <alignment horizontal="center" vertical="center"/>
    </xf>
    <xf numFmtId="43" fontId="3" fillId="13" borderId="4" xfId="1" applyFont="1" applyFill="1" applyBorder="1" applyAlignment="1">
      <alignment horizontal="left" vertical="center"/>
    </xf>
    <xf numFmtId="167" fontId="3" fillId="13" borderId="4" xfId="1" applyNumberFormat="1" applyFont="1" applyFill="1" applyBorder="1" applyAlignment="1">
      <alignment vertical="center"/>
    </xf>
    <xf numFmtId="167" fontId="3" fillId="13" borderId="4" xfId="1" applyNumberFormat="1" applyFont="1" applyFill="1" applyBorder="1" applyAlignment="1">
      <alignment horizontal="center" vertical="center"/>
    </xf>
    <xf numFmtId="164" fontId="3" fillId="13" borderId="4" xfId="1" applyNumberFormat="1" applyFont="1" applyFill="1" applyBorder="1" applyAlignment="1">
      <alignment horizontal="center" vertical="center"/>
    </xf>
    <xf numFmtId="43" fontId="3" fillId="13" borderId="4" xfId="1" applyFont="1" applyFill="1" applyBorder="1" applyAlignment="1">
      <alignment vertical="center"/>
    </xf>
    <xf numFmtId="15" fontId="8" fillId="13" borderId="4" xfId="0" applyNumberFormat="1" applyFont="1" applyFill="1" applyBorder="1" applyAlignment="1">
      <alignment horizontal="center"/>
    </xf>
    <xf numFmtId="15" fontId="3" fillId="13" borderId="4" xfId="0" applyNumberFormat="1" applyFont="1" applyFill="1" applyBorder="1" applyAlignment="1">
      <alignment horizontal="center"/>
    </xf>
    <xf numFmtId="0" fontId="3" fillId="13" borderId="0" xfId="0" applyFont="1" applyFill="1" applyAlignment="1">
      <alignment horizontal="center"/>
    </xf>
    <xf numFmtId="0" fontId="9" fillId="0" borderId="4" xfId="0" applyFont="1" applyBorder="1" applyAlignment="1">
      <alignment horizontal="center"/>
    </xf>
    <xf numFmtId="167" fontId="9" fillId="0" borderId="4" xfId="1" applyNumberFormat="1" applyFont="1" applyFill="1" applyBorder="1" applyAlignment="1">
      <alignment vertical="center"/>
    </xf>
    <xf numFmtId="167" fontId="9" fillId="0" borderId="4" xfId="1" applyNumberFormat="1" applyFont="1" applyFill="1" applyBorder="1" applyAlignment="1">
      <alignment horizontal="center" vertical="center"/>
    </xf>
    <xf numFmtId="164" fontId="9" fillId="0" borderId="4" xfId="1" applyNumberFormat="1" applyFont="1" applyFill="1" applyBorder="1" applyAlignment="1">
      <alignment horizontal="center" vertical="center"/>
    </xf>
    <xf numFmtId="43" fontId="9" fillId="0" borderId="4" xfId="1" applyFont="1" applyFill="1" applyBorder="1" applyAlignment="1">
      <alignment vertical="center"/>
    </xf>
    <xf numFmtId="15" fontId="9" fillId="4" borderId="4" xfId="0" applyNumberFormat="1" applyFont="1" applyFill="1" applyBorder="1" applyAlignment="1">
      <alignment horizontal="center"/>
    </xf>
    <xf numFmtId="15" fontId="9" fillId="6" borderId="4" xfId="0" applyNumberFormat="1" applyFont="1" applyFill="1" applyBorder="1" applyAlignment="1">
      <alignment horizontal="center"/>
    </xf>
    <xf numFmtId="15" fontId="9" fillId="9" borderId="4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43" fontId="3" fillId="17" borderId="4" xfId="1" applyFont="1" applyFill="1" applyBorder="1" applyAlignment="1">
      <alignment horizontal="center" vertical="center"/>
    </xf>
    <xf numFmtId="15" fontId="3" fillId="18" borderId="4" xfId="0" applyNumberFormat="1" applyFont="1" applyFill="1" applyBorder="1" applyAlignment="1">
      <alignment horizontal="center"/>
    </xf>
    <xf numFmtId="0" fontId="6" fillId="19" borderId="4" xfId="0" applyFont="1" applyFill="1" applyBorder="1" applyAlignment="1">
      <alignment horizontal="center"/>
    </xf>
    <xf numFmtId="0" fontId="3" fillId="19" borderId="4" xfId="0" applyFont="1" applyFill="1" applyBorder="1" applyAlignment="1">
      <alignment horizontal="center"/>
    </xf>
    <xf numFmtId="15" fontId="8" fillId="17" borderId="4" xfId="0" applyNumberFormat="1" applyFont="1" applyFill="1" applyBorder="1" applyAlignment="1">
      <alignment horizontal="center"/>
    </xf>
    <xf numFmtId="15" fontId="3" fillId="9" borderId="4" xfId="0" applyNumberFormat="1" applyFont="1" applyFill="1" applyBorder="1" applyAlignment="1">
      <alignment horizontal="center" vertical="center"/>
    </xf>
    <xf numFmtId="15" fontId="11" fillId="9" borderId="4" xfId="0" applyNumberFormat="1" applyFont="1" applyFill="1" applyBorder="1" applyAlignment="1">
      <alignment horizontal="center"/>
    </xf>
    <xf numFmtId="0" fontId="3" fillId="14" borderId="4" xfId="0" applyFont="1" applyFill="1" applyBorder="1" applyAlignment="1">
      <alignment horizontal="center"/>
    </xf>
    <xf numFmtId="166" fontId="3" fillId="14" borderId="3" xfId="0" applyNumberFormat="1" applyFont="1" applyFill="1" applyBorder="1" applyAlignment="1">
      <alignment horizontal="center"/>
    </xf>
    <xf numFmtId="166" fontId="3" fillId="14" borderId="4" xfId="0" applyNumberFormat="1" applyFont="1" applyFill="1" applyBorder="1" applyAlignment="1">
      <alignment horizontal="center"/>
    </xf>
    <xf numFmtId="0" fontId="3" fillId="14" borderId="4" xfId="0" applyFont="1" applyFill="1" applyBorder="1" applyAlignment="1">
      <alignment horizontal="left"/>
    </xf>
    <xf numFmtId="43" fontId="3" fillId="14" borderId="4" xfId="1" applyFont="1" applyFill="1" applyBorder="1" applyAlignment="1">
      <alignment horizontal="left"/>
    </xf>
    <xf numFmtId="164" fontId="3" fillId="14" borderId="4" xfId="1" applyNumberFormat="1" applyFont="1" applyFill="1" applyBorder="1" applyAlignment="1">
      <alignment horizontal="left"/>
    </xf>
    <xf numFmtId="0" fontId="3" fillId="14" borderId="4" xfId="0" applyFont="1" applyFill="1" applyBorder="1" applyAlignment="1">
      <alignment horizontal="left" vertical="center" wrapText="1"/>
    </xf>
    <xf numFmtId="43" fontId="3" fillId="14" borderId="4" xfId="1" applyFont="1" applyFill="1" applyBorder="1" applyAlignment="1">
      <alignment horizontal="center" vertical="center"/>
    </xf>
    <xf numFmtId="43" fontId="3" fillId="14" borderId="4" xfId="1" applyFont="1" applyFill="1" applyBorder="1" applyAlignment="1">
      <alignment horizontal="left" vertical="center"/>
    </xf>
    <xf numFmtId="167" fontId="3" fillId="14" borderId="4" xfId="1" applyNumberFormat="1" applyFont="1" applyFill="1" applyBorder="1" applyAlignment="1">
      <alignment vertical="center"/>
    </xf>
    <xf numFmtId="167" fontId="3" fillId="14" borderId="4" xfId="1" applyNumberFormat="1" applyFont="1" applyFill="1" applyBorder="1" applyAlignment="1">
      <alignment horizontal="center" vertical="center"/>
    </xf>
    <xf numFmtId="164" fontId="3" fillId="14" borderId="4" xfId="1" applyNumberFormat="1" applyFont="1" applyFill="1" applyBorder="1" applyAlignment="1">
      <alignment horizontal="center" vertical="center"/>
    </xf>
    <xf numFmtId="43" fontId="3" fillId="14" borderId="4" xfId="1" applyFont="1" applyFill="1" applyBorder="1" applyAlignment="1">
      <alignment vertical="center"/>
    </xf>
    <xf numFmtId="15" fontId="8" fillId="14" borderId="4" xfId="0" applyNumberFormat="1" applyFont="1" applyFill="1" applyBorder="1" applyAlignment="1">
      <alignment horizontal="center"/>
    </xf>
    <xf numFmtId="15" fontId="3" fillId="14" borderId="4" xfId="0" applyNumberFormat="1" applyFont="1" applyFill="1" applyBorder="1" applyAlignment="1">
      <alignment horizontal="center"/>
    </xf>
    <xf numFmtId="0" fontId="3" fillId="14" borderId="0" xfId="0" applyFont="1" applyFill="1" applyAlignment="1">
      <alignment horizontal="center"/>
    </xf>
    <xf numFmtId="43" fontId="3" fillId="20" borderId="4" xfId="1" applyFont="1" applyFill="1" applyBorder="1" applyAlignment="1">
      <alignment horizontal="center" vertical="center"/>
    </xf>
    <xf numFmtId="15" fontId="3" fillId="20" borderId="4" xfId="0" applyNumberFormat="1" applyFont="1" applyFill="1" applyBorder="1" applyAlignment="1">
      <alignment horizontal="center"/>
    </xf>
    <xf numFmtId="43" fontId="3" fillId="7" borderId="4" xfId="1" applyFont="1" applyFill="1" applyBorder="1" applyAlignment="1">
      <alignment horizontal="center" vertical="center"/>
    </xf>
    <xf numFmtId="15" fontId="8" fillId="6" borderId="4" xfId="0" applyNumberFormat="1" applyFont="1" applyFill="1" applyBorder="1" applyAlignment="1">
      <alignment horizontal="center"/>
    </xf>
    <xf numFmtId="166" fontId="13" fillId="2" borderId="3" xfId="0" applyNumberFormat="1" applyFont="1" applyFill="1" applyBorder="1" applyAlignment="1">
      <alignment horizontal="center"/>
    </xf>
    <xf numFmtId="166" fontId="13" fillId="2" borderId="4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left"/>
    </xf>
    <xf numFmtId="0" fontId="13" fillId="2" borderId="4" xfId="0" applyFont="1" applyFill="1" applyBorder="1"/>
    <xf numFmtId="0" fontId="14" fillId="2" borderId="4" xfId="0" applyFont="1" applyFill="1" applyBorder="1" applyAlignment="1">
      <alignment horizontal="center"/>
    </xf>
    <xf numFmtId="164" fontId="13" fillId="2" borderId="4" xfId="1" applyNumberFormat="1" applyFont="1" applyFill="1" applyBorder="1" applyAlignment="1">
      <alignment horizontal="left"/>
    </xf>
    <xf numFmtId="166" fontId="3" fillId="19" borderId="3" xfId="0" applyNumberFormat="1" applyFont="1" applyFill="1" applyBorder="1" applyAlignment="1">
      <alignment horizontal="center"/>
    </xf>
    <xf numFmtId="166" fontId="3" fillId="19" borderId="4" xfId="0" applyNumberFormat="1" applyFont="1" applyFill="1" applyBorder="1" applyAlignment="1">
      <alignment horizontal="center"/>
    </xf>
    <xf numFmtId="0" fontId="3" fillId="19" borderId="4" xfId="0" applyFont="1" applyFill="1" applyBorder="1" applyAlignment="1">
      <alignment horizontal="left"/>
    </xf>
    <xf numFmtId="0" fontId="3" fillId="19" borderId="4" xfId="0" applyFont="1" applyFill="1" applyBorder="1"/>
    <xf numFmtId="43" fontId="3" fillId="19" borderId="4" xfId="1" applyFont="1" applyFill="1" applyBorder="1" applyAlignment="1">
      <alignment horizontal="left"/>
    </xf>
    <xf numFmtId="164" fontId="3" fillId="19" borderId="4" xfId="1" applyNumberFormat="1" applyFont="1" applyFill="1" applyBorder="1" applyAlignment="1">
      <alignment horizontal="left"/>
    </xf>
    <xf numFmtId="0" fontId="13" fillId="2" borderId="4" xfId="0" applyFont="1" applyFill="1" applyBorder="1" applyAlignment="1">
      <alignment horizontal="left" vertical="center" wrapText="1"/>
    </xf>
    <xf numFmtId="43" fontId="13" fillId="2" borderId="4" xfId="1" applyFont="1" applyFill="1" applyBorder="1" applyAlignment="1">
      <alignment horizontal="center" vertical="center"/>
    </xf>
    <xf numFmtId="43" fontId="13" fillId="2" borderId="4" xfId="1" applyFont="1" applyFill="1" applyBorder="1" applyAlignment="1">
      <alignment horizontal="left" vertical="center"/>
    </xf>
    <xf numFmtId="0" fontId="3" fillId="19" borderId="4" xfId="0" applyFont="1" applyFill="1" applyBorder="1" applyAlignment="1">
      <alignment horizontal="left" vertical="center" wrapText="1"/>
    </xf>
    <xf numFmtId="43" fontId="3" fillId="19" borderId="4" xfId="1" applyFont="1" applyFill="1" applyBorder="1" applyAlignment="1">
      <alignment horizontal="center" vertical="center"/>
    </xf>
    <xf numFmtId="43" fontId="3" fillId="19" borderId="4" xfId="1" applyFont="1" applyFill="1" applyBorder="1" applyAlignment="1">
      <alignment horizontal="left" vertical="center"/>
    </xf>
    <xf numFmtId="167" fontId="13" fillId="2" borderId="4" xfId="1" applyNumberFormat="1" applyFont="1" applyFill="1" applyBorder="1" applyAlignment="1">
      <alignment vertical="center"/>
    </xf>
    <xf numFmtId="167" fontId="13" fillId="2" borderId="4" xfId="1" applyNumberFormat="1" applyFont="1" applyFill="1" applyBorder="1" applyAlignment="1">
      <alignment horizontal="center" vertical="center"/>
    </xf>
    <xf numFmtId="164" fontId="13" fillId="2" borderId="4" xfId="1" applyNumberFormat="1" applyFont="1" applyFill="1" applyBorder="1" applyAlignment="1">
      <alignment horizontal="center" vertical="center"/>
    </xf>
    <xf numFmtId="43" fontId="13" fillId="2" borderId="4" xfId="1" applyFont="1" applyFill="1" applyBorder="1" applyAlignment="1">
      <alignment vertical="center"/>
    </xf>
    <xf numFmtId="15" fontId="13" fillId="2" borderId="4" xfId="0" applyNumberFormat="1" applyFont="1" applyFill="1" applyBorder="1" applyAlignment="1">
      <alignment horizontal="center"/>
    </xf>
    <xf numFmtId="167" fontId="3" fillId="19" borderId="4" xfId="1" applyNumberFormat="1" applyFont="1" applyFill="1" applyBorder="1" applyAlignment="1">
      <alignment vertical="center"/>
    </xf>
    <xf numFmtId="167" fontId="3" fillId="19" borderId="4" xfId="1" applyNumberFormat="1" applyFont="1" applyFill="1" applyBorder="1" applyAlignment="1">
      <alignment horizontal="center" vertical="center"/>
    </xf>
    <xf numFmtId="164" fontId="3" fillId="19" borderId="4" xfId="1" applyNumberFormat="1" applyFont="1" applyFill="1" applyBorder="1" applyAlignment="1">
      <alignment horizontal="center" vertical="center"/>
    </xf>
    <xf numFmtId="43" fontId="3" fillId="19" borderId="4" xfId="1" applyFont="1" applyFill="1" applyBorder="1" applyAlignment="1">
      <alignment vertical="center"/>
    </xf>
    <xf numFmtId="15" fontId="8" fillId="19" borderId="4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15" fontId="3" fillId="19" borderId="4" xfId="0" applyNumberFormat="1" applyFont="1" applyFill="1" applyBorder="1" applyAlignment="1">
      <alignment horizontal="center"/>
    </xf>
    <xf numFmtId="0" fontId="3" fillId="19" borderId="0" xfId="0" applyFont="1" applyFill="1" applyAlignment="1">
      <alignment horizontal="center"/>
    </xf>
    <xf numFmtId="0" fontId="5" fillId="19" borderId="4" xfId="0" applyFont="1" applyFill="1" applyBorder="1" applyAlignment="1">
      <alignment horizontal="center"/>
    </xf>
    <xf numFmtId="0" fontId="3" fillId="9" borderId="4" xfId="0" applyFont="1" applyFill="1" applyBorder="1" applyAlignment="1">
      <alignment horizontal="center"/>
    </xf>
    <xf numFmtId="43" fontId="1" fillId="21" borderId="2" xfId="1" applyFont="1" applyFill="1" applyBorder="1" applyAlignment="1">
      <alignment horizontal="center" vertical="center" wrapText="1"/>
    </xf>
    <xf numFmtId="15" fontId="10" fillId="21" borderId="2" xfId="0" applyNumberFormat="1" applyFont="1" applyFill="1" applyBorder="1" applyAlignment="1">
      <alignment horizontal="center" vertical="center" wrapText="1"/>
    </xf>
    <xf numFmtId="43" fontId="3" fillId="0" borderId="4" xfId="1" applyFont="1" applyFill="1" applyBorder="1" applyAlignment="1">
      <alignment horizontal="left" wrapText="1"/>
    </xf>
    <xf numFmtId="43" fontId="3" fillId="0" borderId="4" xfId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3" fontId="3" fillId="0" borderId="4" xfId="1" applyFont="1" applyBorder="1" applyAlignment="1">
      <alignment horizontal="left" vertical="center" wrapText="1"/>
    </xf>
    <xf numFmtId="0" fontId="3" fillId="7" borderId="0" xfId="0" applyFont="1" applyFill="1"/>
    <xf numFmtId="15" fontId="8" fillId="4" borderId="0" xfId="0" applyNumberFormat="1" applyFont="1" applyFill="1" applyAlignment="1">
      <alignment horizontal="center"/>
    </xf>
    <xf numFmtId="165" fontId="3" fillId="4" borderId="0" xfId="0" applyNumberFormat="1" applyFont="1" applyFill="1" applyAlignment="1">
      <alignment horizontal="center"/>
    </xf>
    <xf numFmtId="0" fontId="3" fillId="7" borderId="4" xfId="0" applyFont="1" applyFill="1" applyBorder="1"/>
    <xf numFmtId="167" fontId="1" fillId="3" borderId="2" xfId="1" applyNumberFormat="1" applyFont="1" applyFill="1" applyBorder="1" applyAlignment="1">
      <alignment horizontal="center" vertical="center" wrapText="1"/>
    </xf>
    <xf numFmtId="43" fontId="1" fillId="4" borderId="2" xfId="1" applyFont="1" applyFill="1" applyBorder="1" applyAlignment="1">
      <alignment horizontal="center" vertical="center" wrapText="1"/>
    </xf>
    <xf numFmtId="165" fontId="1" fillId="4" borderId="2" xfId="0" applyNumberFormat="1" applyFont="1" applyFill="1" applyBorder="1" applyAlignment="1">
      <alignment horizontal="center" vertical="center" wrapText="1"/>
    </xf>
    <xf numFmtId="15" fontId="1" fillId="4" borderId="2" xfId="0" applyNumberFormat="1" applyFont="1" applyFill="1" applyBorder="1" applyAlignment="1">
      <alignment horizontal="center" vertical="center" wrapText="1"/>
    </xf>
    <xf numFmtId="15" fontId="1" fillId="22" borderId="2" xfId="0" applyNumberFormat="1" applyFont="1" applyFill="1" applyBorder="1" applyAlignment="1">
      <alignment horizontal="center" vertical="center" wrapText="1"/>
    </xf>
    <xf numFmtId="15" fontId="3" fillId="4" borderId="4" xfId="0" applyNumberFormat="1" applyFont="1" applyFill="1" applyBorder="1" applyAlignment="1">
      <alignment horizontal="center"/>
    </xf>
    <xf numFmtId="43" fontId="3" fillId="10" borderId="4" xfId="1" applyFont="1" applyFill="1" applyBorder="1" applyAlignment="1">
      <alignment horizontal="center" vertical="center"/>
    </xf>
    <xf numFmtId="15" fontId="3" fillId="10" borderId="4" xfId="0" applyNumberFormat="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3" fillId="10" borderId="4" xfId="0" applyFont="1" applyFill="1" applyBorder="1" applyAlignment="1">
      <alignment horizontal="center" vertical="center"/>
    </xf>
    <xf numFmtId="166" fontId="3" fillId="7" borderId="3" xfId="0" applyNumberFormat="1" applyFont="1" applyFill="1" applyBorder="1" applyAlignment="1">
      <alignment horizontal="center"/>
    </xf>
    <xf numFmtId="166" fontId="3" fillId="7" borderId="4" xfId="0" applyNumberFormat="1" applyFont="1" applyFill="1" applyBorder="1" applyAlignment="1">
      <alignment horizontal="center"/>
    </xf>
    <xf numFmtId="0" fontId="3" fillId="7" borderId="4" xfId="0" applyFont="1" applyFill="1" applyBorder="1" applyAlignment="1">
      <alignment horizontal="left"/>
    </xf>
    <xf numFmtId="43" fontId="3" fillId="7" borderId="4" xfId="1" applyFont="1" applyFill="1" applyBorder="1" applyAlignment="1">
      <alignment horizontal="left"/>
    </xf>
    <xf numFmtId="164" fontId="3" fillId="7" borderId="4" xfId="1" applyNumberFormat="1" applyFont="1" applyFill="1" applyBorder="1" applyAlignment="1">
      <alignment horizontal="left"/>
    </xf>
    <xf numFmtId="0" fontId="3" fillId="7" borderId="4" xfId="0" applyFont="1" applyFill="1" applyBorder="1" applyAlignment="1">
      <alignment horizontal="left" vertical="center" wrapText="1"/>
    </xf>
    <xf numFmtId="43" fontId="3" fillId="7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center" wrapText="1"/>
    </xf>
    <xf numFmtId="167" fontId="3" fillId="7" borderId="4" xfId="1" applyNumberFormat="1" applyFont="1" applyFill="1" applyBorder="1" applyAlignment="1">
      <alignment vertical="center"/>
    </xf>
    <xf numFmtId="167" fontId="3" fillId="7" borderId="4" xfId="1" applyNumberFormat="1" applyFont="1" applyFill="1" applyBorder="1" applyAlignment="1">
      <alignment horizontal="center" vertical="center"/>
    </xf>
    <xf numFmtId="164" fontId="3" fillId="7" borderId="4" xfId="1" applyNumberFormat="1" applyFont="1" applyFill="1" applyBorder="1" applyAlignment="1">
      <alignment horizontal="center" vertical="center"/>
    </xf>
    <xf numFmtId="43" fontId="3" fillId="7" borderId="4" xfId="1" applyFont="1" applyFill="1" applyBorder="1" applyAlignment="1">
      <alignment vertical="center"/>
    </xf>
    <xf numFmtId="15" fontId="8" fillId="7" borderId="4" xfId="0" applyNumberFormat="1" applyFont="1" applyFill="1" applyBorder="1" applyAlignment="1">
      <alignment horizontal="center"/>
    </xf>
    <xf numFmtId="15" fontId="3" fillId="4" borderId="4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/>
    </xf>
    <xf numFmtId="168" fontId="3" fillId="3" borderId="4" xfId="0" applyNumberFormat="1" applyFont="1" applyFill="1" applyBorder="1" applyAlignment="1">
      <alignment horizontal="center"/>
    </xf>
    <xf numFmtId="15" fontId="8" fillId="9" borderId="4" xfId="0" applyNumberFormat="1" applyFont="1" applyFill="1" applyBorder="1" applyAlignment="1">
      <alignment horizontal="center"/>
    </xf>
    <xf numFmtId="166" fontId="3" fillId="23" borderId="3" xfId="0" applyNumberFormat="1" applyFont="1" applyFill="1" applyBorder="1" applyAlignment="1">
      <alignment horizontal="center"/>
    </xf>
    <xf numFmtId="166" fontId="3" fillId="23" borderId="4" xfId="0" applyNumberFormat="1" applyFont="1" applyFill="1" applyBorder="1" applyAlignment="1">
      <alignment horizontal="center"/>
    </xf>
    <xf numFmtId="0" fontId="3" fillId="23" borderId="4" xfId="0" applyFont="1" applyFill="1" applyBorder="1" applyAlignment="1">
      <alignment horizontal="center"/>
    </xf>
    <xf numFmtId="0" fontId="3" fillId="23" borderId="4" xfId="0" applyFont="1" applyFill="1" applyBorder="1" applyAlignment="1">
      <alignment horizontal="left"/>
    </xf>
    <xf numFmtId="0" fontId="3" fillId="23" borderId="4" xfId="0" applyFont="1" applyFill="1" applyBorder="1"/>
    <xf numFmtId="0" fontId="3" fillId="23" borderId="4" xfId="0" applyFont="1" applyFill="1" applyBorder="1" applyAlignment="1">
      <alignment horizontal="center" vertical="center"/>
    </xf>
    <xf numFmtId="43" fontId="3" fillId="23" borderId="4" xfId="1" applyFont="1" applyFill="1" applyBorder="1" applyAlignment="1">
      <alignment horizontal="left"/>
    </xf>
    <xf numFmtId="164" fontId="3" fillId="23" borderId="4" xfId="1" applyNumberFormat="1" applyFont="1" applyFill="1" applyBorder="1" applyAlignment="1">
      <alignment horizontal="left"/>
    </xf>
    <xf numFmtId="0" fontId="3" fillId="23" borderId="4" xfId="0" applyFont="1" applyFill="1" applyBorder="1" applyAlignment="1">
      <alignment horizontal="left" vertical="center" wrapText="1"/>
    </xf>
    <xf numFmtId="43" fontId="3" fillId="23" borderId="4" xfId="1" applyFont="1" applyFill="1" applyBorder="1" applyAlignment="1">
      <alignment horizontal="center" vertical="center"/>
    </xf>
    <xf numFmtId="43" fontId="3" fillId="23" borderId="4" xfId="1" applyFont="1" applyFill="1" applyBorder="1" applyAlignment="1">
      <alignment horizontal="left" vertical="center"/>
    </xf>
    <xf numFmtId="167" fontId="3" fillId="23" borderId="4" xfId="1" applyNumberFormat="1" applyFont="1" applyFill="1" applyBorder="1" applyAlignment="1">
      <alignment vertical="center"/>
    </xf>
    <xf numFmtId="167" fontId="3" fillId="23" borderId="4" xfId="1" applyNumberFormat="1" applyFont="1" applyFill="1" applyBorder="1" applyAlignment="1">
      <alignment horizontal="center" vertical="center"/>
    </xf>
    <xf numFmtId="164" fontId="3" fillId="23" borderId="4" xfId="1" applyNumberFormat="1" applyFont="1" applyFill="1" applyBorder="1" applyAlignment="1">
      <alignment horizontal="center" vertical="center"/>
    </xf>
    <xf numFmtId="43" fontId="3" fillId="23" borderId="4" xfId="1" applyFont="1" applyFill="1" applyBorder="1" applyAlignment="1">
      <alignment vertical="center"/>
    </xf>
    <xf numFmtId="15" fontId="8" fillId="23" borderId="4" xfId="0" applyNumberFormat="1" applyFont="1" applyFill="1" applyBorder="1" applyAlignment="1">
      <alignment horizontal="center"/>
    </xf>
    <xf numFmtId="15" fontId="3" fillId="23" borderId="4" xfId="0" applyNumberFormat="1" applyFont="1" applyFill="1" applyBorder="1" applyAlignment="1">
      <alignment horizontal="center"/>
    </xf>
    <xf numFmtId="168" fontId="3" fillId="23" borderId="4" xfId="0" applyNumberFormat="1" applyFont="1" applyFill="1" applyBorder="1" applyAlignment="1">
      <alignment horizontal="center"/>
    </xf>
    <xf numFmtId="43" fontId="3" fillId="0" borderId="4" xfId="1" applyFont="1" applyFill="1" applyBorder="1"/>
    <xf numFmtId="0" fontId="6" fillId="7" borderId="4" xfId="0" applyFont="1" applyFill="1" applyBorder="1" applyAlignment="1">
      <alignment horizontal="center"/>
    </xf>
    <xf numFmtId="43" fontId="3" fillId="4" borderId="4" xfId="1" applyFont="1" applyFill="1" applyBorder="1" applyAlignment="1">
      <alignment horizontal="center"/>
    </xf>
    <xf numFmtId="166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4" xfId="0" applyFont="1" applyBorder="1" applyAlignment="1">
      <alignment horizontal="left"/>
    </xf>
    <xf numFmtId="0" fontId="17" fillId="0" borderId="4" xfId="0" applyFont="1" applyBorder="1"/>
    <xf numFmtId="43" fontId="17" fillId="0" borderId="4" xfId="1" applyFont="1" applyFill="1" applyBorder="1" applyAlignment="1">
      <alignment horizontal="left"/>
    </xf>
    <xf numFmtId="0" fontId="17" fillId="0" borderId="4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/>
    </xf>
    <xf numFmtId="43" fontId="17" fillId="0" borderId="4" xfId="1" applyFont="1" applyBorder="1" applyAlignment="1">
      <alignment horizontal="left" vertical="center" wrapText="1"/>
    </xf>
    <xf numFmtId="167" fontId="17" fillId="0" borderId="4" xfId="1" applyNumberFormat="1" applyFont="1" applyFill="1" applyBorder="1" applyAlignment="1">
      <alignment vertical="center"/>
    </xf>
    <xf numFmtId="167" fontId="17" fillId="0" borderId="4" xfId="1" applyNumberFormat="1" applyFont="1" applyFill="1" applyBorder="1" applyAlignment="1">
      <alignment horizontal="center" vertical="center"/>
    </xf>
    <xf numFmtId="164" fontId="17" fillId="0" borderId="4" xfId="1" applyNumberFormat="1" applyFont="1" applyFill="1" applyBorder="1" applyAlignment="1">
      <alignment horizontal="center" vertical="center"/>
    </xf>
    <xf numFmtId="43" fontId="17" fillId="0" borderId="4" xfId="1" applyFont="1" applyFill="1" applyBorder="1" applyAlignment="1">
      <alignment vertical="center"/>
    </xf>
    <xf numFmtId="43" fontId="17" fillId="2" borderId="4" xfId="1" applyFont="1" applyFill="1" applyBorder="1" applyAlignment="1">
      <alignment vertical="center"/>
    </xf>
    <xf numFmtId="43" fontId="17" fillId="4" borderId="4" xfId="1" applyFont="1" applyFill="1" applyBorder="1" applyAlignment="1">
      <alignment horizontal="center" vertical="center"/>
    </xf>
    <xf numFmtId="15" fontId="18" fillId="4" borderId="4" xfId="0" applyNumberFormat="1" applyFont="1" applyFill="1" applyBorder="1" applyAlignment="1">
      <alignment horizontal="center"/>
    </xf>
    <xf numFmtId="15" fontId="17" fillId="6" borderId="4" xfId="0" applyNumberFormat="1" applyFont="1" applyFill="1" applyBorder="1" applyAlignment="1">
      <alignment horizontal="center"/>
    </xf>
    <xf numFmtId="15" fontId="17" fillId="7" borderId="4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9" fillId="0" borderId="4" xfId="0" applyFont="1" applyBorder="1" applyAlignment="1">
      <alignment horizontal="left"/>
    </xf>
    <xf numFmtId="0" fontId="19" fillId="0" borderId="4" xfId="0" applyFont="1" applyBorder="1"/>
    <xf numFmtId="167" fontId="19" fillId="0" borderId="4" xfId="1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19" fillId="0" borderId="4" xfId="0" applyFont="1" applyBorder="1" applyAlignment="1">
      <alignment horizontal="left" vertical="center" wrapText="1"/>
    </xf>
    <xf numFmtId="0" fontId="19" fillId="0" borderId="0" xfId="0" applyFont="1" applyAlignment="1">
      <alignment horizontal="center"/>
    </xf>
    <xf numFmtId="43" fontId="19" fillId="4" borderId="4" xfId="1" applyFont="1" applyFill="1" applyBorder="1" applyAlignment="1">
      <alignment horizontal="center" vertical="center"/>
    </xf>
    <xf numFmtId="15" fontId="20" fillId="4" borderId="4" xfId="0" applyNumberFormat="1" applyFont="1" applyFill="1" applyBorder="1" applyAlignment="1">
      <alignment horizontal="center"/>
    </xf>
    <xf numFmtId="166" fontId="19" fillId="0" borderId="4" xfId="0" applyNumberFormat="1" applyFont="1" applyBorder="1" applyAlignment="1">
      <alignment horizontal="center"/>
    </xf>
    <xf numFmtId="43" fontId="19" fillId="0" borderId="4" xfId="1" applyFont="1" applyFill="1" applyBorder="1" applyAlignment="1">
      <alignment horizontal="left"/>
    </xf>
    <xf numFmtId="43" fontId="19" fillId="0" borderId="4" xfId="1" applyFont="1" applyBorder="1" applyAlignment="1">
      <alignment horizontal="left" vertical="center" wrapText="1"/>
    </xf>
    <xf numFmtId="167" fontId="19" fillId="0" borderId="4" xfId="1" applyNumberFormat="1" applyFont="1" applyFill="1" applyBorder="1" applyAlignment="1">
      <alignment vertical="center"/>
    </xf>
    <xf numFmtId="164" fontId="19" fillId="0" borderId="4" xfId="1" applyNumberFormat="1" applyFont="1" applyFill="1" applyBorder="1" applyAlignment="1">
      <alignment horizontal="center" vertical="center"/>
    </xf>
    <xf numFmtId="43" fontId="19" fillId="0" borderId="4" xfId="1" applyFont="1" applyFill="1" applyBorder="1" applyAlignment="1">
      <alignment vertical="center"/>
    </xf>
    <xf numFmtId="43" fontId="19" fillId="2" borderId="4" xfId="1" applyFont="1" applyFill="1" applyBorder="1" applyAlignment="1">
      <alignment vertical="center"/>
    </xf>
    <xf numFmtId="15" fontId="19" fillId="6" borderId="4" xfId="0" applyNumberFormat="1" applyFont="1" applyFill="1" applyBorder="1" applyAlignment="1">
      <alignment horizontal="center"/>
    </xf>
    <xf numFmtId="15" fontId="19" fillId="7" borderId="4" xfId="0" applyNumberFormat="1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1" fillId="0" borderId="4" xfId="0" applyFont="1" applyBorder="1"/>
    <xf numFmtId="167" fontId="21" fillId="0" borderId="4" xfId="1" applyNumberFormat="1" applyFont="1" applyFill="1" applyBorder="1" applyAlignment="1">
      <alignment horizontal="center" vertical="center"/>
    </xf>
    <xf numFmtId="43" fontId="21" fillId="0" borderId="4" xfId="1" applyFont="1" applyFill="1" applyBorder="1" applyAlignment="1">
      <alignment horizontal="left"/>
    </xf>
    <xf numFmtId="43" fontId="17" fillId="0" borderId="4" xfId="1" applyFont="1" applyFill="1" applyBorder="1" applyAlignment="1">
      <alignment horizontal="left" vertical="center"/>
    </xf>
    <xf numFmtId="0" fontId="17" fillId="0" borderId="4" xfId="0" applyFont="1" applyBorder="1" applyAlignment="1">
      <alignment wrapText="1"/>
    </xf>
    <xf numFmtId="166" fontId="23" fillId="0" borderId="4" xfId="0" applyNumberFormat="1" applyFont="1" applyBorder="1" applyAlignment="1">
      <alignment horizontal="center"/>
    </xf>
    <xf numFmtId="0" fontId="19" fillId="0" borderId="4" xfId="0" applyFont="1" applyBorder="1" applyAlignment="1">
      <alignment wrapText="1"/>
    </xf>
    <xf numFmtId="15" fontId="17" fillId="6" borderId="4" xfId="0" applyNumberFormat="1" applyFont="1" applyFill="1" applyBorder="1" applyAlignment="1">
      <alignment horizontal="center" wrapText="1"/>
    </xf>
    <xf numFmtId="0" fontId="1" fillId="3" borderId="2" xfId="0" applyFont="1" applyFill="1" applyBorder="1" applyAlignment="1">
      <alignment vertical="center"/>
    </xf>
    <xf numFmtId="0" fontId="3" fillId="14" borderId="0" xfId="0" applyFont="1" applyFill="1"/>
    <xf numFmtId="0" fontId="24" fillId="0" borderId="0" xfId="0" applyFont="1"/>
    <xf numFmtId="3" fontId="3" fillId="0" borderId="0" xfId="0" applyNumberFormat="1" applyFont="1"/>
    <xf numFmtId="4" fontId="3" fillId="0" borderId="0" xfId="0" applyNumberFormat="1" applyFont="1"/>
    <xf numFmtId="0" fontId="3" fillId="24" borderId="0" xfId="0" applyFont="1" applyFill="1"/>
    <xf numFmtId="166" fontId="3" fillId="25" borderId="4" xfId="0" applyNumberFormat="1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left"/>
    </xf>
    <xf numFmtId="0" fontId="3" fillId="25" borderId="4" xfId="0" applyFont="1" applyFill="1" applyBorder="1"/>
    <xf numFmtId="43" fontId="3" fillId="25" borderId="4" xfId="1" applyFont="1" applyFill="1" applyBorder="1" applyAlignment="1">
      <alignment horizontal="left"/>
    </xf>
    <xf numFmtId="0" fontId="3" fillId="25" borderId="4" xfId="0" applyFont="1" applyFill="1" applyBorder="1" applyAlignment="1">
      <alignment horizontal="left" vertical="center" wrapText="1"/>
    </xf>
    <xf numFmtId="43" fontId="3" fillId="25" borderId="4" xfId="1" applyFont="1" applyFill="1" applyBorder="1" applyAlignment="1">
      <alignment horizontal="left" vertical="center"/>
    </xf>
    <xf numFmtId="167" fontId="3" fillId="25" borderId="4" xfId="1" applyNumberFormat="1" applyFont="1" applyFill="1" applyBorder="1" applyAlignment="1">
      <alignment vertical="center"/>
    </xf>
    <xf numFmtId="167" fontId="3" fillId="25" borderId="4" xfId="1" applyNumberFormat="1" applyFont="1" applyFill="1" applyBorder="1" applyAlignment="1">
      <alignment horizontal="center" vertical="center"/>
    </xf>
    <xf numFmtId="164" fontId="3" fillId="25" borderId="4" xfId="1" applyNumberFormat="1" applyFont="1" applyFill="1" applyBorder="1" applyAlignment="1">
      <alignment horizontal="center" vertical="center"/>
    </xf>
    <xf numFmtId="43" fontId="3" fillId="25" borderId="4" xfId="1" applyFont="1" applyFill="1" applyBorder="1" applyAlignment="1">
      <alignment vertical="center"/>
    </xf>
    <xf numFmtId="43" fontId="3" fillId="25" borderId="4" xfId="1" applyFont="1" applyFill="1" applyBorder="1" applyAlignment="1">
      <alignment horizontal="center" vertical="center"/>
    </xf>
    <xf numFmtId="15" fontId="8" fillId="25" borderId="4" xfId="0" applyNumberFormat="1" applyFont="1" applyFill="1" applyBorder="1" applyAlignment="1">
      <alignment horizontal="center"/>
    </xf>
    <xf numFmtId="15" fontId="3" fillId="25" borderId="4" xfId="0" applyNumberFormat="1" applyFont="1" applyFill="1" applyBorder="1" applyAlignment="1">
      <alignment horizontal="center"/>
    </xf>
    <xf numFmtId="0" fontId="3" fillId="25" borderId="0" xfId="0" applyFont="1" applyFill="1" applyAlignment="1">
      <alignment horizontal="center"/>
    </xf>
    <xf numFmtId="0" fontId="3" fillId="25" borderId="0" xfId="0" applyFont="1" applyFill="1"/>
    <xf numFmtId="43" fontId="3" fillId="25" borderId="4" xfId="1" applyFont="1" applyFill="1" applyBorder="1" applyAlignment="1">
      <alignment horizontal="right" vertical="center" wrapText="1"/>
    </xf>
    <xf numFmtId="166" fontId="26" fillId="26" borderId="4" xfId="0" applyNumberFormat="1" applyFont="1" applyFill="1" applyBorder="1" applyAlignment="1">
      <alignment horizontal="center"/>
    </xf>
    <xf numFmtId="0" fontId="26" fillId="26" borderId="4" xfId="0" applyFont="1" applyFill="1" applyBorder="1" applyAlignment="1">
      <alignment horizontal="center"/>
    </xf>
    <xf numFmtId="0" fontId="26" fillId="26" borderId="4" xfId="0" applyFont="1" applyFill="1" applyBorder="1" applyAlignment="1">
      <alignment horizontal="left"/>
    </xf>
    <xf numFmtId="0" fontId="26" fillId="26" borderId="4" xfId="0" applyFont="1" applyFill="1" applyBorder="1"/>
    <xf numFmtId="0" fontId="26" fillId="26" borderId="4" xfId="0" applyFont="1" applyFill="1" applyBorder="1" applyAlignment="1">
      <alignment horizontal="left" wrapText="1"/>
    </xf>
    <xf numFmtId="43" fontId="26" fillId="26" borderId="4" xfId="1" applyFont="1" applyFill="1" applyBorder="1" applyAlignment="1">
      <alignment horizontal="left"/>
    </xf>
    <xf numFmtId="0" fontId="26" fillId="26" borderId="4" xfId="0" applyFont="1" applyFill="1" applyBorder="1" applyAlignment="1">
      <alignment horizontal="left" vertical="center" wrapText="1"/>
    </xf>
    <xf numFmtId="43" fontId="3" fillId="26" borderId="4" xfId="1" applyFont="1" applyFill="1" applyBorder="1" applyAlignment="1">
      <alignment horizontal="left"/>
    </xf>
    <xf numFmtId="0" fontId="26" fillId="26" borderId="4" xfId="0" applyFont="1" applyFill="1" applyBorder="1" applyAlignment="1">
      <alignment horizontal="left" vertical="center"/>
    </xf>
    <xf numFmtId="167" fontId="26" fillId="26" borderId="4" xfId="1" applyNumberFormat="1" applyFont="1" applyFill="1" applyBorder="1" applyAlignment="1">
      <alignment vertical="center"/>
    </xf>
    <xf numFmtId="167" fontId="26" fillId="26" borderId="4" xfId="1" applyNumberFormat="1" applyFont="1" applyFill="1" applyBorder="1" applyAlignment="1">
      <alignment horizontal="center" vertical="center"/>
    </xf>
    <xf numFmtId="164" fontId="26" fillId="26" borderId="4" xfId="1" applyNumberFormat="1" applyFont="1" applyFill="1" applyBorder="1" applyAlignment="1">
      <alignment horizontal="center" vertical="center"/>
    </xf>
    <xf numFmtId="43" fontId="26" fillId="26" borderId="4" xfId="1" applyFont="1" applyFill="1" applyBorder="1" applyAlignment="1">
      <alignment vertical="center"/>
    </xf>
    <xf numFmtId="43" fontId="26" fillId="26" borderId="4" xfId="1" applyFont="1" applyFill="1" applyBorder="1" applyAlignment="1">
      <alignment horizontal="center" vertical="center"/>
    </xf>
    <xf numFmtId="15" fontId="27" fillId="26" borderId="4" xfId="0" applyNumberFormat="1" applyFont="1" applyFill="1" applyBorder="1" applyAlignment="1">
      <alignment horizontal="center"/>
    </xf>
    <xf numFmtId="15" fontId="26" fillId="26" borderId="4" xfId="0" applyNumberFormat="1" applyFont="1" applyFill="1" applyBorder="1" applyAlignment="1">
      <alignment horizontal="center"/>
    </xf>
    <xf numFmtId="0" fontId="26" fillId="26" borderId="0" xfId="0" applyFont="1" applyFill="1" applyAlignment="1">
      <alignment horizontal="center"/>
    </xf>
    <xf numFmtId="0" fontId="3" fillId="26" borderId="0" xfId="0" applyFont="1" applyFill="1"/>
    <xf numFmtId="0" fontId="3" fillId="6" borderId="0" xfId="0" applyFont="1" applyFill="1"/>
    <xf numFmtId="43" fontId="3" fillId="14" borderId="4" xfId="1" applyFont="1" applyFill="1" applyBorder="1" applyAlignment="1">
      <alignment horizontal="right" vertical="center" wrapText="1"/>
    </xf>
    <xf numFmtId="0" fontId="24" fillId="7" borderId="4" xfId="0" applyFont="1" applyFill="1" applyBorder="1"/>
    <xf numFmtId="0" fontId="3" fillId="0" borderId="7" xfId="0" applyFont="1" applyBorder="1" applyAlignment="1">
      <alignment horizontal="center"/>
    </xf>
    <xf numFmtId="0" fontId="26" fillId="0" borderId="4" xfId="0" applyFont="1" applyBorder="1" applyAlignment="1">
      <alignment horizontal="left"/>
    </xf>
    <xf numFmtId="0" fontId="26" fillId="0" borderId="4" xfId="0" applyFont="1" applyBorder="1"/>
    <xf numFmtId="0" fontId="26" fillId="0" borderId="4" xfId="0" applyFont="1" applyBorder="1" applyAlignment="1">
      <alignment horizontal="left" vertical="center" wrapText="1"/>
    </xf>
    <xf numFmtId="15" fontId="26" fillId="6" borderId="4" xfId="0" applyNumberFormat="1" applyFont="1" applyFill="1" applyBorder="1" applyAlignment="1">
      <alignment horizontal="center"/>
    </xf>
    <xf numFmtId="15" fontId="26" fillId="7" borderId="4" xfId="0" applyNumberFormat="1" applyFont="1" applyFill="1" applyBorder="1" applyAlignment="1">
      <alignment horizontal="center"/>
    </xf>
    <xf numFmtId="166" fontId="26" fillId="0" borderId="4" xfId="0" applyNumberFormat="1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43" fontId="26" fillId="0" borderId="4" xfId="1" applyFont="1" applyFill="1" applyBorder="1" applyAlignment="1">
      <alignment horizontal="left"/>
    </xf>
    <xf numFmtId="0" fontId="26" fillId="0" borderId="4" xfId="0" applyFont="1" applyBorder="1" applyAlignment="1">
      <alignment horizontal="left" vertical="center"/>
    </xf>
    <xf numFmtId="43" fontId="26" fillId="0" borderId="4" xfId="1" applyFont="1" applyBorder="1" applyAlignment="1">
      <alignment horizontal="left" vertical="center" wrapText="1"/>
    </xf>
    <xf numFmtId="167" fontId="26" fillId="0" borderId="4" xfId="1" applyNumberFormat="1" applyFont="1" applyFill="1" applyBorder="1" applyAlignment="1">
      <alignment vertical="center"/>
    </xf>
    <xf numFmtId="167" fontId="26" fillId="0" borderId="4" xfId="1" applyNumberFormat="1" applyFont="1" applyFill="1" applyBorder="1" applyAlignment="1">
      <alignment horizontal="center" vertical="center"/>
    </xf>
    <xf numFmtId="164" fontId="26" fillId="0" borderId="4" xfId="1" applyNumberFormat="1" applyFont="1" applyFill="1" applyBorder="1" applyAlignment="1">
      <alignment horizontal="center" vertical="center"/>
    </xf>
    <xf numFmtId="43" fontId="26" fillId="0" borderId="4" xfId="1" applyFont="1" applyFill="1" applyBorder="1" applyAlignment="1">
      <alignment vertical="center"/>
    </xf>
    <xf numFmtId="43" fontId="26" fillId="2" borderId="4" xfId="1" applyFont="1" applyFill="1" applyBorder="1" applyAlignment="1">
      <alignment vertical="center"/>
    </xf>
    <xf numFmtId="43" fontId="26" fillId="4" borderId="4" xfId="1" applyFont="1" applyFill="1" applyBorder="1" applyAlignment="1">
      <alignment horizontal="center" vertical="center"/>
    </xf>
    <xf numFmtId="15" fontId="27" fillId="4" borderId="4" xfId="0" applyNumberFormat="1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19" fillId="0" borderId="7" xfId="0" applyFont="1" applyBorder="1"/>
    <xf numFmtId="0" fontId="3" fillId="0" borderId="7" xfId="0" applyFont="1" applyBorder="1"/>
    <xf numFmtId="0" fontId="25" fillId="0" borderId="7" xfId="0" applyFont="1" applyBorder="1"/>
    <xf numFmtId="0" fontId="24" fillId="0" borderId="7" xfId="0" applyFont="1" applyBorder="1"/>
    <xf numFmtId="4" fontId="3" fillId="0" borderId="4" xfId="0" applyNumberFormat="1" applyFont="1" applyBorder="1"/>
    <xf numFmtId="3" fontId="3" fillId="0" borderId="4" xfId="0" applyNumberFormat="1" applyFont="1" applyBorder="1"/>
    <xf numFmtId="166" fontId="26" fillId="14" borderId="4" xfId="0" applyNumberFormat="1" applyFont="1" applyFill="1" applyBorder="1" applyAlignment="1">
      <alignment horizontal="center"/>
    </xf>
    <xf numFmtId="0" fontId="26" fillId="14" borderId="4" xfId="0" applyFont="1" applyFill="1" applyBorder="1" applyAlignment="1">
      <alignment horizontal="center"/>
    </xf>
    <xf numFmtId="0" fontId="26" fillId="14" borderId="4" xfId="0" applyFont="1" applyFill="1" applyBorder="1" applyAlignment="1">
      <alignment horizontal="left"/>
    </xf>
    <xf numFmtId="43" fontId="26" fillId="14" borderId="4" xfId="1" applyFont="1" applyFill="1" applyBorder="1" applyAlignment="1">
      <alignment horizontal="left"/>
    </xf>
    <xf numFmtId="0" fontId="3" fillId="14" borderId="4" xfId="0" applyFont="1" applyFill="1" applyBorder="1" applyAlignment="1">
      <alignment horizontal="left" vertical="center"/>
    </xf>
    <xf numFmtId="43" fontId="26" fillId="14" borderId="4" xfId="1" applyFont="1" applyFill="1" applyBorder="1" applyAlignment="1">
      <alignment horizontal="left" vertical="center" wrapText="1"/>
    </xf>
    <xf numFmtId="167" fontId="26" fillId="14" borderId="4" xfId="1" applyNumberFormat="1" applyFont="1" applyFill="1" applyBorder="1" applyAlignment="1">
      <alignment vertical="center"/>
    </xf>
    <xf numFmtId="167" fontId="26" fillId="14" borderId="4" xfId="1" applyNumberFormat="1" applyFont="1" applyFill="1" applyBorder="1" applyAlignment="1">
      <alignment horizontal="center" vertical="center"/>
    </xf>
    <xf numFmtId="164" fontId="26" fillId="14" borderId="4" xfId="1" applyNumberFormat="1" applyFont="1" applyFill="1" applyBorder="1" applyAlignment="1">
      <alignment horizontal="center" vertical="center"/>
    </xf>
    <xf numFmtId="43" fontId="26" fillId="14" borderId="4" xfId="1" applyFont="1" applyFill="1" applyBorder="1" applyAlignment="1">
      <alignment vertical="center"/>
    </xf>
    <xf numFmtId="43" fontId="26" fillId="14" borderId="4" xfId="1" applyFont="1" applyFill="1" applyBorder="1" applyAlignment="1">
      <alignment horizontal="center" vertical="center"/>
    </xf>
    <xf numFmtId="15" fontId="27" fillId="14" borderId="4" xfId="0" applyNumberFormat="1" applyFont="1" applyFill="1" applyBorder="1" applyAlignment="1">
      <alignment horizontal="center"/>
    </xf>
    <xf numFmtId="15" fontId="26" fillId="14" borderId="4" xfId="0" applyNumberFormat="1" applyFont="1" applyFill="1" applyBorder="1" applyAlignment="1">
      <alignment horizontal="center"/>
    </xf>
    <xf numFmtId="0" fontId="26" fillId="14" borderId="0" xfId="0" applyFont="1" applyFill="1" applyAlignment="1">
      <alignment horizontal="center"/>
    </xf>
    <xf numFmtId="43" fontId="3" fillId="0" borderId="0" xfId="0" applyNumberFormat="1" applyFont="1"/>
    <xf numFmtId="0" fontId="26" fillId="14" borderId="4" xfId="0" applyFont="1" applyFill="1" applyBorder="1"/>
    <xf numFmtId="43" fontId="28" fillId="4" borderId="4" xfId="1" applyFont="1" applyFill="1" applyBorder="1" applyAlignment="1">
      <alignment horizontal="center" vertical="center"/>
    </xf>
    <xf numFmtId="0" fontId="28" fillId="0" borderId="4" xfId="0" applyFont="1" applyBorder="1"/>
    <xf numFmtId="0" fontId="28" fillId="0" borderId="4" xfId="0" applyFont="1" applyBorder="1" applyAlignment="1">
      <alignment horizontal="left" vertical="center"/>
    </xf>
    <xf numFmtId="0" fontId="28" fillId="0" borderId="4" xfId="0" applyFont="1" applyBorder="1" applyAlignment="1">
      <alignment horizontal="left"/>
    </xf>
    <xf numFmtId="169" fontId="1" fillId="3" borderId="1" xfId="0" applyNumberFormat="1" applyFont="1" applyFill="1" applyBorder="1" applyAlignment="1">
      <alignment horizontal="center" vertical="center" wrapText="1"/>
    </xf>
    <xf numFmtId="169" fontId="3" fillId="0" borderId="3" xfId="0" applyNumberFormat="1" applyFont="1" applyBorder="1" applyAlignment="1">
      <alignment horizontal="center"/>
    </xf>
    <xf numFmtId="169" fontId="3" fillId="2" borderId="3" xfId="0" applyNumberFormat="1" applyFont="1" applyFill="1" applyBorder="1" applyAlignment="1">
      <alignment horizontal="center"/>
    </xf>
    <xf numFmtId="169" fontId="17" fillId="2" borderId="3" xfId="0" applyNumberFormat="1" applyFont="1" applyFill="1" applyBorder="1" applyAlignment="1">
      <alignment horizontal="center"/>
    </xf>
    <xf numFmtId="169" fontId="3" fillId="14" borderId="3" xfId="0" applyNumberFormat="1" applyFont="1" applyFill="1" applyBorder="1" applyAlignment="1">
      <alignment horizontal="center"/>
    </xf>
    <xf numFmtId="169" fontId="3" fillId="25" borderId="3" xfId="0" applyNumberFormat="1" applyFont="1" applyFill="1" applyBorder="1" applyAlignment="1">
      <alignment horizontal="center"/>
    </xf>
    <xf numFmtId="169" fontId="26" fillId="26" borderId="3" xfId="0" applyNumberFormat="1" applyFont="1" applyFill="1" applyBorder="1" applyAlignment="1">
      <alignment horizontal="center"/>
    </xf>
    <xf numFmtId="169" fontId="19" fillId="2" borderId="3" xfId="0" applyNumberFormat="1" applyFont="1" applyFill="1" applyBorder="1" applyAlignment="1">
      <alignment horizontal="center"/>
    </xf>
    <xf numFmtId="169" fontId="23" fillId="2" borderId="3" xfId="0" applyNumberFormat="1" applyFont="1" applyFill="1" applyBorder="1" applyAlignment="1">
      <alignment horizontal="center"/>
    </xf>
    <xf numFmtId="169" fontId="26" fillId="2" borderId="3" xfId="0" applyNumberFormat="1" applyFont="1" applyFill="1" applyBorder="1" applyAlignment="1">
      <alignment horizontal="center"/>
    </xf>
    <xf numFmtId="169" fontId="26" fillId="14" borderId="3" xfId="0" applyNumberFormat="1" applyFont="1" applyFill="1" applyBorder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2" borderId="3" xfId="0" applyNumberFormat="1" applyFont="1" applyFill="1" applyBorder="1" applyAlignment="1">
      <alignment horizontal="center" vertical="center"/>
    </xf>
    <xf numFmtId="169" fontId="9" fillId="2" borderId="3" xfId="0" applyNumberFormat="1" applyFont="1" applyFill="1" applyBorder="1" applyAlignment="1">
      <alignment horizontal="center"/>
    </xf>
    <xf numFmtId="169" fontId="3" fillId="0" borderId="0" xfId="0" applyNumberFormat="1" applyFont="1" applyAlignment="1">
      <alignment horizontal="center"/>
    </xf>
    <xf numFmtId="0" fontId="3" fillId="0" borderId="0" xfId="0" applyFont="1" applyAlignment="1">
      <alignment vertical="center"/>
    </xf>
    <xf numFmtId="0" fontId="30" fillId="0" borderId="0" xfId="0" applyFont="1"/>
    <xf numFmtId="0" fontId="24" fillId="0" borderId="8" xfId="0" applyFont="1" applyBorder="1" applyAlignment="1">
      <alignment wrapText="1"/>
    </xf>
    <xf numFmtId="169" fontId="26" fillId="25" borderId="3" xfId="0" applyNumberFormat="1" applyFont="1" applyFill="1" applyBorder="1" applyAlignment="1">
      <alignment horizontal="center"/>
    </xf>
    <xf numFmtId="166" fontId="26" fillId="25" borderId="4" xfId="0" applyNumberFormat="1" applyFont="1" applyFill="1" applyBorder="1" applyAlignment="1">
      <alignment horizontal="center"/>
    </xf>
    <xf numFmtId="0" fontId="26" fillId="25" borderId="4" xfId="0" applyFont="1" applyFill="1" applyBorder="1" applyAlignment="1">
      <alignment horizontal="center"/>
    </xf>
    <xf numFmtId="0" fontId="26" fillId="25" borderId="4" xfId="0" applyFont="1" applyFill="1" applyBorder="1" applyAlignment="1">
      <alignment horizontal="left"/>
    </xf>
    <xf numFmtId="0" fontId="26" fillId="25" borderId="4" xfId="0" applyFont="1" applyFill="1" applyBorder="1"/>
    <xf numFmtId="43" fontId="26" fillId="25" borderId="4" xfId="1" applyFont="1" applyFill="1" applyBorder="1" applyAlignment="1">
      <alignment horizontal="left"/>
    </xf>
    <xf numFmtId="0" fontId="26" fillId="25" borderId="4" xfId="0" applyFont="1" applyFill="1" applyBorder="1" applyAlignment="1">
      <alignment horizontal="left" vertical="center" wrapText="1"/>
    </xf>
    <xf numFmtId="0" fontId="26" fillId="25" borderId="4" xfId="0" applyFont="1" applyFill="1" applyBorder="1" applyAlignment="1">
      <alignment horizontal="left" vertical="center"/>
    </xf>
    <xf numFmtId="43" fontId="26" fillId="25" borderId="4" xfId="1" applyFont="1" applyFill="1" applyBorder="1" applyAlignment="1">
      <alignment horizontal="left" vertical="center" wrapText="1"/>
    </xf>
    <xf numFmtId="167" fontId="26" fillId="25" borderId="4" xfId="1" applyNumberFormat="1" applyFont="1" applyFill="1" applyBorder="1" applyAlignment="1">
      <alignment vertical="center"/>
    </xf>
    <xf numFmtId="167" fontId="26" fillId="25" borderId="4" xfId="1" applyNumberFormat="1" applyFont="1" applyFill="1" applyBorder="1" applyAlignment="1">
      <alignment horizontal="center" vertical="center"/>
    </xf>
    <xf numFmtId="164" fontId="26" fillId="25" borderId="4" xfId="1" applyNumberFormat="1" applyFont="1" applyFill="1" applyBorder="1" applyAlignment="1">
      <alignment horizontal="center" vertical="center"/>
    </xf>
    <xf numFmtId="43" fontId="26" fillId="25" borderId="4" xfId="1" applyFont="1" applyFill="1" applyBorder="1" applyAlignment="1">
      <alignment vertical="center"/>
    </xf>
    <xf numFmtId="43" fontId="26" fillId="25" borderId="4" xfId="1" applyFont="1" applyFill="1" applyBorder="1" applyAlignment="1">
      <alignment horizontal="center" vertical="center"/>
    </xf>
    <xf numFmtId="15" fontId="27" fillId="25" borderId="4" xfId="0" applyNumberFormat="1" applyFont="1" applyFill="1" applyBorder="1" applyAlignment="1">
      <alignment horizontal="center"/>
    </xf>
    <xf numFmtId="15" fontId="26" fillId="25" borderId="4" xfId="0" applyNumberFormat="1" applyFont="1" applyFill="1" applyBorder="1" applyAlignment="1">
      <alignment horizontal="center"/>
    </xf>
    <xf numFmtId="0" fontId="26" fillId="25" borderId="0" xfId="0" applyFont="1" applyFill="1" applyAlignment="1">
      <alignment horizontal="center"/>
    </xf>
    <xf numFmtId="3" fontId="3" fillId="0" borderId="8" xfId="0" applyNumberFormat="1" applyFont="1" applyBorder="1"/>
    <xf numFmtId="170" fontId="26" fillId="2" borderId="3" xfId="0" applyNumberFormat="1" applyFont="1" applyFill="1" applyBorder="1" applyAlignment="1">
      <alignment horizontal="center"/>
    </xf>
    <xf numFmtId="170" fontId="3" fillId="2" borderId="3" xfId="0" applyNumberFormat="1" applyFont="1" applyFill="1" applyBorder="1" applyAlignment="1">
      <alignment horizontal="center"/>
    </xf>
    <xf numFmtId="0" fontId="11" fillId="0" borderId="0" xfId="0" applyFont="1"/>
    <xf numFmtId="15" fontId="3" fillId="24" borderId="4" xfId="0" applyNumberFormat="1" applyFont="1" applyFill="1" applyBorder="1" applyAlignment="1">
      <alignment horizontal="center"/>
    </xf>
    <xf numFmtId="166" fontId="3" fillId="24" borderId="4" xfId="0" applyNumberFormat="1" applyFont="1" applyFill="1" applyBorder="1" applyAlignment="1">
      <alignment horizontal="center"/>
    </xf>
    <xf numFmtId="0" fontId="3" fillId="24" borderId="4" xfId="0" applyFont="1" applyFill="1" applyBorder="1" applyAlignment="1">
      <alignment horizontal="center"/>
    </xf>
    <xf numFmtId="0" fontId="3" fillId="24" borderId="4" xfId="0" applyFont="1" applyFill="1" applyBorder="1" applyAlignment="1">
      <alignment horizontal="left"/>
    </xf>
    <xf numFmtId="0" fontId="3" fillId="24" borderId="4" xfId="0" applyFont="1" applyFill="1" applyBorder="1"/>
    <xf numFmtId="170" fontId="3" fillId="24" borderId="3" xfId="0" applyNumberFormat="1" applyFont="1" applyFill="1" applyBorder="1" applyAlignment="1">
      <alignment horizontal="center"/>
    </xf>
    <xf numFmtId="43" fontId="3" fillId="24" borderId="4" xfId="1" applyFont="1" applyFill="1" applyBorder="1" applyAlignment="1">
      <alignment horizontal="left"/>
    </xf>
    <xf numFmtId="0" fontId="3" fillId="24" borderId="4" xfId="0" applyFont="1" applyFill="1" applyBorder="1" applyAlignment="1">
      <alignment horizontal="left" vertical="center" wrapText="1"/>
    </xf>
    <xf numFmtId="43" fontId="3" fillId="24" borderId="4" xfId="1" applyFont="1" applyFill="1" applyBorder="1" applyAlignment="1">
      <alignment horizontal="right" vertical="center" wrapText="1"/>
    </xf>
    <xf numFmtId="0" fontId="3" fillId="24" borderId="4" xfId="0" applyFont="1" applyFill="1" applyBorder="1" applyAlignment="1">
      <alignment horizontal="left" vertical="center"/>
    </xf>
    <xf numFmtId="43" fontId="3" fillId="24" borderId="4" xfId="1" applyFont="1" applyFill="1" applyBorder="1" applyAlignment="1">
      <alignment horizontal="left" vertical="center" wrapText="1"/>
    </xf>
    <xf numFmtId="167" fontId="3" fillId="24" borderId="4" xfId="1" applyNumberFormat="1" applyFont="1" applyFill="1" applyBorder="1" applyAlignment="1">
      <alignment vertical="center"/>
    </xf>
    <xf numFmtId="167" fontId="3" fillId="24" borderId="4" xfId="1" applyNumberFormat="1" applyFont="1" applyFill="1" applyBorder="1" applyAlignment="1">
      <alignment horizontal="center" vertical="center"/>
    </xf>
    <xf numFmtId="164" fontId="3" fillId="24" borderId="4" xfId="1" applyNumberFormat="1" applyFont="1" applyFill="1" applyBorder="1" applyAlignment="1">
      <alignment horizontal="center" vertical="center"/>
    </xf>
    <xf numFmtId="43" fontId="3" fillId="24" borderId="4" xfId="1" applyFont="1" applyFill="1" applyBorder="1" applyAlignment="1">
      <alignment vertical="center"/>
    </xf>
    <xf numFmtId="43" fontId="3" fillId="24" borderId="4" xfId="1" applyFont="1" applyFill="1" applyBorder="1" applyAlignment="1">
      <alignment horizontal="center" vertical="center"/>
    </xf>
    <xf numFmtId="15" fontId="8" fillId="24" borderId="4" xfId="0" applyNumberFormat="1" applyFont="1" applyFill="1" applyBorder="1" applyAlignment="1">
      <alignment horizontal="center"/>
    </xf>
    <xf numFmtId="0" fontId="3" fillId="24" borderId="0" xfId="0" applyFont="1" applyFill="1" applyAlignment="1">
      <alignment horizontal="center"/>
    </xf>
    <xf numFmtId="43" fontId="26" fillId="0" borderId="4" xfId="1" applyFont="1" applyFill="1" applyBorder="1" applyAlignment="1">
      <alignment horizontal="center" vertical="center"/>
    </xf>
    <xf numFmtId="0" fontId="28" fillId="24" borderId="0" xfId="0" applyFont="1" applyFill="1" applyAlignment="1">
      <alignment horizontal="center"/>
    </xf>
    <xf numFmtId="0" fontId="28" fillId="24" borderId="0" xfId="0" applyFont="1" applyFill="1" applyAlignment="1">
      <alignment horizontal="center" vertical="center"/>
    </xf>
    <xf numFmtId="0" fontId="30" fillId="24" borderId="0" xfId="0" applyFont="1" applyFill="1"/>
    <xf numFmtId="0" fontId="3" fillId="0" borderId="0" xfId="0" applyFont="1" applyAlignment="1">
      <alignment horizontal="center" vertical="center"/>
    </xf>
    <xf numFmtId="166" fontId="3" fillId="2" borderId="4" xfId="0" applyNumberFormat="1" applyFont="1" applyFill="1" applyBorder="1" applyAlignment="1">
      <alignment horizontal="center"/>
    </xf>
    <xf numFmtId="0" fontId="19" fillId="2" borderId="4" xfId="0" applyFont="1" applyFill="1" applyBorder="1" applyAlignment="1">
      <alignment horizontal="left"/>
    </xf>
    <xf numFmtId="167" fontId="21" fillId="2" borderId="4" xfId="1" applyNumberFormat="1" applyFont="1" applyFill="1" applyBorder="1" applyAlignment="1">
      <alignment vertical="center"/>
    </xf>
    <xf numFmtId="167" fontId="21" fillId="2" borderId="4" xfId="1" applyNumberFormat="1" applyFont="1" applyFill="1" applyBorder="1" applyAlignment="1">
      <alignment horizontal="center" vertical="center"/>
    </xf>
    <xf numFmtId="15" fontId="8" fillId="2" borderId="4" xfId="0" applyNumberFormat="1" applyFont="1" applyFill="1" applyBorder="1" applyAlignment="1">
      <alignment horizontal="center"/>
    </xf>
    <xf numFmtId="15" fontId="3" fillId="2" borderId="4" xfId="0" applyNumberFormat="1" applyFont="1" applyFill="1" applyBorder="1" applyAlignment="1">
      <alignment horizontal="center"/>
    </xf>
    <xf numFmtId="0" fontId="3" fillId="2" borderId="0" xfId="0" applyFont="1" applyFill="1"/>
    <xf numFmtId="0" fontId="6" fillId="25" borderId="4" xfId="0" applyFont="1" applyFill="1" applyBorder="1" applyAlignment="1">
      <alignment horizontal="center"/>
    </xf>
    <xf numFmtId="0" fontId="33" fillId="25" borderId="4" xfId="0" applyFont="1" applyFill="1" applyBorder="1" applyAlignment="1">
      <alignment horizontal="center"/>
    </xf>
    <xf numFmtId="0" fontId="6" fillId="25" borderId="4" xfId="0" applyFont="1" applyFill="1" applyBorder="1" applyAlignment="1">
      <alignment horizontal="left"/>
    </xf>
    <xf numFmtId="0" fontId="3" fillId="27" borderId="0" xfId="0" applyFont="1" applyFill="1" applyAlignment="1">
      <alignment horizontal="center"/>
    </xf>
    <xf numFmtId="0" fontId="3" fillId="27" borderId="0" xfId="0" applyFont="1" applyFill="1"/>
    <xf numFmtId="0" fontId="26" fillId="27" borderId="0" xfId="0" applyFont="1" applyFill="1" applyAlignment="1">
      <alignment horizontal="center"/>
    </xf>
    <xf numFmtId="166" fontId="26" fillId="2" borderId="4" xfId="0" applyNumberFormat="1" applyFont="1" applyFill="1" applyBorder="1" applyAlignment="1">
      <alignment horizontal="center"/>
    </xf>
    <xf numFmtId="166" fontId="17" fillId="2" borderId="4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24" fillId="2" borderId="8" xfId="0" applyFont="1" applyFill="1" applyBorder="1"/>
    <xf numFmtId="0" fontId="24" fillId="2" borderId="0" xfId="0" applyFont="1" applyFill="1"/>
    <xf numFmtId="43" fontId="26" fillId="2" borderId="4" xfId="1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24" fillId="2" borderId="0" xfId="0" applyFont="1" applyFill="1" applyAlignment="1">
      <alignment wrapText="1"/>
    </xf>
    <xf numFmtId="0" fontId="26" fillId="2" borderId="4" xfId="0" applyFont="1" applyFill="1" applyBorder="1" applyAlignment="1">
      <alignment horizontal="center"/>
    </xf>
    <xf numFmtId="167" fontId="26" fillId="2" borderId="4" xfId="1" applyNumberFormat="1" applyFont="1" applyFill="1" applyBorder="1" applyAlignment="1">
      <alignment vertical="center"/>
    </xf>
    <xf numFmtId="164" fontId="26" fillId="2" borderId="4" xfId="1" applyNumberFormat="1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15" fontId="27" fillId="2" borderId="4" xfId="0" applyNumberFormat="1" applyFont="1" applyFill="1" applyBorder="1" applyAlignment="1">
      <alignment horizontal="center"/>
    </xf>
    <xf numFmtId="15" fontId="26" fillId="2" borderId="4" xfId="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/>
    </xf>
    <xf numFmtId="43" fontId="17" fillId="2" borderId="4" xfId="1" applyFont="1" applyFill="1" applyBorder="1" applyAlignment="1">
      <alignment horizontal="left"/>
    </xf>
    <xf numFmtId="167" fontId="17" fillId="2" borderId="4" xfId="1" applyNumberFormat="1" applyFont="1" applyFill="1" applyBorder="1" applyAlignment="1">
      <alignment vertical="center"/>
    </xf>
    <xf numFmtId="167" fontId="17" fillId="2" borderId="4" xfId="1" applyNumberFormat="1" applyFont="1" applyFill="1" applyBorder="1" applyAlignment="1">
      <alignment horizontal="center" vertical="center"/>
    </xf>
    <xf numFmtId="164" fontId="17" fillId="2" borderId="4" xfId="1" applyNumberFormat="1" applyFont="1" applyFill="1" applyBorder="1" applyAlignment="1">
      <alignment horizontal="center" vertical="center"/>
    </xf>
    <xf numFmtId="15" fontId="17" fillId="2" borderId="4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43" fontId="3" fillId="2" borderId="4" xfId="1" applyFont="1" applyFill="1" applyBorder="1" applyAlignment="1">
      <alignment horizontal="right" vertical="center" wrapText="1"/>
    </xf>
    <xf numFmtId="43" fontId="17" fillId="2" borderId="4" xfId="1" applyFont="1" applyFill="1" applyBorder="1" applyAlignment="1">
      <alignment horizontal="left" vertical="center" wrapText="1"/>
    </xf>
    <xf numFmtId="15" fontId="18" fillId="2" borderId="4" xfId="0" applyNumberFormat="1" applyFont="1" applyFill="1" applyBorder="1" applyAlignment="1">
      <alignment horizontal="center"/>
    </xf>
    <xf numFmtId="0" fontId="17" fillId="2" borderId="4" xfId="0" applyFont="1" applyFill="1" applyBorder="1"/>
    <xf numFmtId="0" fontId="17" fillId="2" borderId="4" xfId="0" applyFont="1" applyFill="1" applyBorder="1" applyAlignment="1">
      <alignment wrapText="1"/>
    </xf>
    <xf numFmtId="43" fontId="19" fillId="2" borderId="4" xfId="1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left" vertical="center" wrapText="1"/>
    </xf>
    <xf numFmtId="43" fontId="19" fillId="2" borderId="4" xfId="1" applyFont="1" applyFill="1" applyBorder="1" applyAlignment="1">
      <alignment horizontal="left"/>
    </xf>
    <xf numFmtId="0" fontId="19" fillId="2" borderId="4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center"/>
    </xf>
    <xf numFmtId="167" fontId="19" fillId="2" borderId="4" xfId="1" applyNumberFormat="1" applyFont="1" applyFill="1" applyBorder="1" applyAlignment="1">
      <alignment vertical="center"/>
    </xf>
    <xf numFmtId="167" fontId="19" fillId="2" borderId="4" xfId="1" applyNumberFormat="1" applyFont="1" applyFill="1" applyBorder="1" applyAlignment="1">
      <alignment horizontal="center" vertical="center"/>
    </xf>
    <xf numFmtId="164" fontId="19" fillId="2" borderId="4" xfId="1" applyNumberFormat="1" applyFont="1" applyFill="1" applyBorder="1" applyAlignment="1">
      <alignment horizontal="center" vertical="center"/>
    </xf>
    <xf numFmtId="15" fontId="19" fillId="2" borderId="4" xfId="0" applyNumberFormat="1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166" fontId="19" fillId="2" borderId="4" xfId="0" applyNumberFormat="1" applyFont="1" applyFill="1" applyBorder="1" applyAlignment="1">
      <alignment horizontal="center"/>
    </xf>
    <xf numFmtId="0" fontId="19" fillId="2" borderId="4" xfId="0" applyFont="1" applyFill="1" applyBorder="1"/>
    <xf numFmtId="15" fontId="20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vertical="center" wrapText="1"/>
    </xf>
    <xf numFmtId="15" fontId="8" fillId="2" borderId="4" xfId="0" applyNumberFormat="1" applyFont="1" applyFill="1" applyBorder="1" applyAlignment="1">
      <alignment horizontal="center" vertical="center"/>
    </xf>
    <xf numFmtId="15" fontId="3" fillId="2" borderId="4" xfId="0" applyNumberFormat="1" applyFont="1" applyFill="1" applyBorder="1" applyAlignment="1">
      <alignment horizontal="center" vertical="center"/>
    </xf>
    <xf numFmtId="170" fontId="3" fillId="0" borderId="3" xfId="0" applyNumberFormat="1" applyFont="1" applyBorder="1" applyAlignment="1">
      <alignment horizontal="center"/>
    </xf>
    <xf numFmtId="3" fontId="3" fillId="0" borderId="4" xfId="0" applyNumberFormat="1" applyFont="1" applyBorder="1" applyAlignment="1">
      <alignment horizontal="left" vertical="center" wrapText="1"/>
    </xf>
    <xf numFmtId="43" fontId="12" fillId="0" borderId="4" xfId="1" applyFont="1" applyFill="1" applyBorder="1" applyAlignment="1">
      <alignment horizontal="left"/>
    </xf>
    <xf numFmtId="0" fontId="12" fillId="25" borderId="3" xfId="0" applyFont="1" applyFill="1" applyBorder="1" applyAlignment="1">
      <alignment horizontal="center"/>
    </xf>
    <xf numFmtId="0" fontId="12" fillId="25" borderId="4" xfId="0" applyFont="1" applyFill="1" applyBorder="1" applyAlignment="1">
      <alignment horizontal="center"/>
    </xf>
    <xf numFmtId="0" fontId="12" fillId="25" borderId="4" xfId="0" applyFont="1" applyFill="1" applyBorder="1" applyAlignment="1">
      <alignment horizontal="left"/>
    </xf>
    <xf numFmtId="0" fontId="12" fillId="25" borderId="4" xfId="0" applyFont="1" applyFill="1" applyBorder="1"/>
    <xf numFmtId="0" fontId="12" fillId="25" borderId="4" xfId="1" applyNumberFormat="1" applyFont="1" applyFill="1" applyBorder="1" applyAlignment="1">
      <alignment horizontal="left"/>
    </xf>
    <xf numFmtId="0" fontId="12" fillId="25" borderId="4" xfId="0" applyFont="1" applyFill="1" applyBorder="1" applyAlignment="1">
      <alignment horizontal="left" vertical="center" wrapText="1"/>
    </xf>
    <xf numFmtId="43" fontId="12" fillId="25" borderId="4" xfId="1" applyFont="1" applyFill="1" applyBorder="1" applyAlignment="1">
      <alignment horizontal="right" vertical="center" wrapText="1"/>
    </xf>
    <xf numFmtId="0" fontId="12" fillId="25" borderId="4" xfId="0" applyFont="1" applyFill="1" applyBorder="1" applyAlignment="1">
      <alignment horizontal="left" vertical="center"/>
    </xf>
    <xf numFmtId="43" fontId="12" fillId="25" borderId="4" xfId="1" applyFont="1" applyFill="1" applyBorder="1" applyAlignment="1">
      <alignment horizontal="left" vertical="center" wrapText="1"/>
    </xf>
    <xf numFmtId="43" fontId="12" fillId="25" borderId="4" xfId="1" applyFont="1" applyFill="1" applyBorder="1" applyAlignment="1">
      <alignment horizontal="left"/>
    </xf>
    <xf numFmtId="167" fontId="12" fillId="25" borderId="4" xfId="1" applyNumberFormat="1" applyFont="1" applyFill="1" applyBorder="1" applyAlignment="1">
      <alignment vertical="center"/>
    </xf>
    <xf numFmtId="167" fontId="12" fillId="25" borderId="4" xfId="1" applyNumberFormat="1" applyFont="1" applyFill="1" applyBorder="1" applyAlignment="1">
      <alignment horizontal="center" vertical="center"/>
    </xf>
    <xf numFmtId="164" fontId="12" fillId="25" borderId="4" xfId="1" applyNumberFormat="1" applyFont="1" applyFill="1" applyBorder="1" applyAlignment="1">
      <alignment horizontal="center" vertical="center"/>
    </xf>
    <xf numFmtId="43" fontId="12" fillId="25" borderId="4" xfId="1" applyFont="1" applyFill="1" applyBorder="1" applyAlignment="1">
      <alignment vertical="center"/>
    </xf>
    <xf numFmtId="43" fontId="12" fillId="25" borderId="4" xfId="1" applyFont="1" applyFill="1" applyBorder="1" applyAlignment="1">
      <alignment horizontal="center" vertical="center"/>
    </xf>
    <xf numFmtId="15" fontId="12" fillId="25" borderId="4" xfId="0" applyNumberFormat="1" applyFont="1" applyFill="1" applyBorder="1" applyAlignment="1">
      <alignment horizontal="center"/>
    </xf>
    <xf numFmtId="0" fontId="12" fillId="25" borderId="0" xfId="0" applyFont="1" applyFill="1" applyAlignment="1">
      <alignment horizontal="center"/>
    </xf>
    <xf numFmtId="0" fontId="34" fillId="25" borderId="4" xfId="0" applyFont="1" applyFill="1" applyBorder="1" applyAlignment="1">
      <alignment horizontal="left"/>
    </xf>
    <xf numFmtId="0" fontId="1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</cellXfs>
  <cellStyles count="2">
    <cellStyle name="Comma" xfId="1" builtinId="3"/>
    <cellStyle name="Normal" xfId="0" builtinId="0"/>
  </cellStyles>
  <dxfs count="2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solid">
          <fgColor indexed="64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8" tint="-0.499984740745262"/>
        <name val="TH Sarabun New"/>
        <family val="2"/>
        <scheme val="none"/>
      </font>
      <fill>
        <patternFill patternType="solid">
          <fgColor indexed="64"/>
          <bgColor theme="6" tint="0.399914548173467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solid">
          <fgColor indexed="64"/>
          <bgColor theme="6" tint="0.399914548173467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numFmt numFmtId="169" formatCode="[$-107041E]d\ mmm\ 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/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3" tint="0.59999389629810485"/>
        </patternFill>
      </fill>
      <alignment horizontal="center"/>
      <border>
        <left style="thin">
          <color auto="1"/>
        </left>
        <right style="thin">
          <color auto="1"/>
        </right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5" tint="0.59999389629810485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5" tint="0.59999389629810485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35" formatCode="_-* #,##0.00_-;\-* #,##0.0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35" formatCode="_-* #,##0.00_-;\-* #,##0.0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7" formatCode="_-* #,##0_-;\-* #,##0_-;_-* &quot;-&quot;??_-;_-@_-"/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7" formatCode="_-* #,##0_-;\-* #,##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35" formatCode="_-* #,##0.00_-;\-* #,##0.00_-;_-* &quot;-&quot;??_-;_-@_-"/>
      <alignment horizontal="left"/>
      <border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textRotation="0" wrapText="0" indent="0" justifyLastLine="0" shrinkToFit="0" readingOrder="0"/>
      <border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6" formatCode="d\ ดดด\ yy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9" formatCode="[$-107041E]d\ mmm\ yy;@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none"/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none"/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none"/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none"/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6" formatCode="d\ ดดด\ yy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/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6"/>
        </patternFill>
      </fill>
      <alignment horizontal="center"/>
      <border>
        <left style="thin">
          <color auto="1"/>
        </left>
        <right style="thin">
          <color auto="1"/>
        </right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5" tint="0.59999389629810485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5" tint="0.59999389629810485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35" formatCode="_-* #,##0.00_-;\-* #,##0.0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35" formatCode="_-* #,##0.00_-;\-* #,##0.0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7" formatCode="_-* #,##0_-;\-* #,##0_-;_-* &quot;-&quot;??_-;_-@_-"/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7" formatCode="_-* #,##0_-;\-* #,##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6" formatCode="d\ ดดด\ yy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6" formatCode="d\ ดดด\ yy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/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6"/>
        </patternFill>
      </fill>
      <alignment horizontal="center"/>
      <border>
        <left style="thin">
          <color auto="1"/>
        </left>
        <right style="thin">
          <color auto="1"/>
        </right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8" formatCode="[$-1070000]d/mm/yyyy;@"/>
      <fill>
        <patternFill patternType="solid">
          <bgColor theme="7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8" tint="-0.499984740745262"/>
        <name val="TH Sarabun New"/>
        <scheme val="none"/>
      </font>
      <numFmt numFmtId="20" formatCode="d\-mmm\-yy"/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fill>
        <patternFill patternType="solid">
          <bgColor theme="6" tint="0.39991454817346722"/>
        </patternFill>
      </fill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35" formatCode="_-* #,##0.00_-;\-* #,##0.0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35" formatCode="_-* #,##0.00_-;\-* #,##0.0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7" formatCode="_-* #,##0_-;\-* #,##0_-;_-* &quot;-&quot;??_-;_-@_-"/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7" formatCode="_-* #,##0_-;\-* #,##0_-;_-* &quot;-&quot;??_-;_-@_-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center" vertic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 vertical="center" wrapText="1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4" formatCode="_-* #,##0.000_-;\-* #,##0.000_-;_-* &quot;-&quot;??_-;_-@_-"/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alignment horizontal="left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0" formatCode="General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6" formatCode="d\ ดดด\ yy"/>
      <alignment horizontal="center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6"/>
        <color theme="1"/>
        <name val="TH Sarabun New"/>
        <scheme val="none"/>
      </font>
      <numFmt numFmtId="166" formatCode="d\ ดดด\ yy"/>
      <fill>
        <patternFill patternType="solid">
          <bgColor theme="0"/>
        </patternFill>
      </fill>
      <alignment horizontal="center"/>
      <border>
        <left/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000000"/>
      <color rgb="FF96CD1B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00000000}" name="Table1402409" displayName="Table1402409" ref="A1:AD1535" totalsRowShown="0">
  <autoFilter ref="A1:AD1535" xr:uid="{00000000-0009-0000-0100-000098010000}"/>
  <tableColumns count="30">
    <tableColumn id="1" xr3:uid="{00000000-0010-0000-0000-000001000000}" name="วัน เดือน ปี" dataDxfId="207"/>
    <tableColumn id="2" xr3:uid="{00000000-0010-0000-0000-000002000000}" name="เลขคุม" dataDxfId="206"/>
    <tableColumn id="11" xr3:uid="{00000000-0010-0000-0000-00000B000000}" name="เล่มที่" dataDxfId="205"/>
    <tableColumn id="6" xr3:uid="{00000000-0010-0000-0000-000006000000}" name="หน่วยงาน_x000a_ที่ร้องขอ" dataDxfId="204"/>
    <tableColumn id="4" xr3:uid="{00000000-0010-0000-0000-000004000000}" name="บริษัท ห้าง ร้าน" dataDxfId="203"/>
    <tableColumn id="7" xr3:uid="{00000000-0010-0000-0000-000007000000}" name="งานจัดซื้อจัดจ้าง" dataDxfId="202"/>
    <tableColumn id="22" xr3:uid="{00000000-0010-0000-0000-000016000000}" name="วงเงินงบประมาณ" dataDxfId="201"/>
    <tableColumn id="23" xr3:uid="{00000000-0010-0000-0000-000017000000}" name="ราคากลาง" dataDxfId="200"/>
    <tableColumn id="24" xr3:uid="{00000000-0010-0000-0000-000018000000}" name="วิธีการจัดซื้อ/จ้าง" dataDxfId="199"/>
    <tableColumn id="25" xr3:uid="{00000000-0010-0000-0000-000019000000}" name="รายชื่อผู้เสนอราคา" dataDxfId="198"/>
    <tableColumn id="26" xr3:uid="{00000000-0010-0000-0000-00001A000000}" name="ราคาที่เสนอ" dataDxfId="197"/>
    <tableColumn id="29" xr3:uid="{00000000-0010-0000-0000-00001D000000}" name="ผู้ได้รับการคัดเลือก" dataDxfId="196"/>
    <tableColumn id="32" xr3:uid="{00000000-0010-0000-0000-000020000000}" name="ราคาที่ตกลงซื้อหรือจ้าง" dataDxfId="195"/>
    <tableColumn id="31" xr3:uid="{00000000-0010-0000-0000-00001F000000}" name="เหตุผลที่คัดเลือกโดยสรุป" dataDxfId="194"/>
    <tableColumn id="30" xr3:uid="{00000000-0010-0000-0000-00001E000000}" name="เลขที่และวันที่ของสัญญา หรือข้อตกลงในการซื้อหรือจ้าง" dataDxfId="193"/>
    <tableColumn id="15" xr3:uid="{00000000-0010-0000-0000-00000F000000}" name="ใบรับงานเลขที่" dataDxfId="192"/>
    <tableColumn id="8" xr3:uid="{00000000-0010-0000-0000-000008000000}" name="จำนวน" dataDxfId="191"/>
    <tableColumn id="9" xr3:uid="{00000000-0010-0000-0000-000009000000}" name="หน่วยนับ" dataDxfId="190"/>
    <tableColumn id="3" xr3:uid="{00000000-0010-0000-0000-000003000000}" name="ราคาต่อหน่วย" dataDxfId="189"/>
    <tableColumn id="12" xr3:uid="{00000000-0010-0000-0000-00000C000000}" name="จำนวนเงิน" dataDxfId="188"/>
    <tableColumn id="13" xr3:uid="{00000000-0010-0000-0000-00000D000000}" name="ภาษี 7%" dataDxfId="187">
      <calculatedColumnFormula>T2*7/100</calculatedColumnFormula>
    </tableColumn>
    <tableColumn id="14" xr3:uid="{00000000-0010-0000-0000-00000E000000}" name="รวมเป็นเงินทั้งสิ้น" dataDxfId="186">
      <calculatedColumnFormula>T2+U2</calculatedColumnFormula>
    </tableColumn>
    <tableColumn id="16" xr3:uid="{00000000-0010-0000-0000-000010000000}" name="เลขที่ใบสั่งซื้อ" dataDxfId="185"/>
    <tableColumn id="19" xr3:uid="{00000000-0010-0000-0000-000013000000}" name="วันที่ออกใบสั่งซื้อ" dataDxfId="184"/>
    <tableColumn id="20" xr3:uid="{00000000-0010-0000-0000-000014000000}" name="วันที่ส่งของ" dataDxfId="183"/>
    <tableColumn id="21" xr3:uid="{00000000-0010-0000-0000-000015000000}" name="เลขที่ใบตรวจรับ" dataDxfId="182"/>
    <tableColumn id="10" xr3:uid="{00000000-0010-0000-0000-00000A000000}" name="วันที่ส่งงานการเงิน" dataDxfId="181"/>
    <tableColumn id="33" xr3:uid="{00000000-0010-0000-0000-000021000000}" name="จำนวนวันจากตรวจรับส่งงานการเงิน" dataDxfId="180">
      <calculatedColumnFormula>Table1402409[[#This Row],[วันที่ส่งงานการเงิน]]-Table1402409[[#This Row],[วันที่ส่งของ]]</calculatedColumnFormula>
    </tableColumn>
    <tableColumn id="28" xr3:uid="{00000000-0010-0000-0000-00001C000000}" name="รายชื่อคณะกรรมการตรวจรับพัสดุ" dataDxfId="179"/>
    <tableColumn id="5" xr3:uid="{00000000-0010-0000-0000-000005000000}" name="หมายเหตุ" dataDxfId="178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le1402409210" displayName="Table1402409210" ref="A2:L250" totalsRowCount="1">
  <autoFilter ref="A2:L249" xr:uid="{00000000-0009-0000-0100-000009000000}"/>
  <tableColumns count="12">
    <tableColumn id="1" xr3:uid="{00000000-0010-0000-0900-000001000000}" name="ลำดับที่" totalsRowLabel="Total" dataDxfId="77"/>
    <tableColumn id="7" xr3:uid="{00000000-0010-0000-0900-000007000000}" name="งานจัดซื้อจัดจ้าง" dataDxfId="76"/>
    <tableColumn id="22" xr3:uid="{00000000-0010-0000-0900-000016000000}" name="วงเงินงบประมาณ" dataDxfId="75"/>
    <tableColumn id="23" xr3:uid="{00000000-0010-0000-0900-000017000000}" name="ราคากลาง" dataDxfId="74"/>
    <tableColumn id="24" xr3:uid="{00000000-0010-0000-0900-000018000000}" name="วิธีการจัดซื้อ/จ้าง" dataDxfId="73"/>
    <tableColumn id="25" xr3:uid="{00000000-0010-0000-0900-000019000000}" name="รายชื่อผู้เสนอราคา" dataDxfId="72"/>
    <tableColumn id="26" xr3:uid="{00000000-0010-0000-0900-00001A000000}" name="ราคาที่เสนอ" dataDxfId="71"/>
    <tableColumn id="29" xr3:uid="{00000000-0010-0000-0900-00001D000000}" name="ผู้ได้รับการคัดเลือก" dataDxfId="70"/>
    <tableColumn id="32" xr3:uid="{00000000-0010-0000-0900-000020000000}" name="ราคาที่ตกลงซื้อหรือจ้าง" dataDxfId="69"/>
    <tableColumn id="31" xr3:uid="{00000000-0010-0000-0900-00001F000000}" name="เหตุผลที่คัดเลือกโดยสรุป" dataDxfId="68"/>
    <tableColumn id="16" xr3:uid="{00000000-0010-0000-0900-000010000000}" name="เลขที่ของสัญญา หรือข้อตกลงในการซื้อหรือจ้าง" dataDxfId="67"/>
    <tableColumn id="19" xr3:uid="{00000000-0010-0000-0900-000013000000}" name="วันที่ออกใบสั่งซื้อ" dataDxfId="66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A000000}" name="Table140240926" displayName="Table140240926" ref="A2:K337" totalsRowShown="0">
  <autoFilter ref="A2:K337" xr:uid="{00000000-0009-0000-0100-000005000000}"/>
  <tableColumns count="11">
    <tableColumn id="1" xr3:uid="{00000000-0010-0000-0A00-000001000000}" name="ลำดับที่" dataDxfId="65"/>
    <tableColumn id="6" xr3:uid="{00000000-0010-0000-0A00-000006000000}" name="หน่วยงาน_x000a_ที่ร้องขอ" dataDxfId="64"/>
    <tableColumn id="4" xr3:uid="{00000000-0010-0000-0A00-000004000000}" name="บริษัท ห้าง ร้าน" dataDxfId="63"/>
    <tableColumn id="7" xr3:uid="{00000000-0010-0000-0A00-000007000000}" name="งานจัดซื้อจัดจ้าง" dataDxfId="62"/>
    <tableColumn id="22" xr3:uid="{00000000-0010-0000-0A00-000016000000}" name="วงเงินงบประมาณ" dataDxfId="61"/>
    <tableColumn id="23" xr3:uid="{00000000-0010-0000-0A00-000017000000}" name="ราคากลาง" dataDxfId="60"/>
    <tableColumn id="24" xr3:uid="{00000000-0010-0000-0A00-000018000000}" name="วิธีการจัดซื้อ/จ้าง" dataDxfId="59"/>
    <tableColumn id="25" xr3:uid="{00000000-0010-0000-0A00-000019000000}" name="รายชื่อผู้เสนอราคา" dataDxfId="58"/>
    <tableColumn id="26" xr3:uid="{00000000-0010-0000-0A00-00001A000000}" name="ราคาที่เสนอ" dataDxfId="57"/>
    <tableColumn id="29" xr3:uid="{00000000-0010-0000-0A00-00001D000000}" name="ผู้ได้รับการคัดเลือก" dataDxfId="56"/>
    <tableColumn id="32" xr3:uid="{00000000-0010-0000-0A00-000020000000}" name="ราคาที่ตกลงซื้อหรือจ้าง" dataDxfId="5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le14024099" displayName="Table14024099" ref="A3:L1192" totalsRowShown="0">
  <autoFilter ref="A3:L1192" xr:uid="{00000000-0009-0000-0100-000008000000}"/>
  <tableColumns count="12">
    <tableColumn id="1" xr3:uid="{00000000-0010-0000-0100-000001000000}" name="ลำดับที่" dataDxfId="177"/>
    <tableColumn id="7" xr3:uid="{00000000-0010-0000-0100-000007000000}" name="งานจัดซื้อจัดจ้าง" dataDxfId="176"/>
    <tableColumn id="22" xr3:uid="{00000000-0010-0000-0100-000016000000}" name="วงเงินงบประมาณ" dataDxfId="175"/>
    <tableColumn id="23" xr3:uid="{00000000-0010-0000-0100-000017000000}" name="ราคากลาง" dataDxfId="174"/>
    <tableColumn id="24" xr3:uid="{00000000-0010-0000-0100-000018000000}" name="วิธีการจัดซื้อ/จ้าง" dataDxfId="173"/>
    <tableColumn id="25" xr3:uid="{00000000-0010-0000-0100-000019000000}" name="รายชื่อผู้เสนอราคา" dataDxfId="172"/>
    <tableColumn id="26" xr3:uid="{00000000-0010-0000-0100-00001A000000}" name="ราคาที่เสนอ" dataDxfId="171"/>
    <tableColumn id="29" xr3:uid="{00000000-0010-0000-0100-00001D000000}" name="ผู้ได้รับการคัดเลือก" dataDxfId="170"/>
    <tableColumn id="32" xr3:uid="{00000000-0010-0000-0100-000020000000}" name="ราคาที่ตกลงซื้อหรือจ้าง" dataDxfId="169"/>
    <tableColumn id="31" xr3:uid="{00000000-0010-0000-0100-00001F000000}" name="เหตุผลที่คัดเลือกโดยสรุป" dataDxfId="168"/>
    <tableColumn id="16" xr3:uid="{00000000-0010-0000-0100-000010000000}" name="เลขที่และวันที่ของสัญญา หรือข้อตกลงในการซื้อหรือจ้าง2" dataDxfId="167"/>
    <tableColumn id="19" xr3:uid="{00000000-0010-0000-0100-000013000000}" name="วันที่ออกใบสั่งซื้อ" dataDxfId="16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4024092" displayName="Table14024092" ref="A1:AB1428" totalsRowCount="1">
  <autoFilter ref="A1:AB1427" xr:uid="{00000000-0009-0000-0100-000001000000}"/>
  <tableColumns count="28">
    <tableColumn id="1" xr3:uid="{00000000-0010-0000-0200-000001000000}" name="วัน เดือน ปี" totalsRowLabel="Total" dataDxfId="165"/>
    <tableColumn id="2" xr3:uid="{00000000-0010-0000-0200-000002000000}" name="เลขคุม" dataDxfId="164"/>
    <tableColumn id="11" xr3:uid="{00000000-0010-0000-0200-00000B000000}" name="เล่มที่" dataDxfId="163"/>
    <tableColumn id="6" xr3:uid="{00000000-0010-0000-0200-000006000000}" name="หน่วยงาน_x000a_ที่ร้องขอ" dataDxfId="162"/>
    <tableColumn id="4" xr3:uid="{00000000-0010-0000-0200-000004000000}" name="บริษัท ห้าง ร้าน" dataDxfId="161"/>
    <tableColumn id="7" xr3:uid="{00000000-0010-0000-0200-000007000000}" name="งานจัดซื้อจัดจ้าง" dataDxfId="160"/>
    <tableColumn id="22" xr3:uid="{00000000-0010-0000-0200-000016000000}" name="วงเงินงบประมาณ" dataDxfId="159"/>
    <tableColumn id="23" xr3:uid="{00000000-0010-0000-0200-000017000000}" name="ราคากลาง" dataDxfId="158"/>
    <tableColumn id="24" xr3:uid="{00000000-0010-0000-0200-000018000000}" name="วิธีการจัดซื้อ/จ้าง" dataDxfId="157"/>
    <tableColumn id="25" xr3:uid="{00000000-0010-0000-0200-000019000000}" name="รายชื่อผู้เสนอราคา" dataDxfId="156"/>
    <tableColumn id="26" xr3:uid="{00000000-0010-0000-0200-00001A000000}" name="ราคาที่เสนอ" dataDxfId="155"/>
    <tableColumn id="29" xr3:uid="{00000000-0010-0000-0200-00001D000000}" name="ผู้ได้รับการคัดเลือก" dataDxfId="154"/>
    <tableColumn id="32" xr3:uid="{00000000-0010-0000-0200-000020000000}" name="ราคาที่ตกลงซื้อหรือจ้าง" dataDxfId="153"/>
    <tableColumn id="31" xr3:uid="{00000000-0010-0000-0200-00001F000000}" name="เหตุผลที่คัดเลือกโดยสรุป" dataDxfId="152"/>
    <tableColumn id="30" xr3:uid="{00000000-0010-0000-0200-00001E000000}" name="เลขที่และวันที่ของสัญญา หรือข้อตกลงในการซื้อหรือจ้าง" dataDxfId="151"/>
    <tableColumn id="15" xr3:uid="{00000000-0010-0000-0200-00000F000000}" name="ใบรับงานเลขที่" dataDxfId="150"/>
    <tableColumn id="8" xr3:uid="{00000000-0010-0000-0200-000008000000}" name="จำนวน" dataDxfId="149"/>
    <tableColumn id="9" xr3:uid="{00000000-0010-0000-0200-000009000000}" name="หน่วยนับ" dataDxfId="148"/>
    <tableColumn id="3" xr3:uid="{00000000-0010-0000-0200-000003000000}" name="ราคาต่อหน่วย" dataDxfId="147"/>
    <tableColumn id="12" xr3:uid="{00000000-0010-0000-0200-00000C000000}" name="จำนวนเงิน" dataDxfId="146"/>
    <tableColumn id="13" xr3:uid="{00000000-0010-0000-0200-00000D000000}" name="ภาษี 7%" dataDxfId="145">
      <calculatedColumnFormula>T2*7/100</calculatedColumnFormula>
    </tableColumn>
    <tableColumn id="14" xr3:uid="{00000000-0010-0000-0200-00000E000000}" name="รวมเป็นเงินทั้งสิ้น" dataDxfId="144">
      <calculatedColumnFormula>T2+U2</calculatedColumnFormula>
    </tableColumn>
    <tableColumn id="16" xr3:uid="{00000000-0010-0000-0200-000010000000}" name="เลขที่ใบสั่งซื้อ" dataDxfId="143"/>
    <tableColumn id="19" xr3:uid="{00000000-0010-0000-0200-000013000000}" name="วันที่ออกใบสั่งซื้อ" dataDxfId="142"/>
    <tableColumn id="20" xr3:uid="{00000000-0010-0000-0200-000014000000}" name="วันที่ส่งของ" dataDxfId="141"/>
    <tableColumn id="21" xr3:uid="{00000000-0010-0000-0200-000015000000}" name="เลขที่ใบตรวจรับ" dataDxfId="140"/>
    <tableColumn id="28" xr3:uid="{00000000-0010-0000-0200-00001C000000}" name="รายชื่อคณะกรรมการตรวจรับพัสดุ" dataDxfId="139"/>
    <tableColumn id="5" xr3:uid="{00000000-0010-0000-0200-000005000000}" name="หมายเหตุ" totalsRowFunction="count" dataDxfId="138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Table1402409212" displayName="Table1402409212" ref="A1:AB1454" totalsRowCount="1">
  <autoFilter ref="A1:AB1453" xr:uid="{00000000-0009-0000-0100-00000B000000}"/>
  <tableColumns count="28">
    <tableColumn id="1" xr3:uid="{00000000-0010-0000-0300-000001000000}" name="วัน เดือน ปี" totalsRowLabel="Total" dataDxfId="54" totalsRowDxfId="27"/>
    <tableColumn id="2" xr3:uid="{00000000-0010-0000-0300-000002000000}" name="เลขคุม" dataDxfId="53" totalsRowDxfId="26"/>
    <tableColumn id="11" xr3:uid="{00000000-0010-0000-0300-00000B000000}" name="เล่มที่" dataDxfId="52" totalsRowDxfId="25"/>
    <tableColumn id="6" xr3:uid="{00000000-0010-0000-0300-000006000000}" name="หน่วยงาน_x000a_ที่ร้องขอ" dataDxfId="51" totalsRowDxfId="24"/>
    <tableColumn id="4" xr3:uid="{00000000-0010-0000-0300-000004000000}" name="บริษัท ห้าง ร้าน" dataDxfId="50" totalsRowDxfId="23"/>
    <tableColumn id="7" xr3:uid="{00000000-0010-0000-0300-000007000000}" name="งานจัดซื้อจัดจ้าง" dataDxfId="49" totalsRowDxfId="22"/>
    <tableColumn id="22" xr3:uid="{00000000-0010-0000-0300-000016000000}" name="วงเงินงบประมาณ" dataDxfId="48" totalsRowDxfId="21"/>
    <tableColumn id="23" xr3:uid="{00000000-0010-0000-0300-000017000000}" name="ราคากลาง" dataDxfId="47" totalsRowDxfId="20"/>
    <tableColumn id="24" xr3:uid="{00000000-0010-0000-0300-000018000000}" name="วิธีการจัดซื้อ/จ้าง" dataDxfId="46" totalsRowDxfId="19"/>
    <tableColumn id="25" xr3:uid="{00000000-0010-0000-0300-000019000000}" name="รายชื่อผู้เสนอราคา" dataDxfId="45" totalsRowDxfId="18"/>
    <tableColumn id="10" xr3:uid="{00000000-0010-0000-0300-00000A000000}" name="ราคาที่เสนอ" totalsRowDxfId="17"/>
    <tableColumn id="29" xr3:uid="{00000000-0010-0000-0300-00001D000000}" name="ผู้ได้รับการคัดเลือก" dataDxfId="44" totalsRowDxfId="16"/>
    <tableColumn id="32" xr3:uid="{00000000-0010-0000-0300-000020000000}" name="ราคาที่ตกลงซื้อหรือจ้าง" dataDxfId="43" totalsRowDxfId="15"/>
    <tableColumn id="31" xr3:uid="{00000000-0010-0000-0300-00001F000000}" name="เหตุผลที่คัดเลือกโดยสรุป" dataDxfId="42" totalsRowDxfId="14"/>
    <tableColumn id="30" xr3:uid="{00000000-0010-0000-0300-00001E000000}" name="เลขที่และวันที่ของสัญญา หรือข้อตกลงในการซื้อหรือจ้าง" dataDxfId="41" totalsRowDxfId="13"/>
    <tableColumn id="15" xr3:uid="{00000000-0010-0000-0300-00000F000000}" name="ใบรับงานเลขที่" dataDxfId="40" totalsRowDxfId="12"/>
    <tableColumn id="8" xr3:uid="{00000000-0010-0000-0300-000008000000}" name="จำนวน" dataDxfId="39" totalsRowDxfId="11"/>
    <tableColumn id="9" xr3:uid="{00000000-0010-0000-0300-000009000000}" name="หน่วยนับ" dataDxfId="38" totalsRowDxfId="10"/>
    <tableColumn id="3" xr3:uid="{00000000-0010-0000-0300-000003000000}" name="ราคาต่อหน่วย" dataDxfId="37" totalsRowDxfId="9"/>
    <tableColumn id="12" xr3:uid="{00000000-0010-0000-0300-00000C000000}" name="จำนวนเงิน" dataDxfId="36" totalsRowDxfId="8"/>
    <tableColumn id="13" xr3:uid="{00000000-0010-0000-0300-00000D000000}" name="ภาษี 7%" dataDxfId="35" totalsRowDxfId="7">
      <calculatedColumnFormula>T2*7/100</calculatedColumnFormula>
    </tableColumn>
    <tableColumn id="14" xr3:uid="{00000000-0010-0000-0300-00000E000000}" name="รวมเป็นเงินทั้งสิ้น" dataDxfId="34" totalsRowDxfId="6">
      <calculatedColumnFormula>T2+U2</calculatedColumnFormula>
    </tableColumn>
    <tableColumn id="16" xr3:uid="{00000000-0010-0000-0300-000010000000}" name="เลขที่ใบสั่งซื้อ" dataDxfId="33" totalsRowDxfId="5"/>
    <tableColumn id="19" xr3:uid="{00000000-0010-0000-0300-000013000000}" name="วันที่ออกใบสั่งซื้อ" dataDxfId="32" totalsRowDxfId="4"/>
    <tableColumn id="20" xr3:uid="{00000000-0010-0000-0300-000014000000}" name="วันที่ส่งของ" dataDxfId="31" totalsRowDxfId="3"/>
    <tableColumn id="21" xr3:uid="{00000000-0010-0000-0300-000015000000}" name="เลขที่ใบตรวจรับ" dataDxfId="30" totalsRowDxfId="2"/>
    <tableColumn id="28" xr3:uid="{00000000-0010-0000-0300-00001C000000}" name="รายชื่อคณะกรรมการตรวจรับพัสดุ" dataDxfId="29" totalsRowDxfId="1"/>
    <tableColumn id="5" xr3:uid="{00000000-0010-0000-0300-000005000000}" name="หมายเหตุ" totalsRowFunction="count" dataDxfId="28" totalsRowDxfId="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140240925" displayName="Table140240925" ref="A2:L312" totalsRowShown="0">
  <autoFilter ref="A2:L312" xr:uid="{00000000-0009-0000-0100-000004000000}"/>
  <tableColumns count="12">
    <tableColumn id="1" xr3:uid="{00000000-0010-0000-0400-000001000000}" name="ลำดับที่" dataDxfId="137"/>
    <tableColumn id="7" xr3:uid="{00000000-0010-0000-0400-000007000000}" name="งานจัดซื้อจัดจ้าง" dataDxfId="136"/>
    <tableColumn id="22" xr3:uid="{00000000-0010-0000-0400-000016000000}" name="วงเงินงบประมาณ" dataDxfId="135"/>
    <tableColumn id="23" xr3:uid="{00000000-0010-0000-0400-000017000000}" name="ราคากลาง" dataDxfId="134"/>
    <tableColumn id="24" xr3:uid="{00000000-0010-0000-0400-000018000000}" name="วิธีการจัดซื้อ/จ้าง" dataDxfId="133"/>
    <tableColumn id="25" xr3:uid="{00000000-0010-0000-0400-000019000000}" name="รายชื่อผู้เสนอราคา" dataDxfId="132"/>
    <tableColumn id="26" xr3:uid="{00000000-0010-0000-0400-00001A000000}" name="ราคาที่เสนอ" dataDxfId="131"/>
    <tableColumn id="29" xr3:uid="{00000000-0010-0000-0400-00001D000000}" name="ผู้ได้รับการคัดเลือก" dataDxfId="130"/>
    <tableColumn id="32" xr3:uid="{00000000-0010-0000-0400-000020000000}" name="ราคาที่ตกลงซื้อหรือจ้าง" dataDxfId="129"/>
    <tableColumn id="31" xr3:uid="{00000000-0010-0000-0400-00001F000000}" name="เหตุผลที่คัดเลือกโดยสรุป" dataDxfId="128"/>
    <tableColumn id="16" xr3:uid="{00000000-0010-0000-0400-000010000000}" name="เลขที่ของสัญญา หรือข้อตกลงในการซื้อหรือจ้าง" dataDxfId="127"/>
    <tableColumn id="19" xr3:uid="{00000000-0010-0000-0400-000013000000}" name="วันที่ออกใบสั่งซื้อ" dataDxfId="12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Table140240923" displayName="Table140240923" ref="A2:L350" totalsRowShown="0">
  <autoFilter ref="A2:L350" xr:uid="{00000000-0009-0000-0100-000002000000}"/>
  <tableColumns count="12">
    <tableColumn id="1" xr3:uid="{00000000-0010-0000-0500-000001000000}" name="ลำดับที่" dataDxfId="125"/>
    <tableColumn id="7" xr3:uid="{00000000-0010-0000-0500-000007000000}" name="งานจัดซื้อจัดจ้าง" dataDxfId="124"/>
    <tableColumn id="22" xr3:uid="{00000000-0010-0000-0500-000016000000}" name="วงเงินงบประมาณ" dataDxfId="123"/>
    <tableColumn id="23" xr3:uid="{00000000-0010-0000-0500-000017000000}" name="ราคากลาง" dataDxfId="122"/>
    <tableColumn id="24" xr3:uid="{00000000-0010-0000-0500-000018000000}" name="วิธีการจัดซื้อ/จ้าง" dataDxfId="121"/>
    <tableColumn id="25" xr3:uid="{00000000-0010-0000-0500-000019000000}" name="รายชื่อผู้เสนอราคา" dataDxfId="120"/>
    <tableColumn id="26" xr3:uid="{00000000-0010-0000-0500-00001A000000}" name="ราคาที่เสนอ" dataDxfId="119"/>
    <tableColumn id="29" xr3:uid="{00000000-0010-0000-0500-00001D000000}" name="ผู้ได้รับการคัดเลือก" dataDxfId="118"/>
    <tableColumn id="32" xr3:uid="{00000000-0010-0000-0500-000020000000}" name="ราคาที่ตกลงซื้อหรือจ้าง" dataDxfId="117"/>
    <tableColumn id="31" xr3:uid="{00000000-0010-0000-0500-00001F000000}" name="เหตุผลที่คัดเลือกโดยสรุป" dataDxfId="116"/>
    <tableColumn id="16" xr3:uid="{00000000-0010-0000-0500-000010000000}" name="เลขที่ของสัญญา หรือข้อตกลงในการซื้อหรือจ้าง" dataDxfId="115"/>
    <tableColumn id="19" xr3:uid="{00000000-0010-0000-0500-000013000000}" name="วันที่ออกใบสั่งซื้อ" dataDxfId="11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Table140240924" displayName="Table140240924" ref="A2:L339" totalsRowShown="0">
  <autoFilter ref="A2:L339" xr:uid="{00000000-0009-0000-0100-000003000000}"/>
  <tableColumns count="12">
    <tableColumn id="1" xr3:uid="{00000000-0010-0000-0600-000001000000}" name="ลำดับที่" dataDxfId="113"/>
    <tableColumn id="7" xr3:uid="{00000000-0010-0000-0600-000007000000}" name="งานจัดซื้อจัดจ้าง" dataDxfId="112"/>
    <tableColumn id="22" xr3:uid="{00000000-0010-0000-0600-000016000000}" name="วงเงินงบประมาณ" dataDxfId="111"/>
    <tableColumn id="23" xr3:uid="{00000000-0010-0000-0600-000017000000}" name="ราคากลาง" dataDxfId="110"/>
    <tableColumn id="24" xr3:uid="{00000000-0010-0000-0600-000018000000}" name="วิธีการจัดซื้อ/จ้าง" dataDxfId="109"/>
    <tableColumn id="25" xr3:uid="{00000000-0010-0000-0600-000019000000}" name="รายชื่อผู้เสนอราคา" dataDxfId="108"/>
    <tableColumn id="26" xr3:uid="{00000000-0010-0000-0600-00001A000000}" name="ราคาที่เสนอ" dataDxfId="107"/>
    <tableColumn id="29" xr3:uid="{00000000-0010-0000-0600-00001D000000}" name="ผู้ได้รับการคัดเลือก" dataDxfId="106"/>
    <tableColumn id="32" xr3:uid="{00000000-0010-0000-0600-000020000000}" name="ราคาที่ตกลงซื้อหรือจ้าง" dataDxfId="105"/>
    <tableColumn id="31" xr3:uid="{00000000-0010-0000-0600-00001F000000}" name="เหตุผลที่คัดเลือกโดยสรุป" dataDxfId="104"/>
    <tableColumn id="16" xr3:uid="{00000000-0010-0000-0600-000010000000}" name="เลขที่ของสัญญา หรือข้อตกลงในการซื้อหรือจ้าง" dataDxfId="103"/>
    <tableColumn id="19" xr3:uid="{00000000-0010-0000-0600-000013000000}" name="วันที่ออกใบสั่งซื้อ" dataDxfId="102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7000000}" name="Table140240927" displayName="Table140240927" ref="A2:L274" totalsRowShown="0">
  <autoFilter ref="A2:L274" xr:uid="{00000000-0009-0000-0100-000006000000}"/>
  <tableColumns count="12">
    <tableColumn id="1" xr3:uid="{00000000-0010-0000-0700-000001000000}" name="ลำดับที่" dataDxfId="101"/>
    <tableColumn id="7" xr3:uid="{00000000-0010-0000-0700-000007000000}" name="งานจัดซื้อจัดจ้าง" dataDxfId="100"/>
    <tableColumn id="22" xr3:uid="{00000000-0010-0000-0700-000016000000}" name="วงเงินงบประมาณ" dataDxfId="99"/>
    <tableColumn id="23" xr3:uid="{00000000-0010-0000-0700-000017000000}" name="ราคากลาง" dataDxfId="98"/>
    <tableColumn id="24" xr3:uid="{00000000-0010-0000-0700-000018000000}" name="วิธีการจัดซื้อ/จ้าง" dataDxfId="97"/>
    <tableColumn id="25" xr3:uid="{00000000-0010-0000-0700-000019000000}" name="รายชื่อผู้เสนอราคา" dataDxfId="96"/>
    <tableColumn id="26" xr3:uid="{00000000-0010-0000-0700-00001A000000}" name="ราคาที่เสนอ" dataDxfId="95"/>
    <tableColumn id="29" xr3:uid="{00000000-0010-0000-0700-00001D000000}" name="ผู้ได้รับการคัดเลือก" dataDxfId="94"/>
    <tableColumn id="32" xr3:uid="{00000000-0010-0000-0700-000020000000}" name="ราคาที่ตกลงซื้อหรือจ้าง" dataDxfId="93"/>
    <tableColumn id="31" xr3:uid="{00000000-0010-0000-0700-00001F000000}" name="เหตุผลที่คัดเลือกโดยสรุป" dataDxfId="92"/>
    <tableColumn id="16" xr3:uid="{00000000-0010-0000-0700-000010000000}" name="เลขที่ของสัญญา หรือข้อตกลงในการซื้อหรือจ้าง" dataDxfId="91"/>
    <tableColumn id="19" xr3:uid="{00000000-0010-0000-0700-000013000000}" name="วันที่ออกใบสั่งซื้อ" dataDxfId="90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8000000}" name="Table140240928" displayName="Table140240928" ref="A2:L345" totalsRowCount="1">
  <autoFilter ref="A2:L344" xr:uid="{00000000-0009-0000-0100-000007000000}"/>
  <tableColumns count="12">
    <tableColumn id="1" xr3:uid="{00000000-0010-0000-0800-000001000000}" name="ลำดับที่" totalsRowLabel="Total" dataDxfId="89"/>
    <tableColumn id="7" xr3:uid="{00000000-0010-0000-0800-000007000000}" name="งานจัดซื้อจัดจ้าง" dataDxfId="88"/>
    <tableColumn id="22" xr3:uid="{00000000-0010-0000-0800-000016000000}" name="วงเงินงบประมาณ" dataDxfId="87"/>
    <tableColumn id="23" xr3:uid="{00000000-0010-0000-0800-000017000000}" name="ราคากลาง" dataDxfId="86"/>
    <tableColumn id="24" xr3:uid="{00000000-0010-0000-0800-000018000000}" name="วิธีการจัดซื้อ/จ้าง" dataDxfId="85"/>
    <tableColumn id="25" xr3:uid="{00000000-0010-0000-0800-000019000000}" name="รายชื่อผู้เสนอราคา" dataDxfId="84"/>
    <tableColumn id="26" xr3:uid="{00000000-0010-0000-0800-00001A000000}" name="ราคาที่เสนอ" dataDxfId="83"/>
    <tableColumn id="29" xr3:uid="{00000000-0010-0000-0800-00001D000000}" name="ผู้ได้รับการคัดเลือก" dataDxfId="82"/>
    <tableColumn id="32" xr3:uid="{00000000-0010-0000-0800-000020000000}" name="ราคาที่ตกลงซื้อหรือจ้าง" dataDxfId="81"/>
    <tableColumn id="31" xr3:uid="{00000000-0010-0000-0800-00001F000000}" name="เหตุผลที่คัดเลือกโดยสรุป" dataDxfId="80"/>
    <tableColumn id="16" xr3:uid="{00000000-0010-0000-0800-000010000000}" name="เลขที่ของสัญญา หรือข้อตกลงในการซื้อหรือจ้าง" dataDxfId="79"/>
    <tableColumn id="19" xr3:uid="{00000000-0010-0000-0800-000013000000}" name="วันที่ออกใบสั่งซื้อ" dataDxfId="7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D1535"/>
  <sheetViews>
    <sheetView workbookViewId="0">
      <selection activeCell="Z830" sqref="Z830"/>
    </sheetView>
  </sheetViews>
  <sheetFormatPr defaultColWidth="9" defaultRowHeight="24"/>
  <cols>
    <col min="1" max="1" width="10.7109375" style="76" customWidth="1"/>
    <col min="2" max="2" width="12.42578125" style="89" customWidth="1"/>
    <col min="3" max="3" width="7.85546875" style="3" customWidth="1"/>
    <col min="4" max="4" width="12.42578125" style="4" customWidth="1"/>
    <col min="5" max="5" width="16.7109375" style="5" customWidth="1"/>
    <col min="6" max="6" width="81.42578125" style="4" customWidth="1"/>
    <col min="7" max="8" width="12.7109375" style="6" customWidth="1"/>
    <col min="9" max="9" width="10.42578125" style="4" customWidth="1"/>
    <col min="10" max="10" width="17.140625" style="7" customWidth="1"/>
    <col min="11" max="11" width="12.7109375" style="8" customWidth="1"/>
    <col min="12" max="12" width="16.42578125" style="6" customWidth="1"/>
    <col min="13" max="13" width="12.85546875" style="6" customWidth="1"/>
    <col min="14" max="14" width="18.28515625" style="6" customWidth="1"/>
    <col min="15" max="15" width="15.140625" style="6" customWidth="1"/>
    <col min="16" max="16" width="12.140625" style="3" customWidth="1"/>
    <col min="17" max="17" width="10.85546875" style="90" customWidth="1"/>
    <col min="18" max="18" width="10" style="91" customWidth="1"/>
    <col min="19" max="19" width="11.7109375" style="8" customWidth="1"/>
    <col min="20" max="20" width="12.7109375" style="92" customWidth="1"/>
    <col min="21" max="21" width="11.28515625" style="92" customWidth="1"/>
    <col min="22" max="22" width="13.42578125" style="92" customWidth="1"/>
    <col min="23" max="23" width="14.42578125" style="35" customWidth="1"/>
    <col min="24" max="24" width="10.5703125" style="36" customWidth="1"/>
    <col min="25" max="25" width="11.42578125" style="267" customWidth="1"/>
    <col min="26" max="26" width="14.28515625" style="268" customWidth="1"/>
    <col min="27" max="27" width="13.28515625" style="168" customWidth="1"/>
    <col min="28" max="28" width="12.85546875" style="96" customWidth="1"/>
    <col min="29" max="29" width="19.42578125" style="97" customWidth="1"/>
    <col min="30" max="30" width="16" style="98" customWidth="1"/>
    <col min="31" max="31" width="19.28515625" style="5" customWidth="1"/>
    <col min="32" max="16384" width="9" style="5"/>
  </cols>
  <sheetData>
    <row r="1" spans="1:30" s="1" customFormat="1" ht="90" customHeight="1">
      <c r="A1" s="77" t="s">
        <v>0</v>
      </c>
      <c r="B1" s="99" t="s">
        <v>1</v>
      </c>
      <c r="C1" s="10" t="s">
        <v>2</v>
      </c>
      <c r="D1" s="10" t="s">
        <v>3</v>
      </c>
      <c r="E1" s="11" t="s">
        <v>4</v>
      </c>
      <c r="F1" s="10" t="s">
        <v>5</v>
      </c>
      <c r="G1" s="12" t="s">
        <v>6</v>
      </c>
      <c r="H1" s="12" t="s">
        <v>7</v>
      </c>
      <c r="I1" s="10" t="s">
        <v>8</v>
      </c>
      <c r="J1" s="10" t="s">
        <v>9</v>
      </c>
      <c r="K1" s="12" t="s">
        <v>10</v>
      </c>
      <c r="L1" s="12" t="s">
        <v>11</v>
      </c>
      <c r="M1" s="12" t="s">
        <v>12</v>
      </c>
      <c r="N1" s="12" t="s">
        <v>13</v>
      </c>
      <c r="O1" s="12" t="s">
        <v>14</v>
      </c>
      <c r="P1" s="10" t="s">
        <v>15</v>
      </c>
      <c r="Q1" s="270" t="s">
        <v>16</v>
      </c>
      <c r="R1" s="270" t="s">
        <v>17</v>
      </c>
      <c r="S1" s="12" t="s">
        <v>18</v>
      </c>
      <c r="T1" s="12" t="s">
        <v>19</v>
      </c>
      <c r="U1" s="12" t="s">
        <v>20</v>
      </c>
      <c r="V1" s="12" t="s">
        <v>21</v>
      </c>
      <c r="W1" s="271" t="s">
        <v>22</v>
      </c>
      <c r="X1" s="105" t="s">
        <v>23</v>
      </c>
      <c r="Y1" s="272" t="s">
        <v>24</v>
      </c>
      <c r="Z1" s="273" t="s">
        <v>25</v>
      </c>
      <c r="AA1" s="273" t="s">
        <v>26</v>
      </c>
      <c r="AB1" s="274" t="s">
        <v>27</v>
      </c>
      <c r="AC1" s="171" t="s">
        <v>28</v>
      </c>
      <c r="AD1" s="112" t="s">
        <v>29</v>
      </c>
    </row>
    <row r="2" spans="1:30">
      <c r="A2" s="83">
        <v>23651</v>
      </c>
      <c r="B2" s="101" t="s">
        <v>30</v>
      </c>
      <c r="C2" s="67">
        <v>7</v>
      </c>
      <c r="D2" s="14" t="s">
        <v>31</v>
      </c>
      <c r="E2" s="15" t="s">
        <v>32</v>
      </c>
      <c r="F2" s="14" t="s">
        <v>33</v>
      </c>
      <c r="G2" s="16"/>
      <c r="H2" s="17"/>
      <c r="I2" s="14"/>
      <c r="J2" s="18"/>
      <c r="K2" s="16"/>
      <c r="L2" s="30"/>
      <c r="M2" s="16"/>
      <c r="N2" s="16" t="s">
        <v>34</v>
      </c>
      <c r="O2" s="16"/>
      <c r="P2" s="67"/>
      <c r="Q2" s="106">
        <v>1</v>
      </c>
      <c r="R2" s="107" t="s">
        <v>35</v>
      </c>
      <c r="S2" s="20"/>
      <c r="T2" s="66">
        <v>55046.73</v>
      </c>
      <c r="U2" s="66">
        <f t="shared" ref="U2:U984" si="0">T2*7/100</f>
        <v>3853.2711000000004</v>
      </c>
      <c r="V2" s="66">
        <f t="shared" ref="V2:V1033" si="1">T2+U2</f>
        <v>58900.001100000001</v>
      </c>
      <c r="W2" s="50" t="s">
        <v>36</v>
      </c>
      <c r="X2" s="51">
        <v>23282</v>
      </c>
      <c r="Y2" s="275">
        <v>23651</v>
      </c>
      <c r="Z2" s="275" t="s">
        <v>37</v>
      </c>
      <c r="AA2" s="275"/>
      <c r="AB2" s="67">
        <f>Table1402409[[#This Row],[วันที่ส่งงานการเงิน]]-Table1402409[[#This Row],[วันที่ส่งของ]]</f>
        <v>-23651</v>
      </c>
      <c r="AC2" s="130" t="s">
        <v>38</v>
      </c>
      <c r="AD2" s="3"/>
    </row>
    <row r="3" spans="1:30">
      <c r="A3" s="83">
        <v>23651</v>
      </c>
      <c r="B3" s="101" t="s">
        <v>39</v>
      </c>
      <c r="C3" s="67">
        <v>7</v>
      </c>
      <c r="D3" s="14" t="s">
        <v>31</v>
      </c>
      <c r="E3" s="15" t="s">
        <v>40</v>
      </c>
      <c r="F3" s="14" t="s">
        <v>41</v>
      </c>
      <c r="G3" s="16"/>
      <c r="H3" s="17"/>
      <c r="I3" s="14"/>
      <c r="J3" s="18"/>
      <c r="K3" s="19"/>
      <c r="L3" s="63"/>
      <c r="M3" s="16"/>
      <c r="N3" s="16"/>
      <c r="O3" s="16"/>
      <c r="P3" s="67"/>
      <c r="Q3" s="106">
        <v>1</v>
      </c>
      <c r="R3" s="107" t="s">
        <v>35</v>
      </c>
      <c r="S3" s="20"/>
      <c r="T3" s="66">
        <v>85520</v>
      </c>
      <c r="U3" s="66">
        <v>0</v>
      </c>
      <c r="V3" s="66">
        <f t="shared" si="1"/>
        <v>85520</v>
      </c>
      <c r="W3" s="50" t="s">
        <v>36</v>
      </c>
      <c r="X3" s="51">
        <v>23282</v>
      </c>
      <c r="Y3" s="275">
        <v>23651</v>
      </c>
      <c r="Z3" s="275" t="s">
        <v>42</v>
      </c>
      <c r="AA3" s="275"/>
      <c r="AB3" s="67">
        <f>Table1402409[[#This Row],[วันที่ส่งงานการเงิน]]-Table1402409[[#This Row],[วันที่ส่งของ]]</f>
        <v>-23651</v>
      </c>
      <c r="AC3" s="130" t="s">
        <v>43</v>
      </c>
      <c r="AD3" s="3"/>
    </row>
    <row r="4" spans="1:30">
      <c r="A4" s="83">
        <v>23651</v>
      </c>
      <c r="B4" s="101" t="s">
        <v>44</v>
      </c>
      <c r="C4" s="67"/>
      <c r="D4" s="14" t="s">
        <v>31</v>
      </c>
      <c r="E4" s="269" t="s">
        <v>45</v>
      </c>
      <c r="F4" s="14" t="s">
        <v>46</v>
      </c>
      <c r="G4" s="16"/>
      <c r="H4" s="17"/>
      <c r="I4" s="14"/>
      <c r="J4" s="18"/>
      <c r="K4" s="19"/>
      <c r="L4" s="63"/>
      <c r="M4" s="16"/>
      <c r="N4" s="16"/>
      <c r="O4" s="16"/>
      <c r="P4" s="67"/>
      <c r="Q4" s="106"/>
      <c r="R4" s="107"/>
      <c r="S4" s="20"/>
      <c r="T4" s="66"/>
      <c r="U4" s="66">
        <f t="shared" si="0"/>
        <v>0</v>
      </c>
      <c r="V4" s="66">
        <f t="shared" si="1"/>
        <v>0</v>
      </c>
      <c r="W4" s="224" t="s">
        <v>47</v>
      </c>
      <c r="X4" s="51"/>
      <c r="Y4" s="275"/>
      <c r="Z4" s="275"/>
      <c r="AA4" s="275"/>
      <c r="AB4" s="67">
        <f>Table1402409[[#This Row],[วันที่ส่งงานการเงิน]]-Table1402409[[#This Row],[วันที่ส่งของ]]</f>
        <v>0</v>
      </c>
      <c r="AC4" s="130"/>
      <c r="AD4" s="3"/>
    </row>
    <row r="5" spans="1:30">
      <c r="A5" s="83">
        <v>23655</v>
      </c>
      <c r="B5" s="101" t="s">
        <v>48</v>
      </c>
      <c r="C5" s="67">
        <v>2</v>
      </c>
      <c r="D5" s="14" t="s">
        <v>49</v>
      </c>
      <c r="E5" s="15" t="s">
        <v>50</v>
      </c>
      <c r="F5" s="14" t="s">
        <v>51</v>
      </c>
      <c r="G5" s="16">
        <v>121980</v>
      </c>
      <c r="H5" s="17">
        <v>190</v>
      </c>
      <c r="I5" s="14" t="s">
        <v>52</v>
      </c>
      <c r="J5" s="15" t="s">
        <v>50</v>
      </c>
      <c r="K5" s="19">
        <v>77040</v>
      </c>
      <c r="L5" s="15" t="s">
        <v>50</v>
      </c>
      <c r="M5" s="19">
        <v>77040</v>
      </c>
      <c r="N5" s="16" t="s">
        <v>34</v>
      </c>
      <c r="O5" s="16"/>
      <c r="P5" s="67"/>
      <c r="Q5" s="106">
        <v>600</v>
      </c>
      <c r="R5" s="107" t="s">
        <v>53</v>
      </c>
      <c r="S5" s="20">
        <v>120</v>
      </c>
      <c r="T5" s="66">
        <v>72000</v>
      </c>
      <c r="U5" s="66">
        <f t="shared" si="0"/>
        <v>5040</v>
      </c>
      <c r="V5" s="66">
        <f t="shared" si="1"/>
        <v>77040</v>
      </c>
      <c r="W5" s="50" t="s">
        <v>54</v>
      </c>
      <c r="X5" s="51">
        <v>23662</v>
      </c>
      <c r="Y5" s="275">
        <v>23664</v>
      </c>
      <c r="Z5" s="275" t="s">
        <v>55</v>
      </c>
      <c r="AA5" s="275"/>
      <c r="AB5" s="67">
        <f>Table1402409[[#This Row],[วันที่ส่งงานการเงิน]]-Table1402409[[#This Row],[วันที่ส่งของ]]</f>
        <v>-23664</v>
      </c>
      <c r="AC5" s="130" t="s">
        <v>56</v>
      </c>
      <c r="AD5" s="3"/>
    </row>
    <row r="6" spans="1:30">
      <c r="A6" s="83">
        <v>23655</v>
      </c>
      <c r="B6" s="101" t="s">
        <v>48</v>
      </c>
      <c r="C6" s="67">
        <v>2</v>
      </c>
      <c r="D6" s="14" t="s">
        <v>49</v>
      </c>
      <c r="E6" s="15" t="s">
        <v>50</v>
      </c>
      <c r="F6" s="14" t="s">
        <v>57</v>
      </c>
      <c r="G6" s="16">
        <v>8988</v>
      </c>
      <c r="H6" s="17">
        <v>14</v>
      </c>
      <c r="I6" s="14" t="s">
        <v>52</v>
      </c>
      <c r="J6" s="15" t="s">
        <v>50</v>
      </c>
      <c r="K6" s="19">
        <v>6420</v>
      </c>
      <c r="L6" s="15" t="s">
        <v>50</v>
      </c>
      <c r="M6" s="19">
        <v>6420</v>
      </c>
      <c r="N6" s="16" t="s">
        <v>34</v>
      </c>
      <c r="O6" s="16"/>
      <c r="P6" s="67"/>
      <c r="Q6" s="106">
        <v>600</v>
      </c>
      <c r="R6" s="107" t="s">
        <v>58</v>
      </c>
      <c r="S6" s="20">
        <v>10</v>
      </c>
      <c r="T6" s="66">
        <v>6000</v>
      </c>
      <c r="U6" s="66">
        <f t="shared" ref="U6" si="2">T6*7/100</f>
        <v>420</v>
      </c>
      <c r="V6" s="66">
        <f t="shared" ref="V6" si="3">T6+U6</f>
        <v>6420</v>
      </c>
      <c r="W6" s="50" t="s">
        <v>54</v>
      </c>
      <c r="X6" s="51">
        <v>23662</v>
      </c>
      <c r="Y6" s="275">
        <v>23664</v>
      </c>
      <c r="Z6" s="275" t="s">
        <v>55</v>
      </c>
      <c r="AA6" s="275"/>
      <c r="AB6" s="67">
        <f>Table1402409[[#This Row],[วันที่ส่งงานการเงิน]]-Table1402409[[#This Row],[วันที่ส่งของ]]</f>
        <v>-23664</v>
      </c>
      <c r="AC6" s="130" t="s">
        <v>56</v>
      </c>
      <c r="AD6" s="3"/>
    </row>
    <row r="7" spans="1:30">
      <c r="A7" s="83">
        <v>23655</v>
      </c>
      <c r="B7" s="101" t="s">
        <v>59</v>
      </c>
      <c r="C7" s="67">
        <v>1</v>
      </c>
      <c r="D7" s="14" t="s">
        <v>60</v>
      </c>
      <c r="E7" s="15" t="s">
        <v>61</v>
      </c>
      <c r="F7" s="14" t="s">
        <v>62</v>
      </c>
      <c r="G7" s="16">
        <v>455974.08</v>
      </c>
      <c r="H7" s="17">
        <v>1158</v>
      </c>
      <c r="I7" s="14" t="s">
        <v>52</v>
      </c>
      <c r="J7" s="15" t="s">
        <v>61</v>
      </c>
      <c r="K7" s="19">
        <v>445736.32</v>
      </c>
      <c r="L7" s="15" t="s">
        <v>61</v>
      </c>
      <c r="M7" s="19">
        <v>445736.32</v>
      </c>
      <c r="N7" s="16" t="s">
        <v>34</v>
      </c>
      <c r="O7" s="16"/>
      <c r="P7" s="67"/>
      <c r="Q7" s="106">
        <v>368</v>
      </c>
      <c r="R7" s="107" t="s">
        <v>63</v>
      </c>
      <c r="S7" s="20">
        <v>1132</v>
      </c>
      <c r="T7" s="66">
        <v>416576</v>
      </c>
      <c r="U7" s="66">
        <f t="shared" si="0"/>
        <v>29160.32</v>
      </c>
      <c r="V7" s="66">
        <f t="shared" si="1"/>
        <v>445736.32</v>
      </c>
      <c r="W7" s="50" t="s">
        <v>64</v>
      </c>
      <c r="X7" s="51">
        <v>23664</v>
      </c>
      <c r="Y7" s="275">
        <v>23665</v>
      </c>
      <c r="Z7" s="275" t="s">
        <v>65</v>
      </c>
      <c r="AA7" s="275"/>
      <c r="AB7" s="67">
        <f>Table1402409[[#This Row],[วันที่ส่งงานการเงิน]]-Table1402409[[#This Row],[วันที่ส่งของ]]</f>
        <v>-23665</v>
      </c>
      <c r="AC7" s="130" t="s">
        <v>66</v>
      </c>
      <c r="AD7" s="3"/>
    </row>
    <row r="8" spans="1:30">
      <c r="A8" s="83">
        <v>23655</v>
      </c>
      <c r="B8" s="101" t="s">
        <v>67</v>
      </c>
      <c r="C8" s="67">
        <v>1</v>
      </c>
      <c r="D8" s="14" t="s">
        <v>60</v>
      </c>
      <c r="E8" s="15" t="s">
        <v>61</v>
      </c>
      <c r="F8" s="14" t="s">
        <v>68</v>
      </c>
      <c r="G8" s="16">
        <v>49755</v>
      </c>
      <c r="H8" s="17">
        <v>930</v>
      </c>
      <c r="I8" s="14" t="s">
        <v>52</v>
      </c>
      <c r="J8" s="15" t="s">
        <v>61</v>
      </c>
      <c r="K8" s="16">
        <v>45956.5</v>
      </c>
      <c r="L8" s="15" t="s">
        <v>61</v>
      </c>
      <c r="M8" s="16">
        <v>45956.5</v>
      </c>
      <c r="N8" s="16" t="s">
        <v>34</v>
      </c>
      <c r="O8" s="16"/>
      <c r="P8" s="67"/>
      <c r="Q8" s="106">
        <v>50</v>
      </c>
      <c r="R8" s="107" t="s">
        <v>63</v>
      </c>
      <c r="S8" s="20">
        <v>859</v>
      </c>
      <c r="T8" s="66">
        <v>42950</v>
      </c>
      <c r="U8" s="66">
        <f t="shared" si="0"/>
        <v>3006.5</v>
      </c>
      <c r="V8" s="66">
        <f t="shared" si="1"/>
        <v>45956.5</v>
      </c>
      <c r="W8" s="50" t="s">
        <v>69</v>
      </c>
      <c r="X8" s="51">
        <v>23662</v>
      </c>
      <c r="Y8" s="275">
        <v>23662</v>
      </c>
      <c r="Z8" s="275" t="s">
        <v>70</v>
      </c>
      <c r="AA8" s="275"/>
      <c r="AB8" s="67">
        <f>Table1402409[[#This Row],[วันที่ส่งงานการเงิน]]-Table1402409[[#This Row],[วันที่ส่งของ]]</f>
        <v>-23662</v>
      </c>
      <c r="AC8" s="130" t="s">
        <v>71</v>
      </c>
      <c r="AD8" s="3"/>
    </row>
    <row r="9" spans="1:30">
      <c r="A9" s="83">
        <v>23657</v>
      </c>
      <c r="B9" s="101" t="s">
        <v>72</v>
      </c>
      <c r="C9" s="67">
        <v>1</v>
      </c>
      <c r="D9" s="14" t="s">
        <v>60</v>
      </c>
      <c r="E9" s="15" t="s">
        <v>61</v>
      </c>
      <c r="F9" s="30" t="s">
        <v>73</v>
      </c>
      <c r="G9" s="16">
        <v>33159.300000000003</v>
      </c>
      <c r="H9" s="17">
        <v>6198</v>
      </c>
      <c r="I9" s="14" t="s">
        <v>52</v>
      </c>
      <c r="J9" s="15" t="s">
        <v>61</v>
      </c>
      <c r="K9" s="19">
        <v>33127.199999999997</v>
      </c>
      <c r="L9" s="15" t="s">
        <v>61</v>
      </c>
      <c r="M9" s="19">
        <v>33127.199999999997</v>
      </c>
      <c r="N9" s="16" t="s">
        <v>34</v>
      </c>
      <c r="O9" s="16"/>
      <c r="P9" s="67"/>
      <c r="Q9" s="106">
        <v>5</v>
      </c>
      <c r="R9" s="107" t="s">
        <v>63</v>
      </c>
      <c r="S9" s="20">
        <v>6192</v>
      </c>
      <c r="T9" s="66">
        <v>30960</v>
      </c>
      <c r="U9" s="66">
        <f t="shared" si="0"/>
        <v>2167.1999999999998</v>
      </c>
      <c r="V9" s="66">
        <f t="shared" si="1"/>
        <v>33127.199999999997</v>
      </c>
      <c r="W9" s="50" t="s">
        <v>74</v>
      </c>
      <c r="X9" s="51">
        <v>23676</v>
      </c>
      <c r="Y9" s="275">
        <v>23676</v>
      </c>
      <c r="Z9" s="275" t="s">
        <v>75</v>
      </c>
      <c r="AA9" s="275"/>
      <c r="AB9" s="67">
        <f>Table1402409[[#This Row],[วันที่ส่งงานการเงิน]]-Table1402409[[#This Row],[วันที่ส่งของ]]</f>
        <v>-23676</v>
      </c>
      <c r="AC9" s="130" t="s">
        <v>76</v>
      </c>
      <c r="AD9" s="3"/>
    </row>
    <row r="10" spans="1:30">
      <c r="A10" s="83">
        <v>23657</v>
      </c>
      <c r="B10" s="101" t="s">
        <v>72</v>
      </c>
      <c r="C10" s="67">
        <v>1</v>
      </c>
      <c r="D10" s="14" t="s">
        <v>60</v>
      </c>
      <c r="E10" s="15" t="s">
        <v>61</v>
      </c>
      <c r="F10" s="14" t="s">
        <v>77</v>
      </c>
      <c r="G10" s="16">
        <v>23283.200000000001</v>
      </c>
      <c r="H10" s="17">
        <v>640</v>
      </c>
      <c r="I10" s="14" t="s">
        <v>52</v>
      </c>
      <c r="J10" s="15" t="s">
        <v>61</v>
      </c>
      <c r="K10" s="19">
        <v>23283.200000000001</v>
      </c>
      <c r="L10" s="15" t="s">
        <v>61</v>
      </c>
      <c r="M10" s="19">
        <v>23283.200000000001</v>
      </c>
      <c r="N10" s="16" t="s">
        <v>34</v>
      </c>
      <c r="O10" s="16"/>
      <c r="P10" s="67"/>
      <c r="Q10" s="106">
        <v>34</v>
      </c>
      <c r="R10" s="107" t="s">
        <v>63</v>
      </c>
      <c r="S10" s="20">
        <v>640</v>
      </c>
      <c r="T10" s="66">
        <v>21760</v>
      </c>
      <c r="U10" s="66">
        <f t="shared" si="0"/>
        <v>1523.2</v>
      </c>
      <c r="V10" s="66">
        <f t="shared" si="1"/>
        <v>23283.200000000001</v>
      </c>
      <c r="W10" s="50" t="s">
        <v>74</v>
      </c>
      <c r="X10" s="51">
        <v>23676</v>
      </c>
      <c r="Y10" s="275">
        <v>23676</v>
      </c>
      <c r="Z10" s="275" t="s">
        <v>75</v>
      </c>
      <c r="AA10" s="275"/>
      <c r="AB10" s="67">
        <f>Table1402409[[#This Row],[วันที่ส่งงานการเงิน]]-Table1402409[[#This Row],[วันที่ส่งของ]]</f>
        <v>-23676</v>
      </c>
      <c r="AC10" s="130" t="s">
        <v>76</v>
      </c>
      <c r="AD10" s="3"/>
    </row>
    <row r="11" spans="1:30">
      <c r="A11" s="83">
        <v>23657</v>
      </c>
      <c r="B11" s="101" t="s">
        <v>78</v>
      </c>
      <c r="C11" s="67">
        <v>2</v>
      </c>
      <c r="D11" s="14" t="s">
        <v>49</v>
      </c>
      <c r="E11" s="15" t="s">
        <v>50</v>
      </c>
      <c r="F11" s="14" t="s">
        <v>79</v>
      </c>
      <c r="G11" s="16">
        <v>30816</v>
      </c>
      <c r="H11" s="17">
        <v>32</v>
      </c>
      <c r="I11" s="14" t="s">
        <v>52</v>
      </c>
      <c r="J11" s="30" t="s">
        <v>50</v>
      </c>
      <c r="K11" s="19">
        <v>30816</v>
      </c>
      <c r="L11" s="30" t="s">
        <v>50</v>
      </c>
      <c r="M11" s="19">
        <v>30816</v>
      </c>
      <c r="N11" s="16" t="s">
        <v>34</v>
      </c>
      <c r="O11" s="16"/>
      <c r="P11" s="67"/>
      <c r="Q11" s="106">
        <v>900</v>
      </c>
      <c r="R11" s="107" t="s">
        <v>80</v>
      </c>
      <c r="S11" s="20">
        <v>32</v>
      </c>
      <c r="T11" s="66">
        <v>28800</v>
      </c>
      <c r="U11" s="66">
        <f t="shared" si="0"/>
        <v>2016</v>
      </c>
      <c r="V11" s="66">
        <f t="shared" si="1"/>
        <v>30816</v>
      </c>
      <c r="W11" s="50" t="s">
        <v>54</v>
      </c>
      <c r="X11" s="51">
        <v>23669</v>
      </c>
      <c r="Y11" s="275">
        <v>23682</v>
      </c>
      <c r="Z11" s="275" t="s">
        <v>81</v>
      </c>
      <c r="AA11" s="275"/>
      <c r="AB11" s="67">
        <f>Table1402409[[#This Row],[วันที่ส่งงานการเงิน]]-Table1402409[[#This Row],[วันที่ส่งของ]]</f>
        <v>-23682</v>
      </c>
      <c r="AC11" s="130" t="s">
        <v>82</v>
      </c>
      <c r="AD11" s="3"/>
    </row>
    <row r="12" spans="1:30">
      <c r="A12" s="83">
        <v>23657</v>
      </c>
      <c r="B12" s="101" t="s">
        <v>83</v>
      </c>
      <c r="C12" s="67">
        <v>2</v>
      </c>
      <c r="D12" s="14" t="s">
        <v>49</v>
      </c>
      <c r="E12" s="15" t="s">
        <v>84</v>
      </c>
      <c r="F12" s="14" t="s">
        <v>85</v>
      </c>
      <c r="G12" s="16">
        <v>3812642.19</v>
      </c>
      <c r="H12" s="17">
        <v>459</v>
      </c>
      <c r="I12" s="14" t="s">
        <v>86</v>
      </c>
      <c r="J12" s="15" t="s">
        <v>84</v>
      </c>
      <c r="K12" s="19">
        <v>3812642.19</v>
      </c>
      <c r="L12" s="15" t="s">
        <v>84</v>
      </c>
      <c r="M12" s="19">
        <v>3812642.19</v>
      </c>
      <c r="N12" s="16" t="s">
        <v>87</v>
      </c>
      <c r="O12" s="16"/>
      <c r="P12" s="67"/>
      <c r="Q12" s="106">
        <v>7763</v>
      </c>
      <c r="R12" s="107" t="s">
        <v>88</v>
      </c>
      <c r="S12" s="20">
        <v>459</v>
      </c>
      <c r="T12" s="66">
        <v>3563217</v>
      </c>
      <c r="U12" s="66">
        <f t="shared" si="0"/>
        <v>249425.19</v>
      </c>
      <c r="V12" s="66">
        <f t="shared" si="1"/>
        <v>3812642.19</v>
      </c>
      <c r="W12" s="50" t="s">
        <v>89</v>
      </c>
      <c r="X12" s="51">
        <v>23714</v>
      </c>
      <c r="Y12" s="275">
        <v>23781</v>
      </c>
      <c r="Z12" s="275" t="s">
        <v>90</v>
      </c>
      <c r="AA12" s="275"/>
      <c r="AB12" s="67">
        <f>Table1402409[[#This Row],[วันที่ส่งงานการเงิน]]-Table1402409[[#This Row],[วันที่ส่งของ]]</f>
        <v>-23781</v>
      </c>
      <c r="AC12" s="130" t="s">
        <v>66</v>
      </c>
      <c r="AD12" s="3" t="s">
        <v>91</v>
      </c>
    </row>
    <row r="13" spans="1:30">
      <c r="A13" s="83">
        <v>23657</v>
      </c>
      <c r="B13" s="101" t="s">
        <v>92</v>
      </c>
      <c r="C13" s="67">
        <v>2</v>
      </c>
      <c r="D13" s="14" t="s">
        <v>49</v>
      </c>
      <c r="E13" s="15" t="s">
        <v>84</v>
      </c>
      <c r="F13" s="14" t="s">
        <v>93</v>
      </c>
      <c r="G13" s="16">
        <v>6848000</v>
      </c>
      <c r="H13" s="17">
        <v>320</v>
      </c>
      <c r="I13" s="14" t="s">
        <v>94</v>
      </c>
      <c r="J13" s="30" t="s">
        <v>84</v>
      </c>
      <c r="K13" s="19">
        <v>6163200</v>
      </c>
      <c r="L13" s="30" t="s">
        <v>84</v>
      </c>
      <c r="M13" s="19">
        <v>6163200</v>
      </c>
      <c r="N13" s="16" t="s">
        <v>34</v>
      </c>
      <c r="O13" s="16"/>
      <c r="P13" s="67"/>
      <c r="Q13" s="106">
        <v>20000</v>
      </c>
      <c r="R13" s="107" t="s">
        <v>88</v>
      </c>
      <c r="S13" s="20">
        <v>288</v>
      </c>
      <c r="T13" s="66">
        <v>5760000</v>
      </c>
      <c r="U13" s="66">
        <f t="shared" si="0"/>
        <v>403200</v>
      </c>
      <c r="V13" s="66">
        <f t="shared" si="1"/>
        <v>6163200</v>
      </c>
      <c r="W13" s="50" t="s">
        <v>95</v>
      </c>
      <c r="X13" s="51">
        <v>23700</v>
      </c>
      <c r="Y13" s="275">
        <v>23798</v>
      </c>
      <c r="Z13" s="275" t="s">
        <v>96</v>
      </c>
      <c r="AA13" s="275"/>
      <c r="AB13" s="67">
        <f>Table1402409[[#This Row],[วันที่ส่งงานการเงิน]]-Table1402409[[#This Row],[วันที่ส่งของ]]</f>
        <v>-23798</v>
      </c>
      <c r="AC13" s="130" t="s">
        <v>97</v>
      </c>
      <c r="AD13" s="3"/>
    </row>
    <row r="14" spans="1:30">
      <c r="A14" s="83"/>
      <c r="B14" s="101"/>
      <c r="C14" s="67"/>
      <c r="D14" s="14"/>
      <c r="E14" s="15"/>
      <c r="F14" s="14"/>
      <c r="G14" s="16"/>
      <c r="H14" s="17"/>
      <c r="I14" s="14"/>
      <c r="J14" s="30" t="s">
        <v>98</v>
      </c>
      <c r="K14" s="19">
        <v>6805200</v>
      </c>
      <c r="L14" s="30" t="s">
        <v>98</v>
      </c>
      <c r="M14" s="19">
        <v>6805200</v>
      </c>
      <c r="N14" s="16"/>
      <c r="O14" s="16"/>
      <c r="P14" s="67"/>
      <c r="Q14" s="106"/>
      <c r="R14" s="107"/>
      <c r="S14" s="20"/>
      <c r="T14" s="66"/>
      <c r="U14" s="66">
        <f>T14*7/100</f>
        <v>0</v>
      </c>
      <c r="V14" s="66">
        <f>T14+U14</f>
        <v>0</v>
      </c>
      <c r="W14" s="50"/>
      <c r="X14" s="51"/>
      <c r="Y14" s="275"/>
      <c r="Z14" s="275"/>
      <c r="AA14" s="275"/>
      <c r="AB14" s="67">
        <f>Table1402409[[#This Row],[วันที่ส่งงานการเงิน]]-Table1402409[[#This Row],[วันที่ส่งของ]]</f>
        <v>0</v>
      </c>
      <c r="AC14" s="130"/>
      <c r="AD14" s="3"/>
    </row>
    <row r="15" spans="1:30">
      <c r="A15" s="83">
        <v>23657</v>
      </c>
      <c r="B15" s="101" t="s">
        <v>99</v>
      </c>
      <c r="C15" s="67">
        <v>2</v>
      </c>
      <c r="D15" s="14" t="s">
        <v>49</v>
      </c>
      <c r="E15" s="15" t="s">
        <v>50</v>
      </c>
      <c r="F15" s="14" t="s">
        <v>100</v>
      </c>
      <c r="G15" s="16">
        <v>107000</v>
      </c>
      <c r="H15" s="17"/>
      <c r="I15" s="14" t="s">
        <v>52</v>
      </c>
      <c r="J15" s="15" t="s">
        <v>50</v>
      </c>
      <c r="K15" s="19">
        <v>102720</v>
      </c>
      <c r="L15" s="15" t="s">
        <v>50</v>
      </c>
      <c r="M15" s="19">
        <v>102720</v>
      </c>
      <c r="N15" s="16" t="s">
        <v>34</v>
      </c>
      <c r="O15" s="16"/>
      <c r="P15" s="67"/>
      <c r="Q15" s="106">
        <v>4</v>
      </c>
      <c r="R15" s="107" t="s">
        <v>101</v>
      </c>
      <c r="S15" s="20"/>
      <c r="T15" s="66">
        <v>96000</v>
      </c>
      <c r="U15" s="66">
        <f t="shared" si="0"/>
        <v>6720</v>
      </c>
      <c r="V15" s="66">
        <f t="shared" si="1"/>
        <v>102720</v>
      </c>
      <c r="W15" s="50" t="s">
        <v>102</v>
      </c>
      <c r="X15" s="51">
        <v>23676</v>
      </c>
      <c r="Y15" s="275">
        <v>23699</v>
      </c>
      <c r="Z15" s="275" t="s">
        <v>103</v>
      </c>
      <c r="AA15" s="275"/>
      <c r="AB15" s="67">
        <f>Table1402409[[#This Row],[วันที่ส่งงานการเงิน]]-Table1402409[[#This Row],[วันที่ส่งของ]]</f>
        <v>-23699</v>
      </c>
      <c r="AC15" s="130" t="s">
        <v>104</v>
      </c>
      <c r="AD15" s="3"/>
    </row>
    <row r="16" spans="1:30">
      <c r="A16" s="83">
        <v>23658</v>
      </c>
      <c r="B16" s="101" t="s">
        <v>105</v>
      </c>
      <c r="C16" s="67">
        <v>2</v>
      </c>
      <c r="D16" s="14" t="s">
        <v>60</v>
      </c>
      <c r="E16" s="15" t="s">
        <v>98</v>
      </c>
      <c r="F16" s="14" t="s">
        <v>106</v>
      </c>
      <c r="G16" s="16">
        <v>9630</v>
      </c>
      <c r="H16" s="17">
        <v>0.9</v>
      </c>
      <c r="I16" s="14" t="s">
        <v>52</v>
      </c>
      <c r="J16" s="15" t="s">
        <v>98</v>
      </c>
      <c r="K16" s="19">
        <v>9630</v>
      </c>
      <c r="L16" s="15" t="s">
        <v>98</v>
      </c>
      <c r="M16" s="19">
        <v>9630</v>
      </c>
      <c r="N16" s="16" t="s">
        <v>34</v>
      </c>
      <c r="O16" s="16"/>
      <c r="P16" s="67"/>
      <c r="Q16" s="106">
        <v>10000</v>
      </c>
      <c r="R16" s="107" t="s">
        <v>80</v>
      </c>
      <c r="S16" s="20">
        <v>0.9</v>
      </c>
      <c r="T16" s="66">
        <v>9000</v>
      </c>
      <c r="U16" s="66">
        <f t="shared" si="0"/>
        <v>630</v>
      </c>
      <c r="V16" s="66">
        <f t="shared" si="1"/>
        <v>9630</v>
      </c>
      <c r="W16" s="50" t="s">
        <v>107</v>
      </c>
      <c r="X16" s="51">
        <v>23669</v>
      </c>
      <c r="Y16" s="275">
        <v>23677</v>
      </c>
      <c r="Z16" s="275" t="s">
        <v>108</v>
      </c>
      <c r="AA16" s="275"/>
      <c r="AB16" s="67">
        <f>Table1402409[[#This Row],[วันที่ส่งงานการเงิน]]-Table1402409[[#This Row],[วันที่ส่งของ]]</f>
        <v>-23677</v>
      </c>
      <c r="AC16" s="130" t="s">
        <v>109</v>
      </c>
      <c r="AD16" s="3"/>
    </row>
    <row r="17" spans="1:30">
      <c r="A17" s="83">
        <v>23658</v>
      </c>
      <c r="B17" s="101" t="s">
        <v>105</v>
      </c>
      <c r="C17" s="67">
        <v>2</v>
      </c>
      <c r="D17" s="14" t="s">
        <v>60</v>
      </c>
      <c r="E17" s="15" t="s">
        <v>98</v>
      </c>
      <c r="F17" s="14" t="s">
        <v>110</v>
      </c>
      <c r="G17" s="16">
        <v>20330</v>
      </c>
      <c r="H17" s="17">
        <v>3.8</v>
      </c>
      <c r="I17" s="14" t="s">
        <v>52</v>
      </c>
      <c r="J17" s="15" t="s">
        <v>98</v>
      </c>
      <c r="K17" s="19">
        <v>20330</v>
      </c>
      <c r="L17" s="15" t="s">
        <v>98</v>
      </c>
      <c r="M17" s="19">
        <v>20330</v>
      </c>
      <c r="N17" s="16" t="s">
        <v>34</v>
      </c>
      <c r="O17" s="16"/>
      <c r="P17" s="67"/>
      <c r="Q17" s="106">
        <v>5000</v>
      </c>
      <c r="R17" s="107" t="s">
        <v>80</v>
      </c>
      <c r="S17" s="20">
        <v>3.8</v>
      </c>
      <c r="T17" s="66">
        <v>19000</v>
      </c>
      <c r="U17" s="66">
        <f t="shared" ref="U17:U18" si="4">T17*7/100</f>
        <v>1330</v>
      </c>
      <c r="V17" s="66">
        <f t="shared" ref="V17:V18" si="5">T17+U17</f>
        <v>20330</v>
      </c>
      <c r="W17" s="50" t="s">
        <v>107</v>
      </c>
      <c r="X17" s="51">
        <v>23669</v>
      </c>
      <c r="Y17" s="275">
        <v>23677</v>
      </c>
      <c r="Z17" s="275" t="s">
        <v>108</v>
      </c>
      <c r="AA17" s="275"/>
      <c r="AB17" s="67">
        <f>Table1402409[[#This Row],[วันที่ส่งงานการเงิน]]-Table1402409[[#This Row],[วันที่ส่งของ]]</f>
        <v>-23677</v>
      </c>
      <c r="AC17" s="130" t="s">
        <v>109</v>
      </c>
      <c r="AD17" s="3"/>
    </row>
    <row r="18" spans="1:30">
      <c r="A18" s="83">
        <v>23658</v>
      </c>
      <c r="B18" s="101" t="s">
        <v>105</v>
      </c>
      <c r="C18" s="67">
        <v>2</v>
      </c>
      <c r="D18" s="14" t="s">
        <v>60</v>
      </c>
      <c r="E18" s="15" t="s">
        <v>98</v>
      </c>
      <c r="F18" s="14" t="s">
        <v>106</v>
      </c>
      <c r="G18" s="16">
        <v>26750</v>
      </c>
      <c r="H18" s="17">
        <v>0.5</v>
      </c>
      <c r="I18" s="14" t="s">
        <v>52</v>
      </c>
      <c r="J18" s="15" t="s">
        <v>98</v>
      </c>
      <c r="K18" s="19">
        <v>26750</v>
      </c>
      <c r="L18" s="15" t="s">
        <v>98</v>
      </c>
      <c r="M18" s="19">
        <v>26750</v>
      </c>
      <c r="N18" s="16" t="s">
        <v>34</v>
      </c>
      <c r="O18" s="16"/>
      <c r="P18" s="67"/>
      <c r="Q18" s="106">
        <v>50000</v>
      </c>
      <c r="R18" s="107" t="s">
        <v>80</v>
      </c>
      <c r="S18" s="20">
        <v>0.5</v>
      </c>
      <c r="T18" s="66">
        <v>25000</v>
      </c>
      <c r="U18" s="66">
        <f t="shared" si="4"/>
        <v>1750</v>
      </c>
      <c r="V18" s="66">
        <f t="shared" si="5"/>
        <v>26750</v>
      </c>
      <c r="W18" s="50" t="s">
        <v>107</v>
      </c>
      <c r="X18" s="51">
        <v>23669</v>
      </c>
      <c r="Y18" s="275">
        <v>23677</v>
      </c>
      <c r="Z18" s="275" t="s">
        <v>108</v>
      </c>
      <c r="AA18" s="275"/>
      <c r="AB18" s="67">
        <f>Table1402409[[#This Row],[วันที่ส่งงานการเงิน]]-Table1402409[[#This Row],[วันที่ส่งของ]]</f>
        <v>-23677</v>
      </c>
      <c r="AC18" s="130" t="s">
        <v>109</v>
      </c>
      <c r="AD18" s="3"/>
    </row>
    <row r="19" spans="1:30">
      <c r="A19" s="83">
        <v>23657</v>
      </c>
      <c r="B19" s="101" t="s">
        <v>111</v>
      </c>
      <c r="C19" s="67">
        <v>6</v>
      </c>
      <c r="D19" s="14" t="s">
        <v>112</v>
      </c>
      <c r="E19" s="15" t="s">
        <v>98</v>
      </c>
      <c r="F19" s="14" t="s">
        <v>113</v>
      </c>
      <c r="G19" s="16">
        <v>65429.43</v>
      </c>
      <c r="H19" s="17"/>
      <c r="I19" s="14" t="s">
        <v>52</v>
      </c>
      <c r="J19" s="15" t="s">
        <v>98</v>
      </c>
      <c r="K19" s="19">
        <v>65429.43</v>
      </c>
      <c r="L19" s="15" t="s">
        <v>98</v>
      </c>
      <c r="M19" s="19">
        <v>65429.43</v>
      </c>
      <c r="N19" s="16" t="s">
        <v>34</v>
      </c>
      <c r="O19" s="16"/>
      <c r="P19" s="67"/>
      <c r="Q19" s="106">
        <v>20</v>
      </c>
      <c r="R19" s="107" t="s">
        <v>101</v>
      </c>
      <c r="S19" s="20"/>
      <c r="T19" s="66">
        <v>61149</v>
      </c>
      <c r="U19" s="66">
        <f t="shared" si="0"/>
        <v>4280.43</v>
      </c>
      <c r="V19" s="66">
        <f t="shared" si="1"/>
        <v>65429.43</v>
      </c>
      <c r="W19" s="50" t="s">
        <v>114</v>
      </c>
      <c r="X19" s="51">
        <v>23670</v>
      </c>
      <c r="Y19" s="275">
        <v>23691</v>
      </c>
      <c r="Z19" s="275" t="s">
        <v>115</v>
      </c>
      <c r="AA19" s="275"/>
      <c r="AB19" s="67">
        <f>Table1402409[[#This Row],[วันที่ส่งงานการเงิน]]-Table1402409[[#This Row],[วันที่ส่งของ]]</f>
        <v>-23691</v>
      </c>
      <c r="AC19" s="130" t="s">
        <v>116</v>
      </c>
      <c r="AD19" s="3"/>
    </row>
    <row r="20" spans="1:30">
      <c r="A20" s="83">
        <v>23658</v>
      </c>
      <c r="B20" s="101" t="s">
        <v>117</v>
      </c>
      <c r="C20" s="67">
        <v>6</v>
      </c>
      <c r="D20" s="14" t="s">
        <v>112</v>
      </c>
      <c r="E20" s="15" t="s">
        <v>118</v>
      </c>
      <c r="F20" s="14" t="s">
        <v>119</v>
      </c>
      <c r="G20" s="16">
        <v>10700</v>
      </c>
      <c r="H20" s="17"/>
      <c r="I20" s="14" t="s">
        <v>52</v>
      </c>
      <c r="J20" s="30" t="s">
        <v>118</v>
      </c>
      <c r="K20" s="19">
        <v>10700</v>
      </c>
      <c r="L20" s="30" t="s">
        <v>118</v>
      </c>
      <c r="M20" s="19">
        <v>10700</v>
      </c>
      <c r="N20" s="16" t="s">
        <v>34</v>
      </c>
      <c r="O20" s="16"/>
      <c r="P20" s="67" t="s">
        <v>120</v>
      </c>
      <c r="Q20" s="106">
        <v>50000</v>
      </c>
      <c r="R20" s="107" t="s">
        <v>58</v>
      </c>
      <c r="S20" s="20">
        <v>0.2</v>
      </c>
      <c r="T20" s="66">
        <v>10000</v>
      </c>
      <c r="U20" s="66">
        <f t="shared" si="0"/>
        <v>700</v>
      </c>
      <c r="V20" s="66">
        <f t="shared" si="1"/>
        <v>10700</v>
      </c>
      <c r="W20" s="50" t="s">
        <v>121</v>
      </c>
      <c r="X20" s="51">
        <v>23669</v>
      </c>
      <c r="Y20" s="275">
        <v>23677</v>
      </c>
      <c r="Z20" s="275" t="s">
        <v>122</v>
      </c>
      <c r="AA20" s="275"/>
      <c r="AB20" s="67">
        <f>Table1402409[[#This Row],[วันที่ส่งงานการเงิน]]-Table1402409[[#This Row],[วันที่ส่งของ]]</f>
        <v>-23677</v>
      </c>
      <c r="AC20" s="130" t="s">
        <v>123</v>
      </c>
      <c r="AD20" s="3"/>
    </row>
    <row r="21" spans="1:30">
      <c r="A21" s="83">
        <v>23658</v>
      </c>
      <c r="B21" s="101" t="s">
        <v>124</v>
      </c>
      <c r="C21" s="67">
        <v>7</v>
      </c>
      <c r="D21" s="14" t="s">
        <v>49</v>
      </c>
      <c r="E21" s="269" t="s">
        <v>45</v>
      </c>
      <c r="F21" s="14" t="s">
        <v>125</v>
      </c>
      <c r="G21" s="16"/>
      <c r="H21" s="17"/>
      <c r="I21" s="14"/>
      <c r="J21" s="18"/>
      <c r="K21" s="19"/>
      <c r="L21" s="63"/>
      <c r="M21" s="16"/>
      <c r="N21" s="16"/>
      <c r="O21" s="16"/>
      <c r="P21" s="67"/>
      <c r="Q21" s="106">
        <v>1</v>
      </c>
      <c r="R21" s="107" t="s">
        <v>35</v>
      </c>
      <c r="S21" s="20"/>
      <c r="T21" s="66"/>
      <c r="U21" s="66">
        <f t="shared" si="0"/>
        <v>0</v>
      </c>
      <c r="V21" s="66">
        <f t="shared" si="1"/>
        <v>0</v>
      </c>
      <c r="W21" s="224" t="s">
        <v>45</v>
      </c>
      <c r="X21" s="51"/>
      <c r="Y21" s="275"/>
      <c r="Z21" s="275"/>
      <c r="AA21" s="275"/>
      <c r="AB21" s="67">
        <f>Table1402409[[#This Row],[วันที่ส่งงานการเงิน]]-Table1402409[[#This Row],[วันที่ส่งของ]]</f>
        <v>0</v>
      </c>
      <c r="AC21" s="130"/>
      <c r="AD21" s="3"/>
    </row>
    <row r="22" spans="1:30">
      <c r="A22" s="83">
        <v>23658</v>
      </c>
      <c r="B22" s="101" t="s">
        <v>126</v>
      </c>
      <c r="C22" s="67">
        <v>7</v>
      </c>
      <c r="D22" s="14" t="s">
        <v>31</v>
      </c>
      <c r="E22" s="269" t="s">
        <v>45</v>
      </c>
      <c r="F22" s="14" t="s">
        <v>127</v>
      </c>
      <c r="G22" s="16">
        <v>50000</v>
      </c>
      <c r="H22" s="17"/>
      <c r="I22" s="14"/>
      <c r="J22" s="18"/>
      <c r="K22" s="19"/>
      <c r="L22" s="63"/>
      <c r="M22" s="16"/>
      <c r="N22" s="16"/>
      <c r="O22" s="16"/>
      <c r="P22" s="67"/>
      <c r="Q22" s="106">
        <v>1</v>
      </c>
      <c r="R22" s="107" t="s">
        <v>35</v>
      </c>
      <c r="S22" s="20"/>
      <c r="T22" s="66">
        <v>50000</v>
      </c>
      <c r="U22" s="66">
        <v>0</v>
      </c>
      <c r="V22" s="66">
        <f t="shared" si="1"/>
        <v>50000</v>
      </c>
      <c r="W22" s="224" t="s">
        <v>45</v>
      </c>
      <c r="X22" s="51"/>
      <c r="Y22" s="275"/>
      <c r="Z22" s="275"/>
      <c r="AA22" s="275"/>
      <c r="AB22" s="67">
        <f>Table1402409[[#This Row],[วันที่ส่งงานการเงิน]]-Table1402409[[#This Row],[วันที่ส่งของ]]</f>
        <v>0</v>
      </c>
      <c r="AC22" s="130"/>
      <c r="AD22" s="3" t="s">
        <v>128</v>
      </c>
    </row>
    <row r="23" spans="1:30">
      <c r="A23" s="83">
        <v>23661</v>
      </c>
      <c r="B23" s="101" t="s">
        <v>129</v>
      </c>
      <c r="C23" s="67">
        <v>1</v>
      </c>
      <c r="D23" s="14" t="s">
        <v>60</v>
      </c>
      <c r="E23" s="15" t="s">
        <v>130</v>
      </c>
      <c r="F23" s="14" t="s">
        <v>131</v>
      </c>
      <c r="G23" s="16">
        <v>8373.82</v>
      </c>
      <c r="H23" s="17">
        <v>1118</v>
      </c>
      <c r="I23" s="14" t="s">
        <v>52</v>
      </c>
      <c r="J23" s="15" t="s">
        <v>130</v>
      </c>
      <c r="K23" s="19">
        <v>8373.82</v>
      </c>
      <c r="L23" s="15" t="s">
        <v>130</v>
      </c>
      <c r="M23" s="19">
        <v>8373.82</v>
      </c>
      <c r="N23" s="16" t="s">
        <v>34</v>
      </c>
      <c r="O23" s="16"/>
      <c r="P23" s="67"/>
      <c r="Q23" s="106">
        <v>7</v>
      </c>
      <c r="R23" s="107" t="s">
        <v>63</v>
      </c>
      <c r="S23" s="20">
        <v>1118</v>
      </c>
      <c r="T23" s="66">
        <v>7826</v>
      </c>
      <c r="U23" s="66">
        <f t="shared" si="0"/>
        <v>547.82000000000005</v>
      </c>
      <c r="V23" s="66">
        <f t="shared" si="1"/>
        <v>8373.82</v>
      </c>
      <c r="W23" s="50" t="s">
        <v>132</v>
      </c>
      <c r="X23" s="51">
        <v>23670</v>
      </c>
      <c r="Y23" s="275">
        <v>23676</v>
      </c>
      <c r="Z23" s="275" t="s">
        <v>133</v>
      </c>
      <c r="AA23" s="275"/>
      <c r="AB23" s="67">
        <f>Table1402409[[#This Row],[วันที่ส่งงานการเงิน]]-Table1402409[[#This Row],[วันที่ส่งของ]]</f>
        <v>-23676</v>
      </c>
      <c r="AC23" s="130" t="s">
        <v>76</v>
      </c>
      <c r="AD23" s="3"/>
    </row>
    <row r="24" spans="1:30">
      <c r="A24" s="83">
        <v>23661</v>
      </c>
      <c r="B24" s="101" t="s">
        <v>129</v>
      </c>
      <c r="C24" s="67">
        <v>1</v>
      </c>
      <c r="D24" s="14" t="s">
        <v>60</v>
      </c>
      <c r="E24" s="15" t="s">
        <v>130</v>
      </c>
      <c r="F24" s="14" t="s">
        <v>134</v>
      </c>
      <c r="G24" s="16">
        <v>6828.3119999999999</v>
      </c>
      <c r="H24" s="17">
        <v>911.6</v>
      </c>
      <c r="I24" s="14" t="s">
        <v>52</v>
      </c>
      <c r="J24" s="15" t="s">
        <v>130</v>
      </c>
      <c r="K24" s="19">
        <v>6828.3119999999999</v>
      </c>
      <c r="L24" s="15" t="s">
        <v>130</v>
      </c>
      <c r="M24" s="19">
        <v>6828.3119999999999</v>
      </c>
      <c r="N24" s="16" t="s">
        <v>34</v>
      </c>
      <c r="O24" s="16"/>
      <c r="P24" s="67"/>
      <c r="Q24" s="106">
        <v>7</v>
      </c>
      <c r="R24" s="107" t="s">
        <v>63</v>
      </c>
      <c r="S24" s="20">
        <v>911.6</v>
      </c>
      <c r="T24" s="66">
        <v>6381.6</v>
      </c>
      <c r="U24" s="66">
        <f t="shared" ref="U24" si="6">T24*7/100</f>
        <v>446.71200000000005</v>
      </c>
      <c r="V24" s="66">
        <f t="shared" ref="V24" si="7">T24+U24</f>
        <v>6828.3120000000008</v>
      </c>
      <c r="W24" s="50" t="s">
        <v>132</v>
      </c>
      <c r="X24" s="51">
        <v>23670</v>
      </c>
      <c r="Y24" s="275">
        <v>23676</v>
      </c>
      <c r="Z24" s="275" t="s">
        <v>133</v>
      </c>
      <c r="AA24" s="275"/>
      <c r="AB24" s="67">
        <f>Table1402409[[#This Row],[วันที่ส่งงานการเงิน]]-Table1402409[[#This Row],[วันที่ส่งของ]]</f>
        <v>-23676</v>
      </c>
      <c r="AC24" s="130" t="s">
        <v>76</v>
      </c>
      <c r="AD24" s="3"/>
    </row>
    <row r="25" spans="1:30">
      <c r="A25" s="83">
        <v>23661</v>
      </c>
      <c r="B25" s="101" t="s">
        <v>135</v>
      </c>
      <c r="C25" s="67">
        <v>1</v>
      </c>
      <c r="D25" s="14" t="s">
        <v>60</v>
      </c>
      <c r="E25" s="15" t="s">
        <v>136</v>
      </c>
      <c r="F25" s="14" t="s">
        <v>137</v>
      </c>
      <c r="G25" s="16">
        <v>746143.1</v>
      </c>
      <c r="H25" s="17">
        <v>697.33</v>
      </c>
      <c r="I25" s="14" t="s">
        <v>86</v>
      </c>
      <c r="J25" s="15" t="s">
        <v>136</v>
      </c>
      <c r="K25" s="19">
        <v>597060</v>
      </c>
      <c r="L25" s="15" t="s">
        <v>136</v>
      </c>
      <c r="M25" s="19">
        <v>597060</v>
      </c>
      <c r="N25" s="16" t="s">
        <v>34</v>
      </c>
      <c r="O25" s="16"/>
      <c r="P25" s="67"/>
      <c r="Q25" s="106">
        <v>1000</v>
      </c>
      <c r="R25" s="107" t="s">
        <v>63</v>
      </c>
      <c r="S25" s="20">
        <v>558</v>
      </c>
      <c r="T25" s="66">
        <v>558000</v>
      </c>
      <c r="U25" s="66">
        <f t="shared" si="0"/>
        <v>39060</v>
      </c>
      <c r="V25" s="66">
        <f t="shared" si="1"/>
        <v>597060</v>
      </c>
      <c r="W25" s="50" t="s">
        <v>138</v>
      </c>
      <c r="X25" s="51">
        <v>23696</v>
      </c>
      <c r="Y25" s="275">
        <v>23700</v>
      </c>
      <c r="Z25" s="275" t="s">
        <v>139</v>
      </c>
      <c r="AA25" s="275"/>
      <c r="AB25" s="67">
        <f>Table1402409[[#This Row],[วันที่ส่งงานการเงิน]]-Table1402409[[#This Row],[วันที่ส่งของ]]</f>
        <v>-23700</v>
      </c>
      <c r="AC25" s="130" t="s">
        <v>140</v>
      </c>
      <c r="AD25" s="3"/>
    </row>
    <row r="26" spans="1:30">
      <c r="A26" s="83">
        <v>23661</v>
      </c>
      <c r="B26" s="101" t="s">
        <v>135</v>
      </c>
      <c r="C26" s="67">
        <v>1</v>
      </c>
      <c r="D26" s="14" t="s">
        <v>60</v>
      </c>
      <c r="E26" s="15" t="s">
        <v>61</v>
      </c>
      <c r="F26" s="14" t="s">
        <v>141</v>
      </c>
      <c r="G26" s="16">
        <v>1176529.2</v>
      </c>
      <c r="H26" s="17">
        <v>1374.45</v>
      </c>
      <c r="I26" s="14" t="s">
        <v>86</v>
      </c>
      <c r="J26" s="30" t="s">
        <v>61</v>
      </c>
      <c r="K26" s="19">
        <v>1063152</v>
      </c>
      <c r="L26" s="63"/>
      <c r="M26" s="16"/>
      <c r="N26" s="16" t="s">
        <v>34</v>
      </c>
      <c r="O26" s="16"/>
      <c r="P26" s="67"/>
      <c r="Q26" s="106">
        <v>800</v>
      </c>
      <c r="R26" s="107" t="s">
        <v>63</v>
      </c>
      <c r="S26" s="20">
        <v>1242</v>
      </c>
      <c r="T26" s="66">
        <v>993600</v>
      </c>
      <c r="U26" s="66">
        <f t="shared" ref="U26:U27" si="8">T26*7/100</f>
        <v>69552</v>
      </c>
      <c r="V26" s="66">
        <f t="shared" ref="V26:V27" si="9">T26+U26</f>
        <v>1063152</v>
      </c>
      <c r="W26" s="50" t="s">
        <v>142</v>
      </c>
      <c r="X26" s="51">
        <v>23696</v>
      </c>
      <c r="Y26" s="275">
        <v>23700</v>
      </c>
      <c r="Z26" s="275" t="s">
        <v>133</v>
      </c>
      <c r="AA26" s="275"/>
      <c r="AB26" s="67">
        <f>Table1402409[[#This Row],[วันที่ส่งงานการเงิน]]-Table1402409[[#This Row],[วันที่ส่งของ]]</f>
        <v>-23700</v>
      </c>
      <c r="AC26" s="130" t="s">
        <v>140</v>
      </c>
      <c r="AD26" s="3" t="s">
        <v>143</v>
      </c>
    </row>
    <row r="27" spans="1:30">
      <c r="A27" s="83">
        <v>23661</v>
      </c>
      <c r="B27" s="101" t="s">
        <v>135</v>
      </c>
      <c r="C27" s="67">
        <v>1</v>
      </c>
      <c r="D27" s="14" t="s">
        <v>60</v>
      </c>
      <c r="E27" s="15"/>
      <c r="F27" s="14" t="s">
        <v>144</v>
      </c>
      <c r="G27" s="16">
        <v>649114.97</v>
      </c>
      <c r="H27" s="17">
        <v>4044.33</v>
      </c>
      <c r="I27" s="14" t="s">
        <v>86</v>
      </c>
      <c r="J27" s="18"/>
      <c r="K27" s="19"/>
      <c r="L27" s="63"/>
      <c r="M27" s="16"/>
      <c r="N27" s="16"/>
      <c r="O27" s="16"/>
      <c r="P27" s="67"/>
      <c r="Q27" s="106">
        <v>150</v>
      </c>
      <c r="R27" s="107" t="s">
        <v>63</v>
      </c>
      <c r="S27" s="20"/>
      <c r="T27" s="66"/>
      <c r="U27" s="66">
        <f t="shared" si="8"/>
        <v>0</v>
      </c>
      <c r="V27" s="66">
        <f t="shared" si="9"/>
        <v>0</v>
      </c>
      <c r="W27" s="50"/>
      <c r="X27" s="51"/>
      <c r="Y27" s="275"/>
      <c r="Z27" s="275"/>
      <c r="AA27" s="275"/>
      <c r="AB27" s="67">
        <f>Table1402409[[#This Row],[วันที่ส่งงานการเงิน]]-Table1402409[[#This Row],[วันที่ส่งของ]]</f>
        <v>0</v>
      </c>
      <c r="AC27" s="130"/>
      <c r="AD27" s="3" t="s">
        <v>145</v>
      </c>
    </row>
    <row r="28" spans="1:30">
      <c r="A28" s="83">
        <v>23661</v>
      </c>
      <c r="B28" s="101" t="s">
        <v>146</v>
      </c>
      <c r="C28" s="67">
        <v>7</v>
      </c>
      <c r="D28" s="14" t="s">
        <v>147</v>
      </c>
      <c r="E28" s="15" t="s">
        <v>148</v>
      </c>
      <c r="F28" s="14" t="s">
        <v>149</v>
      </c>
      <c r="G28" s="16"/>
      <c r="H28" s="17"/>
      <c r="I28" s="14"/>
      <c r="J28" s="15"/>
      <c r="K28" s="19"/>
      <c r="L28" s="15"/>
      <c r="M28" s="16"/>
      <c r="N28" s="16"/>
      <c r="O28" s="16"/>
      <c r="P28" s="67"/>
      <c r="Q28" s="106">
        <v>1</v>
      </c>
      <c r="R28" s="107" t="s">
        <v>101</v>
      </c>
      <c r="S28" s="20"/>
      <c r="T28" s="66">
        <v>25000</v>
      </c>
      <c r="U28" s="66">
        <v>0</v>
      </c>
      <c r="V28" s="66">
        <f t="shared" si="1"/>
        <v>25000</v>
      </c>
      <c r="W28" s="50" t="s">
        <v>36</v>
      </c>
      <c r="X28" s="51"/>
      <c r="Y28" s="275">
        <v>23651</v>
      </c>
      <c r="Z28" s="275" t="s">
        <v>150</v>
      </c>
      <c r="AA28" s="275"/>
      <c r="AB28" s="67">
        <f>Table1402409[[#This Row],[วันที่ส่งงานการเงิน]]-Table1402409[[#This Row],[วันที่ส่งของ]]</f>
        <v>-23651</v>
      </c>
      <c r="AC28" s="130"/>
      <c r="AD28" s="3" t="s">
        <v>128</v>
      </c>
    </row>
    <row r="29" spans="1:30">
      <c r="A29" s="83">
        <v>23661</v>
      </c>
      <c r="B29" s="101" t="s">
        <v>151</v>
      </c>
      <c r="C29" s="67">
        <v>7</v>
      </c>
      <c r="D29" s="14" t="s">
        <v>31</v>
      </c>
      <c r="E29" s="15" t="s">
        <v>152</v>
      </c>
      <c r="F29" s="14" t="s">
        <v>153</v>
      </c>
      <c r="G29" s="16"/>
      <c r="H29" s="17"/>
      <c r="I29" s="14"/>
      <c r="J29" s="15"/>
      <c r="K29" s="19"/>
      <c r="L29" s="15"/>
      <c r="M29" s="16"/>
      <c r="N29" s="16"/>
      <c r="O29" s="16"/>
      <c r="P29" s="67"/>
      <c r="Q29" s="106">
        <v>1</v>
      </c>
      <c r="R29" s="107" t="s">
        <v>101</v>
      </c>
      <c r="S29" s="20"/>
      <c r="T29" s="66">
        <v>13375</v>
      </c>
      <c r="U29" s="66">
        <v>0</v>
      </c>
      <c r="V29" s="66">
        <f t="shared" si="1"/>
        <v>13375</v>
      </c>
      <c r="W29" s="50" t="s">
        <v>36</v>
      </c>
      <c r="X29" s="51">
        <v>23276</v>
      </c>
      <c r="Y29" s="275">
        <v>23658</v>
      </c>
      <c r="Z29" s="275" t="s">
        <v>154</v>
      </c>
      <c r="AA29" s="275"/>
      <c r="AB29" s="67">
        <f>Table1402409[[#This Row],[วันที่ส่งงานการเงิน]]-Table1402409[[#This Row],[วันที่ส่งของ]]</f>
        <v>-23658</v>
      </c>
      <c r="AC29" s="130"/>
      <c r="AD29" s="3" t="s">
        <v>155</v>
      </c>
    </row>
    <row r="30" spans="1:30">
      <c r="A30" s="83">
        <v>23662</v>
      </c>
      <c r="B30" s="101" t="s">
        <v>156</v>
      </c>
      <c r="C30" s="67">
        <v>2</v>
      </c>
      <c r="D30" s="14" t="s">
        <v>49</v>
      </c>
      <c r="E30" s="15" t="s">
        <v>157</v>
      </c>
      <c r="F30" s="14" t="s">
        <v>158</v>
      </c>
      <c r="G30" s="16">
        <v>269640</v>
      </c>
      <c r="H30" s="17">
        <v>4.5</v>
      </c>
      <c r="I30" s="14" t="s">
        <v>52</v>
      </c>
      <c r="J30" s="15" t="s">
        <v>157</v>
      </c>
      <c r="K30" s="19">
        <v>269640</v>
      </c>
      <c r="L30" s="15" t="s">
        <v>157</v>
      </c>
      <c r="M30" s="19">
        <v>269640</v>
      </c>
      <c r="N30" s="16" t="s">
        <v>34</v>
      </c>
      <c r="O30" s="16"/>
      <c r="P30" s="67"/>
      <c r="Q30" s="106">
        <v>56000</v>
      </c>
      <c r="R30" s="107" t="s">
        <v>58</v>
      </c>
      <c r="S30" s="20">
        <v>4.5</v>
      </c>
      <c r="T30" s="66">
        <v>252000</v>
      </c>
      <c r="U30" s="66">
        <f t="shared" ref="U30:U35" si="10">T30*7/100</f>
        <v>17640</v>
      </c>
      <c r="V30" s="66">
        <f t="shared" ref="V30:V36" si="11">T30+U30</f>
        <v>269640</v>
      </c>
      <c r="W30" s="50" t="s">
        <v>159</v>
      </c>
      <c r="X30" s="51">
        <v>23676</v>
      </c>
      <c r="Y30" s="275">
        <v>23691</v>
      </c>
      <c r="Z30" s="275" t="s">
        <v>160</v>
      </c>
      <c r="AA30" s="275"/>
      <c r="AB30" s="67">
        <f>Table1402409[[#This Row],[วันที่ส่งงานการเงิน]]-Table1402409[[#This Row],[วันที่ส่งของ]]</f>
        <v>-23691</v>
      </c>
      <c r="AC30" s="130" t="s">
        <v>104</v>
      </c>
      <c r="AD30" s="3"/>
    </row>
    <row r="31" spans="1:30">
      <c r="A31" s="83">
        <v>23662</v>
      </c>
      <c r="B31" s="101" t="s">
        <v>161</v>
      </c>
      <c r="C31" s="67">
        <v>2</v>
      </c>
      <c r="D31" s="14" t="s">
        <v>49</v>
      </c>
      <c r="E31" s="15" t="s">
        <v>98</v>
      </c>
      <c r="F31" s="14" t="s">
        <v>162</v>
      </c>
      <c r="G31" s="16">
        <v>64200</v>
      </c>
      <c r="H31" s="17">
        <v>6</v>
      </c>
      <c r="I31" s="14" t="s">
        <v>52</v>
      </c>
      <c r="J31" s="30" t="s">
        <v>98</v>
      </c>
      <c r="K31" s="19">
        <v>64200</v>
      </c>
      <c r="L31" s="30" t="s">
        <v>98</v>
      </c>
      <c r="M31" s="19">
        <v>64200</v>
      </c>
      <c r="N31" s="16" t="s">
        <v>34</v>
      </c>
      <c r="O31" s="16"/>
      <c r="P31" s="67"/>
      <c r="Q31" s="106">
        <v>10000</v>
      </c>
      <c r="R31" s="107" t="s">
        <v>163</v>
      </c>
      <c r="S31" s="20">
        <v>6</v>
      </c>
      <c r="T31" s="66">
        <v>60000</v>
      </c>
      <c r="U31" s="66">
        <f t="shared" si="10"/>
        <v>4200</v>
      </c>
      <c r="V31" s="66">
        <f t="shared" si="11"/>
        <v>64200</v>
      </c>
      <c r="W31" s="50" t="s">
        <v>164</v>
      </c>
      <c r="X31" s="51">
        <v>23676</v>
      </c>
      <c r="Y31" s="275">
        <v>23706</v>
      </c>
      <c r="Z31" s="275" t="s">
        <v>165</v>
      </c>
      <c r="AA31" s="275"/>
      <c r="AB31" s="67">
        <f>Table1402409[[#This Row],[วันที่ส่งงานการเงิน]]-Table1402409[[#This Row],[วันที่ส่งของ]]</f>
        <v>-23706</v>
      </c>
      <c r="AC31" s="130" t="s">
        <v>104</v>
      </c>
      <c r="AD31" s="3"/>
    </row>
    <row r="32" spans="1:30">
      <c r="A32" s="83">
        <v>23662</v>
      </c>
      <c r="B32" s="101" t="s">
        <v>166</v>
      </c>
      <c r="C32" s="67">
        <v>7</v>
      </c>
      <c r="D32" s="14" t="s">
        <v>49</v>
      </c>
      <c r="E32" s="15" t="s">
        <v>167</v>
      </c>
      <c r="F32" s="14" t="s">
        <v>168</v>
      </c>
      <c r="G32" s="16">
        <v>280000</v>
      </c>
      <c r="H32" s="17"/>
      <c r="I32" s="14" t="s">
        <v>52</v>
      </c>
      <c r="J32" s="15" t="s">
        <v>167</v>
      </c>
      <c r="K32" s="19">
        <v>202649</v>
      </c>
      <c r="L32" s="15" t="s">
        <v>167</v>
      </c>
      <c r="M32" s="19">
        <v>202649</v>
      </c>
      <c r="N32" s="16" t="s">
        <v>34</v>
      </c>
      <c r="O32" s="16"/>
      <c r="P32" s="67"/>
      <c r="Q32" s="106">
        <v>106</v>
      </c>
      <c r="R32" s="107" t="s">
        <v>169</v>
      </c>
      <c r="S32" s="20"/>
      <c r="T32" s="66">
        <v>202649</v>
      </c>
      <c r="U32" s="66">
        <v>0</v>
      </c>
      <c r="V32" s="66">
        <f t="shared" si="11"/>
        <v>202649</v>
      </c>
      <c r="W32" s="50" t="s">
        <v>170</v>
      </c>
      <c r="X32" s="51">
        <v>23668</v>
      </c>
      <c r="Y32" s="275">
        <v>23682</v>
      </c>
      <c r="Z32" s="275" t="s">
        <v>171</v>
      </c>
      <c r="AA32" s="275"/>
      <c r="AB32" s="67">
        <f>Table1402409[[#This Row],[วันที่ส่งงานการเงิน]]-Table1402409[[#This Row],[วันที่ส่งของ]]</f>
        <v>-23682</v>
      </c>
      <c r="AC32" s="130" t="s">
        <v>172</v>
      </c>
      <c r="AD32" s="3"/>
    </row>
    <row r="33" spans="1:30" ht="27.75" customHeight="1">
      <c r="A33" s="83">
        <v>23662</v>
      </c>
      <c r="B33" s="101" t="s">
        <v>173</v>
      </c>
      <c r="C33" s="67">
        <v>2</v>
      </c>
      <c r="D33" s="14" t="s">
        <v>49</v>
      </c>
      <c r="E33" s="15" t="s">
        <v>50</v>
      </c>
      <c r="F33" s="14" t="s">
        <v>174</v>
      </c>
      <c r="G33" s="16">
        <v>3210</v>
      </c>
      <c r="H33" s="17">
        <v>6</v>
      </c>
      <c r="I33" s="14" t="s">
        <v>52</v>
      </c>
      <c r="J33" s="30" t="s">
        <v>50</v>
      </c>
      <c r="K33" s="19">
        <v>3210</v>
      </c>
      <c r="L33" s="30" t="s">
        <v>50</v>
      </c>
      <c r="M33" s="19">
        <v>3210</v>
      </c>
      <c r="N33" s="16" t="s">
        <v>34</v>
      </c>
      <c r="O33" s="16"/>
      <c r="P33" s="67"/>
      <c r="Q33" s="106">
        <v>500</v>
      </c>
      <c r="R33" s="107" t="s">
        <v>80</v>
      </c>
      <c r="S33" s="20">
        <v>6</v>
      </c>
      <c r="T33" s="66">
        <v>3000</v>
      </c>
      <c r="U33" s="66">
        <f t="shared" si="10"/>
        <v>210</v>
      </c>
      <c r="V33" s="66">
        <f t="shared" si="11"/>
        <v>3210</v>
      </c>
      <c r="W33" s="50" t="s">
        <v>175</v>
      </c>
      <c r="X33" s="51">
        <v>23669</v>
      </c>
      <c r="Y33" s="275">
        <v>23677</v>
      </c>
      <c r="Z33" s="275" t="s">
        <v>176</v>
      </c>
      <c r="AA33" s="275"/>
      <c r="AB33" s="67">
        <f>Table1402409[[#This Row],[วันที่ส่งงานการเงิน]]-Table1402409[[#This Row],[วันที่ส่งของ]]</f>
        <v>-23677</v>
      </c>
      <c r="AC33" s="130" t="s">
        <v>82</v>
      </c>
      <c r="AD33" s="3"/>
    </row>
    <row r="34" spans="1:30" ht="22.5" customHeight="1">
      <c r="A34" s="83">
        <v>23662</v>
      </c>
      <c r="B34" s="101" t="s">
        <v>173</v>
      </c>
      <c r="C34" s="67">
        <v>2</v>
      </c>
      <c r="D34" s="14" t="s">
        <v>49</v>
      </c>
      <c r="E34" s="15" t="s">
        <v>50</v>
      </c>
      <c r="F34" s="14" t="s">
        <v>177</v>
      </c>
      <c r="G34" s="16">
        <v>2140</v>
      </c>
      <c r="H34" s="17">
        <v>4</v>
      </c>
      <c r="I34" s="14" t="s">
        <v>52</v>
      </c>
      <c r="J34" s="30" t="s">
        <v>50</v>
      </c>
      <c r="K34" s="19">
        <v>2140</v>
      </c>
      <c r="L34" s="30" t="s">
        <v>50</v>
      </c>
      <c r="M34" s="19">
        <v>2140</v>
      </c>
      <c r="N34" s="16" t="s">
        <v>34</v>
      </c>
      <c r="O34" s="16"/>
      <c r="P34" s="67"/>
      <c r="Q34" s="106">
        <v>500</v>
      </c>
      <c r="R34" s="107" t="s">
        <v>58</v>
      </c>
      <c r="S34" s="20">
        <v>4</v>
      </c>
      <c r="T34" s="66">
        <v>2000</v>
      </c>
      <c r="U34" s="66">
        <f t="shared" ref="U34" si="12">T34*7/100</f>
        <v>140</v>
      </c>
      <c r="V34" s="66">
        <f t="shared" ref="V34" si="13">T34+U34</f>
        <v>2140</v>
      </c>
      <c r="W34" s="50" t="s">
        <v>175</v>
      </c>
      <c r="X34" s="51">
        <v>23669</v>
      </c>
      <c r="Y34" s="275">
        <v>23677</v>
      </c>
      <c r="Z34" s="275" t="s">
        <v>176</v>
      </c>
      <c r="AA34" s="275"/>
      <c r="AB34" s="67">
        <f>Table1402409[[#This Row],[วันที่ส่งงานการเงิน]]-Table1402409[[#This Row],[วันที่ส่งของ]]</f>
        <v>-23677</v>
      </c>
      <c r="AC34" s="130" t="s">
        <v>82</v>
      </c>
      <c r="AD34" s="3"/>
    </row>
    <row r="35" spans="1:30">
      <c r="A35" s="83">
        <v>23662</v>
      </c>
      <c r="B35" s="101" t="s">
        <v>178</v>
      </c>
      <c r="C35" s="67">
        <v>1</v>
      </c>
      <c r="D35" s="14" t="s">
        <v>60</v>
      </c>
      <c r="E35" s="15" t="s">
        <v>61</v>
      </c>
      <c r="F35" s="14" t="s">
        <v>179</v>
      </c>
      <c r="G35" s="16">
        <v>50795.040000000001</v>
      </c>
      <c r="H35" s="17">
        <v>5940</v>
      </c>
      <c r="I35" s="14" t="s">
        <v>52</v>
      </c>
      <c r="J35" s="30" t="s">
        <v>61</v>
      </c>
      <c r="K35" s="19">
        <v>49690.8</v>
      </c>
      <c r="L35" s="30" t="s">
        <v>61</v>
      </c>
      <c r="M35" s="19">
        <v>49690.8</v>
      </c>
      <c r="N35" s="16" t="s">
        <v>34</v>
      </c>
      <c r="O35" s="16"/>
      <c r="P35" s="67"/>
      <c r="Q35" s="106">
        <v>5</v>
      </c>
      <c r="R35" s="107" t="s">
        <v>63</v>
      </c>
      <c r="S35" s="20">
        <v>5805</v>
      </c>
      <c r="T35" s="66">
        <v>46440</v>
      </c>
      <c r="U35" s="66">
        <f t="shared" si="10"/>
        <v>3250.8</v>
      </c>
      <c r="V35" s="66">
        <f t="shared" si="11"/>
        <v>49690.8</v>
      </c>
      <c r="W35" s="50" t="s">
        <v>180</v>
      </c>
      <c r="X35" s="51">
        <v>23670</v>
      </c>
      <c r="Y35" s="275">
        <v>23675</v>
      </c>
      <c r="Z35" s="275" t="s">
        <v>139</v>
      </c>
      <c r="AA35" s="275"/>
      <c r="AB35" s="67">
        <f>Table1402409[[#This Row],[วันที่ส่งงานการเงิน]]-Table1402409[[#This Row],[วันที่ส่งของ]]</f>
        <v>-23675</v>
      </c>
      <c r="AC35" s="130" t="s">
        <v>181</v>
      </c>
      <c r="AD35" s="3"/>
    </row>
    <row r="36" spans="1:30">
      <c r="A36" s="83">
        <v>23662</v>
      </c>
      <c r="B36" s="101" t="s">
        <v>182</v>
      </c>
      <c r="C36" s="67">
        <v>7</v>
      </c>
      <c r="D36" s="14" t="s">
        <v>183</v>
      </c>
      <c r="E36" s="15"/>
      <c r="F36" s="14" t="s">
        <v>184</v>
      </c>
      <c r="G36" s="16"/>
      <c r="H36" s="17"/>
      <c r="I36" s="14"/>
      <c r="J36" s="18"/>
      <c r="K36" s="19"/>
      <c r="L36" s="63"/>
      <c r="M36" s="16"/>
      <c r="N36" s="16"/>
      <c r="O36" s="16"/>
      <c r="P36" s="67"/>
      <c r="Q36" s="106">
        <v>1</v>
      </c>
      <c r="R36" s="107" t="s">
        <v>35</v>
      </c>
      <c r="S36" s="20"/>
      <c r="T36" s="66">
        <v>35042.5</v>
      </c>
      <c r="U36" s="66">
        <v>0</v>
      </c>
      <c r="V36" s="66">
        <f t="shared" si="11"/>
        <v>35042.5</v>
      </c>
      <c r="W36" s="50" t="s">
        <v>36</v>
      </c>
      <c r="X36" s="51">
        <v>23249</v>
      </c>
      <c r="Y36" s="275"/>
      <c r="Z36" s="275" t="s">
        <v>185</v>
      </c>
      <c r="AA36" s="275"/>
      <c r="AB36" s="67">
        <f>Table1402409[[#This Row],[วันที่ส่งงานการเงิน]]-Table1402409[[#This Row],[วันที่ส่งของ]]</f>
        <v>0</v>
      </c>
      <c r="AC36" s="130"/>
      <c r="AD36" s="3"/>
    </row>
    <row r="37" spans="1:30">
      <c r="A37" s="83">
        <v>23662</v>
      </c>
      <c r="B37" s="101" t="s">
        <v>186</v>
      </c>
      <c r="C37" s="67">
        <v>7</v>
      </c>
      <c r="D37" s="14" t="s">
        <v>31</v>
      </c>
      <c r="E37" s="15" t="s">
        <v>187</v>
      </c>
      <c r="F37" s="14" t="s">
        <v>46</v>
      </c>
      <c r="G37" s="16"/>
      <c r="H37" s="17"/>
      <c r="I37" s="14"/>
      <c r="J37" s="18"/>
      <c r="K37" s="19"/>
      <c r="L37" s="63"/>
      <c r="M37" s="16"/>
      <c r="N37" s="16"/>
      <c r="O37" s="16"/>
      <c r="P37" s="67"/>
      <c r="Q37" s="106">
        <v>1</v>
      </c>
      <c r="R37" s="107" t="s">
        <v>35</v>
      </c>
      <c r="S37" s="20"/>
      <c r="T37" s="66">
        <v>62300</v>
      </c>
      <c r="U37" s="66">
        <v>0</v>
      </c>
      <c r="V37" s="66">
        <f t="shared" ref="V37:V50" si="14">T37+U37</f>
        <v>62300</v>
      </c>
      <c r="W37" s="50" t="s">
        <v>36</v>
      </c>
      <c r="X37" s="51"/>
      <c r="Y37" s="275">
        <v>23651</v>
      </c>
      <c r="Z37" s="275" t="s">
        <v>188</v>
      </c>
      <c r="AA37" s="275"/>
      <c r="AB37" s="67">
        <f>Table1402409[[#This Row],[วันที่ส่งงานการเงิน]]-Table1402409[[#This Row],[วันที่ส่งของ]]</f>
        <v>-23651</v>
      </c>
      <c r="AC37" s="130"/>
      <c r="AD37" s="3"/>
    </row>
    <row r="38" spans="1:30">
      <c r="A38" s="83">
        <v>23662</v>
      </c>
      <c r="B38" s="101" t="s">
        <v>189</v>
      </c>
      <c r="C38" s="67">
        <v>7</v>
      </c>
      <c r="D38" s="14" t="s">
        <v>190</v>
      </c>
      <c r="E38" s="15" t="s">
        <v>191</v>
      </c>
      <c r="F38" s="14" t="s">
        <v>192</v>
      </c>
      <c r="G38" s="16">
        <v>65805</v>
      </c>
      <c r="H38" s="17"/>
      <c r="I38" s="14" t="s">
        <v>52</v>
      </c>
      <c r="J38" s="30" t="s">
        <v>191</v>
      </c>
      <c r="K38" s="19">
        <v>65805</v>
      </c>
      <c r="L38" s="30" t="s">
        <v>191</v>
      </c>
      <c r="M38" s="19">
        <v>65805</v>
      </c>
      <c r="N38" s="16" t="s">
        <v>34</v>
      </c>
      <c r="O38" s="16"/>
      <c r="P38" s="67"/>
      <c r="Q38" s="106">
        <v>3</v>
      </c>
      <c r="R38" s="107" t="s">
        <v>101</v>
      </c>
      <c r="S38" s="20"/>
      <c r="T38" s="66">
        <v>61500</v>
      </c>
      <c r="U38" s="66">
        <f t="shared" ref="U38:U48" si="15">T38*7/100</f>
        <v>4305</v>
      </c>
      <c r="V38" s="66">
        <f t="shared" si="14"/>
        <v>65805</v>
      </c>
      <c r="W38" s="50" t="s">
        <v>193</v>
      </c>
      <c r="X38" s="51">
        <v>23676</v>
      </c>
      <c r="Y38" s="275">
        <v>23686</v>
      </c>
      <c r="Z38" s="275" t="s">
        <v>194</v>
      </c>
      <c r="AA38" s="275"/>
      <c r="AB38" s="67">
        <f>Table1402409[[#This Row],[วันที่ส่งงานการเงิน]]-Table1402409[[#This Row],[วันที่ส่งของ]]</f>
        <v>-23686</v>
      </c>
      <c r="AC38" s="130" t="s">
        <v>195</v>
      </c>
      <c r="AD38" s="3"/>
    </row>
    <row r="39" spans="1:30">
      <c r="A39" s="83">
        <v>23665</v>
      </c>
      <c r="B39" s="101" t="s">
        <v>196</v>
      </c>
      <c r="C39" s="67">
        <v>6</v>
      </c>
      <c r="D39" s="14" t="s">
        <v>112</v>
      </c>
      <c r="E39" s="15" t="s">
        <v>197</v>
      </c>
      <c r="F39" s="14" t="s">
        <v>198</v>
      </c>
      <c r="G39" s="16">
        <v>2728.5</v>
      </c>
      <c r="H39" s="17">
        <v>0.5</v>
      </c>
      <c r="I39" s="14" t="s">
        <v>52</v>
      </c>
      <c r="J39" s="30" t="s">
        <v>197</v>
      </c>
      <c r="K39" s="19">
        <v>2728.5</v>
      </c>
      <c r="L39" s="30" t="s">
        <v>197</v>
      </c>
      <c r="M39" s="19">
        <v>2728.5</v>
      </c>
      <c r="N39" s="16" t="s">
        <v>34</v>
      </c>
      <c r="O39" s="16"/>
      <c r="P39" s="67" t="s">
        <v>199</v>
      </c>
      <c r="Q39" s="106">
        <v>5100</v>
      </c>
      <c r="R39" s="107" t="s">
        <v>53</v>
      </c>
      <c r="S39" s="20">
        <v>0.5</v>
      </c>
      <c r="T39" s="66">
        <v>2550</v>
      </c>
      <c r="U39" s="66">
        <f t="shared" si="15"/>
        <v>178.5</v>
      </c>
      <c r="V39" s="66">
        <f t="shared" si="14"/>
        <v>2728.5</v>
      </c>
      <c r="W39" s="50" t="s">
        <v>200</v>
      </c>
      <c r="X39" s="51">
        <v>23669</v>
      </c>
      <c r="Y39" s="275">
        <v>23670</v>
      </c>
      <c r="Z39" s="275" t="s">
        <v>201</v>
      </c>
      <c r="AA39" s="275"/>
      <c r="AB39" s="67">
        <f>Table1402409[[#This Row],[วันที่ส่งงานการเงิน]]-Table1402409[[#This Row],[วันที่ส่งของ]]</f>
        <v>-23670</v>
      </c>
      <c r="AC39" s="130" t="s">
        <v>202</v>
      </c>
      <c r="AD39" s="3"/>
    </row>
    <row r="40" spans="1:30">
      <c r="A40" s="83">
        <v>23665</v>
      </c>
      <c r="B40" s="101" t="s">
        <v>203</v>
      </c>
      <c r="C40" s="67">
        <v>6</v>
      </c>
      <c r="D40" s="14" t="s">
        <v>112</v>
      </c>
      <c r="E40" s="15" t="s">
        <v>204</v>
      </c>
      <c r="F40" s="14" t="s">
        <v>205</v>
      </c>
      <c r="G40" s="16">
        <v>1938</v>
      </c>
      <c r="H40" s="17">
        <v>0.38</v>
      </c>
      <c r="I40" s="14" t="s">
        <v>52</v>
      </c>
      <c r="J40" s="15" t="s">
        <v>204</v>
      </c>
      <c r="K40" s="19">
        <v>1938</v>
      </c>
      <c r="L40" s="15" t="s">
        <v>204</v>
      </c>
      <c r="M40" s="19">
        <v>1938</v>
      </c>
      <c r="N40" s="16" t="s">
        <v>34</v>
      </c>
      <c r="O40" s="16"/>
      <c r="P40" s="67" t="s">
        <v>120</v>
      </c>
      <c r="Q40" s="106">
        <v>5100</v>
      </c>
      <c r="R40" s="107" t="s">
        <v>206</v>
      </c>
      <c r="S40" s="20">
        <v>0.38</v>
      </c>
      <c r="T40" s="66">
        <v>1938</v>
      </c>
      <c r="U40" s="66">
        <v>0</v>
      </c>
      <c r="V40" s="66">
        <f t="shared" si="14"/>
        <v>1938</v>
      </c>
      <c r="W40" s="50" t="s">
        <v>207</v>
      </c>
      <c r="X40" s="51">
        <v>23669</v>
      </c>
      <c r="Y40" s="275">
        <v>23670</v>
      </c>
      <c r="Z40" s="275" t="s">
        <v>208</v>
      </c>
      <c r="AA40" s="275"/>
      <c r="AB40" s="67">
        <f>Table1402409[[#This Row],[วันที่ส่งงานการเงิน]]-Table1402409[[#This Row],[วันที่ส่งของ]]</f>
        <v>-23670</v>
      </c>
      <c r="AC40" s="130" t="s">
        <v>209</v>
      </c>
      <c r="AD40" s="3"/>
    </row>
    <row r="41" spans="1:30">
      <c r="A41" s="83">
        <v>23665</v>
      </c>
      <c r="B41" s="101" t="s">
        <v>210</v>
      </c>
      <c r="C41" s="67">
        <v>6</v>
      </c>
      <c r="D41" s="14" t="s">
        <v>112</v>
      </c>
      <c r="E41" s="15" t="s">
        <v>197</v>
      </c>
      <c r="F41" s="14" t="s">
        <v>211</v>
      </c>
      <c r="G41" s="16">
        <v>248.24</v>
      </c>
      <c r="H41" s="17">
        <v>2.3199999999999998</v>
      </c>
      <c r="I41" s="14" t="s">
        <v>52</v>
      </c>
      <c r="J41" s="30" t="s">
        <v>197</v>
      </c>
      <c r="K41" s="19">
        <v>248.24</v>
      </c>
      <c r="L41" s="63" t="s">
        <v>197</v>
      </c>
      <c r="M41" s="16">
        <v>248.24</v>
      </c>
      <c r="N41" s="16" t="s">
        <v>34</v>
      </c>
      <c r="O41" s="16"/>
      <c r="P41" s="67" t="s">
        <v>212</v>
      </c>
      <c r="Q41" s="106">
        <v>100</v>
      </c>
      <c r="R41" s="107" t="s">
        <v>58</v>
      </c>
      <c r="S41" s="20">
        <v>2.3199999999999998</v>
      </c>
      <c r="T41" s="66">
        <v>232</v>
      </c>
      <c r="U41" s="66">
        <f t="shared" si="15"/>
        <v>16.239999999999998</v>
      </c>
      <c r="V41" s="66">
        <f t="shared" si="14"/>
        <v>248.24</v>
      </c>
      <c r="W41" s="50" t="s">
        <v>213</v>
      </c>
      <c r="X41" s="51">
        <v>23676</v>
      </c>
      <c r="Y41" s="275">
        <v>23677</v>
      </c>
      <c r="Z41" s="275" t="s">
        <v>214</v>
      </c>
      <c r="AA41" s="275"/>
      <c r="AB41" s="67">
        <f>Table1402409[[#This Row],[วันที่ส่งงานการเงิน]]-Table1402409[[#This Row],[วันที่ส่งของ]]</f>
        <v>-23677</v>
      </c>
      <c r="AC41" s="130" t="s">
        <v>202</v>
      </c>
      <c r="AD41" s="3"/>
    </row>
    <row r="42" spans="1:30">
      <c r="A42" s="83">
        <v>23665</v>
      </c>
      <c r="B42" s="101" t="s">
        <v>210</v>
      </c>
      <c r="C42" s="67">
        <v>6</v>
      </c>
      <c r="D42" s="14" t="s">
        <v>112</v>
      </c>
      <c r="E42" s="15" t="s">
        <v>197</v>
      </c>
      <c r="F42" s="14" t="s">
        <v>215</v>
      </c>
      <c r="G42" s="16">
        <v>2482.4</v>
      </c>
      <c r="H42" s="17">
        <v>2.3199999999999998</v>
      </c>
      <c r="I42" s="14" t="s">
        <v>52</v>
      </c>
      <c r="J42" s="30" t="s">
        <v>197</v>
      </c>
      <c r="K42" s="19">
        <v>2482.4</v>
      </c>
      <c r="L42" s="63" t="s">
        <v>197</v>
      </c>
      <c r="M42" s="16">
        <v>2482.4</v>
      </c>
      <c r="N42" s="16" t="s">
        <v>34</v>
      </c>
      <c r="O42" s="16"/>
      <c r="P42" s="67" t="s">
        <v>216</v>
      </c>
      <c r="Q42" s="106">
        <v>1000</v>
      </c>
      <c r="R42" s="107" t="s">
        <v>58</v>
      </c>
      <c r="S42" s="20">
        <v>2.3199999999999998</v>
      </c>
      <c r="T42" s="66">
        <v>2320</v>
      </c>
      <c r="U42" s="66">
        <f t="shared" ref="U42:U45" si="16">T42*7/100</f>
        <v>162.4</v>
      </c>
      <c r="V42" s="66">
        <f t="shared" ref="V42:V45" si="17">T42+U42</f>
        <v>2482.4</v>
      </c>
      <c r="W42" s="50" t="s">
        <v>213</v>
      </c>
      <c r="X42" s="51">
        <v>23676</v>
      </c>
      <c r="Y42" s="275">
        <v>23677</v>
      </c>
      <c r="Z42" s="275" t="s">
        <v>214</v>
      </c>
      <c r="AA42" s="275"/>
      <c r="AB42" s="67">
        <f>Table1402409[[#This Row],[วันที่ส่งงานการเงิน]]-Table1402409[[#This Row],[วันที่ส่งของ]]</f>
        <v>-23677</v>
      </c>
      <c r="AC42" s="130" t="s">
        <v>202</v>
      </c>
      <c r="AD42" s="3"/>
    </row>
    <row r="43" spans="1:30">
      <c r="A43" s="83">
        <v>23665</v>
      </c>
      <c r="B43" s="101" t="s">
        <v>210</v>
      </c>
      <c r="C43" s="67">
        <v>6</v>
      </c>
      <c r="D43" s="14" t="s">
        <v>112</v>
      </c>
      <c r="E43" s="15" t="s">
        <v>197</v>
      </c>
      <c r="F43" s="14" t="s">
        <v>217</v>
      </c>
      <c r="G43" s="16">
        <v>2482.4</v>
      </c>
      <c r="H43" s="17">
        <v>2.3199999999999998</v>
      </c>
      <c r="I43" s="14" t="s">
        <v>52</v>
      </c>
      <c r="J43" s="30" t="s">
        <v>197</v>
      </c>
      <c r="K43" s="19">
        <v>2482.4</v>
      </c>
      <c r="L43" s="63" t="s">
        <v>197</v>
      </c>
      <c r="M43" s="16">
        <v>2482.4</v>
      </c>
      <c r="N43" s="16" t="s">
        <v>34</v>
      </c>
      <c r="O43" s="16"/>
      <c r="P43" s="67" t="s">
        <v>218</v>
      </c>
      <c r="Q43" s="106">
        <v>1000</v>
      </c>
      <c r="R43" s="107" t="s">
        <v>58</v>
      </c>
      <c r="S43" s="20">
        <v>2.3199999999999998</v>
      </c>
      <c r="T43" s="66">
        <v>2320</v>
      </c>
      <c r="U43" s="66">
        <f t="shared" si="16"/>
        <v>162.4</v>
      </c>
      <c r="V43" s="66">
        <f t="shared" si="17"/>
        <v>2482.4</v>
      </c>
      <c r="W43" s="50" t="s">
        <v>213</v>
      </c>
      <c r="X43" s="51">
        <v>23676</v>
      </c>
      <c r="Y43" s="275">
        <v>23677</v>
      </c>
      <c r="Z43" s="275" t="s">
        <v>214</v>
      </c>
      <c r="AA43" s="275"/>
      <c r="AB43" s="67">
        <f>Table1402409[[#This Row],[วันที่ส่งงานการเงิน]]-Table1402409[[#This Row],[วันที่ส่งของ]]</f>
        <v>-23677</v>
      </c>
      <c r="AC43" s="130" t="s">
        <v>202</v>
      </c>
      <c r="AD43" s="3"/>
    </row>
    <row r="44" spans="1:30">
      <c r="A44" s="83">
        <v>23665</v>
      </c>
      <c r="B44" s="101" t="s">
        <v>210</v>
      </c>
      <c r="C44" s="67">
        <v>6</v>
      </c>
      <c r="D44" s="14" t="s">
        <v>112</v>
      </c>
      <c r="E44" s="15" t="s">
        <v>197</v>
      </c>
      <c r="F44" s="14" t="s">
        <v>219</v>
      </c>
      <c r="G44" s="16">
        <v>496.48</v>
      </c>
      <c r="H44" s="17">
        <v>2.3199999999999998</v>
      </c>
      <c r="I44" s="14" t="s">
        <v>52</v>
      </c>
      <c r="J44" s="30" t="s">
        <v>197</v>
      </c>
      <c r="K44" s="19">
        <v>496.48</v>
      </c>
      <c r="L44" s="63" t="s">
        <v>197</v>
      </c>
      <c r="M44" s="16">
        <v>496.48</v>
      </c>
      <c r="N44" s="16" t="s">
        <v>34</v>
      </c>
      <c r="O44" s="16"/>
      <c r="P44" s="67" t="s">
        <v>220</v>
      </c>
      <c r="Q44" s="106">
        <v>200</v>
      </c>
      <c r="R44" s="107" t="s">
        <v>58</v>
      </c>
      <c r="S44" s="20">
        <v>2.3199999999999998</v>
      </c>
      <c r="T44" s="66">
        <v>464</v>
      </c>
      <c r="U44" s="66">
        <f t="shared" si="16"/>
        <v>32.479999999999997</v>
      </c>
      <c r="V44" s="66">
        <f t="shared" si="17"/>
        <v>496.48</v>
      </c>
      <c r="W44" s="50" t="s">
        <v>213</v>
      </c>
      <c r="X44" s="51">
        <v>23676</v>
      </c>
      <c r="Y44" s="275">
        <v>23677</v>
      </c>
      <c r="Z44" s="275" t="s">
        <v>214</v>
      </c>
      <c r="AA44" s="275"/>
      <c r="AB44" s="67">
        <f>Table1402409[[#This Row],[วันที่ส่งงานการเงิน]]-Table1402409[[#This Row],[วันที่ส่งของ]]</f>
        <v>-23677</v>
      </c>
      <c r="AC44" s="130" t="s">
        <v>202</v>
      </c>
      <c r="AD44" s="3"/>
    </row>
    <row r="45" spans="1:30">
      <c r="A45" s="83">
        <v>23665</v>
      </c>
      <c r="B45" s="101" t="s">
        <v>210</v>
      </c>
      <c r="C45" s="67">
        <v>6</v>
      </c>
      <c r="D45" s="14" t="s">
        <v>112</v>
      </c>
      <c r="E45" s="15" t="s">
        <v>197</v>
      </c>
      <c r="F45" s="14" t="s">
        <v>221</v>
      </c>
      <c r="G45" s="16">
        <v>248.24</v>
      </c>
      <c r="H45" s="17">
        <v>2.3199999999999998</v>
      </c>
      <c r="I45" s="14" t="s">
        <v>52</v>
      </c>
      <c r="J45" s="30" t="s">
        <v>197</v>
      </c>
      <c r="K45" s="19">
        <v>248.24</v>
      </c>
      <c r="L45" s="63" t="s">
        <v>197</v>
      </c>
      <c r="M45" s="16">
        <v>248.24</v>
      </c>
      <c r="N45" s="16" t="s">
        <v>34</v>
      </c>
      <c r="O45" s="16"/>
      <c r="P45" s="67" t="s">
        <v>222</v>
      </c>
      <c r="Q45" s="106">
        <v>100</v>
      </c>
      <c r="R45" s="107" t="s">
        <v>58</v>
      </c>
      <c r="S45" s="20">
        <v>2.3199999999999998</v>
      </c>
      <c r="T45" s="66">
        <v>232</v>
      </c>
      <c r="U45" s="66">
        <f t="shared" si="16"/>
        <v>16.239999999999998</v>
      </c>
      <c r="V45" s="66">
        <f t="shared" si="17"/>
        <v>248.24</v>
      </c>
      <c r="W45" s="50" t="s">
        <v>213</v>
      </c>
      <c r="X45" s="51">
        <v>23676</v>
      </c>
      <c r="Y45" s="275">
        <v>23677</v>
      </c>
      <c r="Z45" s="275" t="s">
        <v>214</v>
      </c>
      <c r="AA45" s="275"/>
      <c r="AB45" s="67">
        <f>Table1402409[[#This Row],[วันที่ส่งงานการเงิน]]-Table1402409[[#This Row],[วันที่ส่งของ]]</f>
        <v>-23677</v>
      </c>
      <c r="AC45" s="130" t="s">
        <v>202</v>
      </c>
      <c r="AD45" s="3"/>
    </row>
    <row r="46" spans="1:30">
      <c r="A46" s="83">
        <v>23665</v>
      </c>
      <c r="B46" s="101" t="s">
        <v>223</v>
      </c>
      <c r="C46" s="67">
        <v>1</v>
      </c>
      <c r="D46" s="14" t="s">
        <v>60</v>
      </c>
      <c r="E46" s="15" t="s">
        <v>61</v>
      </c>
      <c r="F46" s="14" t="s">
        <v>179</v>
      </c>
      <c r="G46" s="16">
        <v>142861.04999999999</v>
      </c>
      <c r="H46" s="17">
        <v>5805</v>
      </c>
      <c r="I46" s="14" t="s">
        <v>52</v>
      </c>
      <c r="J46" s="30" t="s">
        <v>61</v>
      </c>
      <c r="K46" s="19">
        <v>142861.04999999999</v>
      </c>
      <c r="L46" s="63" t="s">
        <v>61</v>
      </c>
      <c r="M46" s="16">
        <v>142861.04999999999</v>
      </c>
      <c r="N46" s="16" t="s">
        <v>34</v>
      </c>
      <c r="O46" s="16"/>
      <c r="P46" s="67"/>
      <c r="Q46" s="106">
        <v>23</v>
      </c>
      <c r="R46" s="107" t="s">
        <v>63</v>
      </c>
      <c r="S46" s="20">
        <v>5805</v>
      </c>
      <c r="T46" s="66">
        <v>133515</v>
      </c>
      <c r="U46" s="66">
        <f t="shared" si="15"/>
        <v>9346.0499999999993</v>
      </c>
      <c r="V46" s="66">
        <f t="shared" si="14"/>
        <v>142861.04999999999</v>
      </c>
      <c r="W46" s="50" t="s">
        <v>224</v>
      </c>
      <c r="X46" s="51">
        <v>23676</v>
      </c>
      <c r="Y46" s="275">
        <v>23679</v>
      </c>
      <c r="Z46" s="275" t="s">
        <v>225</v>
      </c>
      <c r="AA46" s="275"/>
      <c r="AB46" s="67">
        <f>Table1402409[[#This Row],[วันที่ส่งงานการเงิน]]-Table1402409[[#This Row],[วันที่ส่งของ]]</f>
        <v>-23679</v>
      </c>
      <c r="AC46" s="130" t="s">
        <v>226</v>
      </c>
      <c r="AD46" s="3"/>
    </row>
    <row r="47" spans="1:30">
      <c r="A47" s="83">
        <v>23665</v>
      </c>
      <c r="B47" s="101" t="s">
        <v>227</v>
      </c>
      <c r="C47" s="67">
        <v>6</v>
      </c>
      <c r="D47" s="14" t="s">
        <v>112</v>
      </c>
      <c r="E47" s="15" t="s">
        <v>228</v>
      </c>
      <c r="F47" s="14" t="s">
        <v>229</v>
      </c>
      <c r="G47" s="16">
        <v>30000</v>
      </c>
      <c r="H47" s="17"/>
      <c r="I47" s="14" t="s">
        <v>52</v>
      </c>
      <c r="J47" s="15" t="s">
        <v>228</v>
      </c>
      <c r="K47" s="19">
        <v>30000</v>
      </c>
      <c r="L47" s="15" t="s">
        <v>228</v>
      </c>
      <c r="M47" s="19">
        <v>30000</v>
      </c>
      <c r="N47" s="16" t="s">
        <v>34</v>
      </c>
      <c r="O47" s="16"/>
      <c r="P47" s="67" t="s">
        <v>230</v>
      </c>
      <c r="Q47" s="106">
        <v>1</v>
      </c>
      <c r="R47" s="107" t="s">
        <v>101</v>
      </c>
      <c r="S47" s="20">
        <v>30000</v>
      </c>
      <c r="T47" s="66">
        <v>30000</v>
      </c>
      <c r="U47" s="66">
        <v>0</v>
      </c>
      <c r="V47" s="66">
        <f t="shared" si="14"/>
        <v>30000</v>
      </c>
      <c r="W47" s="50" t="s">
        <v>231</v>
      </c>
      <c r="X47" s="51">
        <v>23669</v>
      </c>
      <c r="Y47" s="275">
        <v>23669</v>
      </c>
      <c r="Z47" s="275" t="s">
        <v>232</v>
      </c>
      <c r="AA47" s="275"/>
      <c r="AB47" s="67">
        <f>Table1402409[[#This Row],[วันที่ส่งงานการเงิน]]-Table1402409[[#This Row],[วันที่ส่งของ]]</f>
        <v>-23669</v>
      </c>
      <c r="AC47" s="130" t="s">
        <v>233</v>
      </c>
      <c r="AD47" s="3"/>
    </row>
    <row r="48" spans="1:30">
      <c r="A48" s="83">
        <v>23668</v>
      </c>
      <c r="B48" s="101" t="s">
        <v>234</v>
      </c>
      <c r="C48" s="67">
        <v>5</v>
      </c>
      <c r="D48" s="14" t="s">
        <v>60</v>
      </c>
      <c r="E48" s="15" t="s">
        <v>235</v>
      </c>
      <c r="F48" s="14" t="s">
        <v>236</v>
      </c>
      <c r="G48" s="16">
        <v>2000</v>
      </c>
      <c r="H48" s="17"/>
      <c r="I48" s="14" t="s">
        <v>52</v>
      </c>
      <c r="J48" s="15" t="s">
        <v>235</v>
      </c>
      <c r="K48" s="19">
        <v>1765.5</v>
      </c>
      <c r="L48" s="15" t="s">
        <v>235</v>
      </c>
      <c r="M48" s="19">
        <v>1765.5</v>
      </c>
      <c r="N48" s="16" t="s">
        <v>34</v>
      </c>
      <c r="O48" s="16" t="s">
        <v>237</v>
      </c>
      <c r="P48" s="67"/>
      <c r="Q48" s="106">
        <v>1</v>
      </c>
      <c r="R48" s="107" t="s">
        <v>58</v>
      </c>
      <c r="S48" s="20">
        <v>1650</v>
      </c>
      <c r="T48" s="66">
        <v>1650</v>
      </c>
      <c r="U48" s="66">
        <f t="shared" si="15"/>
        <v>115.5</v>
      </c>
      <c r="V48" s="66">
        <f t="shared" si="14"/>
        <v>1765.5</v>
      </c>
      <c r="W48" s="50" t="s">
        <v>238</v>
      </c>
      <c r="X48" s="51">
        <v>23678</v>
      </c>
      <c r="Y48" s="275">
        <v>23685</v>
      </c>
      <c r="Z48" s="275" t="s">
        <v>239</v>
      </c>
      <c r="AA48" s="275"/>
      <c r="AB48" s="67">
        <f>Table1402409[[#This Row],[วันที่ส่งงานการเงิน]]-Table1402409[[#This Row],[วันที่ส่งของ]]</f>
        <v>-23685</v>
      </c>
      <c r="AC48" s="130"/>
      <c r="AD48" s="3"/>
    </row>
    <row r="49" spans="1:30">
      <c r="A49" s="83">
        <v>23669</v>
      </c>
      <c r="B49" s="101" t="s">
        <v>240</v>
      </c>
      <c r="C49" s="67">
        <v>5</v>
      </c>
      <c r="D49" s="14" t="s">
        <v>60</v>
      </c>
      <c r="E49" s="15" t="s">
        <v>241</v>
      </c>
      <c r="F49" s="14" t="s">
        <v>242</v>
      </c>
      <c r="G49" s="16">
        <v>1000</v>
      </c>
      <c r="H49" s="17"/>
      <c r="I49" s="67" t="s">
        <v>243</v>
      </c>
      <c r="J49" s="18" t="s">
        <v>241</v>
      </c>
      <c r="K49" s="19">
        <v>1000</v>
      </c>
      <c r="L49" s="18" t="s">
        <v>241</v>
      </c>
      <c r="M49" s="19">
        <v>1000</v>
      </c>
      <c r="N49" s="16" t="s">
        <v>34</v>
      </c>
      <c r="O49" s="16"/>
      <c r="P49" s="67"/>
      <c r="Q49" s="106">
        <v>1</v>
      </c>
      <c r="R49" s="107" t="s">
        <v>244</v>
      </c>
      <c r="S49" s="20"/>
      <c r="T49" s="66">
        <v>1000</v>
      </c>
      <c r="U49" s="66">
        <v>0</v>
      </c>
      <c r="V49" s="66">
        <f t="shared" si="14"/>
        <v>1000</v>
      </c>
      <c r="W49" s="50" t="s">
        <v>245</v>
      </c>
      <c r="X49" s="51">
        <v>23691</v>
      </c>
      <c r="Y49" s="275">
        <v>23691</v>
      </c>
      <c r="Z49" s="275" t="s">
        <v>246</v>
      </c>
      <c r="AA49" s="275"/>
      <c r="AB49" s="67">
        <f>Table1402409[[#This Row],[วันที่ส่งงานการเงิน]]-Table1402409[[#This Row],[วันที่ส่งของ]]</f>
        <v>-23691</v>
      </c>
      <c r="AC49" s="130" t="s">
        <v>247</v>
      </c>
      <c r="AD49" s="3"/>
    </row>
    <row r="50" spans="1:30">
      <c r="A50" s="83">
        <v>23669</v>
      </c>
      <c r="B50" s="101" t="s">
        <v>248</v>
      </c>
      <c r="C50" s="67">
        <v>7</v>
      </c>
      <c r="D50" s="14" t="s">
        <v>31</v>
      </c>
      <c r="E50" s="15" t="s">
        <v>249</v>
      </c>
      <c r="F50" s="14" t="s">
        <v>250</v>
      </c>
      <c r="G50" s="16">
        <v>5000</v>
      </c>
      <c r="H50" s="17"/>
      <c r="I50" s="14" t="s">
        <v>243</v>
      </c>
      <c r="J50" s="15" t="s">
        <v>249</v>
      </c>
      <c r="K50" s="19">
        <v>3900</v>
      </c>
      <c r="L50" s="15" t="s">
        <v>249</v>
      </c>
      <c r="M50" s="19">
        <v>3900</v>
      </c>
      <c r="N50" s="16" t="s">
        <v>34</v>
      </c>
      <c r="O50" s="16"/>
      <c r="P50" s="67"/>
      <c r="Q50" s="106">
        <v>1</v>
      </c>
      <c r="R50" s="107" t="s">
        <v>244</v>
      </c>
      <c r="S50" s="20"/>
      <c r="T50" s="66">
        <v>3900</v>
      </c>
      <c r="U50" s="66">
        <v>0</v>
      </c>
      <c r="V50" s="66">
        <f t="shared" si="14"/>
        <v>3900</v>
      </c>
      <c r="W50" s="50" t="s">
        <v>245</v>
      </c>
      <c r="X50" s="51">
        <v>23692</v>
      </c>
      <c r="Y50" s="275">
        <v>23692</v>
      </c>
      <c r="Z50" s="275" t="s">
        <v>251</v>
      </c>
      <c r="AA50" s="275"/>
      <c r="AB50" s="67">
        <f>Table1402409[[#This Row],[วันที่ส่งงานการเงิน]]-Table1402409[[#This Row],[วันที่ส่งของ]]</f>
        <v>-23692</v>
      </c>
      <c r="AC50" s="130" t="s">
        <v>252</v>
      </c>
      <c r="AD50" s="3"/>
    </row>
    <row r="51" spans="1:30">
      <c r="A51" s="83">
        <v>23669</v>
      </c>
      <c r="B51" s="101" t="s">
        <v>248</v>
      </c>
      <c r="C51" s="67">
        <v>7</v>
      </c>
      <c r="D51" s="14" t="s">
        <v>31</v>
      </c>
      <c r="E51" s="15" t="s">
        <v>249</v>
      </c>
      <c r="F51" s="14" t="s">
        <v>253</v>
      </c>
      <c r="G51" s="16">
        <v>5000</v>
      </c>
      <c r="H51" s="17"/>
      <c r="I51" s="14" t="s">
        <v>243</v>
      </c>
      <c r="J51" s="15" t="s">
        <v>249</v>
      </c>
      <c r="K51" s="19">
        <v>3700</v>
      </c>
      <c r="L51" s="15" t="s">
        <v>249</v>
      </c>
      <c r="M51" s="19">
        <v>3700</v>
      </c>
      <c r="N51" s="16" t="s">
        <v>34</v>
      </c>
      <c r="O51" s="16"/>
      <c r="P51" s="67"/>
      <c r="Q51" s="106">
        <v>1</v>
      </c>
      <c r="R51" s="107" t="s">
        <v>244</v>
      </c>
      <c r="S51" s="20"/>
      <c r="T51" s="66">
        <v>3700</v>
      </c>
      <c r="U51" s="66">
        <v>0</v>
      </c>
      <c r="V51" s="66">
        <f t="shared" ref="V51" si="18">T51+U51</f>
        <v>3700</v>
      </c>
      <c r="W51" s="50" t="s">
        <v>245</v>
      </c>
      <c r="X51" s="51">
        <v>23692</v>
      </c>
      <c r="Y51" s="275">
        <v>23692</v>
      </c>
      <c r="Z51" s="275" t="s">
        <v>251</v>
      </c>
      <c r="AA51" s="275"/>
      <c r="AB51" s="67">
        <f>Table1402409[[#This Row],[วันที่ส่งงานการเงิน]]-Table1402409[[#This Row],[วันที่ส่งของ]]</f>
        <v>-23692</v>
      </c>
      <c r="AC51" s="130" t="s">
        <v>252</v>
      </c>
      <c r="AD51" s="3"/>
    </row>
    <row r="52" spans="1:30">
      <c r="A52" s="83">
        <v>23670</v>
      </c>
      <c r="B52" s="101" t="s">
        <v>254</v>
      </c>
      <c r="C52" s="67">
        <v>5</v>
      </c>
      <c r="D52" s="14" t="s">
        <v>60</v>
      </c>
      <c r="E52" s="15" t="s">
        <v>235</v>
      </c>
      <c r="F52" s="14" t="s">
        <v>255</v>
      </c>
      <c r="G52" s="16">
        <v>11770</v>
      </c>
      <c r="H52" s="17">
        <v>2200</v>
      </c>
      <c r="I52" s="14" t="s">
        <v>52</v>
      </c>
      <c r="J52" s="15" t="s">
        <v>235</v>
      </c>
      <c r="K52" s="19">
        <v>10967.5</v>
      </c>
      <c r="L52" s="15" t="s">
        <v>235</v>
      </c>
      <c r="M52" s="19">
        <v>10967.5</v>
      </c>
      <c r="N52" s="16" t="s">
        <v>34</v>
      </c>
      <c r="O52" s="16"/>
      <c r="P52" s="67"/>
      <c r="Q52" s="106">
        <v>5</v>
      </c>
      <c r="R52" s="107" t="s">
        <v>256</v>
      </c>
      <c r="S52" s="20">
        <v>2050</v>
      </c>
      <c r="T52" s="66">
        <v>10250</v>
      </c>
      <c r="U52" s="66">
        <f t="shared" si="0"/>
        <v>717.5</v>
      </c>
      <c r="V52" s="66">
        <f t="shared" si="1"/>
        <v>10967.5</v>
      </c>
      <c r="W52" s="50" t="s">
        <v>257</v>
      </c>
      <c r="X52" s="51">
        <v>23682</v>
      </c>
      <c r="Y52" s="275">
        <v>23691</v>
      </c>
      <c r="Z52" s="275" t="s">
        <v>258</v>
      </c>
      <c r="AA52" s="275"/>
      <c r="AB52" s="67">
        <f>Table1402409[[#This Row],[วันที่ส่งงานการเงิน]]-Table1402409[[#This Row],[วันที่ส่งของ]]</f>
        <v>-23691</v>
      </c>
      <c r="AC52" s="130" t="s">
        <v>259</v>
      </c>
      <c r="AD52" s="3"/>
    </row>
    <row r="53" spans="1:30">
      <c r="A53" s="83">
        <v>23670</v>
      </c>
      <c r="B53" s="101" t="s">
        <v>254</v>
      </c>
      <c r="C53" s="67">
        <v>5</v>
      </c>
      <c r="D53" s="14" t="s">
        <v>60</v>
      </c>
      <c r="E53" s="15" t="s">
        <v>235</v>
      </c>
      <c r="F53" s="14" t="s">
        <v>260</v>
      </c>
      <c r="G53" s="16">
        <v>9095</v>
      </c>
      <c r="H53" s="17">
        <v>1700</v>
      </c>
      <c r="I53" s="14" t="s">
        <v>52</v>
      </c>
      <c r="J53" s="15" t="s">
        <v>235</v>
      </c>
      <c r="K53" s="19">
        <v>8292.5</v>
      </c>
      <c r="L53" s="15" t="s">
        <v>235</v>
      </c>
      <c r="M53" s="19">
        <v>8292.5</v>
      </c>
      <c r="N53" s="16" t="s">
        <v>34</v>
      </c>
      <c r="O53" s="16"/>
      <c r="P53" s="67"/>
      <c r="Q53" s="106">
        <v>5</v>
      </c>
      <c r="R53" s="107" t="s">
        <v>256</v>
      </c>
      <c r="S53" s="20">
        <v>1550</v>
      </c>
      <c r="T53" s="66">
        <v>7750</v>
      </c>
      <c r="U53" s="66">
        <f t="shared" ref="U53:U54" si="19">T53*7/100</f>
        <v>542.5</v>
      </c>
      <c r="V53" s="66">
        <f t="shared" ref="V53:V54" si="20">T53+U53</f>
        <v>8292.5</v>
      </c>
      <c r="W53" s="50" t="s">
        <v>257</v>
      </c>
      <c r="X53" s="51">
        <v>23682</v>
      </c>
      <c r="Y53" s="275">
        <v>23691</v>
      </c>
      <c r="Z53" s="275" t="s">
        <v>258</v>
      </c>
      <c r="AA53" s="275"/>
      <c r="AB53" s="67">
        <f>Table1402409[[#This Row],[วันที่ส่งงานการเงิน]]-Table1402409[[#This Row],[วันที่ส่งของ]]</f>
        <v>-23691</v>
      </c>
      <c r="AC53" s="130" t="s">
        <v>259</v>
      </c>
      <c r="AD53" s="3"/>
    </row>
    <row r="54" spans="1:30">
      <c r="A54" s="83">
        <v>23670</v>
      </c>
      <c r="B54" s="101" t="s">
        <v>254</v>
      </c>
      <c r="C54" s="67">
        <v>5</v>
      </c>
      <c r="D54" s="14" t="s">
        <v>60</v>
      </c>
      <c r="E54" s="15" t="s">
        <v>235</v>
      </c>
      <c r="F54" s="14" t="s">
        <v>255</v>
      </c>
      <c r="G54" s="16">
        <v>7864.5</v>
      </c>
      <c r="H54" s="17">
        <v>1470</v>
      </c>
      <c r="I54" s="14" t="s">
        <v>52</v>
      </c>
      <c r="J54" s="15" t="s">
        <v>235</v>
      </c>
      <c r="K54" s="19">
        <v>7864.5</v>
      </c>
      <c r="L54" s="15" t="s">
        <v>235</v>
      </c>
      <c r="M54" s="19">
        <v>7864.5</v>
      </c>
      <c r="N54" s="16" t="s">
        <v>34</v>
      </c>
      <c r="O54" s="16"/>
      <c r="P54" s="67"/>
      <c r="Q54" s="106">
        <v>5</v>
      </c>
      <c r="R54" s="107" t="s">
        <v>256</v>
      </c>
      <c r="S54" s="20">
        <v>1470</v>
      </c>
      <c r="T54" s="66">
        <v>7350</v>
      </c>
      <c r="U54" s="66">
        <f t="shared" si="19"/>
        <v>514.5</v>
      </c>
      <c r="V54" s="66">
        <f t="shared" si="20"/>
        <v>7864.5</v>
      </c>
      <c r="W54" s="50" t="s">
        <v>257</v>
      </c>
      <c r="X54" s="51">
        <v>23682</v>
      </c>
      <c r="Y54" s="275">
        <v>23691</v>
      </c>
      <c r="Z54" s="275" t="s">
        <v>258</v>
      </c>
      <c r="AA54" s="275"/>
      <c r="AB54" s="67">
        <f>Table1402409[[#This Row],[วันที่ส่งงานการเงิน]]-Table1402409[[#This Row],[วันที่ส่งของ]]</f>
        <v>-23691</v>
      </c>
      <c r="AC54" s="130" t="s">
        <v>259</v>
      </c>
      <c r="AD54" s="3"/>
    </row>
    <row r="55" spans="1:30">
      <c r="A55" s="83">
        <v>23675</v>
      </c>
      <c r="B55" s="101" t="s">
        <v>261</v>
      </c>
      <c r="C55" s="67">
        <v>6</v>
      </c>
      <c r="D55" s="14" t="s">
        <v>112</v>
      </c>
      <c r="E55" s="15" t="s">
        <v>204</v>
      </c>
      <c r="F55" s="14" t="s">
        <v>262</v>
      </c>
      <c r="G55" s="16">
        <v>1200</v>
      </c>
      <c r="H55" s="17">
        <v>0.24</v>
      </c>
      <c r="I55" s="14" t="s">
        <v>52</v>
      </c>
      <c r="J55" s="30" t="s">
        <v>204</v>
      </c>
      <c r="K55" s="19">
        <v>1200</v>
      </c>
      <c r="L55" s="63" t="s">
        <v>204</v>
      </c>
      <c r="M55" s="16">
        <v>1200</v>
      </c>
      <c r="N55" s="16" t="s">
        <v>34</v>
      </c>
      <c r="O55" s="16"/>
      <c r="P55" s="67" t="s">
        <v>230</v>
      </c>
      <c r="Q55" s="106">
        <v>5000</v>
      </c>
      <c r="R55" s="107" t="s">
        <v>206</v>
      </c>
      <c r="S55" s="20">
        <v>0.24</v>
      </c>
      <c r="T55" s="66">
        <v>1200</v>
      </c>
      <c r="U55" s="66">
        <v>0</v>
      </c>
      <c r="V55" s="66">
        <f t="shared" si="1"/>
        <v>1200</v>
      </c>
      <c r="W55" s="50" t="s">
        <v>263</v>
      </c>
      <c r="X55" s="51">
        <v>23678</v>
      </c>
      <c r="Y55" s="275">
        <v>23679</v>
      </c>
      <c r="Z55" s="275" t="s">
        <v>264</v>
      </c>
      <c r="AA55" s="275"/>
      <c r="AB55" s="67">
        <f>Table1402409[[#This Row],[วันที่ส่งงานการเงิน]]-Table1402409[[#This Row],[วันที่ส่งของ]]</f>
        <v>-23679</v>
      </c>
      <c r="AC55" s="130" t="s">
        <v>265</v>
      </c>
      <c r="AD55" s="3"/>
    </row>
    <row r="56" spans="1:30">
      <c r="A56" s="83">
        <v>23675</v>
      </c>
      <c r="B56" s="101" t="s">
        <v>266</v>
      </c>
      <c r="C56" s="67">
        <v>6</v>
      </c>
      <c r="D56" s="14" t="s">
        <v>112</v>
      </c>
      <c r="E56" s="15" t="s">
        <v>267</v>
      </c>
      <c r="F56" s="14" t="s">
        <v>268</v>
      </c>
      <c r="G56" s="16">
        <v>23005</v>
      </c>
      <c r="H56" s="17">
        <v>4.3</v>
      </c>
      <c r="I56" s="14" t="s">
        <v>52</v>
      </c>
      <c r="J56" s="18" t="s">
        <v>267</v>
      </c>
      <c r="K56" s="19">
        <v>23005</v>
      </c>
      <c r="L56" s="18" t="s">
        <v>267</v>
      </c>
      <c r="M56" s="19">
        <v>23005</v>
      </c>
      <c r="N56" s="16" t="s">
        <v>34</v>
      </c>
      <c r="O56" s="16"/>
      <c r="P56" s="67" t="s">
        <v>230</v>
      </c>
      <c r="Q56" s="106">
        <v>5000</v>
      </c>
      <c r="R56" s="107" t="s">
        <v>53</v>
      </c>
      <c r="S56" s="20">
        <v>4.3</v>
      </c>
      <c r="T56" s="66">
        <v>21500</v>
      </c>
      <c r="U56" s="66">
        <f>T56*7/100</f>
        <v>1505</v>
      </c>
      <c r="V56" s="66">
        <f>T56+U56</f>
        <v>23005</v>
      </c>
      <c r="W56" s="50" t="s">
        <v>269</v>
      </c>
      <c r="X56" s="51">
        <v>23678</v>
      </c>
      <c r="Y56" s="275">
        <v>23679</v>
      </c>
      <c r="Z56" s="275" t="s">
        <v>270</v>
      </c>
      <c r="AA56" s="275"/>
      <c r="AB56" s="67">
        <f>Table1402409[[#This Row],[วันที่ส่งงานการเงิน]]-Table1402409[[#This Row],[วันที่ส่งของ]]</f>
        <v>-23679</v>
      </c>
      <c r="AC56" s="130" t="s">
        <v>271</v>
      </c>
      <c r="AD56" s="3"/>
    </row>
    <row r="57" spans="1:30">
      <c r="A57" s="83">
        <v>23675</v>
      </c>
      <c r="B57" s="101" t="s">
        <v>272</v>
      </c>
      <c r="C57" s="67">
        <v>7</v>
      </c>
      <c r="D57" s="14" t="s">
        <v>190</v>
      </c>
      <c r="E57" s="15" t="s">
        <v>273</v>
      </c>
      <c r="F57" s="14" t="s">
        <v>274</v>
      </c>
      <c r="G57" s="16">
        <v>8560</v>
      </c>
      <c r="H57" s="17"/>
      <c r="I57" s="14" t="s">
        <v>275</v>
      </c>
      <c r="J57" s="15" t="s">
        <v>273</v>
      </c>
      <c r="K57" s="19">
        <v>8560</v>
      </c>
      <c r="L57" s="15" t="s">
        <v>273</v>
      </c>
      <c r="M57" s="19">
        <v>8560</v>
      </c>
      <c r="N57" s="16" t="s">
        <v>34</v>
      </c>
      <c r="O57" s="16"/>
      <c r="P57" s="67"/>
      <c r="Q57" s="106">
        <v>1</v>
      </c>
      <c r="R57" s="107" t="s">
        <v>276</v>
      </c>
      <c r="S57" s="20"/>
      <c r="T57" s="66">
        <v>8000</v>
      </c>
      <c r="U57" s="66">
        <f t="shared" si="0"/>
        <v>560</v>
      </c>
      <c r="V57" s="66">
        <f t="shared" si="1"/>
        <v>8560</v>
      </c>
      <c r="W57" s="50" t="s">
        <v>275</v>
      </c>
      <c r="X57" s="51">
        <v>23668</v>
      </c>
      <c r="Y57" s="275">
        <v>23668</v>
      </c>
      <c r="Z57" s="275" t="s">
        <v>275</v>
      </c>
      <c r="AA57" s="275"/>
      <c r="AB57" s="67">
        <f>Table1402409[[#This Row],[วันที่ส่งงานการเงิน]]-Table1402409[[#This Row],[วันที่ส่งของ]]</f>
        <v>-23668</v>
      </c>
      <c r="AC57" s="130" t="s">
        <v>275</v>
      </c>
      <c r="AD57" s="3"/>
    </row>
    <row r="58" spans="1:30">
      <c r="A58" s="83">
        <v>23676</v>
      </c>
      <c r="B58" s="101" t="s">
        <v>277</v>
      </c>
      <c r="C58" s="67">
        <v>2</v>
      </c>
      <c r="D58" s="14" t="s">
        <v>49</v>
      </c>
      <c r="E58" s="15" t="s">
        <v>50</v>
      </c>
      <c r="F58" s="14" t="s">
        <v>278</v>
      </c>
      <c r="G58" s="16">
        <v>4280</v>
      </c>
      <c r="H58" s="17">
        <v>20</v>
      </c>
      <c r="I58" s="14" t="s">
        <v>52</v>
      </c>
      <c r="J58" s="30" t="s">
        <v>50</v>
      </c>
      <c r="K58" s="19">
        <v>4280</v>
      </c>
      <c r="L58" s="30" t="s">
        <v>50</v>
      </c>
      <c r="M58" s="19">
        <v>4280</v>
      </c>
      <c r="N58" s="16" t="s">
        <v>34</v>
      </c>
      <c r="O58" s="16"/>
      <c r="P58" s="67"/>
      <c r="Q58" s="106">
        <v>200</v>
      </c>
      <c r="R58" s="107" t="s">
        <v>58</v>
      </c>
      <c r="S58" s="20">
        <v>20</v>
      </c>
      <c r="T58" s="66">
        <v>4000</v>
      </c>
      <c r="U58" s="66">
        <f t="shared" si="0"/>
        <v>280</v>
      </c>
      <c r="V58" s="66">
        <f t="shared" si="1"/>
        <v>4280</v>
      </c>
      <c r="W58" s="50" t="s">
        <v>279</v>
      </c>
      <c r="X58" s="51">
        <v>23684</v>
      </c>
      <c r="Y58" s="275">
        <v>23691</v>
      </c>
      <c r="Z58" s="275" t="s">
        <v>280</v>
      </c>
      <c r="AA58" s="275"/>
      <c r="AB58" s="67">
        <f>Table1402409[[#This Row],[วันที่ส่งงานการเงิน]]-Table1402409[[#This Row],[วันที่ส่งของ]]</f>
        <v>-23691</v>
      </c>
      <c r="AC58" s="130" t="s">
        <v>82</v>
      </c>
      <c r="AD58" s="3" t="s">
        <v>281</v>
      </c>
    </row>
    <row r="59" spans="1:30">
      <c r="A59" s="83">
        <v>23677</v>
      </c>
      <c r="B59" s="101" t="s">
        <v>282</v>
      </c>
      <c r="C59" s="67">
        <v>1</v>
      </c>
      <c r="D59" s="14" t="s">
        <v>60</v>
      </c>
      <c r="E59" s="15" t="s">
        <v>130</v>
      </c>
      <c r="F59" s="14" t="s">
        <v>283</v>
      </c>
      <c r="G59" s="16">
        <v>48782.37</v>
      </c>
      <c r="H59" s="17">
        <v>1169</v>
      </c>
      <c r="I59" s="14" t="s">
        <v>52</v>
      </c>
      <c r="J59" s="30" t="s">
        <v>130</v>
      </c>
      <c r="K59" s="19">
        <v>48782.37</v>
      </c>
      <c r="L59" s="63" t="s">
        <v>130</v>
      </c>
      <c r="M59" s="16">
        <v>48782.37</v>
      </c>
      <c r="N59" s="16" t="s">
        <v>34</v>
      </c>
      <c r="O59" s="16"/>
      <c r="P59" s="67"/>
      <c r="Q59" s="106">
        <v>39</v>
      </c>
      <c r="R59" s="107" t="s">
        <v>63</v>
      </c>
      <c r="S59" s="20">
        <v>1169</v>
      </c>
      <c r="T59" s="66">
        <v>45591</v>
      </c>
      <c r="U59" s="66">
        <f t="shared" si="0"/>
        <v>3191.37</v>
      </c>
      <c r="V59" s="66">
        <f t="shared" si="1"/>
        <v>48782.37</v>
      </c>
      <c r="W59" s="50" t="s">
        <v>284</v>
      </c>
      <c r="X59" s="51">
        <v>23683</v>
      </c>
      <c r="Y59" s="275">
        <v>23684</v>
      </c>
      <c r="Z59" s="275" t="s">
        <v>285</v>
      </c>
      <c r="AA59" s="275"/>
      <c r="AB59" s="67">
        <f>Table1402409[[#This Row],[วันที่ส่งงานการเงิน]]-Table1402409[[#This Row],[วันที่ส่งของ]]</f>
        <v>-23684</v>
      </c>
      <c r="AC59" s="130" t="s">
        <v>286</v>
      </c>
      <c r="AD59" s="3"/>
    </row>
    <row r="60" spans="1:30">
      <c r="A60" s="83">
        <v>23677</v>
      </c>
      <c r="B60" s="101" t="s">
        <v>282</v>
      </c>
      <c r="C60" s="67">
        <v>1</v>
      </c>
      <c r="D60" s="14" t="s">
        <v>60</v>
      </c>
      <c r="E60" s="15" t="s">
        <v>130</v>
      </c>
      <c r="F60" s="14" t="s">
        <v>287</v>
      </c>
      <c r="G60" s="16">
        <v>1950.8240000000001</v>
      </c>
      <c r="H60" s="17">
        <v>911.6</v>
      </c>
      <c r="I60" s="14" t="s">
        <v>52</v>
      </c>
      <c r="J60" s="30" t="s">
        <v>130</v>
      </c>
      <c r="K60" s="19">
        <v>1950.8240000000001</v>
      </c>
      <c r="L60" s="63" t="s">
        <v>130</v>
      </c>
      <c r="M60" s="16">
        <v>1950.8240000000001</v>
      </c>
      <c r="N60" s="16" t="s">
        <v>34</v>
      </c>
      <c r="O60" s="16"/>
      <c r="P60" s="67"/>
      <c r="Q60" s="106">
        <v>2</v>
      </c>
      <c r="R60" s="107" t="s">
        <v>63</v>
      </c>
      <c r="S60" s="20">
        <v>911.6</v>
      </c>
      <c r="T60" s="66">
        <v>1823.2</v>
      </c>
      <c r="U60" s="66">
        <f t="shared" ref="U60" si="21">T60*7/100</f>
        <v>127.624</v>
      </c>
      <c r="V60" s="66">
        <f t="shared" ref="V60" si="22">T60+U60</f>
        <v>1950.8240000000001</v>
      </c>
      <c r="W60" s="50" t="s">
        <v>284</v>
      </c>
      <c r="X60" s="51">
        <v>23683</v>
      </c>
      <c r="Y60" s="275">
        <v>23684</v>
      </c>
      <c r="Z60" s="275" t="s">
        <v>285</v>
      </c>
      <c r="AA60" s="275"/>
      <c r="AB60" s="67">
        <f>Table1402409[[#This Row],[วันที่ส่งงานการเงิน]]-Table1402409[[#This Row],[วันที่ส่งของ]]</f>
        <v>-23684</v>
      </c>
      <c r="AC60" s="130" t="s">
        <v>286</v>
      </c>
      <c r="AD60" s="3"/>
    </row>
    <row r="61" spans="1:30">
      <c r="A61" s="83">
        <v>23677</v>
      </c>
      <c r="B61" s="101" t="s">
        <v>288</v>
      </c>
      <c r="C61" s="67">
        <v>7</v>
      </c>
      <c r="D61" s="14" t="s">
        <v>31</v>
      </c>
      <c r="E61" s="15" t="s">
        <v>273</v>
      </c>
      <c r="F61" s="14" t="s">
        <v>289</v>
      </c>
      <c r="G61" s="16">
        <v>8560</v>
      </c>
      <c r="H61" s="17"/>
      <c r="I61" s="14" t="s">
        <v>275</v>
      </c>
      <c r="J61" s="30"/>
      <c r="K61" s="19"/>
      <c r="L61" s="63"/>
      <c r="M61" s="16"/>
      <c r="N61" s="63"/>
      <c r="O61" s="16"/>
      <c r="P61" s="67"/>
      <c r="Q61" s="106">
        <v>1</v>
      </c>
      <c r="R61" s="107" t="s">
        <v>276</v>
      </c>
      <c r="S61" s="20"/>
      <c r="T61" s="66">
        <v>8000</v>
      </c>
      <c r="U61" s="66">
        <f t="shared" si="0"/>
        <v>560</v>
      </c>
      <c r="V61" s="66">
        <f t="shared" si="1"/>
        <v>8560</v>
      </c>
      <c r="W61" s="50" t="s">
        <v>275</v>
      </c>
      <c r="X61" s="51">
        <v>23670</v>
      </c>
      <c r="Y61" s="275">
        <v>23670</v>
      </c>
      <c r="Z61" s="275" t="s">
        <v>275</v>
      </c>
      <c r="AA61" s="275"/>
      <c r="AB61" s="67">
        <f>Table1402409[[#This Row],[วันที่ส่งงานการเงิน]]-Table1402409[[#This Row],[วันที่ส่งของ]]</f>
        <v>-23670</v>
      </c>
      <c r="AC61" s="130"/>
      <c r="AD61" s="3"/>
    </row>
    <row r="62" spans="1:30">
      <c r="A62" s="83">
        <v>23679</v>
      </c>
      <c r="B62" s="101" t="s">
        <v>290</v>
      </c>
      <c r="C62" s="67">
        <v>6</v>
      </c>
      <c r="D62" s="14" t="s">
        <v>112</v>
      </c>
      <c r="E62" s="15" t="s">
        <v>98</v>
      </c>
      <c r="F62" s="14" t="s">
        <v>291</v>
      </c>
      <c r="G62" s="16">
        <v>102720</v>
      </c>
      <c r="H62" s="17">
        <v>24</v>
      </c>
      <c r="I62" s="14" t="s">
        <v>52</v>
      </c>
      <c r="J62" s="30" t="s">
        <v>98</v>
      </c>
      <c r="K62" s="19">
        <v>102720</v>
      </c>
      <c r="L62" s="30" t="s">
        <v>98</v>
      </c>
      <c r="M62" s="19">
        <v>102720</v>
      </c>
      <c r="N62" s="16" t="s">
        <v>34</v>
      </c>
      <c r="O62" s="16"/>
      <c r="P62" s="67" t="s">
        <v>292</v>
      </c>
      <c r="Q62" s="106">
        <v>4000</v>
      </c>
      <c r="R62" s="107" t="s">
        <v>293</v>
      </c>
      <c r="S62" s="20">
        <v>24</v>
      </c>
      <c r="T62" s="66">
        <v>96000</v>
      </c>
      <c r="U62" s="66">
        <f t="shared" si="0"/>
        <v>6720</v>
      </c>
      <c r="V62" s="66">
        <f t="shared" si="1"/>
        <v>102720</v>
      </c>
      <c r="W62" s="50" t="s">
        <v>294</v>
      </c>
      <c r="X62" s="51">
        <v>23689</v>
      </c>
      <c r="Y62" s="275">
        <v>23699</v>
      </c>
      <c r="Z62" s="275" t="s">
        <v>295</v>
      </c>
      <c r="AA62" s="275"/>
      <c r="AB62" s="67">
        <f>Table1402409[[#This Row],[วันที่ส่งงานการเงิน]]-Table1402409[[#This Row],[วันที่ส่งของ]]</f>
        <v>-23699</v>
      </c>
      <c r="AC62" s="130" t="s">
        <v>296</v>
      </c>
      <c r="AD62" s="3"/>
    </row>
    <row r="63" spans="1:30">
      <c r="A63" s="83">
        <v>23678</v>
      </c>
      <c r="B63" s="101" t="s">
        <v>297</v>
      </c>
      <c r="C63" s="67">
        <v>6</v>
      </c>
      <c r="D63" s="14" t="s">
        <v>147</v>
      </c>
      <c r="E63" s="15" t="s">
        <v>298</v>
      </c>
      <c r="F63" s="14" t="s">
        <v>299</v>
      </c>
      <c r="G63" s="16">
        <v>500</v>
      </c>
      <c r="H63" s="17">
        <v>0.02</v>
      </c>
      <c r="I63" s="14" t="s">
        <v>52</v>
      </c>
      <c r="J63" s="15" t="s">
        <v>298</v>
      </c>
      <c r="K63" s="19">
        <v>500</v>
      </c>
      <c r="L63" s="15" t="s">
        <v>298</v>
      </c>
      <c r="M63" s="19">
        <v>500</v>
      </c>
      <c r="N63" s="16" t="s">
        <v>34</v>
      </c>
      <c r="O63" s="16"/>
      <c r="P63" s="67" t="s">
        <v>300</v>
      </c>
      <c r="Q63" s="106">
        <v>25000</v>
      </c>
      <c r="R63" s="107" t="s">
        <v>301</v>
      </c>
      <c r="S63" s="20">
        <v>0.02</v>
      </c>
      <c r="T63" s="66">
        <v>500</v>
      </c>
      <c r="U63" s="66">
        <v>0</v>
      </c>
      <c r="V63" s="66">
        <f t="shared" si="1"/>
        <v>500</v>
      </c>
      <c r="W63" s="50" t="s">
        <v>302</v>
      </c>
      <c r="X63" s="51">
        <v>23683</v>
      </c>
      <c r="Y63" s="275">
        <v>23684</v>
      </c>
      <c r="Z63" s="275" t="s">
        <v>303</v>
      </c>
      <c r="AA63" s="275"/>
      <c r="AB63" s="67">
        <f>Table1402409[[#This Row],[วันที่ส่งงานการเงิน]]-Table1402409[[#This Row],[วันที่ส่งของ]]</f>
        <v>-23684</v>
      </c>
      <c r="AC63" s="130" t="s">
        <v>304</v>
      </c>
      <c r="AD63" s="3"/>
    </row>
    <row r="64" spans="1:30">
      <c r="A64" s="83">
        <v>23678</v>
      </c>
      <c r="B64" s="101" t="s">
        <v>297</v>
      </c>
      <c r="C64" s="67">
        <v>6</v>
      </c>
      <c r="D64" s="14" t="s">
        <v>147</v>
      </c>
      <c r="E64" s="15" t="s">
        <v>298</v>
      </c>
      <c r="F64" s="14" t="s">
        <v>305</v>
      </c>
      <c r="G64" s="16">
        <v>1505</v>
      </c>
      <c r="H64" s="17">
        <v>0.02</v>
      </c>
      <c r="I64" s="14" t="s">
        <v>52</v>
      </c>
      <c r="J64" s="15" t="s">
        <v>298</v>
      </c>
      <c r="K64" s="19">
        <v>1505</v>
      </c>
      <c r="L64" s="15" t="s">
        <v>298</v>
      </c>
      <c r="M64" s="19">
        <v>1505</v>
      </c>
      <c r="N64" s="16" t="s">
        <v>34</v>
      </c>
      <c r="O64" s="16"/>
      <c r="P64" s="67" t="s">
        <v>306</v>
      </c>
      <c r="Q64" s="106">
        <v>75250</v>
      </c>
      <c r="R64" s="107" t="s">
        <v>301</v>
      </c>
      <c r="S64" s="20">
        <v>0.02</v>
      </c>
      <c r="T64" s="66">
        <v>1505</v>
      </c>
      <c r="U64" s="66">
        <v>0</v>
      </c>
      <c r="V64" s="66">
        <f t="shared" ref="V64" si="23">T64+U64</f>
        <v>1505</v>
      </c>
      <c r="W64" s="50" t="s">
        <v>302</v>
      </c>
      <c r="X64" s="51">
        <v>23683</v>
      </c>
      <c r="Y64" s="275">
        <v>23686</v>
      </c>
      <c r="Z64" s="275" t="s">
        <v>307</v>
      </c>
      <c r="AA64" s="275"/>
      <c r="AB64" s="67">
        <f>Table1402409[[#This Row],[วันที่ส่งงานการเงิน]]-Table1402409[[#This Row],[วันที่ส่งของ]]</f>
        <v>-23686</v>
      </c>
      <c r="AC64" s="130" t="s">
        <v>304</v>
      </c>
      <c r="AD64" s="3"/>
    </row>
    <row r="65" spans="1:30">
      <c r="A65" s="83">
        <v>23678</v>
      </c>
      <c r="B65" s="101" t="s">
        <v>308</v>
      </c>
      <c r="C65" s="67">
        <v>6</v>
      </c>
      <c r="D65" s="14" t="s">
        <v>147</v>
      </c>
      <c r="E65" s="15" t="s">
        <v>298</v>
      </c>
      <c r="F65" s="14" t="s">
        <v>309</v>
      </c>
      <c r="G65" s="16">
        <v>10000</v>
      </c>
      <c r="H65" s="17">
        <v>0.02</v>
      </c>
      <c r="I65" s="14" t="s">
        <v>52</v>
      </c>
      <c r="J65" s="15" t="s">
        <v>298</v>
      </c>
      <c r="K65" s="19">
        <v>10000</v>
      </c>
      <c r="L65" s="15" t="s">
        <v>298</v>
      </c>
      <c r="M65" s="19">
        <v>10000</v>
      </c>
      <c r="N65" s="16" t="s">
        <v>34</v>
      </c>
      <c r="O65" s="16"/>
      <c r="P65" s="67" t="s">
        <v>310</v>
      </c>
      <c r="Q65" s="106">
        <v>200000</v>
      </c>
      <c r="R65" s="107" t="s">
        <v>301</v>
      </c>
      <c r="S65" s="20">
        <v>0.02</v>
      </c>
      <c r="T65" s="66">
        <v>4000</v>
      </c>
      <c r="U65" s="66"/>
      <c r="V65" s="66">
        <v>4000</v>
      </c>
      <c r="W65" s="50" t="s">
        <v>311</v>
      </c>
      <c r="X65" s="51">
        <v>23683</v>
      </c>
      <c r="Y65" s="275">
        <v>23693</v>
      </c>
      <c r="Z65" s="275" t="s">
        <v>312</v>
      </c>
      <c r="AA65" s="275"/>
      <c r="AB65" s="67">
        <f>Table1402409[[#This Row],[วันที่ส่งงานการเงิน]]-Table1402409[[#This Row],[วันที่ส่งของ]]</f>
        <v>-23693</v>
      </c>
      <c r="AC65" s="130" t="s">
        <v>313</v>
      </c>
      <c r="AD65" s="3" t="s">
        <v>314</v>
      </c>
    </row>
    <row r="66" spans="1:30">
      <c r="A66" s="83"/>
      <c r="B66" s="101"/>
      <c r="C66" s="67"/>
      <c r="D66" s="14"/>
      <c r="E66" s="15"/>
      <c r="F66" s="14"/>
      <c r="G66" s="16"/>
      <c r="H66" s="17"/>
      <c r="I66" s="14"/>
      <c r="J66" s="18"/>
      <c r="K66" s="19"/>
      <c r="L66" s="63"/>
      <c r="M66" s="16"/>
      <c r="N66" s="16"/>
      <c r="O66" s="16"/>
      <c r="P66" s="67" t="s">
        <v>310</v>
      </c>
      <c r="Q66" s="106">
        <v>300000</v>
      </c>
      <c r="R66" s="107" t="s">
        <v>301</v>
      </c>
      <c r="S66" s="20">
        <v>0.02</v>
      </c>
      <c r="T66" s="66">
        <v>6000</v>
      </c>
      <c r="U66" s="66">
        <v>0</v>
      </c>
      <c r="V66" s="66">
        <f>T66+U66</f>
        <v>6000</v>
      </c>
      <c r="W66" s="50" t="s">
        <v>311</v>
      </c>
      <c r="X66" s="51">
        <v>23683</v>
      </c>
      <c r="Y66" s="275">
        <v>23699</v>
      </c>
      <c r="Z66" s="275" t="s">
        <v>315</v>
      </c>
      <c r="AA66" s="275"/>
      <c r="AB66" s="67">
        <f>Table1402409[[#This Row],[วันที่ส่งงานการเงิน]]-Table1402409[[#This Row],[วันที่ส่งของ]]</f>
        <v>-23699</v>
      </c>
      <c r="AC66" s="130" t="s">
        <v>313</v>
      </c>
      <c r="AD66" s="3" t="s">
        <v>316</v>
      </c>
    </row>
    <row r="67" spans="1:30">
      <c r="A67" s="83">
        <v>23682</v>
      </c>
      <c r="B67" s="101" t="s">
        <v>317</v>
      </c>
      <c r="C67" s="67">
        <v>7</v>
      </c>
      <c r="D67" s="14" t="s">
        <v>190</v>
      </c>
      <c r="E67" s="15" t="s">
        <v>273</v>
      </c>
      <c r="F67" s="14" t="s">
        <v>318</v>
      </c>
      <c r="G67" s="16">
        <v>18190</v>
      </c>
      <c r="H67" s="17"/>
      <c r="I67" s="14" t="s">
        <v>275</v>
      </c>
      <c r="J67" s="18"/>
      <c r="K67" s="19"/>
      <c r="L67" s="63"/>
      <c r="M67" s="16"/>
      <c r="N67" s="16"/>
      <c r="O67" s="16"/>
      <c r="P67" s="67"/>
      <c r="Q67" s="106">
        <v>1</v>
      </c>
      <c r="R67" s="107" t="s">
        <v>276</v>
      </c>
      <c r="S67" s="20"/>
      <c r="T67" s="66">
        <v>17000</v>
      </c>
      <c r="U67" s="66">
        <f t="shared" si="0"/>
        <v>1190</v>
      </c>
      <c r="V67" s="66">
        <f t="shared" si="1"/>
        <v>18190</v>
      </c>
      <c r="W67" s="50" t="s">
        <v>275</v>
      </c>
      <c r="X67" s="51">
        <v>23678</v>
      </c>
      <c r="Y67" s="275">
        <v>23678</v>
      </c>
      <c r="Z67" s="275" t="s">
        <v>275</v>
      </c>
      <c r="AA67" s="275"/>
      <c r="AB67" s="67">
        <f>Table1402409[[#This Row],[วันที่ส่งงานการเงิน]]-Table1402409[[#This Row],[วันที่ส่งของ]]</f>
        <v>-23678</v>
      </c>
      <c r="AC67" s="130" t="s">
        <v>275</v>
      </c>
      <c r="AD67" s="3"/>
    </row>
    <row r="68" spans="1:30">
      <c r="A68" s="83">
        <v>23682</v>
      </c>
      <c r="B68" s="101" t="s">
        <v>319</v>
      </c>
      <c r="C68" s="67">
        <v>5</v>
      </c>
      <c r="D68" s="14" t="s">
        <v>60</v>
      </c>
      <c r="E68" s="15" t="s">
        <v>320</v>
      </c>
      <c r="F68" s="14" t="s">
        <v>321</v>
      </c>
      <c r="G68" s="16">
        <v>2000</v>
      </c>
      <c r="H68" s="17">
        <v>20</v>
      </c>
      <c r="I68" s="14" t="s">
        <v>243</v>
      </c>
      <c r="J68" s="18" t="s">
        <v>320</v>
      </c>
      <c r="K68" s="19">
        <v>2000</v>
      </c>
      <c r="L68" s="18" t="s">
        <v>320</v>
      </c>
      <c r="M68" s="19">
        <v>2000</v>
      </c>
      <c r="N68" s="16" t="s">
        <v>34</v>
      </c>
      <c r="O68" s="16"/>
      <c r="P68" s="67"/>
      <c r="Q68" s="106">
        <v>100</v>
      </c>
      <c r="R68" s="107" t="s">
        <v>322</v>
      </c>
      <c r="S68" s="20">
        <v>20</v>
      </c>
      <c r="T68" s="66">
        <v>2000</v>
      </c>
      <c r="U68" s="66">
        <v>0</v>
      </c>
      <c r="V68" s="66">
        <f t="shared" si="1"/>
        <v>2000</v>
      </c>
      <c r="W68" s="50" t="s">
        <v>245</v>
      </c>
      <c r="X68" s="51">
        <v>23692</v>
      </c>
      <c r="Y68" s="275">
        <v>23692</v>
      </c>
      <c r="Z68" s="275" t="s">
        <v>323</v>
      </c>
      <c r="AA68" s="275"/>
      <c r="AB68" s="67">
        <f>Table1402409[[#This Row],[วันที่ส่งงานการเงิน]]-Table1402409[[#This Row],[วันที่ส่งของ]]</f>
        <v>-23692</v>
      </c>
      <c r="AC68" s="130" t="s">
        <v>252</v>
      </c>
      <c r="AD68" s="3"/>
    </row>
    <row r="69" spans="1:30">
      <c r="A69" s="83">
        <v>23679</v>
      </c>
      <c r="B69" s="101" t="s">
        <v>324</v>
      </c>
      <c r="C69" s="67">
        <v>7</v>
      </c>
      <c r="D69" s="14" t="s">
        <v>49</v>
      </c>
      <c r="E69" s="15" t="s">
        <v>167</v>
      </c>
      <c r="F69" s="14" t="s">
        <v>325</v>
      </c>
      <c r="G69" s="16">
        <v>3600</v>
      </c>
      <c r="H69" s="17"/>
      <c r="I69" s="14" t="s">
        <v>52</v>
      </c>
      <c r="J69" s="15" t="s">
        <v>167</v>
      </c>
      <c r="K69" s="19">
        <v>3417</v>
      </c>
      <c r="L69" s="15" t="s">
        <v>167</v>
      </c>
      <c r="M69" s="19">
        <v>3417</v>
      </c>
      <c r="N69" s="16" t="s">
        <v>34</v>
      </c>
      <c r="O69" s="16"/>
      <c r="P69" s="67"/>
      <c r="Q69" s="106">
        <v>6</v>
      </c>
      <c r="R69" s="107" t="s">
        <v>169</v>
      </c>
      <c r="S69" s="20"/>
      <c r="T69" s="66">
        <v>3417</v>
      </c>
      <c r="U69" s="66">
        <v>0</v>
      </c>
      <c r="V69" s="66">
        <f t="shared" si="1"/>
        <v>3417</v>
      </c>
      <c r="W69" s="50" t="s">
        <v>326</v>
      </c>
      <c r="X69" s="51">
        <v>23689</v>
      </c>
      <c r="Y69" s="275">
        <v>23693</v>
      </c>
      <c r="Z69" s="275" t="s">
        <v>327</v>
      </c>
      <c r="AA69" s="275"/>
      <c r="AB69" s="67">
        <f>Table1402409[[#This Row],[วันที่ส่งงานการเงิน]]-Table1402409[[#This Row],[วันที่ส่งของ]]</f>
        <v>-23693</v>
      </c>
      <c r="AC69" s="130" t="s">
        <v>172</v>
      </c>
      <c r="AD69" s="3"/>
    </row>
    <row r="70" spans="1:30">
      <c r="A70" s="83">
        <v>23676</v>
      </c>
      <c r="B70" s="101" t="s">
        <v>328</v>
      </c>
      <c r="C70" s="67">
        <v>6</v>
      </c>
      <c r="D70" s="14" t="s">
        <v>190</v>
      </c>
      <c r="E70" s="15" t="s">
        <v>191</v>
      </c>
      <c r="F70" s="14" t="s">
        <v>329</v>
      </c>
      <c r="G70" s="16">
        <v>18832</v>
      </c>
      <c r="H70" s="17">
        <v>400</v>
      </c>
      <c r="I70" s="14" t="s">
        <v>52</v>
      </c>
      <c r="J70" s="15" t="s">
        <v>191</v>
      </c>
      <c r="K70" s="19">
        <v>18832</v>
      </c>
      <c r="L70" s="15" t="s">
        <v>191</v>
      </c>
      <c r="M70" s="19">
        <v>18832</v>
      </c>
      <c r="N70" s="16" t="s">
        <v>34</v>
      </c>
      <c r="O70" s="16"/>
      <c r="P70" s="67" t="s">
        <v>230</v>
      </c>
      <c r="Q70" s="106">
        <v>44</v>
      </c>
      <c r="R70" s="107" t="s">
        <v>58</v>
      </c>
      <c r="S70" s="20">
        <v>400</v>
      </c>
      <c r="T70" s="66">
        <v>17000</v>
      </c>
      <c r="U70" s="66">
        <f t="shared" si="0"/>
        <v>1190</v>
      </c>
      <c r="V70" s="66">
        <f t="shared" si="1"/>
        <v>18190</v>
      </c>
      <c r="W70" s="50" t="s">
        <v>330</v>
      </c>
      <c r="X70" s="51">
        <v>23677</v>
      </c>
      <c r="Y70" s="275">
        <v>23677</v>
      </c>
      <c r="Z70" s="275" t="s">
        <v>312</v>
      </c>
      <c r="AA70" s="275"/>
      <c r="AB70" s="67">
        <f>Table1402409[[#This Row],[วันที่ส่งงานการเงิน]]-Table1402409[[#This Row],[วันที่ส่งของ]]</f>
        <v>-23677</v>
      </c>
      <c r="AC70" s="130" t="s">
        <v>331</v>
      </c>
      <c r="AD70" s="3"/>
    </row>
    <row r="71" spans="1:30">
      <c r="A71" s="83">
        <v>23682</v>
      </c>
      <c r="B71" s="101" t="s">
        <v>332</v>
      </c>
      <c r="C71" s="67">
        <v>1</v>
      </c>
      <c r="D71" s="14" t="s">
        <v>60</v>
      </c>
      <c r="E71" s="15" t="s">
        <v>61</v>
      </c>
      <c r="F71" s="14" t="s">
        <v>333</v>
      </c>
      <c r="G71" s="16">
        <v>39675.599999999999</v>
      </c>
      <c r="H71" s="17">
        <v>1236</v>
      </c>
      <c r="I71" s="14" t="s">
        <v>52</v>
      </c>
      <c r="J71" s="15" t="s">
        <v>61</v>
      </c>
      <c r="K71" s="19">
        <v>38520</v>
      </c>
      <c r="L71" s="15" t="s">
        <v>61</v>
      </c>
      <c r="M71" s="19">
        <v>38520</v>
      </c>
      <c r="N71" s="16" t="s">
        <v>34</v>
      </c>
      <c r="O71" s="16"/>
      <c r="P71" s="67"/>
      <c r="Q71" s="106">
        <v>30</v>
      </c>
      <c r="R71" s="107" t="s">
        <v>63</v>
      </c>
      <c r="S71" s="20">
        <v>1200</v>
      </c>
      <c r="T71" s="66">
        <v>36000</v>
      </c>
      <c r="U71" s="66">
        <f t="shared" si="0"/>
        <v>2520</v>
      </c>
      <c r="V71" s="66">
        <f t="shared" si="1"/>
        <v>38520</v>
      </c>
      <c r="W71" s="50" t="s">
        <v>334</v>
      </c>
      <c r="X71" s="51">
        <v>23697</v>
      </c>
      <c r="Y71" s="275">
        <v>23705</v>
      </c>
      <c r="Z71" s="275" t="s">
        <v>315</v>
      </c>
      <c r="AA71" s="275"/>
      <c r="AB71" s="67">
        <f>Table1402409[[#This Row],[วันที่ส่งงานการเงิน]]-Table1402409[[#This Row],[วันที่ส่งของ]]</f>
        <v>-23705</v>
      </c>
      <c r="AC71" s="130" t="s">
        <v>335</v>
      </c>
      <c r="AD71" s="3"/>
    </row>
    <row r="72" spans="1:30">
      <c r="A72" s="83">
        <v>23682</v>
      </c>
      <c r="B72" s="101" t="s">
        <v>332</v>
      </c>
      <c r="C72" s="67">
        <v>1</v>
      </c>
      <c r="D72" s="14" t="s">
        <v>60</v>
      </c>
      <c r="E72" s="15" t="s">
        <v>61</v>
      </c>
      <c r="F72" s="14" t="s">
        <v>336</v>
      </c>
      <c r="G72" s="16">
        <v>182007</v>
      </c>
      <c r="H72" s="17">
        <v>810</v>
      </c>
      <c r="I72" s="14" t="s">
        <v>52</v>
      </c>
      <c r="J72" s="15" t="s">
        <v>61</v>
      </c>
      <c r="K72" s="19">
        <v>177513</v>
      </c>
      <c r="L72" s="15" t="s">
        <v>61</v>
      </c>
      <c r="M72" s="19">
        <v>177513</v>
      </c>
      <c r="N72" s="16" t="s">
        <v>34</v>
      </c>
      <c r="O72" s="16"/>
      <c r="P72" s="67"/>
      <c r="Q72" s="106">
        <v>210</v>
      </c>
      <c r="R72" s="107" t="s">
        <v>63</v>
      </c>
      <c r="S72" s="20">
        <v>790</v>
      </c>
      <c r="T72" s="66">
        <v>165900</v>
      </c>
      <c r="U72" s="66">
        <f t="shared" ref="U72:U73" si="24">T72*7/100</f>
        <v>11613</v>
      </c>
      <c r="V72" s="66">
        <f t="shared" ref="V72:V73" si="25">T72+U72</f>
        <v>177513</v>
      </c>
      <c r="W72" s="50" t="s">
        <v>334</v>
      </c>
      <c r="X72" s="51">
        <v>23697</v>
      </c>
      <c r="Y72" s="275">
        <v>23705</v>
      </c>
      <c r="Z72" s="275" t="s">
        <v>315</v>
      </c>
      <c r="AA72" s="275"/>
      <c r="AB72" s="67">
        <f>Table1402409[[#This Row],[วันที่ส่งงานการเงิน]]-Table1402409[[#This Row],[วันที่ส่งของ]]</f>
        <v>-23705</v>
      </c>
      <c r="AC72" s="130" t="s">
        <v>335</v>
      </c>
      <c r="AD72" s="3"/>
    </row>
    <row r="73" spans="1:30">
      <c r="A73" s="83">
        <v>23682</v>
      </c>
      <c r="B73" s="101" t="s">
        <v>332</v>
      </c>
      <c r="C73" s="67">
        <v>1</v>
      </c>
      <c r="D73" s="14" t="s">
        <v>60</v>
      </c>
      <c r="E73" s="15" t="s">
        <v>61</v>
      </c>
      <c r="F73" s="14" t="s">
        <v>337</v>
      </c>
      <c r="G73" s="16">
        <v>72760</v>
      </c>
      <c r="H73" s="17">
        <v>680</v>
      </c>
      <c r="I73" s="14" t="s">
        <v>52</v>
      </c>
      <c r="J73" s="15" t="s">
        <v>61</v>
      </c>
      <c r="K73" s="19">
        <v>68480</v>
      </c>
      <c r="L73" s="15" t="s">
        <v>61</v>
      </c>
      <c r="M73" s="19">
        <v>68480</v>
      </c>
      <c r="N73" s="16" t="s">
        <v>34</v>
      </c>
      <c r="O73" s="16"/>
      <c r="P73" s="67"/>
      <c r="Q73" s="106">
        <v>100</v>
      </c>
      <c r="R73" s="107" t="s">
        <v>63</v>
      </c>
      <c r="S73" s="20">
        <v>640</v>
      </c>
      <c r="T73" s="66">
        <v>64000</v>
      </c>
      <c r="U73" s="66">
        <f t="shared" si="24"/>
        <v>4480</v>
      </c>
      <c r="V73" s="66">
        <f t="shared" si="25"/>
        <v>68480</v>
      </c>
      <c r="W73" s="50" t="s">
        <v>334</v>
      </c>
      <c r="X73" s="51">
        <v>23697</v>
      </c>
      <c r="Y73" s="275">
        <v>23705</v>
      </c>
      <c r="Z73" s="275" t="s">
        <v>315</v>
      </c>
      <c r="AA73" s="275"/>
      <c r="AB73" s="67">
        <f>Table1402409[[#This Row],[วันที่ส่งงานการเงิน]]-Table1402409[[#This Row],[วันที่ส่งของ]]</f>
        <v>-23705</v>
      </c>
      <c r="AC73" s="130" t="s">
        <v>335</v>
      </c>
      <c r="AD73" s="3"/>
    </row>
    <row r="74" spans="1:30">
      <c r="A74" s="83">
        <v>23682</v>
      </c>
      <c r="B74" s="101" t="s">
        <v>338</v>
      </c>
      <c r="C74" s="67">
        <v>4</v>
      </c>
      <c r="D74" s="14" t="s">
        <v>60</v>
      </c>
      <c r="E74" s="15" t="s">
        <v>339</v>
      </c>
      <c r="F74" s="14" t="s">
        <v>340</v>
      </c>
      <c r="G74" s="16">
        <v>9309</v>
      </c>
      <c r="H74" s="17">
        <v>29</v>
      </c>
      <c r="I74" s="14" t="s">
        <v>52</v>
      </c>
      <c r="J74" s="15" t="s">
        <v>339</v>
      </c>
      <c r="K74" s="19">
        <v>9309</v>
      </c>
      <c r="L74" s="15" t="s">
        <v>339</v>
      </c>
      <c r="M74" s="19">
        <v>9309</v>
      </c>
      <c r="N74" s="16" t="s">
        <v>34</v>
      </c>
      <c r="O74" s="16"/>
      <c r="P74" s="67"/>
      <c r="Q74" s="106">
        <v>300</v>
      </c>
      <c r="R74" s="107" t="s">
        <v>341</v>
      </c>
      <c r="S74" s="20">
        <v>29</v>
      </c>
      <c r="T74" s="66">
        <v>8700</v>
      </c>
      <c r="U74" s="66">
        <f t="shared" si="0"/>
        <v>609</v>
      </c>
      <c r="V74" s="66">
        <f t="shared" si="1"/>
        <v>9309</v>
      </c>
      <c r="W74" s="50" t="s">
        <v>342</v>
      </c>
      <c r="X74" s="51">
        <v>23692</v>
      </c>
      <c r="Y74" s="275">
        <v>23699</v>
      </c>
      <c r="Z74" s="275" t="s">
        <v>343</v>
      </c>
      <c r="AA74" s="275"/>
      <c r="AB74" s="67">
        <f>Table1402409[[#This Row],[วันที่ส่งงานการเงิน]]-Table1402409[[#This Row],[วันที่ส่งของ]]</f>
        <v>-23699</v>
      </c>
      <c r="AC74" s="130" t="s">
        <v>344</v>
      </c>
      <c r="AD74" s="3"/>
    </row>
    <row r="75" spans="1:30">
      <c r="A75" s="83">
        <v>23682</v>
      </c>
      <c r="B75" s="101" t="s">
        <v>338</v>
      </c>
      <c r="C75" s="67">
        <v>4</v>
      </c>
      <c r="D75" s="14" t="s">
        <v>60</v>
      </c>
      <c r="E75" s="15" t="s">
        <v>339</v>
      </c>
      <c r="F75" s="14" t="s">
        <v>345</v>
      </c>
      <c r="G75" s="16">
        <v>4119.5</v>
      </c>
      <c r="H75" s="17">
        <v>55</v>
      </c>
      <c r="I75" s="14" t="s">
        <v>52</v>
      </c>
      <c r="J75" s="15" t="s">
        <v>339</v>
      </c>
      <c r="K75" s="19">
        <v>4119.5</v>
      </c>
      <c r="L75" s="15" t="s">
        <v>339</v>
      </c>
      <c r="M75" s="19">
        <v>4119.5</v>
      </c>
      <c r="N75" s="16" t="s">
        <v>34</v>
      </c>
      <c r="O75" s="16"/>
      <c r="P75" s="67"/>
      <c r="Q75" s="106">
        <v>70</v>
      </c>
      <c r="R75" s="107" t="s">
        <v>244</v>
      </c>
      <c r="S75" s="20">
        <v>55</v>
      </c>
      <c r="T75" s="66">
        <v>3850</v>
      </c>
      <c r="U75" s="66">
        <f t="shared" ref="U75" si="26">T75*7/100</f>
        <v>269.5</v>
      </c>
      <c r="V75" s="66">
        <f t="shared" ref="V75" si="27">T75+U75</f>
        <v>4119.5</v>
      </c>
      <c r="W75" s="50" t="s">
        <v>342</v>
      </c>
      <c r="X75" s="51">
        <v>23692</v>
      </c>
      <c r="Y75" s="275">
        <v>23699</v>
      </c>
      <c r="Z75" s="275" t="s">
        <v>343</v>
      </c>
      <c r="AA75" s="275"/>
      <c r="AB75" s="67">
        <f>Table1402409[[#This Row],[วันที่ส่งงานการเงิน]]-Table1402409[[#This Row],[วันที่ส่งของ]]</f>
        <v>-23699</v>
      </c>
      <c r="AC75" s="130" t="s">
        <v>344</v>
      </c>
      <c r="AD75" s="3"/>
    </row>
    <row r="76" spans="1:30">
      <c r="A76" s="83">
        <v>23682</v>
      </c>
      <c r="B76" s="101" t="s">
        <v>346</v>
      </c>
      <c r="C76" s="67">
        <v>4</v>
      </c>
      <c r="D76" s="14" t="s">
        <v>60</v>
      </c>
      <c r="E76" s="15" t="s">
        <v>347</v>
      </c>
      <c r="F76" s="14" t="s">
        <v>348</v>
      </c>
      <c r="G76" s="16">
        <v>60000</v>
      </c>
      <c r="H76" s="17">
        <v>5520</v>
      </c>
      <c r="I76" s="14" t="s">
        <v>52</v>
      </c>
      <c r="J76" s="15" t="s">
        <v>347</v>
      </c>
      <c r="K76" s="19">
        <v>49220</v>
      </c>
      <c r="L76" s="15" t="s">
        <v>347</v>
      </c>
      <c r="M76" s="16">
        <v>49220</v>
      </c>
      <c r="N76" s="63" t="s">
        <v>34</v>
      </c>
      <c r="O76" s="16"/>
      <c r="P76" s="67"/>
      <c r="Q76" s="106">
        <v>10</v>
      </c>
      <c r="R76" s="107" t="s">
        <v>349</v>
      </c>
      <c r="S76" s="20">
        <v>4600</v>
      </c>
      <c r="T76" s="66">
        <v>46000</v>
      </c>
      <c r="U76" s="66">
        <f t="shared" si="0"/>
        <v>3220</v>
      </c>
      <c r="V76" s="66">
        <f t="shared" si="1"/>
        <v>49220</v>
      </c>
      <c r="W76" s="50" t="s">
        <v>350</v>
      </c>
      <c r="X76" s="51">
        <v>23692</v>
      </c>
      <c r="Y76" s="275">
        <v>23698</v>
      </c>
      <c r="Z76" s="275" t="s">
        <v>351</v>
      </c>
      <c r="AA76" s="275"/>
      <c r="AB76" s="67">
        <f>Table1402409[[#This Row],[วันที่ส่งงานการเงิน]]-Table1402409[[#This Row],[วันที่ส่งของ]]</f>
        <v>-23698</v>
      </c>
      <c r="AC76" s="130" t="s">
        <v>344</v>
      </c>
      <c r="AD76" s="3"/>
    </row>
    <row r="77" spans="1:30">
      <c r="A77" s="83">
        <v>23682</v>
      </c>
      <c r="B77" s="101" t="s">
        <v>352</v>
      </c>
      <c r="C77" s="67">
        <v>5</v>
      </c>
      <c r="D77" s="14" t="s">
        <v>60</v>
      </c>
      <c r="E77" s="15" t="s">
        <v>353</v>
      </c>
      <c r="F77" s="14" t="s">
        <v>354</v>
      </c>
      <c r="G77" s="16">
        <v>5000</v>
      </c>
      <c r="H77" s="17"/>
      <c r="I77" s="14" t="s">
        <v>243</v>
      </c>
      <c r="J77" s="30" t="s">
        <v>353</v>
      </c>
      <c r="K77" s="19">
        <v>2040</v>
      </c>
      <c r="L77" s="30" t="s">
        <v>353</v>
      </c>
      <c r="M77" s="19">
        <v>2040</v>
      </c>
      <c r="N77" s="63" t="s">
        <v>34</v>
      </c>
      <c r="O77" s="16"/>
      <c r="P77" s="67"/>
      <c r="Q77" s="106">
        <v>120</v>
      </c>
      <c r="R77" s="107" t="s">
        <v>355</v>
      </c>
      <c r="S77" s="20">
        <v>17</v>
      </c>
      <c r="T77" s="66">
        <v>2040</v>
      </c>
      <c r="U77" s="66">
        <v>0</v>
      </c>
      <c r="V77" s="66">
        <f t="shared" si="1"/>
        <v>2040</v>
      </c>
      <c r="W77" s="50" t="s">
        <v>245</v>
      </c>
      <c r="X77" s="51">
        <v>23692</v>
      </c>
      <c r="Y77" s="275">
        <v>23692</v>
      </c>
      <c r="Z77" s="275" t="s">
        <v>356</v>
      </c>
      <c r="AA77" s="275"/>
      <c r="AB77" s="67">
        <f>Table1402409[[#This Row],[วันที่ส่งงานการเงิน]]-Table1402409[[#This Row],[วันที่ส่งของ]]</f>
        <v>-23692</v>
      </c>
      <c r="AC77" s="130" t="s">
        <v>357</v>
      </c>
      <c r="AD77" s="3"/>
    </row>
    <row r="78" spans="1:30">
      <c r="A78" s="133">
        <v>23682</v>
      </c>
      <c r="B78" s="134" t="s">
        <v>358</v>
      </c>
      <c r="C78" s="49">
        <v>5</v>
      </c>
      <c r="D78" s="30" t="s">
        <v>60</v>
      </c>
      <c r="E78" s="33" t="s">
        <v>235</v>
      </c>
      <c r="F78" s="30" t="s">
        <v>359</v>
      </c>
      <c r="G78" s="63">
        <v>4622.3999999999996</v>
      </c>
      <c r="H78" s="70">
        <v>24</v>
      </c>
      <c r="I78" s="30" t="s">
        <v>52</v>
      </c>
      <c r="J78" s="33" t="s">
        <v>235</v>
      </c>
      <c r="K78" s="19">
        <v>4622.3999999999996</v>
      </c>
      <c r="L78" s="33" t="s">
        <v>235</v>
      </c>
      <c r="M78" s="19">
        <v>4622.3999999999996</v>
      </c>
      <c r="N78" s="63" t="s">
        <v>34</v>
      </c>
      <c r="O78" s="16" t="s">
        <v>360</v>
      </c>
      <c r="P78" s="67"/>
      <c r="Q78" s="106">
        <v>180</v>
      </c>
      <c r="R78" s="107" t="s">
        <v>361</v>
      </c>
      <c r="S78" s="20">
        <v>24</v>
      </c>
      <c r="T78" s="66">
        <v>4320</v>
      </c>
      <c r="U78" s="66">
        <f t="shared" si="0"/>
        <v>302.39999999999998</v>
      </c>
      <c r="V78" s="66">
        <f t="shared" si="1"/>
        <v>4622.3999999999996</v>
      </c>
      <c r="W78" s="50" t="s">
        <v>362</v>
      </c>
      <c r="X78" s="51">
        <v>23690</v>
      </c>
      <c r="Y78" s="275">
        <v>23699</v>
      </c>
      <c r="Z78" s="275" t="s">
        <v>363</v>
      </c>
      <c r="AA78" s="275"/>
      <c r="AB78" s="67">
        <f>Table1402409[[#This Row],[วันที่ส่งงานการเงิน]]-Table1402409[[#This Row],[วันที่ส่งของ]]</f>
        <v>-23699</v>
      </c>
      <c r="AC78" s="130" t="s">
        <v>364</v>
      </c>
      <c r="AD78" s="3"/>
    </row>
    <row r="79" spans="1:30">
      <c r="A79" s="133">
        <v>23682</v>
      </c>
      <c r="B79" s="134" t="s">
        <v>358</v>
      </c>
      <c r="C79" s="49">
        <v>5</v>
      </c>
      <c r="D79" s="30" t="s">
        <v>60</v>
      </c>
      <c r="E79" s="33" t="s">
        <v>235</v>
      </c>
      <c r="F79" s="30" t="s">
        <v>365</v>
      </c>
      <c r="G79" s="63">
        <v>1797.6</v>
      </c>
      <c r="H79" s="70">
        <v>168</v>
      </c>
      <c r="I79" s="30" t="s">
        <v>52</v>
      </c>
      <c r="J79" s="33" t="s">
        <v>235</v>
      </c>
      <c r="K79" s="19">
        <v>1797.6</v>
      </c>
      <c r="L79" s="33" t="s">
        <v>235</v>
      </c>
      <c r="M79" s="19">
        <v>1797.6</v>
      </c>
      <c r="N79" s="16" t="s">
        <v>34</v>
      </c>
      <c r="O79" s="16"/>
      <c r="P79" s="67"/>
      <c r="Q79" s="106">
        <v>10</v>
      </c>
      <c r="R79" s="107" t="s">
        <v>256</v>
      </c>
      <c r="S79" s="20">
        <v>168</v>
      </c>
      <c r="T79" s="66">
        <v>1680</v>
      </c>
      <c r="U79" s="66">
        <f t="shared" ref="U79:U80" si="28">T79*7/100</f>
        <v>117.6</v>
      </c>
      <c r="V79" s="66">
        <f t="shared" ref="V79:V80" si="29">T79+U79</f>
        <v>1797.6</v>
      </c>
      <c r="W79" s="50" t="s">
        <v>362</v>
      </c>
      <c r="X79" s="51">
        <v>23690</v>
      </c>
      <c r="Y79" s="275">
        <v>23699</v>
      </c>
      <c r="Z79" s="275" t="s">
        <v>363</v>
      </c>
      <c r="AA79" s="275"/>
      <c r="AB79" s="67">
        <f>Table1402409[[#This Row],[วันที่ส่งงานการเงิน]]-Table1402409[[#This Row],[วันที่ส่งของ]]</f>
        <v>-23699</v>
      </c>
      <c r="AC79" s="130" t="s">
        <v>364</v>
      </c>
      <c r="AD79" s="3"/>
    </row>
    <row r="80" spans="1:30">
      <c r="A80" s="133">
        <v>23682</v>
      </c>
      <c r="B80" s="134" t="s">
        <v>358</v>
      </c>
      <c r="C80" s="49">
        <v>5</v>
      </c>
      <c r="D80" s="30" t="s">
        <v>60</v>
      </c>
      <c r="E80" s="33" t="s">
        <v>235</v>
      </c>
      <c r="F80" s="30" t="s">
        <v>366</v>
      </c>
      <c r="G80" s="63">
        <v>1489.44</v>
      </c>
      <c r="H80" s="70">
        <v>29</v>
      </c>
      <c r="I80" s="30" t="s">
        <v>52</v>
      </c>
      <c r="J80" s="33" t="s">
        <v>235</v>
      </c>
      <c r="K80" s="19">
        <v>1489.44</v>
      </c>
      <c r="L80" s="33" t="s">
        <v>235</v>
      </c>
      <c r="M80" s="19">
        <v>1489.44</v>
      </c>
      <c r="N80" s="63" t="s">
        <v>367</v>
      </c>
      <c r="O80" s="16"/>
      <c r="P80" s="67"/>
      <c r="Q80" s="106">
        <v>478</v>
      </c>
      <c r="R80" s="107" t="s">
        <v>361</v>
      </c>
      <c r="S80" s="20">
        <v>29</v>
      </c>
      <c r="T80" s="66">
        <v>1392</v>
      </c>
      <c r="U80" s="66">
        <f t="shared" si="28"/>
        <v>97.44</v>
      </c>
      <c r="V80" s="66">
        <f t="shared" si="29"/>
        <v>1489.44</v>
      </c>
      <c r="W80" s="50" t="s">
        <v>362</v>
      </c>
      <c r="X80" s="51">
        <v>23690</v>
      </c>
      <c r="Y80" s="275">
        <v>23699</v>
      </c>
      <c r="Z80" s="275" t="s">
        <v>363</v>
      </c>
      <c r="AA80" s="275"/>
      <c r="AB80" s="67">
        <f>Table1402409[[#This Row],[วันที่ส่งงานการเงิน]]-Table1402409[[#This Row],[วันที่ส่งของ]]</f>
        <v>-23699</v>
      </c>
      <c r="AC80" s="130" t="s">
        <v>364</v>
      </c>
      <c r="AD80" s="3"/>
    </row>
    <row r="81" spans="1:30">
      <c r="A81" s="83">
        <v>23682</v>
      </c>
      <c r="B81" s="101" t="s">
        <v>368</v>
      </c>
      <c r="C81" s="67">
        <v>4</v>
      </c>
      <c r="D81" s="14" t="s">
        <v>60</v>
      </c>
      <c r="E81" s="15" t="s">
        <v>369</v>
      </c>
      <c r="F81" s="14" t="s">
        <v>370</v>
      </c>
      <c r="G81" s="16">
        <v>2225.6</v>
      </c>
      <c r="H81" s="17">
        <v>130</v>
      </c>
      <c r="I81" s="14" t="s">
        <v>243</v>
      </c>
      <c r="J81" s="15" t="s">
        <v>369</v>
      </c>
      <c r="K81" s="19">
        <v>2225.6</v>
      </c>
      <c r="L81" s="15" t="s">
        <v>369</v>
      </c>
      <c r="M81" s="19">
        <v>2225.6</v>
      </c>
      <c r="N81" s="16" t="s">
        <v>367</v>
      </c>
      <c r="O81" s="16"/>
      <c r="P81" s="67"/>
      <c r="Q81" s="106">
        <v>16</v>
      </c>
      <c r="R81" s="107" t="s">
        <v>163</v>
      </c>
      <c r="S81" s="20">
        <v>130</v>
      </c>
      <c r="T81" s="66">
        <v>2080</v>
      </c>
      <c r="U81" s="66">
        <f t="shared" si="0"/>
        <v>145.6</v>
      </c>
      <c r="V81" s="66">
        <f t="shared" si="1"/>
        <v>2225.6</v>
      </c>
      <c r="W81" s="50" t="s">
        <v>371</v>
      </c>
      <c r="X81" s="51">
        <v>23689</v>
      </c>
      <c r="Y81" s="275">
        <v>23698</v>
      </c>
      <c r="Z81" s="275" t="s">
        <v>372</v>
      </c>
      <c r="AA81" s="275"/>
      <c r="AB81" s="67">
        <f>Table1402409[[#This Row],[วันที่ส่งงานการเงิน]]-Table1402409[[#This Row],[วันที่ส่งของ]]</f>
        <v>-23698</v>
      </c>
      <c r="AC81" s="130" t="s">
        <v>344</v>
      </c>
      <c r="AD81" s="3"/>
    </row>
    <row r="82" spans="1:30">
      <c r="A82" s="83">
        <v>23682</v>
      </c>
      <c r="B82" s="101" t="s">
        <v>368</v>
      </c>
      <c r="C82" s="67">
        <v>4</v>
      </c>
      <c r="D82" s="14" t="s">
        <v>60</v>
      </c>
      <c r="E82" s="15" t="s">
        <v>369</v>
      </c>
      <c r="F82" s="14" t="s">
        <v>373</v>
      </c>
      <c r="G82" s="16">
        <v>3081.6</v>
      </c>
      <c r="H82" s="17">
        <v>12</v>
      </c>
      <c r="I82" s="14" t="s">
        <v>243</v>
      </c>
      <c r="J82" s="15" t="s">
        <v>369</v>
      </c>
      <c r="K82" s="19">
        <v>3081.6</v>
      </c>
      <c r="L82" s="15" t="s">
        <v>369</v>
      </c>
      <c r="M82" s="19">
        <v>3081.6</v>
      </c>
      <c r="N82" s="16" t="s">
        <v>367</v>
      </c>
      <c r="O82" s="16"/>
      <c r="P82" s="67"/>
      <c r="Q82" s="106">
        <v>240</v>
      </c>
      <c r="R82" s="107" t="s">
        <v>163</v>
      </c>
      <c r="S82" s="20">
        <v>12</v>
      </c>
      <c r="T82" s="66">
        <v>2880</v>
      </c>
      <c r="U82" s="66">
        <f t="shared" ref="U82" si="30">T82*7/100</f>
        <v>201.6</v>
      </c>
      <c r="V82" s="66">
        <f t="shared" ref="V82" si="31">T82+U82</f>
        <v>3081.6</v>
      </c>
      <c r="W82" s="50" t="s">
        <v>371</v>
      </c>
      <c r="X82" s="51">
        <v>23689</v>
      </c>
      <c r="Y82" s="275">
        <v>23698</v>
      </c>
      <c r="Z82" s="275" t="s">
        <v>372</v>
      </c>
      <c r="AA82" s="275"/>
      <c r="AB82" s="67">
        <f>Table1402409[[#This Row],[วันที่ส่งงานการเงิน]]-Table1402409[[#This Row],[วันที่ส่งของ]]</f>
        <v>-23698</v>
      </c>
      <c r="AC82" s="130" t="s">
        <v>344</v>
      </c>
      <c r="AD82" s="3"/>
    </row>
    <row r="83" spans="1:30">
      <c r="A83" s="83">
        <v>23682</v>
      </c>
      <c r="B83" s="101" t="s">
        <v>374</v>
      </c>
      <c r="C83" s="67">
        <v>4</v>
      </c>
      <c r="D83" s="14" t="s">
        <v>60</v>
      </c>
      <c r="E83" s="15" t="s">
        <v>375</v>
      </c>
      <c r="F83" s="14" t="s">
        <v>376</v>
      </c>
      <c r="G83" s="16">
        <v>38520</v>
      </c>
      <c r="H83" s="17">
        <v>900</v>
      </c>
      <c r="I83" s="14" t="s">
        <v>52</v>
      </c>
      <c r="J83" s="15" t="s">
        <v>375</v>
      </c>
      <c r="K83" s="19">
        <v>38520</v>
      </c>
      <c r="L83" s="15" t="s">
        <v>375</v>
      </c>
      <c r="M83" s="16">
        <v>38520</v>
      </c>
      <c r="N83" s="16" t="s">
        <v>367</v>
      </c>
      <c r="O83" s="16"/>
      <c r="P83" s="67"/>
      <c r="Q83" s="106">
        <v>40</v>
      </c>
      <c r="R83" s="107" t="s">
        <v>349</v>
      </c>
      <c r="S83" s="20">
        <v>900</v>
      </c>
      <c r="T83" s="66">
        <v>36000</v>
      </c>
      <c r="U83" s="66">
        <f t="shared" si="0"/>
        <v>2520</v>
      </c>
      <c r="V83" s="66">
        <f t="shared" si="1"/>
        <v>38520</v>
      </c>
      <c r="W83" s="50" t="s">
        <v>377</v>
      </c>
      <c r="X83" s="51">
        <v>23692</v>
      </c>
      <c r="Y83" s="275" t="s">
        <v>378</v>
      </c>
      <c r="Z83" s="275" t="s">
        <v>379</v>
      </c>
      <c r="AA83" s="275"/>
      <c r="AB83" s="67" t="e">
        <f>Table1402409[[#This Row],[วันที่ส่งงานการเงิน]]-Table1402409[[#This Row],[วันที่ส่งของ]]</f>
        <v>#VALUE!</v>
      </c>
      <c r="AC83" s="130" t="s">
        <v>344</v>
      </c>
      <c r="AD83" s="3"/>
    </row>
    <row r="84" spans="1:30">
      <c r="A84" s="83">
        <v>23683</v>
      </c>
      <c r="B84" s="101" t="s">
        <v>380</v>
      </c>
      <c r="C84" s="67">
        <v>5</v>
      </c>
      <c r="D84" s="14" t="s">
        <v>60</v>
      </c>
      <c r="E84" s="15" t="s">
        <v>353</v>
      </c>
      <c r="F84" s="14" t="s">
        <v>381</v>
      </c>
      <c r="G84" s="16">
        <v>10000</v>
      </c>
      <c r="H84" s="17"/>
      <c r="I84" s="14" t="s">
        <v>243</v>
      </c>
      <c r="J84" s="15" t="s">
        <v>353</v>
      </c>
      <c r="K84" s="19">
        <v>2535</v>
      </c>
      <c r="L84" s="15" t="s">
        <v>353</v>
      </c>
      <c r="M84" s="19">
        <v>2535</v>
      </c>
      <c r="N84" s="16" t="s">
        <v>34</v>
      </c>
      <c r="O84" s="16"/>
      <c r="P84" s="67"/>
      <c r="Q84" s="106">
        <v>50</v>
      </c>
      <c r="R84" s="107" t="s">
        <v>382</v>
      </c>
      <c r="S84" s="20">
        <v>169</v>
      </c>
      <c r="T84" s="66">
        <v>2535</v>
      </c>
      <c r="U84" s="66">
        <v>0</v>
      </c>
      <c r="V84" s="66">
        <f t="shared" si="1"/>
        <v>2535</v>
      </c>
      <c r="W84" s="50" t="s">
        <v>245</v>
      </c>
      <c r="X84" s="51">
        <v>23692</v>
      </c>
      <c r="Y84" s="275">
        <v>23692</v>
      </c>
      <c r="Z84" s="275" t="s">
        <v>383</v>
      </c>
      <c r="AA84" s="275"/>
      <c r="AB84" s="67">
        <f>Table1402409[[#This Row],[วันที่ส่งงานการเงิน]]-Table1402409[[#This Row],[วันที่ส่งของ]]</f>
        <v>-23692</v>
      </c>
      <c r="AC84" s="130" t="s">
        <v>364</v>
      </c>
      <c r="AD84" s="3"/>
    </row>
    <row r="85" spans="1:30">
      <c r="A85" s="83">
        <v>23684</v>
      </c>
      <c r="B85" s="101" t="s">
        <v>384</v>
      </c>
      <c r="C85" s="67">
        <v>4</v>
      </c>
      <c r="D85" s="14" t="s">
        <v>60</v>
      </c>
      <c r="E85" s="15" t="s">
        <v>369</v>
      </c>
      <c r="F85" s="14" t="s">
        <v>385</v>
      </c>
      <c r="G85" s="16">
        <v>10272</v>
      </c>
      <c r="H85" s="17">
        <v>120</v>
      </c>
      <c r="I85" s="14" t="s">
        <v>243</v>
      </c>
      <c r="J85" s="15" t="s">
        <v>369</v>
      </c>
      <c r="K85" s="66">
        <v>9999.7919999999995</v>
      </c>
      <c r="L85" s="15" t="s">
        <v>369</v>
      </c>
      <c r="M85" s="66">
        <v>9999.7919999999995</v>
      </c>
      <c r="N85" s="16" t="s">
        <v>34</v>
      </c>
      <c r="O85" s="16"/>
      <c r="P85" s="67"/>
      <c r="Q85" s="106">
        <v>80</v>
      </c>
      <c r="R85" s="107" t="s">
        <v>386</v>
      </c>
      <c r="S85" s="20">
        <v>116.82</v>
      </c>
      <c r="T85" s="66">
        <v>9345.6</v>
      </c>
      <c r="U85" s="66">
        <f>T85*7/100</f>
        <v>654.19200000000001</v>
      </c>
      <c r="V85" s="66">
        <f>T85+U85</f>
        <v>9999.7920000000013</v>
      </c>
      <c r="W85" s="50" t="s">
        <v>245</v>
      </c>
      <c r="X85" s="51">
        <v>23724</v>
      </c>
      <c r="Y85" s="275">
        <v>23724</v>
      </c>
      <c r="Z85" s="275" t="s">
        <v>387</v>
      </c>
      <c r="AA85" s="275"/>
      <c r="AB85" s="67">
        <f>Table1402409[[#This Row],[วันที่ส่งงานการเงิน]]-Table1402409[[#This Row],[วันที่ส่งของ]]</f>
        <v>-23724</v>
      </c>
      <c r="AC85" s="130" t="s">
        <v>364</v>
      </c>
      <c r="AD85" s="3"/>
    </row>
    <row r="86" spans="1:30">
      <c r="A86" s="83">
        <v>23684</v>
      </c>
      <c r="B86" s="101" t="s">
        <v>384</v>
      </c>
      <c r="C86" s="67">
        <v>4</v>
      </c>
      <c r="D86" s="14" t="s">
        <v>60</v>
      </c>
      <c r="E86" s="15" t="s">
        <v>369</v>
      </c>
      <c r="F86" s="14" t="s">
        <v>388</v>
      </c>
      <c r="G86" s="16">
        <v>7704</v>
      </c>
      <c r="H86" s="17">
        <v>15</v>
      </c>
      <c r="I86" s="14" t="s">
        <v>243</v>
      </c>
      <c r="J86" s="15" t="s">
        <v>369</v>
      </c>
      <c r="K86" s="66">
        <v>7200.6719999999996</v>
      </c>
      <c r="L86" s="15" t="s">
        <v>369</v>
      </c>
      <c r="M86" s="66">
        <v>7200.6719999999996</v>
      </c>
      <c r="N86" s="16" t="s">
        <v>34</v>
      </c>
      <c r="O86" s="16"/>
      <c r="P86" s="67"/>
      <c r="Q86" s="106">
        <v>480</v>
      </c>
      <c r="R86" s="107" t="s">
        <v>386</v>
      </c>
      <c r="S86" s="20">
        <v>14.02</v>
      </c>
      <c r="T86" s="66">
        <v>6729.6</v>
      </c>
      <c r="U86" s="66">
        <f t="shared" ref="U86:U87" si="32">T86*7/100</f>
        <v>471.07200000000006</v>
      </c>
      <c r="V86" s="66">
        <f t="shared" ref="V86:V87" si="33">T86+U86</f>
        <v>7200.6720000000005</v>
      </c>
      <c r="W86" s="50" t="s">
        <v>245</v>
      </c>
      <c r="X86" s="51">
        <v>23724</v>
      </c>
      <c r="Y86" s="275">
        <v>23724</v>
      </c>
      <c r="Z86" s="275" t="s">
        <v>387</v>
      </c>
      <c r="AA86" s="275"/>
      <c r="AB86" s="67">
        <f>Table1402409[[#This Row],[วันที่ส่งงานการเงิน]]-Table1402409[[#This Row],[วันที่ส่งของ]]</f>
        <v>-23724</v>
      </c>
      <c r="AC86" s="130" t="s">
        <v>364</v>
      </c>
      <c r="AD86" s="3"/>
    </row>
    <row r="87" spans="1:30">
      <c r="A87" s="83">
        <v>23684</v>
      </c>
      <c r="B87" s="101" t="s">
        <v>384</v>
      </c>
      <c r="C87" s="67">
        <v>4</v>
      </c>
      <c r="D87" s="14" t="s">
        <v>60</v>
      </c>
      <c r="E87" s="15" t="s">
        <v>369</v>
      </c>
      <c r="F87" s="14" t="s">
        <v>389</v>
      </c>
      <c r="G87" s="16">
        <v>3852</v>
      </c>
      <c r="H87" s="17">
        <v>15</v>
      </c>
      <c r="I87" s="14" t="s">
        <v>243</v>
      </c>
      <c r="J87" s="15" t="s">
        <v>369</v>
      </c>
      <c r="K87" s="66">
        <v>3600.3359999999998</v>
      </c>
      <c r="L87" s="15" t="s">
        <v>369</v>
      </c>
      <c r="M87" s="66">
        <v>3600.3359999999998</v>
      </c>
      <c r="N87" s="16" t="s">
        <v>34</v>
      </c>
      <c r="O87" s="16"/>
      <c r="P87" s="67"/>
      <c r="Q87" s="106">
        <v>240</v>
      </c>
      <c r="R87" s="107" t="s">
        <v>386</v>
      </c>
      <c r="S87" s="20">
        <v>14.02</v>
      </c>
      <c r="T87" s="66">
        <v>3364.8</v>
      </c>
      <c r="U87" s="66">
        <f t="shared" si="32"/>
        <v>235.53600000000003</v>
      </c>
      <c r="V87" s="66">
        <f t="shared" si="33"/>
        <v>3600.3360000000002</v>
      </c>
      <c r="W87" s="50" t="s">
        <v>245</v>
      </c>
      <c r="X87" s="51">
        <v>23724</v>
      </c>
      <c r="Y87" s="275">
        <v>23724</v>
      </c>
      <c r="Z87" s="275" t="s">
        <v>387</v>
      </c>
      <c r="AA87" s="275"/>
      <c r="AB87" s="67">
        <f>Table1402409[[#This Row],[วันที่ส่งงานการเงิน]]-Table1402409[[#This Row],[วันที่ส่งของ]]</f>
        <v>-23724</v>
      </c>
      <c r="AC87" s="130" t="s">
        <v>364</v>
      </c>
      <c r="AD87" s="3"/>
    </row>
    <row r="88" spans="1:30">
      <c r="A88" s="83">
        <v>24050</v>
      </c>
      <c r="B88" s="101" t="s">
        <v>390</v>
      </c>
      <c r="C88" s="67">
        <v>3</v>
      </c>
      <c r="D88" s="14" t="s">
        <v>60</v>
      </c>
      <c r="E88" s="15" t="s">
        <v>369</v>
      </c>
      <c r="F88" s="14" t="s">
        <v>391</v>
      </c>
      <c r="G88" s="16">
        <v>39590</v>
      </c>
      <c r="H88" s="17">
        <v>450</v>
      </c>
      <c r="I88" s="14" t="s">
        <v>52</v>
      </c>
      <c r="J88" s="15" t="s">
        <v>369</v>
      </c>
      <c r="K88" s="19">
        <v>39590</v>
      </c>
      <c r="L88" s="15" t="s">
        <v>369</v>
      </c>
      <c r="M88" s="16">
        <v>39590</v>
      </c>
      <c r="N88" s="16" t="s">
        <v>367</v>
      </c>
      <c r="O88" s="16"/>
      <c r="P88" s="67"/>
      <c r="Q88" s="106">
        <v>60</v>
      </c>
      <c r="R88" s="107" t="s">
        <v>392</v>
      </c>
      <c r="S88" s="20">
        <v>450</v>
      </c>
      <c r="T88" s="66">
        <v>37000</v>
      </c>
      <c r="U88" s="66">
        <f t="shared" ref="U88:U91" si="34">T88*7/100</f>
        <v>2590</v>
      </c>
      <c r="V88" s="66">
        <f t="shared" ref="V88:V99" si="35">T88+U88</f>
        <v>39590</v>
      </c>
      <c r="W88" s="50" t="s">
        <v>393</v>
      </c>
      <c r="X88" s="51">
        <v>23692</v>
      </c>
      <c r="Y88" s="275">
        <v>23700</v>
      </c>
      <c r="Z88" s="275" t="s">
        <v>394</v>
      </c>
      <c r="AA88" s="275"/>
      <c r="AB88" s="67">
        <f>Table1402409[[#This Row],[วันที่ส่งงานการเงิน]]-Table1402409[[#This Row],[วันที่ส่งของ]]</f>
        <v>-23700</v>
      </c>
      <c r="AC88" s="130" t="s">
        <v>395</v>
      </c>
      <c r="AD88" s="3"/>
    </row>
    <row r="89" spans="1:30">
      <c r="A89" s="83">
        <v>24050</v>
      </c>
      <c r="B89" s="101" t="s">
        <v>390</v>
      </c>
      <c r="C89" s="67">
        <v>3</v>
      </c>
      <c r="D89" s="14" t="s">
        <v>60</v>
      </c>
      <c r="E89" s="15" t="s">
        <v>369</v>
      </c>
      <c r="F89" s="14" t="s">
        <v>396</v>
      </c>
      <c r="G89" s="16">
        <v>39590</v>
      </c>
      <c r="H89" s="17">
        <v>450</v>
      </c>
      <c r="I89" s="14" t="s">
        <v>52</v>
      </c>
      <c r="J89" s="15" t="s">
        <v>369</v>
      </c>
      <c r="K89" s="19">
        <v>39590</v>
      </c>
      <c r="L89" s="15" t="s">
        <v>369</v>
      </c>
      <c r="M89" s="16">
        <v>39590</v>
      </c>
      <c r="N89" s="16" t="s">
        <v>367</v>
      </c>
      <c r="O89" s="16"/>
      <c r="P89" s="67"/>
      <c r="Q89" s="106">
        <v>60</v>
      </c>
      <c r="R89" s="107" t="s">
        <v>392</v>
      </c>
      <c r="S89" s="20">
        <v>450</v>
      </c>
      <c r="T89" s="66">
        <v>37000</v>
      </c>
      <c r="U89" s="66">
        <f t="shared" ref="U89" si="36">T89*7/100</f>
        <v>2590</v>
      </c>
      <c r="V89" s="66">
        <f t="shared" ref="V89" si="37">T89+U89</f>
        <v>39590</v>
      </c>
      <c r="W89" s="50" t="s">
        <v>393</v>
      </c>
      <c r="X89" s="51">
        <v>23692</v>
      </c>
      <c r="Y89" s="275">
        <v>23700</v>
      </c>
      <c r="Z89" s="275" t="s">
        <v>394</v>
      </c>
      <c r="AA89" s="275"/>
      <c r="AB89" s="67">
        <f>Table1402409[[#This Row],[วันที่ส่งงานการเงิน]]-Table1402409[[#This Row],[วันที่ส่งของ]]</f>
        <v>-23700</v>
      </c>
      <c r="AC89" s="130" t="s">
        <v>395</v>
      </c>
      <c r="AD89" s="3"/>
    </row>
    <row r="90" spans="1:30">
      <c r="A90" s="83">
        <v>23684</v>
      </c>
      <c r="B90" s="101" t="s">
        <v>397</v>
      </c>
      <c r="C90" s="67">
        <v>4</v>
      </c>
      <c r="D90" s="14" t="s">
        <v>60</v>
      </c>
      <c r="E90" s="15" t="s">
        <v>398</v>
      </c>
      <c r="F90" s="14" t="s">
        <v>399</v>
      </c>
      <c r="G90" s="16">
        <v>89880</v>
      </c>
      <c r="H90" s="17">
        <v>4200</v>
      </c>
      <c r="I90" s="14" t="s">
        <v>52</v>
      </c>
      <c r="J90" s="15" t="s">
        <v>398</v>
      </c>
      <c r="K90" s="19">
        <v>89880</v>
      </c>
      <c r="L90" s="15" t="s">
        <v>398</v>
      </c>
      <c r="M90" s="16">
        <v>89880</v>
      </c>
      <c r="N90" s="16" t="s">
        <v>367</v>
      </c>
      <c r="O90" s="16"/>
      <c r="P90" s="67"/>
      <c r="Q90" s="106">
        <v>20</v>
      </c>
      <c r="R90" s="107" t="s">
        <v>400</v>
      </c>
      <c r="S90" s="20">
        <v>4200</v>
      </c>
      <c r="T90" s="66">
        <v>84000</v>
      </c>
      <c r="U90" s="66">
        <f t="shared" si="34"/>
        <v>5880</v>
      </c>
      <c r="V90" s="66">
        <f t="shared" si="35"/>
        <v>89880</v>
      </c>
      <c r="W90" s="50" t="s">
        <v>401</v>
      </c>
      <c r="X90" s="51">
        <v>23692</v>
      </c>
      <c r="Y90" s="275">
        <v>23697</v>
      </c>
      <c r="Z90" s="275" t="s">
        <v>402</v>
      </c>
      <c r="AA90" s="275"/>
      <c r="AB90" s="67">
        <f>Table1402409[[#This Row],[วันที่ส่งงานการเงิน]]-Table1402409[[#This Row],[วันที่ส่งของ]]</f>
        <v>-23697</v>
      </c>
      <c r="AC90" s="130" t="s">
        <v>344</v>
      </c>
      <c r="AD90" s="3"/>
    </row>
    <row r="91" spans="1:30">
      <c r="A91" s="83">
        <v>23684</v>
      </c>
      <c r="B91" s="101" t="s">
        <v>403</v>
      </c>
      <c r="C91" s="67">
        <v>4</v>
      </c>
      <c r="D91" s="14" t="s">
        <v>60</v>
      </c>
      <c r="E91" s="15" t="s">
        <v>404</v>
      </c>
      <c r="F91" s="14" t="s">
        <v>405</v>
      </c>
      <c r="G91" s="16">
        <v>44940</v>
      </c>
      <c r="H91" s="17">
        <v>35</v>
      </c>
      <c r="I91" s="14" t="s">
        <v>52</v>
      </c>
      <c r="J91" s="15" t="s">
        <v>404</v>
      </c>
      <c r="K91" s="19">
        <v>44940</v>
      </c>
      <c r="L91" s="15" t="s">
        <v>404</v>
      </c>
      <c r="M91" s="16">
        <v>44940</v>
      </c>
      <c r="N91" s="16" t="s">
        <v>34</v>
      </c>
      <c r="O91" s="16"/>
      <c r="P91" s="67"/>
      <c r="Q91" s="106">
        <v>1200</v>
      </c>
      <c r="R91" s="107" t="s">
        <v>406</v>
      </c>
      <c r="S91" s="20">
        <v>35</v>
      </c>
      <c r="T91" s="66">
        <v>42000</v>
      </c>
      <c r="U91" s="66">
        <f t="shared" si="34"/>
        <v>2940</v>
      </c>
      <c r="V91" s="66">
        <f t="shared" si="35"/>
        <v>44940</v>
      </c>
      <c r="W91" s="50" t="s">
        <v>407</v>
      </c>
      <c r="X91" s="51">
        <v>23692</v>
      </c>
      <c r="Y91" s="275">
        <v>23697</v>
      </c>
      <c r="Z91" s="275" t="s">
        <v>408</v>
      </c>
      <c r="AA91" s="275"/>
      <c r="AB91" s="67">
        <f>Table1402409[[#This Row],[วันที่ส่งงานการเงิน]]-Table1402409[[#This Row],[วันที่ส่งของ]]</f>
        <v>-23697</v>
      </c>
      <c r="AC91" s="130" t="s">
        <v>364</v>
      </c>
      <c r="AD91" s="3"/>
    </row>
    <row r="92" spans="1:30">
      <c r="A92" s="83">
        <v>23684</v>
      </c>
      <c r="B92" s="101" t="s">
        <v>409</v>
      </c>
      <c r="C92" s="67" t="s">
        <v>410</v>
      </c>
      <c r="D92" s="14" t="s">
        <v>31</v>
      </c>
      <c r="E92" s="15" t="s">
        <v>411</v>
      </c>
      <c r="F92" s="14" t="s">
        <v>412</v>
      </c>
      <c r="G92" s="16">
        <v>10000</v>
      </c>
      <c r="H92" s="17"/>
      <c r="I92" s="14" t="s">
        <v>243</v>
      </c>
      <c r="J92" s="15" t="s">
        <v>411</v>
      </c>
      <c r="K92" s="19">
        <v>7998</v>
      </c>
      <c r="L92" s="15" t="s">
        <v>411</v>
      </c>
      <c r="M92" s="19">
        <v>7998</v>
      </c>
      <c r="N92" s="16" t="s">
        <v>34</v>
      </c>
      <c r="O92" s="16"/>
      <c r="P92" s="67"/>
      <c r="Q92" s="106">
        <v>2</v>
      </c>
      <c r="R92" s="107" t="s">
        <v>276</v>
      </c>
      <c r="S92" s="20">
        <v>3999</v>
      </c>
      <c r="T92" s="66">
        <v>7998</v>
      </c>
      <c r="U92" s="66">
        <v>0</v>
      </c>
      <c r="V92" s="66">
        <f t="shared" si="35"/>
        <v>7998</v>
      </c>
      <c r="W92" s="50" t="s">
        <v>245</v>
      </c>
      <c r="X92" s="51">
        <v>23699</v>
      </c>
      <c r="Y92" s="275">
        <v>23699</v>
      </c>
      <c r="Z92" s="275" t="s">
        <v>413</v>
      </c>
      <c r="AA92" s="275"/>
      <c r="AB92" s="67">
        <f>Table1402409[[#This Row],[วันที่ส่งงานการเงิน]]-Table1402409[[#This Row],[วันที่ส่งของ]]</f>
        <v>-23699</v>
      </c>
      <c r="AC92" s="130" t="s">
        <v>247</v>
      </c>
      <c r="AD92" s="3"/>
    </row>
    <row r="93" spans="1:30">
      <c r="A93" s="83">
        <v>23685</v>
      </c>
      <c r="B93" s="101" t="s">
        <v>414</v>
      </c>
      <c r="C93" s="67">
        <v>1</v>
      </c>
      <c r="D93" s="14" t="s">
        <v>60</v>
      </c>
      <c r="E93" s="15" t="s">
        <v>130</v>
      </c>
      <c r="F93" s="14" t="s">
        <v>287</v>
      </c>
      <c r="G93" s="16">
        <v>1950.82</v>
      </c>
      <c r="H93" s="17">
        <v>911.6</v>
      </c>
      <c r="I93" s="14" t="s">
        <v>52</v>
      </c>
      <c r="J93" s="15" t="s">
        <v>130</v>
      </c>
      <c r="K93" s="19">
        <v>1950.82</v>
      </c>
      <c r="L93" s="15" t="s">
        <v>130</v>
      </c>
      <c r="M93" s="16">
        <v>1950.82</v>
      </c>
      <c r="N93" s="16" t="s">
        <v>34</v>
      </c>
      <c r="O93" s="16"/>
      <c r="P93" s="67"/>
      <c r="Q93" s="106">
        <v>2</v>
      </c>
      <c r="R93" s="107" t="s">
        <v>63</v>
      </c>
      <c r="S93" s="20">
        <v>911.6</v>
      </c>
      <c r="T93" s="66">
        <v>1823.2</v>
      </c>
      <c r="U93" s="66">
        <f t="shared" ref="U93:U99" si="38">T93*7/100</f>
        <v>127.624</v>
      </c>
      <c r="V93" s="66">
        <f t="shared" ref="V93:V98" si="39">T93+U93</f>
        <v>1950.8240000000001</v>
      </c>
      <c r="W93" s="50" t="s">
        <v>415</v>
      </c>
      <c r="X93" s="51">
        <v>23692</v>
      </c>
      <c r="Y93" s="275">
        <v>23693</v>
      </c>
      <c r="Z93" s="275" t="s">
        <v>416</v>
      </c>
      <c r="AA93" s="275"/>
      <c r="AB93" s="67">
        <f>Table1402409[[#This Row],[วันที่ส่งงานการเงิน]]-Table1402409[[#This Row],[วันที่ส่งของ]]</f>
        <v>-23693</v>
      </c>
      <c r="AC93" s="130" t="s">
        <v>181</v>
      </c>
      <c r="AD93" s="3"/>
    </row>
    <row r="94" spans="1:30">
      <c r="A94" s="83">
        <v>23685</v>
      </c>
      <c r="B94" s="101" t="s">
        <v>417</v>
      </c>
      <c r="C94" s="67">
        <v>3</v>
      </c>
      <c r="D94" s="14" t="s">
        <v>60</v>
      </c>
      <c r="E94" s="15" t="s">
        <v>418</v>
      </c>
      <c r="F94" s="14" t="s">
        <v>419</v>
      </c>
      <c r="G94" s="16">
        <v>13803</v>
      </c>
      <c r="H94" s="17">
        <v>430</v>
      </c>
      <c r="I94" s="14" t="s">
        <v>52</v>
      </c>
      <c r="J94" s="15" t="s">
        <v>418</v>
      </c>
      <c r="K94" s="19">
        <v>13803</v>
      </c>
      <c r="L94" s="15" t="s">
        <v>418</v>
      </c>
      <c r="M94" s="19">
        <v>13803</v>
      </c>
      <c r="N94" s="16" t="s">
        <v>34</v>
      </c>
      <c r="O94" s="16"/>
      <c r="P94" s="67"/>
      <c r="Q94" s="106">
        <v>30</v>
      </c>
      <c r="R94" s="107" t="s">
        <v>392</v>
      </c>
      <c r="S94" s="20">
        <v>430</v>
      </c>
      <c r="T94" s="66">
        <v>12900</v>
      </c>
      <c r="U94" s="66">
        <f t="shared" si="38"/>
        <v>903</v>
      </c>
      <c r="V94" s="66">
        <f t="shared" si="39"/>
        <v>13803</v>
      </c>
      <c r="W94" s="50" t="s">
        <v>420</v>
      </c>
      <c r="X94" s="51">
        <v>23697</v>
      </c>
      <c r="Y94" s="275">
        <v>23703</v>
      </c>
      <c r="Z94" s="275" t="s">
        <v>421</v>
      </c>
      <c r="AA94" s="275"/>
      <c r="AB94" s="67">
        <f>Table1402409[[#This Row],[วันที่ส่งงานการเงิน]]-Table1402409[[#This Row],[วันที่ส่งของ]]</f>
        <v>-23703</v>
      </c>
      <c r="AC94" s="130" t="s">
        <v>335</v>
      </c>
      <c r="AD94" s="3"/>
    </row>
    <row r="95" spans="1:30">
      <c r="A95" s="83">
        <v>23685</v>
      </c>
      <c r="B95" s="101" t="s">
        <v>417</v>
      </c>
      <c r="C95" s="67">
        <v>3</v>
      </c>
      <c r="D95" s="14" t="s">
        <v>60</v>
      </c>
      <c r="E95" s="15" t="s">
        <v>418</v>
      </c>
      <c r="F95" s="14" t="s">
        <v>422</v>
      </c>
      <c r="G95" s="16">
        <v>1498</v>
      </c>
      <c r="H95" s="17">
        <v>350</v>
      </c>
      <c r="I95" s="14" t="s">
        <v>52</v>
      </c>
      <c r="J95" s="15" t="s">
        <v>418</v>
      </c>
      <c r="K95" s="19">
        <v>1498</v>
      </c>
      <c r="L95" s="15" t="s">
        <v>418</v>
      </c>
      <c r="M95" s="19">
        <v>1498</v>
      </c>
      <c r="N95" s="16" t="s">
        <v>34</v>
      </c>
      <c r="O95" s="16"/>
      <c r="P95" s="67"/>
      <c r="Q95" s="106">
        <v>4</v>
      </c>
      <c r="R95" s="107" t="s">
        <v>392</v>
      </c>
      <c r="S95" s="20">
        <v>350</v>
      </c>
      <c r="T95" s="66">
        <v>1400</v>
      </c>
      <c r="U95" s="66">
        <f t="shared" si="38"/>
        <v>98</v>
      </c>
      <c r="V95" s="66">
        <f t="shared" ref="V95:V96" si="40">T95+U95</f>
        <v>1498</v>
      </c>
      <c r="W95" s="50" t="s">
        <v>420</v>
      </c>
      <c r="X95" s="51">
        <v>23697</v>
      </c>
      <c r="Y95" s="275">
        <v>23703</v>
      </c>
      <c r="Z95" s="275" t="s">
        <v>421</v>
      </c>
      <c r="AA95" s="275"/>
      <c r="AB95" s="67">
        <f>Table1402409[[#This Row],[วันที่ส่งงานการเงิน]]-Table1402409[[#This Row],[วันที่ส่งของ]]</f>
        <v>-23703</v>
      </c>
      <c r="AC95" s="130" t="s">
        <v>335</v>
      </c>
      <c r="AD95" s="3"/>
    </row>
    <row r="96" spans="1:30">
      <c r="A96" s="83">
        <v>23685</v>
      </c>
      <c r="B96" s="101" t="s">
        <v>417</v>
      </c>
      <c r="C96" s="67">
        <v>3</v>
      </c>
      <c r="D96" s="14" t="s">
        <v>60</v>
      </c>
      <c r="E96" s="15" t="s">
        <v>418</v>
      </c>
      <c r="F96" s="14" t="s">
        <v>423</v>
      </c>
      <c r="G96" s="16">
        <v>6687.5</v>
      </c>
      <c r="H96" s="17">
        <v>1250</v>
      </c>
      <c r="I96" s="14" t="s">
        <v>52</v>
      </c>
      <c r="J96" s="15" t="s">
        <v>418</v>
      </c>
      <c r="K96" s="19">
        <v>6687.5</v>
      </c>
      <c r="L96" s="15" t="s">
        <v>418</v>
      </c>
      <c r="M96" s="19">
        <v>6687.5</v>
      </c>
      <c r="N96" s="16" t="s">
        <v>34</v>
      </c>
      <c r="O96" s="16"/>
      <c r="P96" s="67"/>
      <c r="Q96" s="106">
        <v>5</v>
      </c>
      <c r="R96" s="107" t="s">
        <v>392</v>
      </c>
      <c r="S96" s="20">
        <v>1250</v>
      </c>
      <c r="T96" s="66">
        <v>6250</v>
      </c>
      <c r="U96" s="66">
        <f t="shared" si="38"/>
        <v>437.5</v>
      </c>
      <c r="V96" s="66">
        <f t="shared" si="40"/>
        <v>6687.5</v>
      </c>
      <c r="W96" s="50" t="s">
        <v>420</v>
      </c>
      <c r="X96" s="51">
        <v>23697</v>
      </c>
      <c r="Y96" s="275">
        <v>23703</v>
      </c>
      <c r="Z96" s="275" t="s">
        <v>421</v>
      </c>
      <c r="AA96" s="275"/>
      <c r="AB96" s="67">
        <f>Table1402409[[#This Row],[วันที่ส่งงานการเงิน]]-Table1402409[[#This Row],[วันที่ส่งของ]]</f>
        <v>-23703</v>
      </c>
      <c r="AC96" s="130" t="s">
        <v>335</v>
      </c>
      <c r="AD96" s="3"/>
    </row>
    <row r="97" spans="1:30">
      <c r="A97" s="83">
        <v>23686</v>
      </c>
      <c r="B97" s="101" t="s">
        <v>424</v>
      </c>
      <c r="C97" s="67">
        <v>7</v>
      </c>
      <c r="D97" s="14" t="s">
        <v>49</v>
      </c>
      <c r="E97" s="15" t="s">
        <v>167</v>
      </c>
      <c r="F97" s="14" t="s">
        <v>425</v>
      </c>
      <c r="G97" s="16">
        <v>265</v>
      </c>
      <c r="H97" s="17"/>
      <c r="I97" s="14" t="s">
        <v>52</v>
      </c>
      <c r="J97" s="18" t="s">
        <v>167</v>
      </c>
      <c r="K97" s="19">
        <v>265</v>
      </c>
      <c r="L97" s="63" t="s">
        <v>167</v>
      </c>
      <c r="M97" s="16">
        <v>265</v>
      </c>
      <c r="N97" s="16" t="s">
        <v>34</v>
      </c>
      <c r="O97" s="16"/>
      <c r="P97" s="67"/>
      <c r="Q97" s="106">
        <v>59</v>
      </c>
      <c r="R97" s="107" t="s">
        <v>341</v>
      </c>
      <c r="S97" s="20">
        <v>4.5</v>
      </c>
      <c r="T97" s="66">
        <v>265</v>
      </c>
      <c r="U97" s="66">
        <v>0</v>
      </c>
      <c r="V97" s="66">
        <f t="shared" si="39"/>
        <v>265</v>
      </c>
      <c r="W97" s="50" t="s">
        <v>426</v>
      </c>
      <c r="X97" s="51">
        <v>23693</v>
      </c>
      <c r="Y97" s="275">
        <v>24063</v>
      </c>
      <c r="Z97" s="275" t="s">
        <v>427</v>
      </c>
      <c r="AA97" s="275"/>
      <c r="AB97" s="67">
        <f>Table1402409[[#This Row],[วันที่ส่งงานการเงิน]]-Table1402409[[#This Row],[วันที่ส่งของ]]</f>
        <v>-24063</v>
      </c>
      <c r="AC97" s="130" t="s">
        <v>172</v>
      </c>
      <c r="AD97" s="3"/>
    </row>
    <row r="98" spans="1:30">
      <c r="A98" s="83">
        <v>23686</v>
      </c>
      <c r="B98" s="101" t="s">
        <v>428</v>
      </c>
      <c r="C98" s="67">
        <v>7</v>
      </c>
      <c r="D98" s="14" t="s">
        <v>49</v>
      </c>
      <c r="E98" s="15" t="s">
        <v>167</v>
      </c>
      <c r="F98" s="14" t="s">
        <v>429</v>
      </c>
      <c r="G98" s="16">
        <v>250</v>
      </c>
      <c r="H98" s="17"/>
      <c r="I98" s="14" t="s">
        <v>52</v>
      </c>
      <c r="J98" s="18" t="s">
        <v>167</v>
      </c>
      <c r="K98" s="19">
        <v>203</v>
      </c>
      <c r="L98" s="18" t="s">
        <v>167</v>
      </c>
      <c r="M98" s="19">
        <v>203</v>
      </c>
      <c r="N98" s="16" t="s">
        <v>34</v>
      </c>
      <c r="O98" s="16"/>
      <c r="P98" s="67"/>
      <c r="Q98" s="106">
        <v>58</v>
      </c>
      <c r="R98" s="107" t="s">
        <v>341</v>
      </c>
      <c r="S98" s="20">
        <v>3.5</v>
      </c>
      <c r="T98" s="66">
        <v>203</v>
      </c>
      <c r="U98" s="66">
        <v>0</v>
      </c>
      <c r="V98" s="66">
        <f t="shared" si="39"/>
        <v>203</v>
      </c>
      <c r="W98" s="50" t="s">
        <v>430</v>
      </c>
      <c r="X98" s="51">
        <v>23693</v>
      </c>
      <c r="Y98" s="275">
        <v>23698</v>
      </c>
      <c r="Z98" s="275" t="s">
        <v>431</v>
      </c>
      <c r="AA98" s="275"/>
      <c r="AB98" s="67">
        <f>Table1402409[[#This Row],[วันที่ส่งงานการเงิน]]-Table1402409[[#This Row],[วันที่ส่งของ]]</f>
        <v>-23698</v>
      </c>
      <c r="AC98" s="130" t="s">
        <v>172</v>
      </c>
      <c r="AD98" s="3"/>
    </row>
    <row r="99" spans="1:30">
      <c r="A99" s="83">
        <v>23685</v>
      </c>
      <c r="B99" s="101" t="s">
        <v>432</v>
      </c>
      <c r="C99" s="67">
        <v>7</v>
      </c>
      <c r="D99" s="14" t="s">
        <v>147</v>
      </c>
      <c r="E99" s="15" t="s">
        <v>433</v>
      </c>
      <c r="F99" s="14" t="s">
        <v>434</v>
      </c>
      <c r="G99" s="16">
        <v>36380</v>
      </c>
      <c r="H99" s="17"/>
      <c r="I99" s="14" t="s">
        <v>275</v>
      </c>
      <c r="J99" s="18"/>
      <c r="K99" s="19"/>
      <c r="L99" s="63"/>
      <c r="M99" s="16"/>
      <c r="N99" s="16"/>
      <c r="O99" s="16"/>
      <c r="P99" s="67"/>
      <c r="Q99" s="106">
        <v>1</v>
      </c>
      <c r="R99" s="107" t="s">
        <v>276</v>
      </c>
      <c r="S99" s="20"/>
      <c r="T99" s="66">
        <v>34000</v>
      </c>
      <c r="U99" s="66">
        <f t="shared" si="38"/>
        <v>2380</v>
      </c>
      <c r="V99" s="66">
        <f t="shared" si="35"/>
        <v>36380</v>
      </c>
      <c r="W99" s="50" t="s">
        <v>275</v>
      </c>
      <c r="X99" s="51">
        <v>23683</v>
      </c>
      <c r="Y99" s="275">
        <v>23683</v>
      </c>
      <c r="Z99" s="275" t="s">
        <v>275</v>
      </c>
      <c r="AA99" s="275"/>
      <c r="AB99" s="67">
        <f>Table1402409[[#This Row],[วันที่ส่งงานการเงิน]]-Table1402409[[#This Row],[วันที่ส่งของ]]</f>
        <v>-23683</v>
      </c>
      <c r="AC99" s="130" t="s">
        <v>275</v>
      </c>
      <c r="AD99" s="3"/>
    </row>
    <row r="100" spans="1:30">
      <c r="A100" s="83">
        <v>23685</v>
      </c>
      <c r="B100" s="101" t="s">
        <v>435</v>
      </c>
      <c r="C100" s="67">
        <v>7</v>
      </c>
      <c r="D100" s="30" t="s">
        <v>147</v>
      </c>
      <c r="E100" s="33" t="s">
        <v>436</v>
      </c>
      <c r="F100" s="30" t="s">
        <v>437</v>
      </c>
      <c r="G100" s="16">
        <v>1530.1</v>
      </c>
      <c r="H100" s="17"/>
      <c r="I100" s="14" t="s">
        <v>275</v>
      </c>
      <c r="J100" s="30"/>
      <c r="K100" s="19"/>
      <c r="L100" s="30"/>
      <c r="M100" s="16"/>
      <c r="N100" s="16"/>
      <c r="O100" s="16"/>
      <c r="P100" s="67"/>
      <c r="Q100" s="106">
        <v>3</v>
      </c>
      <c r="R100" s="107" t="s">
        <v>101</v>
      </c>
      <c r="S100" s="20"/>
      <c r="T100" s="66">
        <v>1430</v>
      </c>
      <c r="U100" s="66">
        <f t="shared" si="0"/>
        <v>100.1</v>
      </c>
      <c r="V100" s="66">
        <f t="shared" si="1"/>
        <v>1530.1</v>
      </c>
      <c r="W100" s="50" t="s">
        <v>275</v>
      </c>
      <c r="X100" s="51">
        <v>23683</v>
      </c>
      <c r="Y100" s="275">
        <v>23683</v>
      </c>
      <c r="Z100" s="275" t="s">
        <v>275</v>
      </c>
      <c r="AA100" s="275"/>
      <c r="AB100" s="67">
        <f>Table1402409[[#This Row],[วันที่ส่งงานการเงิน]]-Table1402409[[#This Row],[วันที่ส่งของ]]</f>
        <v>-23683</v>
      </c>
      <c r="AC100" s="130" t="s">
        <v>275</v>
      </c>
      <c r="AD100" s="3"/>
    </row>
    <row r="101" spans="1:30">
      <c r="A101" s="83">
        <v>23685</v>
      </c>
      <c r="B101" s="101" t="s">
        <v>438</v>
      </c>
      <c r="C101" s="67">
        <v>7</v>
      </c>
      <c r="D101" s="30" t="s">
        <v>147</v>
      </c>
      <c r="E101" s="15" t="s">
        <v>273</v>
      </c>
      <c r="F101" s="30" t="s">
        <v>439</v>
      </c>
      <c r="G101" s="16">
        <v>8560</v>
      </c>
      <c r="H101" s="17"/>
      <c r="I101" s="14" t="s">
        <v>275</v>
      </c>
      <c r="J101" s="18"/>
      <c r="K101" s="19"/>
      <c r="L101" s="63"/>
      <c r="M101" s="16"/>
      <c r="N101" s="16"/>
      <c r="O101" s="16"/>
      <c r="P101" s="67"/>
      <c r="Q101" s="106">
        <v>2</v>
      </c>
      <c r="R101" s="107" t="s">
        <v>276</v>
      </c>
      <c r="S101" s="20"/>
      <c r="T101" s="66">
        <v>8000</v>
      </c>
      <c r="U101" s="66">
        <f t="shared" ref="U101:U104" si="41">T101*7/100</f>
        <v>560</v>
      </c>
      <c r="V101" s="66">
        <f t="shared" ref="V101:V104" si="42">T101+U101</f>
        <v>8560</v>
      </c>
      <c r="W101" s="50" t="s">
        <v>275</v>
      </c>
      <c r="X101" s="51">
        <v>23683</v>
      </c>
      <c r="Y101" s="275">
        <v>23683</v>
      </c>
      <c r="Z101" s="275" t="s">
        <v>275</v>
      </c>
      <c r="AA101" s="275"/>
      <c r="AB101" s="67">
        <f>Table1402409[[#This Row],[วันที่ส่งงานการเงิน]]-Table1402409[[#This Row],[วันที่ส่งของ]]</f>
        <v>-23683</v>
      </c>
      <c r="AC101" s="130" t="s">
        <v>275</v>
      </c>
      <c r="AD101" s="3"/>
    </row>
    <row r="102" spans="1:30">
      <c r="A102" s="83">
        <v>23685</v>
      </c>
      <c r="B102" s="101" t="s">
        <v>440</v>
      </c>
      <c r="C102" s="67">
        <v>7</v>
      </c>
      <c r="D102" s="30" t="s">
        <v>190</v>
      </c>
      <c r="E102" s="15" t="s">
        <v>191</v>
      </c>
      <c r="F102" s="30" t="s">
        <v>441</v>
      </c>
      <c r="G102" s="16">
        <v>191530</v>
      </c>
      <c r="H102" s="17"/>
      <c r="I102" s="14" t="s">
        <v>275</v>
      </c>
      <c r="J102" s="18"/>
      <c r="K102" s="19"/>
      <c r="L102" s="63"/>
      <c r="M102" s="16"/>
      <c r="N102" s="16"/>
      <c r="O102" s="16"/>
      <c r="P102" s="67"/>
      <c r="Q102" s="106">
        <v>1</v>
      </c>
      <c r="R102" s="107" t="s">
        <v>276</v>
      </c>
      <c r="S102" s="20"/>
      <c r="T102" s="66">
        <v>179000</v>
      </c>
      <c r="U102" s="66">
        <f t="shared" si="41"/>
        <v>12530</v>
      </c>
      <c r="V102" s="66">
        <f t="shared" si="42"/>
        <v>191530</v>
      </c>
      <c r="W102" s="50" t="s">
        <v>275</v>
      </c>
      <c r="X102" s="51">
        <v>23682</v>
      </c>
      <c r="Y102" s="275">
        <v>23682</v>
      </c>
      <c r="Z102" s="275" t="s">
        <v>275</v>
      </c>
      <c r="AA102" s="275"/>
      <c r="AB102" s="67">
        <f>Table1402409[[#This Row],[วันที่ส่งงานการเงิน]]-Table1402409[[#This Row],[วันที่ส่งของ]]</f>
        <v>-23682</v>
      </c>
      <c r="AC102" s="130" t="s">
        <v>275</v>
      </c>
      <c r="AD102" s="3"/>
    </row>
    <row r="103" spans="1:30">
      <c r="A103" s="83">
        <v>23689</v>
      </c>
      <c r="B103" s="101" t="s">
        <v>442</v>
      </c>
      <c r="C103" s="67">
        <v>6</v>
      </c>
      <c r="D103" s="14" t="s">
        <v>112</v>
      </c>
      <c r="E103" s="15" t="s">
        <v>98</v>
      </c>
      <c r="F103" s="30" t="s">
        <v>443</v>
      </c>
      <c r="G103" s="16">
        <v>96300</v>
      </c>
      <c r="H103" s="17">
        <v>4.5</v>
      </c>
      <c r="I103" s="14" t="s">
        <v>52</v>
      </c>
      <c r="J103" s="30" t="s">
        <v>98</v>
      </c>
      <c r="K103" s="19">
        <v>94160</v>
      </c>
      <c r="L103" s="30" t="s">
        <v>98</v>
      </c>
      <c r="M103" s="19">
        <v>94160</v>
      </c>
      <c r="N103" s="16" t="s">
        <v>34</v>
      </c>
      <c r="O103" s="16"/>
      <c r="P103" s="67" t="s">
        <v>444</v>
      </c>
      <c r="Q103" s="106">
        <v>20000</v>
      </c>
      <c r="R103" s="107" t="s">
        <v>293</v>
      </c>
      <c r="S103" s="20">
        <v>4.4000000000000004</v>
      </c>
      <c r="T103" s="66">
        <v>88000</v>
      </c>
      <c r="U103" s="66">
        <f t="shared" si="41"/>
        <v>6160</v>
      </c>
      <c r="V103" s="66">
        <f t="shared" si="42"/>
        <v>94160</v>
      </c>
      <c r="W103" s="50" t="s">
        <v>445</v>
      </c>
      <c r="X103" s="51">
        <v>23696</v>
      </c>
      <c r="Y103" s="275">
        <v>23706</v>
      </c>
      <c r="Z103" s="275" t="s">
        <v>446</v>
      </c>
      <c r="AA103" s="275"/>
      <c r="AB103" s="67">
        <f>Table1402409[[#This Row],[วันที่ส่งงานการเงิน]]-Table1402409[[#This Row],[วันที่ส่งของ]]</f>
        <v>-23706</v>
      </c>
      <c r="AC103" s="130" t="s">
        <v>447</v>
      </c>
      <c r="AD103" s="3"/>
    </row>
    <row r="104" spans="1:30">
      <c r="A104" s="83">
        <v>23689</v>
      </c>
      <c r="B104" s="101" t="s">
        <v>448</v>
      </c>
      <c r="C104" s="67">
        <v>6</v>
      </c>
      <c r="D104" s="30" t="s">
        <v>147</v>
      </c>
      <c r="E104" s="15" t="s">
        <v>449</v>
      </c>
      <c r="F104" s="30" t="s">
        <v>450</v>
      </c>
      <c r="G104" s="16">
        <v>25359</v>
      </c>
      <c r="H104" s="17"/>
      <c r="I104" s="14" t="s">
        <v>52</v>
      </c>
      <c r="J104" s="15" t="s">
        <v>449</v>
      </c>
      <c r="K104" s="19">
        <v>25359</v>
      </c>
      <c r="L104" s="15" t="s">
        <v>449</v>
      </c>
      <c r="M104" s="19">
        <v>25359</v>
      </c>
      <c r="N104" s="16" t="s">
        <v>34</v>
      </c>
      <c r="O104" s="16"/>
      <c r="P104" s="67"/>
      <c r="Q104" s="106">
        <v>10</v>
      </c>
      <c r="R104" s="107" t="s">
        <v>101</v>
      </c>
      <c r="S104" s="20"/>
      <c r="T104" s="66">
        <v>23700</v>
      </c>
      <c r="U104" s="66">
        <f t="shared" si="41"/>
        <v>1659</v>
      </c>
      <c r="V104" s="66">
        <f t="shared" si="42"/>
        <v>25359</v>
      </c>
      <c r="W104" s="50" t="s">
        <v>451</v>
      </c>
      <c r="X104" s="51">
        <v>23703</v>
      </c>
      <c r="Y104" s="275">
        <v>23718</v>
      </c>
      <c r="Z104" s="275" t="s">
        <v>452</v>
      </c>
      <c r="AA104" s="275"/>
      <c r="AB104" s="67" t="e">
        <f>#REF!-#REF!</f>
        <v>#REF!</v>
      </c>
      <c r="AC104" s="130"/>
      <c r="AD104" s="3" t="s">
        <v>281</v>
      </c>
    </row>
    <row r="105" spans="1:30">
      <c r="A105" s="83">
        <v>23684</v>
      </c>
      <c r="B105" s="101" t="s">
        <v>453</v>
      </c>
      <c r="C105" s="67">
        <v>7</v>
      </c>
      <c r="D105" s="30" t="s">
        <v>49</v>
      </c>
      <c r="E105" s="206" t="s">
        <v>454</v>
      </c>
      <c r="F105" s="30" t="s">
        <v>455</v>
      </c>
      <c r="G105" s="16"/>
      <c r="H105" s="17"/>
      <c r="I105" s="14"/>
      <c r="J105" s="18"/>
      <c r="K105" s="19"/>
      <c r="L105" s="63"/>
      <c r="M105" s="16"/>
      <c r="N105" s="16"/>
      <c r="O105" s="16"/>
      <c r="P105" s="67"/>
      <c r="Q105" s="106"/>
      <c r="R105" s="107"/>
      <c r="S105" s="20"/>
      <c r="T105" s="66"/>
      <c r="U105" s="66">
        <f t="shared" ref="U105:U109" si="43">T105*7/100</f>
        <v>0</v>
      </c>
      <c r="V105" s="66">
        <f t="shared" ref="V105:V109" si="44">T105+U105</f>
        <v>0</v>
      </c>
      <c r="W105" s="50" t="s">
        <v>454</v>
      </c>
      <c r="X105" s="51"/>
      <c r="Y105" s="275"/>
      <c r="Z105" s="275"/>
      <c r="AA105" s="275"/>
      <c r="AB105" s="67">
        <f>Table1402409[[#This Row],[วันที่ส่งงานการเงิน]]-Table1402409[[#This Row],[วันที่ส่งของ]]</f>
        <v>0</v>
      </c>
      <c r="AC105" s="130"/>
      <c r="AD105" s="3"/>
    </row>
    <row r="106" spans="1:30">
      <c r="A106" s="83">
        <v>23689</v>
      </c>
      <c r="B106" s="101" t="s">
        <v>456</v>
      </c>
      <c r="C106" s="67">
        <v>4</v>
      </c>
      <c r="D106" s="30" t="s">
        <v>60</v>
      </c>
      <c r="E106" s="15" t="s">
        <v>418</v>
      </c>
      <c r="F106" s="30" t="s">
        <v>457</v>
      </c>
      <c r="G106" s="16">
        <v>2000</v>
      </c>
      <c r="H106" s="17">
        <v>325</v>
      </c>
      <c r="I106" s="14" t="s">
        <v>52</v>
      </c>
      <c r="J106" s="18" t="s">
        <v>418</v>
      </c>
      <c r="K106" s="19">
        <v>988.68</v>
      </c>
      <c r="L106" s="63" t="s">
        <v>418</v>
      </c>
      <c r="M106" s="16">
        <v>988.68</v>
      </c>
      <c r="N106" s="16" t="s">
        <v>34</v>
      </c>
      <c r="O106" s="16"/>
      <c r="P106" s="67"/>
      <c r="Q106" s="106">
        <v>3</v>
      </c>
      <c r="R106" s="107" t="s">
        <v>458</v>
      </c>
      <c r="S106" s="20">
        <v>308</v>
      </c>
      <c r="T106" s="66">
        <v>924</v>
      </c>
      <c r="U106" s="66">
        <f t="shared" si="43"/>
        <v>64.680000000000007</v>
      </c>
      <c r="V106" s="66">
        <f t="shared" si="44"/>
        <v>988.68000000000006</v>
      </c>
      <c r="W106" s="50" t="s">
        <v>459</v>
      </c>
      <c r="X106" s="51">
        <v>23698</v>
      </c>
      <c r="Y106" s="275">
        <v>23703</v>
      </c>
      <c r="Z106" s="275" t="s">
        <v>460</v>
      </c>
      <c r="AA106" s="275"/>
      <c r="AB106" s="67">
        <f>Table1402409[[#This Row],[วันที่ส่งงานการเงิน]]-Table1402409[[#This Row],[วันที่ส่งของ]]</f>
        <v>-23703</v>
      </c>
      <c r="AC106" s="130" t="s">
        <v>344</v>
      </c>
      <c r="AD106" s="3"/>
    </row>
    <row r="107" spans="1:30">
      <c r="A107" s="83">
        <v>23690</v>
      </c>
      <c r="B107" s="101" t="s">
        <v>461</v>
      </c>
      <c r="C107" s="67">
        <v>2</v>
      </c>
      <c r="D107" s="30" t="s">
        <v>49</v>
      </c>
      <c r="E107" s="15" t="s">
        <v>462</v>
      </c>
      <c r="F107" s="30" t="s">
        <v>463</v>
      </c>
      <c r="G107" s="16">
        <v>58208</v>
      </c>
      <c r="H107" s="17">
        <v>272</v>
      </c>
      <c r="I107" s="14" t="s">
        <v>52</v>
      </c>
      <c r="J107" s="15" t="s">
        <v>462</v>
      </c>
      <c r="K107" s="19">
        <v>57780</v>
      </c>
      <c r="L107" s="15" t="s">
        <v>462</v>
      </c>
      <c r="M107" s="19">
        <v>57780</v>
      </c>
      <c r="N107" s="16" t="s">
        <v>34</v>
      </c>
      <c r="O107" s="16"/>
      <c r="P107" s="67"/>
      <c r="Q107" s="106">
        <v>200</v>
      </c>
      <c r="R107" s="107" t="s">
        <v>256</v>
      </c>
      <c r="S107" s="20">
        <v>270</v>
      </c>
      <c r="T107" s="66">
        <v>54000</v>
      </c>
      <c r="U107" s="66">
        <f t="shared" si="43"/>
        <v>3780</v>
      </c>
      <c r="V107" s="66">
        <f t="shared" si="44"/>
        <v>57780</v>
      </c>
      <c r="W107" s="50" t="s">
        <v>464</v>
      </c>
      <c r="X107" s="51">
        <v>23696</v>
      </c>
      <c r="Y107" s="275">
        <v>23707</v>
      </c>
      <c r="Z107" s="275" t="s">
        <v>465</v>
      </c>
      <c r="AA107" s="275"/>
      <c r="AB107" s="67">
        <f>Table1402409[[#This Row],[วันที่ส่งงานการเงิน]]-Table1402409[[#This Row],[วันที่ส่งของ]]</f>
        <v>-23707</v>
      </c>
      <c r="AC107" s="130" t="s">
        <v>82</v>
      </c>
      <c r="AD107" s="3" t="s">
        <v>281</v>
      </c>
    </row>
    <row r="108" spans="1:30">
      <c r="A108" s="83">
        <v>23690</v>
      </c>
      <c r="B108" s="101" t="s">
        <v>466</v>
      </c>
      <c r="C108" s="67">
        <v>2</v>
      </c>
      <c r="D108" s="30" t="s">
        <v>49</v>
      </c>
      <c r="E108" s="15" t="s">
        <v>467</v>
      </c>
      <c r="F108" s="30" t="s">
        <v>468</v>
      </c>
      <c r="G108" s="16">
        <v>4815</v>
      </c>
      <c r="H108" s="17"/>
      <c r="I108" s="14" t="s">
        <v>52</v>
      </c>
      <c r="J108" s="15" t="s">
        <v>467</v>
      </c>
      <c r="K108" s="19"/>
      <c r="L108" s="63"/>
      <c r="M108" s="16"/>
      <c r="N108" s="16"/>
      <c r="O108" s="16"/>
      <c r="P108" s="67" t="s">
        <v>469</v>
      </c>
      <c r="Q108" s="106">
        <v>1</v>
      </c>
      <c r="R108" s="107" t="s">
        <v>101</v>
      </c>
      <c r="S108" s="20"/>
      <c r="T108" s="66">
        <v>4500</v>
      </c>
      <c r="U108" s="66">
        <f t="shared" si="43"/>
        <v>315</v>
      </c>
      <c r="V108" s="66">
        <f t="shared" si="44"/>
        <v>4815</v>
      </c>
      <c r="W108" s="50" t="s">
        <v>470</v>
      </c>
      <c r="X108" s="51">
        <v>23697</v>
      </c>
      <c r="Y108" s="275">
        <v>23697</v>
      </c>
      <c r="Z108" s="275" t="s">
        <v>471</v>
      </c>
      <c r="AA108" s="275"/>
      <c r="AB108" s="67">
        <f>Table1402409[[#This Row],[วันที่ส่งงานการเงิน]]-Table1402409[[#This Row],[วันที่ส่งของ]]</f>
        <v>-23697</v>
      </c>
      <c r="AC108" s="130" t="s">
        <v>472</v>
      </c>
      <c r="AD108" s="3"/>
    </row>
    <row r="109" spans="1:30">
      <c r="A109" s="83">
        <v>23690</v>
      </c>
      <c r="B109" s="101" t="s">
        <v>473</v>
      </c>
      <c r="C109" s="67">
        <v>7</v>
      </c>
      <c r="D109" s="30" t="s">
        <v>147</v>
      </c>
      <c r="E109" s="15" t="s">
        <v>433</v>
      </c>
      <c r="F109" s="30" t="s">
        <v>474</v>
      </c>
      <c r="G109" s="16">
        <v>11235</v>
      </c>
      <c r="H109" s="17"/>
      <c r="I109" s="14" t="s">
        <v>275</v>
      </c>
      <c r="J109" s="15" t="s">
        <v>433</v>
      </c>
      <c r="K109" s="16">
        <v>11235</v>
      </c>
      <c r="L109" s="15" t="s">
        <v>433</v>
      </c>
      <c r="M109" s="16">
        <v>11235</v>
      </c>
      <c r="N109" s="16" t="s">
        <v>34</v>
      </c>
      <c r="O109" s="16"/>
      <c r="P109" s="67"/>
      <c r="Q109" s="106">
        <v>3</v>
      </c>
      <c r="R109" s="107" t="s">
        <v>101</v>
      </c>
      <c r="S109" s="20"/>
      <c r="T109" s="66">
        <v>10500</v>
      </c>
      <c r="U109" s="66">
        <f t="shared" si="43"/>
        <v>735</v>
      </c>
      <c r="V109" s="66">
        <f t="shared" si="44"/>
        <v>11235</v>
      </c>
      <c r="W109" s="50" t="s">
        <v>275</v>
      </c>
      <c r="X109" s="51">
        <v>23689</v>
      </c>
      <c r="Y109" s="275">
        <v>23689</v>
      </c>
      <c r="Z109" s="275" t="s">
        <v>275</v>
      </c>
      <c r="AA109" s="275"/>
      <c r="AB109" s="67">
        <f>Table1402409[[#This Row],[วันที่ส่งงานการเงิน]]-Table1402409[[#This Row],[วันที่ส่งของ]]</f>
        <v>-23689</v>
      </c>
      <c r="AC109" s="130" t="s">
        <v>275</v>
      </c>
      <c r="AD109" s="3"/>
    </row>
    <row r="110" spans="1:30">
      <c r="A110" s="83"/>
      <c r="B110" s="101" t="s">
        <v>475</v>
      </c>
      <c r="C110" s="67">
        <v>7</v>
      </c>
      <c r="D110" s="30" t="s">
        <v>147</v>
      </c>
      <c r="E110" s="15" t="s">
        <v>476</v>
      </c>
      <c r="F110" s="14" t="s">
        <v>477</v>
      </c>
      <c r="G110" s="16">
        <v>25000</v>
      </c>
      <c r="H110" s="17"/>
      <c r="I110" s="14"/>
      <c r="J110" s="18"/>
      <c r="K110" s="19"/>
      <c r="L110" s="63"/>
      <c r="M110" s="16"/>
      <c r="N110" s="16"/>
      <c r="O110" s="16"/>
      <c r="P110" s="67"/>
      <c r="Q110" s="106"/>
      <c r="R110" s="107"/>
      <c r="S110" s="20"/>
      <c r="T110" s="66"/>
      <c r="U110" s="66">
        <f t="shared" ref="U110" si="45">T110*7/100</f>
        <v>0</v>
      </c>
      <c r="V110" s="66">
        <f t="shared" ref="V110:V117" si="46">T110+U110</f>
        <v>0</v>
      </c>
      <c r="W110" s="50"/>
      <c r="X110" s="51"/>
      <c r="Y110" s="275"/>
      <c r="Z110" s="275"/>
      <c r="AA110" s="275"/>
      <c r="AB110" s="67">
        <f>Table1402409[[#This Row],[วันที่ส่งงานการเงิน]]-Table1402409[[#This Row],[วันที่ส่งของ]]</f>
        <v>0</v>
      </c>
      <c r="AC110" s="130"/>
      <c r="AD110" s="3"/>
    </row>
    <row r="111" spans="1:30">
      <c r="A111" s="83"/>
      <c r="B111" s="101" t="s">
        <v>478</v>
      </c>
      <c r="C111" s="67">
        <v>7</v>
      </c>
      <c r="D111" s="30" t="s">
        <v>31</v>
      </c>
      <c r="E111" s="15" t="s">
        <v>187</v>
      </c>
      <c r="F111" s="30" t="s">
        <v>479</v>
      </c>
      <c r="G111" s="16">
        <v>498664</v>
      </c>
      <c r="H111" s="17"/>
      <c r="I111" s="14" t="s">
        <v>52</v>
      </c>
      <c r="J111" s="15" t="s">
        <v>480</v>
      </c>
      <c r="K111" s="19">
        <v>498664</v>
      </c>
      <c r="L111" s="15" t="s">
        <v>480</v>
      </c>
      <c r="M111" s="16">
        <v>498664</v>
      </c>
      <c r="N111" s="16" t="s">
        <v>34</v>
      </c>
      <c r="O111" s="16"/>
      <c r="P111" s="67"/>
      <c r="Q111" s="106">
        <v>1</v>
      </c>
      <c r="R111" s="107" t="s">
        <v>481</v>
      </c>
      <c r="S111" s="20"/>
      <c r="T111" s="66">
        <v>62300</v>
      </c>
      <c r="U111" s="66">
        <v>0</v>
      </c>
      <c r="V111" s="66">
        <f t="shared" si="46"/>
        <v>62300</v>
      </c>
      <c r="W111" s="50" t="s">
        <v>36</v>
      </c>
      <c r="X111" s="51">
        <v>23651</v>
      </c>
      <c r="Y111" s="275">
        <v>23689</v>
      </c>
      <c r="Z111" s="275" t="s">
        <v>482</v>
      </c>
      <c r="AA111" s="275"/>
      <c r="AB111" s="67">
        <f>Table1402409[[#This Row],[วันที่ส่งงานการเงิน]]-Table1402409[[#This Row],[วันที่ส่งของ]]</f>
        <v>-23689</v>
      </c>
      <c r="AC111" s="130" t="s">
        <v>483</v>
      </c>
      <c r="AD111" s="3"/>
    </row>
    <row r="112" spans="1:30">
      <c r="A112" s="83">
        <v>23692</v>
      </c>
      <c r="B112" s="101" t="s">
        <v>484</v>
      </c>
      <c r="C112" s="67">
        <v>6</v>
      </c>
      <c r="D112" s="14" t="s">
        <v>112</v>
      </c>
      <c r="E112" s="15" t="s">
        <v>197</v>
      </c>
      <c r="F112" s="30" t="s">
        <v>485</v>
      </c>
      <c r="G112" s="16">
        <v>1605</v>
      </c>
      <c r="H112" s="17">
        <v>0.5</v>
      </c>
      <c r="I112" s="14" t="s">
        <v>52</v>
      </c>
      <c r="J112" s="15" t="s">
        <v>197</v>
      </c>
      <c r="K112" s="19">
        <v>1605</v>
      </c>
      <c r="L112" s="15" t="s">
        <v>197</v>
      </c>
      <c r="M112" s="19">
        <v>1605</v>
      </c>
      <c r="N112" s="16" t="s">
        <v>34</v>
      </c>
      <c r="O112" s="16"/>
      <c r="P112" s="67" t="s">
        <v>486</v>
      </c>
      <c r="Q112" s="106">
        <v>3000</v>
      </c>
      <c r="R112" s="107" t="s">
        <v>53</v>
      </c>
      <c r="S112" s="20">
        <v>0.5</v>
      </c>
      <c r="T112" s="66">
        <v>1500</v>
      </c>
      <c r="U112" s="66">
        <v>105</v>
      </c>
      <c r="V112" s="66">
        <f t="shared" si="46"/>
        <v>1605</v>
      </c>
      <c r="W112" s="50" t="s">
        <v>487</v>
      </c>
      <c r="X112" s="51">
        <v>23703</v>
      </c>
      <c r="Y112" s="275">
        <v>23705</v>
      </c>
      <c r="Z112" s="275" t="s">
        <v>488</v>
      </c>
      <c r="AA112" s="275"/>
      <c r="AB112" s="67">
        <f>Table1402409[[#This Row],[วันที่ส่งงานการเงิน]]-Table1402409[[#This Row],[วันที่ส่งของ]]</f>
        <v>-23705</v>
      </c>
      <c r="AC112" s="130" t="s">
        <v>209</v>
      </c>
      <c r="AD112" s="3"/>
    </row>
    <row r="113" spans="1:30">
      <c r="A113" s="83">
        <v>23690</v>
      </c>
      <c r="B113" s="101" t="s">
        <v>489</v>
      </c>
      <c r="C113" s="67">
        <v>7</v>
      </c>
      <c r="D113" s="30" t="s">
        <v>49</v>
      </c>
      <c r="E113" s="15" t="s">
        <v>167</v>
      </c>
      <c r="F113" s="30" t="s">
        <v>490</v>
      </c>
      <c r="G113" s="16">
        <v>15000</v>
      </c>
      <c r="H113" s="17"/>
      <c r="I113" s="14" t="s">
        <v>52</v>
      </c>
      <c r="J113" s="15" t="s">
        <v>167</v>
      </c>
      <c r="K113" s="19">
        <v>14970</v>
      </c>
      <c r="L113" s="15" t="s">
        <v>167</v>
      </c>
      <c r="M113" s="19">
        <v>14970</v>
      </c>
      <c r="N113" s="16" t="s">
        <v>34</v>
      </c>
      <c r="O113" s="16"/>
      <c r="P113" s="67"/>
      <c r="Q113" s="106">
        <v>6</v>
      </c>
      <c r="R113" s="107" t="s">
        <v>169</v>
      </c>
      <c r="S113" s="20"/>
      <c r="T113" s="66">
        <v>14970</v>
      </c>
      <c r="U113" s="66">
        <v>0</v>
      </c>
      <c r="V113" s="66">
        <f t="shared" si="46"/>
        <v>14970</v>
      </c>
      <c r="W113" s="50" t="s">
        <v>491</v>
      </c>
      <c r="X113" s="51">
        <v>23698</v>
      </c>
      <c r="Y113" s="275">
        <v>23705</v>
      </c>
      <c r="Z113" s="275" t="s">
        <v>492</v>
      </c>
      <c r="AA113" s="275"/>
      <c r="AB113" s="67">
        <f>Table1402409[[#This Row],[วันที่ส่งงานการเงิน]]-Table1402409[[#This Row],[วันที่ส่งของ]]</f>
        <v>-23705</v>
      </c>
      <c r="AC113" s="130" t="s">
        <v>172</v>
      </c>
      <c r="AD113" s="3"/>
    </row>
    <row r="114" spans="1:30" ht="30" customHeight="1">
      <c r="A114" s="83"/>
      <c r="B114" s="101" t="s">
        <v>493</v>
      </c>
      <c r="C114" s="67">
        <v>7</v>
      </c>
      <c r="D114" s="14" t="s">
        <v>147</v>
      </c>
      <c r="E114" s="15" t="s">
        <v>494</v>
      </c>
      <c r="F114" s="14" t="s">
        <v>495</v>
      </c>
      <c r="G114" s="16">
        <v>500000</v>
      </c>
      <c r="H114" s="17"/>
      <c r="I114" s="14"/>
      <c r="J114" s="18"/>
      <c r="K114" s="19"/>
      <c r="L114" s="63"/>
      <c r="M114" s="16"/>
      <c r="N114" s="16"/>
      <c r="O114" s="16"/>
      <c r="P114" s="67"/>
      <c r="Q114" s="106">
        <v>1</v>
      </c>
      <c r="R114" s="107" t="s">
        <v>276</v>
      </c>
      <c r="S114" s="20"/>
      <c r="T114" s="66">
        <v>44109.52</v>
      </c>
      <c r="U114" s="66"/>
      <c r="V114" s="66">
        <f t="shared" si="46"/>
        <v>44109.52</v>
      </c>
      <c r="W114" s="50" t="s">
        <v>36</v>
      </c>
      <c r="X114" s="51">
        <v>23642</v>
      </c>
      <c r="Y114" s="275">
        <v>23690</v>
      </c>
      <c r="Z114" s="275" t="s">
        <v>496</v>
      </c>
      <c r="AA114" s="275"/>
      <c r="AB114" s="67">
        <f>Table1402409[[#This Row],[วันที่ส่งงานการเงิน]]-Table1402409[[#This Row],[วันที่ส่งของ]]</f>
        <v>-23690</v>
      </c>
      <c r="AC114" s="130" t="s">
        <v>497</v>
      </c>
      <c r="AD114" s="3" t="s">
        <v>498</v>
      </c>
    </row>
    <row r="115" spans="1:30" ht="30" customHeight="1">
      <c r="A115" s="83"/>
      <c r="B115" s="101" t="s">
        <v>499</v>
      </c>
      <c r="C115" s="67">
        <v>7</v>
      </c>
      <c r="D115" s="14" t="s">
        <v>147</v>
      </c>
      <c r="E115" s="15" t="s">
        <v>500</v>
      </c>
      <c r="F115" s="14" t="s">
        <v>501</v>
      </c>
      <c r="G115" s="16">
        <v>500000</v>
      </c>
      <c r="H115" s="17"/>
      <c r="I115" s="14" t="s">
        <v>52</v>
      </c>
      <c r="J115" s="18"/>
      <c r="K115" s="19"/>
      <c r="L115" s="63"/>
      <c r="M115" s="16"/>
      <c r="N115" s="16"/>
      <c r="O115" s="16"/>
      <c r="P115" s="67"/>
      <c r="Q115" s="106">
        <v>2</v>
      </c>
      <c r="R115" s="107" t="s">
        <v>276</v>
      </c>
      <c r="S115" s="20"/>
      <c r="T115" s="66">
        <v>2940</v>
      </c>
      <c r="U115" s="66">
        <v>0</v>
      </c>
      <c r="V115" s="66">
        <f t="shared" si="46"/>
        <v>2940</v>
      </c>
      <c r="W115" s="50" t="s">
        <v>36</v>
      </c>
      <c r="X115" s="51">
        <v>23643</v>
      </c>
      <c r="Y115" s="275">
        <v>23690</v>
      </c>
      <c r="Z115" s="275" t="s">
        <v>502</v>
      </c>
      <c r="AA115" s="275"/>
      <c r="AB115" s="67">
        <f>Table1402409[[#This Row],[วันที่ส่งงานการเงิน]]-Table1402409[[#This Row],[วันที่ส่งของ]]</f>
        <v>-23690</v>
      </c>
      <c r="AC115" s="130" t="s">
        <v>503</v>
      </c>
      <c r="AD115" s="3" t="s">
        <v>504</v>
      </c>
    </row>
    <row r="116" spans="1:30" ht="30" customHeight="1">
      <c r="A116" s="83"/>
      <c r="B116" s="101" t="s">
        <v>505</v>
      </c>
      <c r="C116" s="67">
        <v>7</v>
      </c>
      <c r="D116" s="14" t="s">
        <v>31</v>
      </c>
      <c r="E116" s="15" t="s">
        <v>506</v>
      </c>
      <c r="F116" s="14" t="s">
        <v>507</v>
      </c>
      <c r="G116" s="16">
        <v>96300</v>
      </c>
      <c r="H116" s="17"/>
      <c r="I116" s="14" t="s">
        <v>52</v>
      </c>
      <c r="J116" s="15" t="s">
        <v>506</v>
      </c>
      <c r="K116" s="19">
        <v>96300</v>
      </c>
      <c r="L116" s="15" t="s">
        <v>506</v>
      </c>
      <c r="M116" s="19">
        <v>96300</v>
      </c>
      <c r="N116" s="16" t="s">
        <v>34</v>
      </c>
      <c r="O116" s="16"/>
      <c r="P116" s="67"/>
      <c r="Q116" s="106">
        <v>1</v>
      </c>
      <c r="R116" s="107" t="s">
        <v>35</v>
      </c>
      <c r="S116" s="20"/>
      <c r="T116" s="66">
        <v>7500</v>
      </c>
      <c r="U116" s="66">
        <f t="shared" ref="U116:U117" si="47">T116*7/100</f>
        <v>525</v>
      </c>
      <c r="V116" s="66">
        <f t="shared" si="46"/>
        <v>8025</v>
      </c>
      <c r="W116" s="50" t="s">
        <v>36</v>
      </c>
      <c r="X116" s="51">
        <v>23649</v>
      </c>
      <c r="Y116" s="275">
        <v>23682</v>
      </c>
      <c r="Z116" s="275" t="s">
        <v>508</v>
      </c>
      <c r="AA116" s="275"/>
      <c r="AB116" s="67">
        <f>Table1402409[[#This Row],[วันที่ส่งงานการเงิน]]-Table1402409[[#This Row],[วันที่ส่งของ]]</f>
        <v>-23682</v>
      </c>
      <c r="AC116" s="130" t="s">
        <v>509</v>
      </c>
      <c r="AD116" s="3" t="s">
        <v>510</v>
      </c>
    </row>
    <row r="117" spans="1:30">
      <c r="A117" s="83"/>
      <c r="B117" s="101" t="s">
        <v>511</v>
      </c>
      <c r="C117" s="67" t="s">
        <v>512</v>
      </c>
      <c r="D117" s="14" t="s">
        <v>112</v>
      </c>
      <c r="E117" s="15" t="s">
        <v>513</v>
      </c>
      <c r="F117" s="14" t="s">
        <v>514</v>
      </c>
      <c r="G117" s="16">
        <v>26750</v>
      </c>
      <c r="H117" s="17"/>
      <c r="I117" s="14" t="s">
        <v>52</v>
      </c>
      <c r="J117" s="15" t="s">
        <v>513</v>
      </c>
      <c r="K117" s="124">
        <v>24160</v>
      </c>
      <c r="L117" s="15" t="s">
        <v>513</v>
      </c>
      <c r="M117" s="124">
        <v>24160</v>
      </c>
      <c r="N117" s="16" t="s">
        <v>34</v>
      </c>
      <c r="O117" s="16"/>
      <c r="P117" s="67"/>
      <c r="Q117" s="106">
        <v>1</v>
      </c>
      <c r="R117" s="107" t="s">
        <v>276</v>
      </c>
      <c r="S117" s="20"/>
      <c r="T117" s="66">
        <v>23000</v>
      </c>
      <c r="U117" s="66">
        <f t="shared" si="47"/>
        <v>1610</v>
      </c>
      <c r="V117" s="66">
        <f t="shared" si="46"/>
        <v>24610</v>
      </c>
      <c r="W117" s="50" t="s">
        <v>515</v>
      </c>
      <c r="X117" s="51">
        <v>23683</v>
      </c>
      <c r="Y117" s="275">
        <v>23685</v>
      </c>
      <c r="Z117" s="275" t="s">
        <v>516</v>
      </c>
      <c r="AA117" s="275"/>
      <c r="AB117" s="67">
        <f>Table1402409[[#This Row],[วันที่ส่งงานการเงิน]]-Table1402409[[#This Row],[วันที่ส่งของ]]</f>
        <v>-23685</v>
      </c>
      <c r="AC117" s="130" t="s">
        <v>517</v>
      </c>
      <c r="AD117" s="3"/>
    </row>
    <row r="118" spans="1:30">
      <c r="A118" s="83">
        <v>23693</v>
      </c>
      <c r="B118" s="101" t="s">
        <v>518</v>
      </c>
      <c r="C118" s="67">
        <v>2</v>
      </c>
      <c r="D118" s="30" t="s">
        <v>49</v>
      </c>
      <c r="E118" s="15" t="s">
        <v>462</v>
      </c>
      <c r="F118" s="30" t="s">
        <v>519</v>
      </c>
      <c r="G118" s="16">
        <v>14980</v>
      </c>
      <c r="H118" s="17">
        <v>1.4</v>
      </c>
      <c r="I118" s="14" t="s">
        <v>52</v>
      </c>
      <c r="J118" s="15" t="s">
        <v>462</v>
      </c>
      <c r="K118" s="19">
        <v>12840</v>
      </c>
      <c r="L118" s="15" t="s">
        <v>462</v>
      </c>
      <c r="M118" s="19">
        <v>12840</v>
      </c>
      <c r="N118" s="16" t="s">
        <v>34</v>
      </c>
      <c r="O118" s="16"/>
      <c r="P118" s="67"/>
      <c r="Q118" s="106">
        <v>10000</v>
      </c>
      <c r="R118" s="107" t="s">
        <v>88</v>
      </c>
      <c r="S118" s="20">
        <v>1.2</v>
      </c>
      <c r="T118" s="66">
        <v>12000</v>
      </c>
      <c r="U118" s="66">
        <f t="shared" ref="U118:U124" si="48">T118*7/100</f>
        <v>840</v>
      </c>
      <c r="V118" s="66">
        <f t="shared" ref="V118:V124" si="49">T118+U118</f>
        <v>12840</v>
      </c>
      <c r="W118" s="50" t="s">
        <v>520</v>
      </c>
      <c r="X118" s="51">
        <v>23700</v>
      </c>
      <c r="Y118" s="275">
        <v>23706</v>
      </c>
      <c r="Z118" s="275" t="s">
        <v>521</v>
      </c>
      <c r="AA118" s="275"/>
      <c r="AB118" s="67">
        <f>Table1402409[[#This Row],[วันที่ส่งงานการเงิน]]-Table1402409[[#This Row],[วันที่ส่งของ]]</f>
        <v>-23706</v>
      </c>
      <c r="AC118" s="130" t="s">
        <v>522</v>
      </c>
      <c r="AD118" s="3" t="s">
        <v>281</v>
      </c>
    </row>
    <row r="119" spans="1:30">
      <c r="A119" s="83">
        <v>23693</v>
      </c>
      <c r="B119" s="101" t="s">
        <v>523</v>
      </c>
      <c r="C119" s="67">
        <v>4</v>
      </c>
      <c r="D119" s="30" t="s">
        <v>60</v>
      </c>
      <c r="E119" s="15" t="s">
        <v>398</v>
      </c>
      <c r="F119" s="30" t="s">
        <v>524</v>
      </c>
      <c r="G119" s="16">
        <v>107000</v>
      </c>
      <c r="H119" s="17">
        <v>5000</v>
      </c>
      <c r="I119" s="14" t="s">
        <v>52</v>
      </c>
      <c r="J119" s="15" t="s">
        <v>398</v>
      </c>
      <c r="K119" s="19">
        <v>107000</v>
      </c>
      <c r="L119" s="15" t="s">
        <v>398</v>
      </c>
      <c r="M119" s="19">
        <v>107000</v>
      </c>
      <c r="N119" s="16" t="s">
        <v>34</v>
      </c>
      <c r="O119" s="16"/>
      <c r="P119" s="67"/>
      <c r="Q119" s="106">
        <v>20</v>
      </c>
      <c r="R119" s="107" t="s">
        <v>349</v>
      </c>
      <c r="S119" s="20">
        <v>5000</v>
      </c>
      <c r="T119" s="66">
        <v>100000</v>
      </c>
      <c r="U119" s="66">
        <f t="shared" ref="U119:U123" si="50">T119*7/100</f>
        <v>7000</v>
      </c>
      <c r="V119" s="66">
        <f t="shared" ref="V119:V123" si="51">T119+U119</f>
        <v>107000</v>
      </c>
      <c r="W119" s="50" t="s">
        <v>525</v>
      </c>
      <c r="X119" s="51">
        <v>23699</v>
      </c>
      <c r="Y119" s="275">
        <v>23704</v>
      </c>
      <c r="Z119" s="275" t="s">
        <v>526</v>
      </c>
      <c r="AA119" s="275"/>
      <c r="AB119" s="67">
        <f>Table1402409[[#This Row],[วันที่ส่งงานการเงิน]]-Table1402409[[#This Row],[วันที่ส่งของ]]</f>
        <v>-23704</v>
      </c>
      <c r="AC119" s="130" t="s">
        <v>344</v>
      </c>
      <c r="AD119" s="3"/>
    </row>
    <row r="120" spans="1:30">
      <c r="A120" s="83">
        <v>23693</v>
      </c>
      <c r="B120" s="101" t="s">
        <v>527</v>
      </c>
      <c r="C120" s="67">
        <v>4</v>
      </c>
      <c r="D120" s="30" t="s">
        <v>60</v>
      </c>
      <c r="E120" s="15" t="s">
        <v>528</v>
      </c>
      <c r="F120" s="30" t="s">
        <v>529</v>
      </c>
      <c r="G120" s="16">
        <v>10753.5</v>
      </c>
      <c r="H120" s="17">
        <v>335</v>
      </c>
      <c r="I120" s="14" t="s">
        <v>52</v>
      </c>
      <c r="J120" s="15" t="s">
        <v>528</v>
      </c>
      <c r="K120" s="16">
        <v>10753.5</v>
      </c>
      <c r="L120" s="15" t="s">
        <v>528</v>
      </c>
      <c r="M120" s="16">
        <v>10753.5</v>
      </c>
      <c r="N120" s="16" t="s">
        <v>34</v>
      </c>
      <c r="O120" s="16"/>
      <c r="P120" s="67"/>
      <c r="Q120" s="106">
        <v>30</v>
      </c>
      <c r="R120" s="107" t="s">
        <v>361</v>
      </c>
      <c r="S120" s="20">
        <v>335</v>
      </c>
      <c r="T120" s="66">
        <v>10050</v>
      </c>
      <c r="U120" s="66">
        <f t="shared" si="50"/>
        <v>703.5</v>
      </c>
      <c r="V120" s="66">
        <f t="shared" si="51"/>
        <v>10753.5</v>
      </c>
      <c r="W120" s="276" t="s">
        <v>530</v>
      </c>
      <c r="X120" s="141">
        <v>23700</v>
      </c>
      <c r="Y120" s="277">
        <v>23718</v>
      </c>
      <c r="Z120" s="277" t="s">
        <v>531</v>
      </c>
      <c r="AA120" s="277"/>
      <c r="AB120" s="67" t="e">
        <f>#REF!-#REF!</f>
        <v>#REF!</v>
      </c>
      <c r="AC120" s="130"/>
      <c r="AD120" s="3" t="s">
        <v>281</v>
      </c>
    </row>
    <row r="121" spans="1:30">
      <c r="A121" s="83">
        <v>23693</v>
      </c>
      <c r="B121" s="101" t="s">
        <v>527</v>
      </c>
      <c r="C121" s="67">
        <v>4</v>
      </c>
      <c r="D121" s="30" t="s">
        <v>60</v>
      </c>
      <c r="E121" s="15" t="s">
        <v>528</v>
      </c>
      <c r="F121" s="30" t="s">
        <v>532</v>
      </c>
      <c r="G121" s="16">
        <v>10753.5</v>
      </c>
      <c r="H121" s="17">
        <v>335</v>
      </c>
      <c r="I121" s="14" t="s">
        <v>52</v>
      </c>
      <c r="J121" s="15" t="s">
        <v>528</v>
      </c>
      <c r="K121" s="16">
        <v>10753.5</v>
      </c>
      <c r="L121" s="15" t="s">
        <v>528</v>
      </c>
      <c r="M121" s="16">
        <v>10753.5</v>
      </c>
      <c r="N121" s="16" t="s">
        <v>34</v>
      </c>
      <c r="O121" s="16"/>
      <c r="P121" s="67"/>
      <c r="Q121" s="106">
        <v>30</v>
      </c>
      <c r="R121" s="107" t="s">
        <v>361</v>
      </c>
      <c r="S121" s="20">
        <v>335</v>
      </c>
      <c r="T121" s="66">
        <v>10050</v>
      </c>
      <c r="U121" s="66">
        <f t="shared" si="50"/>
        <v>703.5</v>
      </c>
      <c r="V121" s="66">
        <f t="shared" si="51"/>
        <v>10753.5</v>
      </c>
      <c r="W121" s="276" t="s">
        <v>530</v>
      </c>
      <c r="X121" s="141">
        <v>23700</v>
      </c>
      <c r="Y121" s="277">
        <v>23718</v>
      </c>
      <c r="Z121" s="277" t="s">
        <v>531</v>
      </c>
      <c r="AA121" s="277"/>
      <c r="AB121" s="67" t="e">
        <f>#REF!-#REF!</f>
        <v>#REF!</v>
      </c>
      <c r="AC121" s="130"/>
      <c r="AD121" s="3" t="s">
        <v>281</v>
      </c>
    </row>
    <row r="122" spans="1:30">
      <c r="A122" s="83">
        <v>23693</v>
      </c>
      <c r="B122" s="101" t="s">
        <v>533</v>
      </c>
      <c r="C122" s="67">
        <v>1</v>
      </c>
      <c r="D122" s="30" t="s">
        <v>60</v>
      </c>
      <c r="E122" s="15" t="s">
        <v>136</v>
      </c>
      <c r="F122" s="30" t="s">
        <v>534</v>
      </c>
      <c r="G122" s="16">
        <v>440840</v>
      </c>
      <c r="H122" s="17">
        <v>515</v>
      </c>
      <c r="I122" s="14" t="s">
        <v>52</v>
      </c>
      <c r="J122" s="15" t="s">
        <v>136</v>
      </c>
      <c r="K122" s="16">
        <v>440840</v>
      </c>
      <c r="L122" s="15" t="s">
        <v>136</v>
      </c>
      <c r="M122" s="16">
        <v>440840</v>
      </c>
      <c r="N122" s="16" t="s">
        <v>34</v>
      </c>
      <c r="O122" s="16"/>
      <c r="P122" s="67"/>
      <c r="Q122" s="106">
        <v>800</v>
      </c>
      <c r="R122" s="107" t="s">
        <v>63</v>
      </c>
      <c r="S122" s="20">
        <v>515</v>
      </c>
      <c r="T122" s="66">
        <v>412000</v>
      </c>
      <c r="U122" s="66">
        <f t="shared" si="50"/>
        <v>28840</v>
      </c>
      <c r="V122" s="66">
        <f t="shared" si="51"/>
        <v>440840</v>
      </c>
      <c r="W122" s="276" t="s">
        <v>535</v>
      </c>
      <c r="X122" s="141">
        <v>23703</v>
      </c>
      <c r="Y122" s="277">
        <v>23714</v>
      </c>
      <c r="Z122" s="277" t="s">
        <v>536</v>
      </c>
      <c r="AA122" s="277"/>
      <c r="AB122" s="67" t="e">
        <f>#REF!-#REF!</f>
        <v>#REF!</v>
      </c>
      <c r="AC122" s="130"/>
      <c r="AD122" s="3"/>
    </row>
    <row r="123" spans="1:30">
      <c r="A123" s="83">
        <v>23693</v>
      </c>
      <c r="B123" s="101" t="s">
        <v>537</v>
      </c>
      <c r="C123" s="67">
        <v>7</v>
      </c>
      <c r="D123" s="30" t="s">
        <v>31</v>
      </c>
      <c r="E123" s="15" t="s">
        <v>273</v>
      </c>
      <c r="F123" s="30" t="s">
        <v>538</v>
      </c>
      <c r="G123" s="16">
        <v>7490</v>
      </c>
      <c r="H123" s="17"/>
      <c r="I123" s="14" t="s">
        <v>275</v>
      </c>
      <c r="J123" s="18"/>
      <c r="K123" s="19"/>
      <c r="L123" s="63"/>
      <c r="M123" s="16"/>
      <c r="N123" s="16"/>
      <c r="O123" s="16"/>
      <c r="P123" s="67"/>
      <c r="Q123" s="106">
        <v>4</v>
      </c>
      <c r="R123" s="107" t="s">
        <v>101</v>
      </c>
      <c r="S123" s="20"/>
      <c r="T123" s="66">
        <v>7000</v>
      </c>
      <c r="U123" s="66">
        <f t="shared" si="50"/>
        <v>490</v>
      </c>
      <c r="V123" s="66">
        <f t="shared" si="51"/>
        <v>7490</v>
      </c>
      <c r="W123" s="50" t="s">
        <v>275</v>
      </c>
      <c r="X123" s="51">
        <v>23692</v>
      </c>
      <c r="Y123" s="275">
        <v>23692</v>
      </c>
      <c r="Z123" s="275" t="s">
        <v>275</v>
      </c>
      <c r="AA123" s="275"/>
      <c r="AB123" s="67">
        <f>Table1402409[[#This Row],[วันที่ส่งงานการเงิน]]-Table1402409[[#This Row],[วันที่ส่งของ]]</f>
        <v>-23692</v>
      </c>
      <c r="AC123" s="130" t="s">
        <v>275</v>
      </c>
      <c r="AD123" s="3"/>
    </row>
    <row r="124" spans="1:30">
      <c r="A124" s="83">
        <v>23693</v>
      </c>
      <c r="B124" s="101" t="s">
        <v>539</v>
      </c>
      <c r="C124" s="67">
        <v>7</v>
      </c>
      <c r="D124" s="14" t="s">
        <v>112</v>
      </c>
      <c r="E124" s="15" t="s">
        <v>273</v>
      </c>
      <c r="F124" s="30" t="s">
        <v>540</v>
      </c>
      <c r="G124" s="16">
        <v>24610</v>
      </c>
      <c r="H124" s="17"/>
      <c r="I124" s="14" t="s">
        <v>275</v>
      </c>
      <c r="J124" s="18"/>
      <c r="K124" s="19"/>
      <c r="L124" s="63"/>
      <c r="M124" s="16"/>
      <c r="N124" s="16"/>
      <c r="O124" s="16"/>
      <c r="P124" s="67"/>
      <c r="Q124" s="106">
        <v>2</v>
      </c>
      <c r="R124" s="107" t="s">
        <v>276</v>
      </c>
      <c r="S124" s="20"/>
      <c r="T124" s="66">
        <v>23000</v>
      </c>
      <c r="U124" s="66">
        <f t="shared" si="48"/>
        <v>1610</v>
      </c>
      <c r="V124" s="66">
        <f t="shared" si="49"/>
        <v>24610</v>
      </c>
      <c r="W124" s="50" t="s">
        <v>275</v>
      </c>
      <c r="X124" s="51">
        <v>23685</v>
      </c>
      <c r="Y124" s="275">
        <v>23685</v>
      </c>
      <c r="Z124" s="275" t="s">
        <v>275</v>
      </c>
      <c r="AA124" s="275"/>
      <c r="AB124" s="67">
        <f>Table1402409[[#This Row],[วันที่ส่งงานการเงิน]]-Table1402409[[#This Row],[วันที่ส่งของ]]</f>
        <v>-23685</v>
      </c>
      <c r="AC124" s="130" t="s">
        <v>275</v>
      </c>
      <c r="AD124" s="3"/>
    </row>
    <row r="125" spans="1:30">
      <c r="A125" s="83">
        <v>23696</v>
      </c>
      <c r="B125" s="101" t="s">
        <v>541</v>
      </c>
      <c r="C125" s="67">
        <v>6</v>
      </c>
      <c r="D125" s="14" t="s">
        <v>112</v>
      </c>
      <c r="E125" s="15" t="s">
        <v>204</v>
      </c>
      <c r="F125" s="14" t="s">
        <v>542</v>
      </c>
      <c r="G125" s="16">
        <v>7050</v>
      </c>
      <c r="H125" s="17">
        <v>2.35</v>
      </c>
      <c r="I125" s="14" t="s">
        <v>52</v>
      </c>
      <c r="J125" s="15" t="s">
        <v>204</v>
      </c>
      <c r="K125" s="19">
        <v>7050</v>
      </c>
      <c r="L125" s="15" t="s">
        <v>204</v>
      </c>
      <c r="M125" s="19">
        <v>7050</v>
      </c>
      <c r="N125" s="16" t="s">
        <v>34</v>
      </c>
      <c r="O125" s="16"/>
      <c r="P125" s="67" t="s">
        <v>486</v>
      </c>
      <c r="Q125" s="106">
        <v>3000</v>
      </c>
      <c r="R125" s="107" t="s">
        <v>206</v>
      </c>
      <c r="S125" s="20">
        <v>2.35</v>
      </c>
      <c r="T125" s="66">
        <v>7050</v>
      </c>
      <c r="U125" s="66">
        <v>0</v>
      </c>
      <c r="V125" s="66">
        <f t="shared" si="1"/>
        <v>7050</v>
      </c>
      <c r="W125" s="50" t="s">
        <v>543</v>
      </c>
      <c r="X125" s="51">
        <v>23700</v>
      </c>
      <c r="Y125" s="275">
        <v>23707</v>
      </c>
      <c r="Z125" s="275" t="s">
        <v>544</v>
      </c>
      <c r="AA125" s="275"/>
      <c r="AB125" s="67">
        <f>Table1402409[[#This Row],[วันที่ส่งงานการเงิน]]-Table1402409[[#This Row],[วันที่ส่งของ]]</f>
        <v>-23707</v>
      </c>
      <c r="AC125" s="130" t="s">
        <v>447</v>
      </c>
      <c r="AD125" s="3"/>
    </row>
    <row r="126" spans="1:30">
      <c r="A126" s="83">
        <v>23698</v>
      </c>
      <c r="B126" s="101" t="s">
        <v>545</v>
      </c>
      <c r="C126" s="67">
        <v>6</v>
      </c>
      <c r="D126" s="14" t="s">
        <v>112</v>
      </c>
      <c r="E126" s="15" t="s">
        <v>204</v>
      </c>
      <c r="F126" s="14" t="s">
        <v>546</v>
      </c>
      <c r="G126" s="16">
        <v>27000</v>
      </c>
      <c r="H126" s="17">
        <v>1.8</v>
      </c>
      <c r="I126" s="14" t="s">
        <v>52</v>
      </c>
      <c r="J126" s="30" t="s">
        <v>204</v>
      </c>
      <c r="K126" s="19">
        <v>27000</v>
      </c>
      <c r="L126" s="30" t="s">
        <v>204</v>
      </c>
      <c r="M126" s="19">
        <v>27000</v>
      </c>
      <c r="N126" s="16" t="s">
        <v>34</v>
      </c>
      <c r="O126" s="16"/>
      <c r="P126" s="67" t="s">
        <v>547</v>
      </c>
      <c r="Q126" s="106">
        <v>4000</v>
      </c>
      <c r="R126" s="107" t="s">
        <v>206</v>
      </c>
      <c r="S126" s="20">
        <v>1.8</v>
      </c>
      <c r="T126" s="66">
        <v>7200</v>
      </c>
      <c r="U126" s="66">
        <v>0</v>
      </c>
      <c r="V126" s="66">
        <f t="shared" ref="V126:V140" si="52">T126+U126</f>
        <v>7200</v>
      </c>
      <c r="W126" s="50" t="s">
        <v>548</v>
      </c>
      <c r="X126" s="51">
        <v>23705</v>
      </c>
      <c r="Y126" s="275">
        <v>23710</v>
      </c>
      <c r="Z126" s="275" t="s">
        <v>549</v>
      </c>
      <c r="AA126" s="275"/>
      <c r="AB126" s="67">
        <f>Table1402409[[#This Row],[วันที่ส่งงานการเงิน]]-Table1402409[[#This Row],[วันที่ส่งของ]]</f>
        <v>-23710</v>
      </c>
      <c r="AC126" s="130" t="s">
        <v>447</v>
      </c>
      <c r="AD126" s="3" t="s">
        <v>314</v>
      </c>
    </row>
    <row r="127" spans="1:30">
      <c r="A127" s="83"/>
      <c r="B127" s="101"/>
      <c r="C127" s="67"/>
      <c r="D127" s="14"/>
      <c r="E127" s="15"/>
      <c r="F127" s="14"/>
      <c r="G127" s="16"/>
      <c r="H127" s="17"/>
      <c r="I127" s="14"/>
      <c r="J127" s="18"/>
      <c r="K127" s="19"/>
      <c r="L127" s="63"/>
      <c r="M127" s="16"/>
      <c r="N127" s="16"/>
      <c r="O127" s="16"/>
      <c r="P127" s="67" t="s">
        <v>547</v>
      </c>
      <c r="Q127" s="106">
        <v>4000</v>
      </c>
      <c r="R127" s="107" t="s">
        <v>206</v>
      </c>
      <c r="S127" s="20">
        <v>1.8</v>
      </c>
      <c r="T127" s="66">
        <v>7200</v>
      </c>
      <c r="U127" s="66">
        <v>0</v>
      </c>
      <c r="V127" s="66">
        <f t="shared" ref="V127:V128" si="53">T127+U127</f>
        <v>7200</v>
      </c>
      <c r="W127" s="50" t="s">
        <v>548</v>
      </c>
      <c r="X127" s="51">
        <v>23705</v>
      </c>
      <c r="Y127" s="275">
        <v>23714</v>
      </c>
      <c r="Z127" s="275" t="s">
        <v>550</v>
      </c>
      <c r="AA127" s="275"/>
      <c r="AB127" s="67">
        <f>Table1402409[[#This Row],[วันที่ส่งงานการเงิน]]-Table1402409[[#This Row],[วันที่ส่งของ]]</f>
        <v>-23714</v>
      </c>
      <c r="AC127" s="130" t="s">
        <v>447</v>
      </c>
      <c r="AD127" s="3" t="s">
        <v>551</v>
      </c>
    </row>
    <row r="128" spans="1:30">
      <c r="A128" s="83"/>
      <c r="B128" s="101"/>
      <c r="C128" s="67"/>
      <c r="D128" s="14"/>
      <c r="E128" s="15"/>
      <c r="F128" s="14"/>
      <c r="G128" s="16"/>
      <c r="H128" s="17"/>
      <c r="I128" s="14"/>
      <c r="J128" s="18"/>
      <c r="K128" s="19"/>
      <c r="L128" s="63"/>
      <c r="M128" s="16"/>
      <c r="N128" s="16"/>
      <c r="O128" s="16"/>
      <c r="P128" s="67" t="s">
        <v>547</v>
      </c>
      <c r="Q128" s="106">
        <v>7000</v>
      </c>
      <c r="R128" s="107" t="s">
        <v>206</v>
      </c>
      <c r="S128" s="20">
        <v>1.8</v>
      </c>
      <c r="T128" s="66">
        <v>12600</v>
      </c>
      <c r="U128" s="66">
        <v>0</v>
      </c>
      <c r="V128" s="66">
        <f t="shared" si="53"/>
        <v>12600</v>
      </c>
      <c r="W128" s="50" t="s">
        <v>548</v>
      </c>
      <c r="X128" s="51">
        <v>23705</v>
      </c>
      <c r="Y128" s="275">
        <v>23728</v>
      </c>
      <c r="Z128" s="275" t="s">
        <v>552</v>
      </c>
      <c r="AA128" s="275"/>
      <c r="AB128" s="67">
        <f>Table1402409[[#This Row],[วันที่ส่งงานการเงิน]]-Table1402409[[#This Row],[วันที่ส่งของ]]</f>
        <v>-23728</v>
      </c>
      <c r="AC128" s="130" t="s">
        <v>447</v>
      </c>
      <c r="AD128" s="3" t="s">
        <v>553</v>
      </c>
    </row>
    <row r="129" spans="1:30">
      <c r="A129" s="83"/>
      <c r="B129" s="101" t="s">
        <v>554</v>
      </c>
      <c r="C129" s="67"/>
      <c r="D129" s="14"/>
      <c r="E129" s="206" t="s">
        <v>454</v>
      </c>
      <c r="F129" s="14" t="s">
        <v>555</v>
      </c>
      <c r="G129" s="16"/>
      <c r="H129" s="17"/>
      <c r="I129" s="14"/>
      <c r="J129" s="18"/>
      <c r="K129" s="19"/>
      <c r="L129" s="63"/>
      <c r="M129" s="16"/>
      <c r="N129" s="16"/>
      <c r="O129" s="16"/>
      <c r="P129" s="67"/>
      <c r="Q129" s="106"/>
      <c r="R129" s="107"/>
      <c r="S129" s="20"/>
      <c r="T129" s="66"/>
      <c r="U129" s="66">
        <f t="shared" ref="U129:U137" si="54">T129*7/100</f>
        <v>0</v>
      </c>
      <c r="V129" s="66">
        <f t="shared" si="52"/>
        <v>0</v>
      </c>
      <c r="W129" s="50"/>
      <c r="X129" s="51"/>
      <c r="Y129" s="275"/>
      <c r="Z129" s="275"/>
      <c r="AA129" s="275"/>
      <c r="AB129" s="67">
        <f>Table1402409[[#This Row],[วันที่ส่งงานการเงิน]]-Table1402409[[#This Row],[วันที่ส่งของ]]</f>
        <v>0</v>
      </c>
      <c r="AC129" s="130"/>
      <c r="AD129" s="3"/>
    </row>
    <row r="130" spans="1:30">
      <c r="A130" s="83">
        <v>23698</v>
      </c>
      <c r="B130" s="101" t="s">
        <v>556</v>
      </c>
      <c r="C130" s="67">
        <v>3</v>
      </c>
      <c r="D130" s="14" t="s">
        <v>60</v>
      </c>
      <c r="E130" s="15" t="s">
        <v>557</v>
      </c>
      <c r="F130" s="14" t="s">
        <v>558</v>
      </c>
      <c r="G130" s="16">
        <v>8774</v>
      </c>
      <c r="H130" s="17">
        <v>82</v>
      </c>
      <c r="I130" s="14" t="s">
        <v>52</v>
      </c>
      <c r="J130" s="15" t="s">
        <v>557</v>
      </c>
      <c r="K130" s="19">
        <v>8774</v>
      </c>
      <c r="L130" s="15" t="s">
        <v>557</v>
      </c>
      <c r="M130" s="19">
        <v>8774</v>
      </c>
      <c r="N130" s="16" t="s">
        <v>34</v>
      </c>
      <c r="O130" s="16"/>
      <c r="P130" s="67"/>
      <c r="Q130" s="106">
        <v>100</v>
      </c>
      <c r="R130" s="107" t="s">
        <v>58</v>
      </c>
      <c r="S130" s="20">
        <v>82</v>
      </c>
      <c r="T130" s="66">
        <v>8200</v>
      </c>
      <c r="U130" s="66">
        <f t="shared" si="54"/>
        <v>574</v>
      </c>
      <c r="V130" s="66">
        <f t="shared" si="52"/>
        <v>8774</v>
      </c>
      <c r="W130" s="50" t="s">
        <v>559</v>
      </c>
      <c r="X130" s="51">
        <v>23707</v>
      </c>
      <c r="Y130" s="275">
        <v>23719</v>
      </c>
      <c r="Z130" s="275" t="s">
        <v>560</v>
      </c>
      <c r="AA130" s="275"/>
      <c r="AB130" s="67" t="e">
        <f>#REF!-#REF!</f>
        <v>#REF!</v>
      </c>
      <c r="AC130" s="130"/>
      <c r="AD130" s="3"/>
    </row>
    <row r="131" spans="1:30">
      <c r="A131" s="83">
        <v>23698</v>
      </c>
      <c r="B131" s="101" t="s">
        <v>556</v>
      </c>
      <c r="C131" s="67">
        <v>3</v>
      </c>
      <c r="D131" s="14" t="s">
        <v>60</v>
      </c>
      <c r="E131" s="15" t="s">
        <v>557</v>
      </c>
      <c r="F131" s="14" t="s">
        <v>561</v>
      </c>
      <c r="G131" s="16">
        <v>9095</v>
      </c>
      <c r="H131" s="17">
        <v>85</v>
      </c>
      <c r="I131" s="14" t="s">
        <v>52</v>
      </c>
      <c r="J131" s="15" t="s">
        <v>557</v>
      </c>
      <c r="K131" s="19">
        <v>9095</v>
      </c>
      <c r="L131" s="15" t="s">
        <v>557</v>
      </c>
      <c r="M131" s="19">
        <v>9095</v>
      </c>
      <c r="N131" s="16" t="s">
        <v>34</v>
      </c>
      <c r="O131" s="16"/>
      <c r="P131" s="67"/>
      <c r="Q131" s="106">
        <v>100</v>
      </c>
      <c r="R131" s="107" t="s">
        <v>58</v>
      </c>
      <c r="S131" s="20">
        <v>85</v>
      </c>
      <c r="T131" s="66">
        <v>8500</v>
      </c>
      <c r="U131" s="66">
        <f t="shared" si="54"/>
        <v>595</v>
      </c>
      <c r="V131" s="66">
        <f t="shared" si="52"/>
        <v>9095</v>
      </c>
      <c r="W131" s="50" t="s">
        <v>559</v>
      </c>
      <c r="X131" s="51">
        <v>23707</v>
      </c>
      <c r="Y131" s="275">
        <v>23719</v>
      </c>
      <c r="Z131" s="275" t="s">
        <v>560</v>
      </c>
      <c r="AA131" s="275"/>
      <c r="AB131" s="67" t="e">
        <f>#REF!-#REF!</f>
        <v>#REF!</v>
      </c>
      <c r="AC131" s="130"/>
      <c r="AD131" s="3"/>
    </row>
    <row r="132" spans="1:30">
      <c r="A132" s="83">
        <v>23698</v>
      </c>
      <c r="B132" s="101" t="s">
        <v>562</v>
      </c>
      <c r="C132" s="67">
        <v>7</v>
      </c>
      <c r="D132" s="14" t="s">
        <v>112</v>
      </c>
      <c r="E132" s="15" t="s">
        <v>563</v>
      </c>
      <c r="F132" s="14" t="s">
        <v>564</v>
      </c>
      <c r="G132" s="16">
        <v>6955</v>
      </c>
      <c r="H132" s="17"/>
      <c r="I132" s="14" t="s">
        <v>275</v>
      </c>
      <c r="J132" s="18"/>
      <c r="K132" s="19"/>
      <c r="L132" s="63"/>
      <c r="M132" s="16"/>
      <c r="N132" s="16"/>
      <c r="O132" s="16"/>
      <c r="P132" s="67"/>
      <c r="Q132" s="106">
        <v>4</v>
      </c>
      <c r="R132" s="107" t="s">
        <v>101</v>
      </c>
      <c r="S132" s="20"/>
      <c r="T132" s="66">
        <v>6500</v>
      </c>
      <c r="U132" s="66">
        <f t="shared" si="54"/>
        <v>455</v>
      </c>
      <c r="V132" s="66">
        <f t="shared" si="52"/>
        <v>6955</v>
      </c>
      <c r="W132" s="50" t="s">
        <v>275</v>
      </c>
      <c r="X132" s="51">
        <v>23693</v>
      </c>
      <c r="Y132" s="275">
        <v>23693</v>
      </c>
      <c r="Z132" s="275" t="s">
        <v>275</v>
      </c>
      <c r="AA132" s="275"/>
      <c r="AB132" s="67">
        <f>Table1402409[[#This Row],[วันที่ส่งงานการเงิน]]-Table1402409[[#This Row],[วันที่ส่งของ]]</f>
        <v>-23693</v>
      </c>
      <c r="AC132" s="130" t="s">
        <v>275</v>
      </c>
      <c r="AD132" s="3"/>
    </row>
    <row r="133" spans="1:30">
      <c r="A133" s="83">
        <v>23699</v>
      </c>
      <c r="B133" s="101" t="s">
        <v>565</v>
      </c>
      <c r="C133" s="67">
        <v>7</v>
      </c>
      <c r="D133" s="14" t="s">
        <v>147</v>
      </c>
      <c r="E133" s="15" t="s">
        <v>436</v>
      </c>
      <c r="F133" s="14" t="s">
        <v>437</v>
      </c>
      <c r="G133" s="16">
        <v>1348.2</v>
      </c>
      <c r="H133" s="17"/>
      <c r="I133" s="14" t="s">
        <v>275</v>
      </c>
      <c r="J133" s="18"/>
      <c r="K133" s="19"/>
      <c r="L133" s="63"/>
      <c r="M133" s="16"/>
      <c r="N133" s="16"/>
      <c r="O133" s="16"/>
      <c r="P133" s="67"/>
      <c r="Q133" s="106">
        <v>2</v>
      </c>
      <c r="R133" s="107" t="s">
        <v>101</v>
      </c>
      <c r="S133" s="20"/>
      <c r="T133" s="66">
        <v>1260</v>
      </c>
      <c r="U133" s="66">
        <f t="shared" si="54"/>
        <v>88.2</v>
      </c>
      <c r="V133" s="66">
        <f t="shared" si="52"/>
        <v>1348.2</v>
      </c>
      <c r="W133" s="50" t="s">
        <v>275</v>
      </c>
      <c r="X133" s="51">
        <v>23697</v>
      </c>
      <c r="Y133" s="275">
        <v>23697</v>
      </c>
      <c r="Z133" s="275" t="s">
        <v>275</v>
      </c>
      <c r="AA133" s="275"/>
      <c r="AB133" s="67">
        <f>Table1402409[[#This Row],[วันที่ส่งงานการเงิน]]-Table1402409[[#This Row],[วันที่ส่งของ]]</f>
        <v>-23697</v>
      </c>
      <c r="AC133" s="130" t="s">
        <v>275</v>
      </c>
      <c r="AD133" s="3"/>
    </row>
    <row r="134" spans="1:30" ht="48">
      <c r="A134" s="83">
        <v>23699</v>
      </c>
      <c r="B134" s="101" t="s">
        <v>566</v>
      </c>
      <c r="C134" s="67">
        <v>2</v>
      </c>
      <c r="D134" s="14" t="s">
        <v>49</v>
      </c>
      <c r="E134" s="15" t="s">
        <v>228</v>
      </c>
      <c r="F134" s="14" t="s">
        <v>567</v>
      </c>
      <c r="G134" s="16">
        <v>30000</v>
      </c>
      <c r="H134" s="17"/>
      <c r="I134" s="14" t="s">
        <v>52</v>
      </c>
      <c r="J134" s="18" t="s">
        <v>228</v>
      </c>
      <c r="K134" s="19">
        <v>30000</v>
      </c>
      <c r="L134" s="18" t="s">
        <v>228</v>
      </c>
      <c r="M134" s="19">
        <v>30000</v>
      </c>
      <c r="N134" s="16" t="s">
        <v>34</v>
      </c>
      <c r="O134" s="16"/>
      <c r="P134" s="67" t="s">
        <v>568</v>
      </c>
      <c r="Q134" s="106">
        <v>1</v>
      </c>
      <c r="R134" s="107" t="s">
        <v>101</v>
      </c>
      <c r="S134" s="20"/>
      <c r="T134" s="66">
        <v>30000</v>
      </c>
      <c r="U134" s="66">
        <v>0</v>
      </c>
      <c r="V134" s="66">
        <f t="shared" si="52"/>
        <v>30000</v>
      </c>
      <c r="W134" s="50" t="s">
        <v>569</v>
      </c>
      <c r="X134" s="51">
        <v>23698</v>
      </c>
      <c r="Y134" s="275">
        <v>23700</v>
      </c>
      <c r="Z134" s="275" t="s">
        <v>570</v>
      </c>
      <c r="AA134" s="275"/>
      <c r="AB134" s="67">
        <f>Table1402409[[#This Row],[วันที่ส่งงานการเงิน]]-Table1402409[[#This Row],[วันที่ส่งของ]]</f>
        <v>-23700</v>
      </c>
      <c r="AC134" s="130" t="s">
        <v>472</v>
      </c>
      <c r="AD134" s="3"/>
    </row>
    <row r="135" spans="1:30">
      <c r="A135" s="83">
        <v>23699</v>
      </c>
      <c r="B135" s="101" t="s">
        <v>571</v>
      </c>
      <c r="C135" s="67">
        <v>3</v>
      </c>
      <c r="D135" s="14" t="s">
        <v>60</v>
      </c>
      <c r="E135" s="15" t="s">
        <v>369</v>
      </c>
      <c r="F135" s="14" t="s">
        <v>572</v>
      </c>
      <c r="G135" s="16">
        <v>26215</v>
      </c>
      <c r="H135" s="17">
        <v>242</v>
      </c>
      <c r="I135" s="14" t="s">
        <v>52</v>
      </c>
      <c r="J135" s="30" t="s">
        <v>369</v>
      </c>
      <c r="K135" s="19">
        <v>26215</v>
      </c>
      <c r="L135" s="30" t="s">
        <v>369</v>
      </c>
      <c r="M135" s="19">
        <v>26215</v>
      </c>
      <c r="N135" s="16" t="s">
        <v>34</v>
      </c>
      <c r="O135" s="16"/>
      <c r="P135" s="67"/>
      <c r="Q135" s="106">
        <v>100</v>
      </c>
      <c r="R135" s="107" t="s">
        <v>392</v>
      </c>
      <c r="S135" s="20">
        <v>245</v>
      </c>
      <c r="T135" s="66">
        <v>24500</v>
      </c>
      <c r="U135" s="66">
        <f t="shared" si="54"/>
        <v>1715</v>
      </c>
      <c r="V135" s="66">
        <f t="shared" si="52"/>
        <v>26215</v>
      </c>
      <c r="W135" s="50" t="s">
        <v>573</v>
      </c>
      <c r="X135" s="51">
        <v>23707</v>
      </c>
      <c r="Y135" s="275">
        <v>23718</v>
      </c>
      <c r="Z135" s="275" t="s">
        <v>574</v>
      </c>
      <c r="AA135" s="275"/>
      <c r="AB135" s="67">
        <f>Table1402409[[#This Row],[วันที่ส่งงานการเงิน]]-Table1402409[[#This Row],[วันที่ส่งของ]]</f>
        <v>-23718</v>
      </c>
      <c r="AC135" s="130" t="s">
        <v>181</v>
      </c>
      <c r="AD135" s="3"/>
    </row>
    <row r="136" spans="1:30">
      <c r="A136" s="83">
        <v>23699</v>
      </c>
      <c r="B136" s="101" t="s">
        <v>575</v>
      </c>
      <c r="C136" s="67">
        <v>3</v>
      </c>
      <c r="D136" s="14" t="s">
        <v>60</v>
      </c>
      <c r="E136" s="15" t="s">
        <v>418</v>
      </c>
      <c r="F136" s="14" t="s">
        <v>576</v>
      </c>
      <c r="G136" s="16">
        <v>31072.799999999999</v>
      </c>
      <c r="H136" s="17">
        <v>242</v>
      </c>
      <c r="I136" s="14" t="s">
        <v>52</v>
      </c>
      <c r="J136" s="18" t="s">
        <v>418</v>
      </c>
      <c r="K136" s="19">
        <v>31072.799999999999</v>
      </c>
      <c r="L136" s="18" t="s">
        <v>418</v>
      </c>
      <c r="M136" s="19">
        <v>31072.799999999999</v>
      </c>
      <c r="N136" s="16" t="s">
        <v>34</v>
      </c>
      <c r="O136" s="16"/>
      <c r="P136" s="67"/>
      <c r="Q136" s="106">
        <v>120</v>
      </c>
      <c r="R136" s="107" t="s">
        <v>392</v>
      </c>
      <c r="S136" s="20">
        <v>242</v>
      </c>
      <c r="T136" s="66">
        <v>29040</v>
      </c>
      <c r="U136" s="66">
        <f t="shared" si="54"/>
        <v>2032.8</v>
      </c>
      <c r="V136" s="66">
        <f t="shared" si="52"/>
        <v>31072.799999999999</v>
      </c>
      <c r="W136" s="50" t="s">
        <v>577</v>
      </c>
      <c r="X136" s="51">
        <v>23707</v>
      </c>
      <c r="Y136" s="275">
        <v>23753</v>
      </c>
      <c r="Z136" s="275" t="s">
        <v>578</v>
      </c>
      <c r="AA136" s="275"/>
      <c r="AB136" s="67">
        <f>Table1402409[[#This Row],[วันที่ส่งงานการเงิน]]-Table1402409[[#This Row],[วันที่ส่งของ]]</f>
        <v>-23753</v>
      </c>
      <c r="AC136" s="130" t="s">
        <v>579</v>
      </c>
      <c r="AD136" s="3"/>
    </row>
    <row r="137" spans="1:30">
      <c r="A137" s="83">
        <v>23699</v>
      </c>
      <c r="B137" s="101" t="s">
        <v>580</v>
      </c>
      <c r="C137" s="67">
        <v>1</v>
      </c>
      <c r="D137" s="14" t="s">
        <v>60</v>
      </c>
      <c r="E137" s="15" t="s">
        <v>61</v>
      </c>
      <c r="F137" s="14" t="s">
        <v>581</v>
      </c>
      <c r="G137" s="16">
        <v>46384.5</v>
      </c>
      <c r="H137" s="17">
        <v>4335</v>
      </c>
      <c r="I137" s="14" t="s">
        <v>52</v>
      </c>
      <c r="J137" s="15" t="s">
        <v>61</v>
      </c>
      <c r="K137" s="19">
        <v>46384.5</v>
      </c>
      <c r="L137" s="15" t="s">
        <v>61</v>
      </c>
      <c r="M137" s="19">
        <v>46384.5</v>
      </c>
      <c r="N137" s="16" t="s">
        <v>34</v>
      </c>
      <c r="O137" s="16"/>
      <c r="P137" s="67"/>
      <c r="Q137" s="106">
        <v>10</v>
      </c>
      <c r="R137" s="107" t="s">
        <v>63</v>
      </c>
      <c r="S137" s="20">
        <v>4335</v>
      </c>
      <c r="T137" s="66">
        <v>43350</v>
      </c>
      <c r="U137" s="66">
        <f t="shared" si="54"/>
        <v>3034.5</v>
      </c>
      <c r="V137" s="66">
        <f t="shared" si="52"/>
        <v>46384.5</v>
      </c>
      <c r="W137" s="50" t="s">
        <v>582</v>
      </c>
      <c r="X137" s="51">
        <v>23713</v>
      </c>
      <c r="Y137" s="275">
        <v>23719</v>
      </c>
      <c r="Z137" s="275" t="s">
        <v>583</v>
      </c>
      <c r="AA137" s="275"/>
      <c r="AB137" s="67">
        <f>Table1402409[[#This Row],[วันที่ส่งงานการเงิน]]-Table1402409[[#This Row],[วันที่ส่งของ]]</f>
        <v>-23719</v>
      </c>
      <c r="AC137" s="130" t="s">
        <v>335</v>
      </c>
      <c r="AD137" s="3"/>
    </row>
    <row r="138" spans="1:30">
      <c r="A138" s="83">
        <v>23699</v>
      </c>
      <c r="B138" s="101" t="s">
        <v>580</v>
      </c>
      <c r="C138" s="67">
        <v>1</v>
      </c>
      <c r="D138" s="14" t="s">
        <v>60</v>
      </c>
      <c r="E138" s="15" t="s">
        <v>61</v>
      </c>
      <c r="F138" s="14" t="s">
        <v>584</v>
      </c>
      <c r="G138" s="16">
        <v>7246.04</v>
      </c>
      <c r="H138" s="17">
        <v>6772</v>
      </c>
      <c r="I138" s="14" t="s">
        <v>52</v>
      </c>
      <c r="J138" s="15" t="s">
        <v>61</v>
      </c>
      <c r="K138" s="19">
        <v>7246.04</v>
      </c>
      <c r="L138" s="15" t="s">
        <v>61</v>
      </c>
      <c r="M138" s="19">
        <v>7246.04</v>
      </c>
      <c r="N138" s="16" t="s">
        <v>34</v>
      </c>
      <c r="O138" s="16"/>
      <c r="P138" s="67"/>
      <c r="Q138" s="106">
        <v>1</v>
      </c>
      <c r="R138" s="107" t="s">
        <v>63</v>
      </c>
      <c r="S138" s="20">
        <v>6772</v>
      </c>
      <c r="T138" s="66">
        <v>6772</v>
      </c>
      <c r="U138" s="66">
        <f t="shared" ref="U138" si="55">T138*7/100</f>
        <v>474.04</v>
      </c>
      <c r="V138" s="66">
        <f t="shared" ref="V138" si="56">T138+U138</f>
        <v>7246.04</v>
      </c>
      <c r="W138" s="50" t="s">
        <v>582</v>
      </c>
      <c r="X138" s="51">
        <v>23713</v>
      </c>
      <c r="Y138" s="275">
        <v>23719</v>
      </c>
      <c r="Z138" s="275" t="s">
        <v>583</v>
      </c>
      <c r="AA138" s="275"/>
      <c r="AB138" s="67">
        <f>Table1402409[[#This Row],[วันที่ส่งงานการเงิน]]-Table1402409[[#This Row],[วันที่ส่งของ]]</f>
        <v>-23719</v>
      </c>
      <c r="AC138" s="130" t="s">
        <v>335</v>
      </c>
      <c r="AD138" s="3"/>
    </row>
    <row r="139" spans="1:30">
      <c r="A139" s="83">
        <v>23699</v>
      </c>
      <c r="B139" s="101" t="s">
        <v>585</v>
      </c>
      <c r="C139" s="67" t="s">
        <v>410</v>
      </c>
      <c r="D139" s="14" t="s">
        <v>112</v>
      </c>
      <c r="E139" s="15" t="s">
        <v>586</v>
      </c>
      <c r="F139" s="14" t="s">
        <v>587</v>
      </c>
      <c r="G139" s="16">
        <v>5000</v>
      </c>
      <c r="H139" s="17"/>
      <c r="I139" s="14" t="s">
        <v>245</v>
      </c>
      <c r="J139" s="18" t="s">
        <v>586</v>
      </c>
      <c r="K139" s="19">
        <v>4500</v>
      </c>
      <c r="L139" s="18" t="s">
        <v>586</v>
      </c>
      <c r="M139" s="19">
        <v>4500</v>
      </c>
      <c r="N139" s="16"/>
      <c r="O139" s="16"/>
      <c r="P139" s="67"/>
      <c r="Q139" s="106">
        <v>1</v>
      </c>
      <c r="R139" s="107" t="s">
        <v>276</v>
      </c>
      <c r="S139" s="20">
        <v>4500</v>
      </c>
      <c r="T139" s="66">
        <v>4500</v>
      </c>
      <c r="U139" s="66">
        <v>0</v>
      </c>
      <c r="V139" s="66">
        <f t="shared" si="52"/>
        <v>4500</v>
      </c>
      <c r="W139" s="50" t="s">
        <v>245</v>
      </c>
      <c r="X139" s="51">
        <v>23719</v>
      </c>
      <c r="Y139" s="275">
        <v>23719</v>
      </c>
      <c r="Z139" s="275" t="s">
        <v>588</v>
      </c>
      <c r="AA139" s="275"/>
      <c r="AB139" s="67">
        <f>Table1402409[[#This Row],[วันที่ส่งงานการเงิน]]-Table1402409[[#This Row],[วันที่ส่งของ]]</f>
        <v>-23719</v>
      </c>
      <c r="AC139" s="130"/>
      <c r="AD139" s="3"/>
    </row>
    <row r="140" spans="1:30">
      <c r="A140" s="83">
        <v>23697</v>
      </c>
      <c r="B140" s="101" t="s">
        <v>589</v>
      </c>
      <c r="C140" s="67">
        <v>6</v>
      </c>
      <c r="D140" s="14" t="s">
        <v>147</v>
      </c>
      <c r="E140" s="15" t="s">
        <v>298</v>
      </c>
      <c r="F140" s="14" t="s">
        <v>590</v>
      </c>
      <c r="G140" s="16">
        <v>600</v>
      </c>
      <c r="H140" s="17">
        <v>0.02</v>
      </c>
      <c r="I140" s="14" t="s">
        <v>52</v>
      </c>
      <c r="J140" s="18" t="s">
        <v>298</v>
      </c>
      <c r="K140" s="19">
        <v>600</v>
      </c>
      <c r="L140" s="18" t="s">
        <v>298</v>
      </c>
      <c r="M140" s="19">
        <v>600</v>
      </c>
      <c r="N140" s="16" t="s">
        <v>34</v>
      </c>
      <c r="O140" s="16"/>
      <c r="P140" s="67" t="s">
        <v>591</v>
      </c>
      <c r="Q140" s="106">
        <v>30000</v>
      </c>
      <c r="R140" s="107" t="s">
        <v>301</v>
      </c>
      <c r="S140" s="20">
        <v>0.02</v>
      </c>
      <c r="T140" s="66">
        <v>600</v>
      </c>
      <c r="U140" s="66">
        <v>0</v>
      </c>
      <c r="V140" s="66">
        <f t="shared" si="52"/>
        <v>600</v>
      </c>
      <c r="W140" s="50" t="s">
        <v>592</v>
      </c>
      <c r="X140" s="51">
        <v>23699</v>
      </c>
      <c r="Y140" s="275">
        <v>23703</v>
      </c>
      <c r="Z140" s="275" t="s">
        <v>593</v>
      </c>
      <c r="AA140" s="275"/>
      <c r="AB140" s="67">
        <f>Table1402409[[#This Row],[วันที่ส่งงานการเงิน]]-Table1402409[[#This Row],[วันที่ส่งของ]]</f>
        <v>-23703</v>
      </c>
      <c r="AC140" s="130"/>
      <c r="AD140" s="3"/>
    </row>
    <row r="141" spans="1:30">
      <c r="A141" s="83">
        <v>23700</v>
      </c>
      <c r="B141" s="101" t="s">
        <v>594</v>
      </c>
      <c r="C141" s="67">
        <v>6</v>
      </c>
      <c r="D141" s="14" t="s">
        <v>112</v>
      </c>
      <c r="E141" s="15" t="s">
        <v>595</v>
      </c>
      <c r="F141" s="14" t="s">
        <v>596</v>
      </c>
      <c r="G141" s="16">
        <v>21400</v>
      </c>
      <c r="H141" s="17">
        <v>2</v>
      </c>
      <c r="I141" s="14" t="s">
        <v>52</v>
      </c>
      <c r="J141" s="15" t="s">
        <v>595</v>
      </c>
      <c r="K141" s="19">
        <v>19795</v>
      </c>
      <c r="L141" s="15" t="s">
        <v>595</v>
      </c>
      <c r="M141" s="19">
        <v>19795</v>
      </c>
      <c r="N141" s="16" t="s">
        <v>34</v>
      </c>
      <c r="O141" s="16"/>
      <c r="P141" s="67" t="s">
        <v>568</v>
      </c>
      <c r="Q141" s="106">
        <v>10000</v>
      </c>
      <c r="R141" s="107" t="s">
        <v>58</v>
      </c>
      <c r="S141" s="20">
        <v>1.85</v>
      </c>
      <c r="T141" s="66">
        <v>18500</v>
      </c>
      <c r="U141" s="66">
        <f t="shared" ref="U141:U152" si="57">T141*7/100</f>
        <v>1295</v>
      </c>
      <c r="V141" s="66">
        <f t="shared" ref="V141:V152" si="58">T141+U141</f>
        <v>19795</v>
      </c>
      <c r="W141" s="50" t="s">
        <v>597</v>
      </c>
      <c r="X141" s="51">
        <v>23705</v>
      </c>
      <c r="Y141" s="275">
        <v>23706</v>
      </c>
      <c r="Z141" s="275" t="s">
        <v>598</v>
      </c>
      <c r="AA141" s="275"/>
      <c r="AB141" s="67">
        <f>Table1402409[[#This Row],[วันที่ส่งงานการเงิน]]-Table1402409[[#This Row],[วันที่ส่งของ]]</f>
        <v>-23706</v>
      </c>
      <c r="AC141" s="130" t="s">
        <v>209</v>
      </c>
      <c r="AD141" s="3"/>
    </row>
    <row r="142" spans="1:30">
      <c r="A142" s="83">
        <v>23704</v>
      </c>
      <c r="B142" s="101" t="s">
        <v>599</v>
      </c>
      <c r="C142" s="67">
        <v>5</v>
      </c>
      <c r="D142" s="14" t="s">
        <v>60</v>
      </c>
      <c r="E142" s="15" t="s">
        <v>600</v>
      </c>
      <c r="F142" s="14" t="s">
        <v>555</v>
      </c>
      <c r="G142" s="16">
        <v>38000</v>
      </c>
      <c r="H142" s="17">
        <v>1890</v>
      </c>
      <c r="I142" s="14" t="s">
        <v>245</v>
      </c>
      <c r="J142" s="15" t="s">
        <v>600</v>
      </c>
      <c r="K142" s="19">
        <v>30000</v>
      </c>
      <c r="L142" s="15" t="s">
        <v>600</v>
      </c>
      <c r="M142" s="19">
        <v>30000</v>
      </c>
      <c r="N142" s="16"/>
      <c r="O142" s="16"/>
      <c r="P142" s="67"/>
      <c r="Q142" s="106">
        <v>20</v>
      </c>
      <c r="R142" s="107" t="s">
        <v>601</v>
      </c>
      <c r="S142" s="20">
        <v>1500</v>
      </c>
      <c r="T142" s="66">
        <v>30000</v>
      </c>
      <c r="U142" s="66">
        <f t="shared" si="57"/>
        <v>2100</v>
      </c>
      <c r="V142" s="66">
        <f t="shared" si="58"/>
        <v>32100</v>
      </c>
      <c r="W142" s="50" t="s">
        <v>245</v>
      </c>
      <c r="X142" s="51">
        <v>23727</v>
      </c>
      <c r="Y142" s="275">
        <v>23727</v>
      </c>
      <c r="Z142" s="275" t="s">
        <v>602</v>
      </c>
      <c r="AA142" s="275"/>
      <c r="AB142" s="67">
        <f>Table1402409[[#This Row],[วันที่ส่งงานการเงิน]]-Table1402409[[#This Row],[วันที่ส่งของ]]</f>
        <v>-23727</v>
      </c>
      <c r="AC142" s="130" t="s">
        <v>603</v>
      </c>
      <c r="AD142" s="3"/>
    </row>
    <row r="143" spans="1:30">
      <c r="A143" s="83">
        <v>23700</v>
      </c>
      <c r="B143" s="101" t="s">
        <v>604</v>
      </c>
      <c r="C143" s="67">
        <v>6</v>
      </c>
      <c r="D143" s="14" t="s">
        <v>147</v>
      </c>
      <c r="E143" s="15" t="s">
        <v>298</v>
      </c>
      <c r="F143" s="14" t="s">
        <v>605</v>
      </c>
      <c r="G143" s="16">
        <v>82000</v>
      </c>
      <c r="H143" s="17">
        <v>0.02</v>
      </c>
      <c r="I143" s="14" t="s">
        <v>52</v>
      </c>
      <c r="J143" s="18" t="s">
        <v>298</v>
      </c>
      <c r="K143" s="19">
        <v>82000</v>
      </c>
      <c r="L143" s="63" t="s">
        <v>298</v>
      </c>
      <c r="M143" s="16">
        <v>82000</v>
      </c>
      <c r="N143" s="16" t="s">
        <v>34</v>
      </c>
      <c r="O143" s="16"/>
      <c r="P143" s="67" t="s">
        <v>606</v>
      </c>
      <c r="Q143" s="106">
        <v>500000</v>
      </c>
      <c r="R143" s="107" t="s">
        <v>301</v>
      </c>
      <c r="S143" s="20">
        <v>0.02</v>
      </c>
      <c r="T143" s="66">
        <v>10000</v>
      </c>
      <c r="U143" s="66">
        <v>0</v>
      </c>
      <c r="V143" s="66">
        <f t="shared" si="58"/>
        <v>10000</v>
      </c>
      <c r="W143" s="50" t="s">
        <v>607</v>
      </c>
      <c r="X143" s="51">
        <v>23706</v>
      </c>
      <c r="Y143" s="275">
        <v>23720</v>
      </c>
      <c r="Z143" s="275" t="s">
        <v>608</v>
      </c>
      <c r="AA143" s="275"/>
      <c r="AB143" s="67">
        <f>Table1402409[[#This Row],[วันที่ส่งงานการเงิน]]-Table1402409[[#This Row],[วันที่ส่งของ]]</f>
        <v>-23720</v>
      </c>
      <c r="AC143" s="130" t="s">
        <v>304</v>
      </c>
      <c r="AD143" s="3" t="s">
        <v>314</v>
      </c>
    </row>
    <row r="144" spans="1:30">
      <c r="A144" s="83"/>
      <c r="B144" s="101"/>
      <c r="C144" s="67"/>
      <c r="D144" s="14"/>
      <c r="E144" s="15"/>
      <c r="F144" s="14"/>
      <c r="G144" s="16"/>
      <c r="H144" s="17"/>
      <c r="I144" s="14"/>
      <c r="J144" s="18"/>
      <c r="K144" s="19"/>
      <c r="L144" s="63"/>
      <c r="M144" s="16"/>
      <c r="N144" s="16"/>
      <c r="O144" s="16"/>
      <c r="P144" s="67"/>
      <c r="Q144" s="106">
        <v>500000</v>
      </c>
      <c r="R144" s="107" t="s">
        <v>301</v>
      </c>
      <c r="S144" s="20">
        <v>0.02</v>
      </c>
      <c r="T144" s="66">
        <v>10000</v>
      </c>
      <c r="U144" s="66">
        <v>0</v>
      </c>
      <c r="V144" s="66">
        <f t="shared" ref="V144:V148" si="59">T144+U144</f>
        <v>10000</v>
      </c>
      <c r="W144" s="50" t="s">
        <v>607</v>
      </c>
      <c r="X144" s="51">
        <v>23706</v>
      </c>
      <c r="Y144" s="275">
        <v>23732</v>
      </c>
      <c r="Z144" s="275" t="s">
        <v>609</v>
      </c>
      <c r="AA144" s="275"/>
      <c r="AB144" s="67">
        <f>Table1402409[[#This Row],[วันที่ส่งงานการเงิน]]-Table1402409[[#This Row],[วันที่ส่งของ]]</f>
        <v>-23732</v>
      </c>
      <c r="AC144" s="130" t="s">
        <v>304</v>
      </c>
      <c r="AD144" s="3" t="s">
        <v>551</v>
      </c>
    </row>
    <row r="145" spans="1:30">
      <c r="A145" s="83"/>
      <c r="B145" s="101"/>
      <c r="C145" s="67"/>
      <c r="D145" s="14"/>
      <c r="E145" s="15"/>
      <c r="F145" s="14"/>
      <c r="G145" s="16"/>
      <c r="H145" s="17"/>
      <c r="I145" s="14"/>
      <c r="J145" s="18"/>
      <c r="K145" s="19"/>
      <c r="L145" s="63"/>
      <c r="M145" s="16"/>
      <c r="N145" s="16"/>
      <c r="O145" s="16"/>
      <c r="P145" s="67"/>
      <c r="Q145" s="106">
        <v>700000</v>
      </c>
      <c r="R145" s="107" t="s">
        <v>301</v>
      </c>
      <c r="S145" s="20">
        <v>0.02</v>
      </c>
      <c r="T145" s="66">
        <v>14000</v>
      </c>
      <c r="U145" s="66">
        <v>0</v>
      </c>
      <c r="V145" s="66">
        <f t="shared" si="59"/>
        <v>14000</v>
      </c>
      <c r="W145" s="50" t="s">
        <v>607</v>
      </c>
      <c r="X145" s="51">
        <v>23706</v>
      </c>
      <c r="Y145" s="275">
        <v>23747</v>
      </c>
      <c r="Z145" s="275" t="s">
        <v>610</v>
      </c>
      <c r="AA145" s="275"/>
      <c r="AB145" s="67">
        <f>Table1402409[[#This Row],[วันที่ส่งงานการเงิน]]-Table1402409[[#This Row],[วันที่ส่งของ]]</f>
        <v>-23747</v>
      </c>
      <c r="AC145" s="130" t="s">
        <v>304</v>
      </c>
      <c r="AD145" s="3" t="s">
        <v>553</v>
      </c>
    </row>
    <row r="146" spans="1:30">
      <c r="A146" s="83"/>
      <c r="B146" s="101"/>
      <c r="C146" s="67"/>
      <c r="D146" s="14"/>
      <c r="E146" s="15"/>
      <c r="F146" s="14"/>
      <c r="G146" s="16"/>
      <c r="H146" s="17"/>
      <c r="I146" s="14"/>
      <c r="J146" s="18"/>
      <c r="K146" s="19"/>
      <c r="L146" s="63"/>
      <c r="M146" s="16"/>
      <c r="N146" s="16"/>
      <c r="O146" s="16"/>
      <c r="P146" s="67"/>
      <c r="Q146" s="106">
        <v>800000</v>
      </c>
      <c r="R146" s="107" t="s">
        <v>301</v>
      </c>
      <c r="S146" s="20">
        <v>0.02</v>
      </c>
      <c r="T146" s="66">
        <v>16000</v>
      </c>
      <c r="U146" s="66">
        <v>0</v>
      </c>
      <c r="V146" s="66">
        <f t="shared" si="59"/>
        <v>16000</v>
      </c>
      <c r="W146" s="50" t="s">
        <v>607</v>
      </c>
      <c r="X146" s="51">
        <v>23706</v>
      </c>
      <c r="Y146" s="275">
        <v>23770</v>
      </c>
      <c r="Z146" s="275" t="s">
        <v>611</v>
      </c>
      <c r="AA146" s="275"/>
      <c r="AB146" s="67">
        <f>Table1402409[[#This Row],[วันที่ส่งงานการเงิน]]-Table1402409[[#This Row],[วันที่ส่งของ]]</f>
        <v>-23770</v>
      </c>
      <c r="AC146" s="130" t="s">
        <v>304</v>
      </c>
      <c r="AD146" s="3" t="s">
        <v>612</v>
      </c>
    </row>
    <row r="147" spans="1:30">
      <c r="A147" s="83"/>
      <c r="B147" s="101"/>
      <c r="C147" s="67"/>
      <c r="D147" s="14"/>
      <c r="E147" s="15"/>
      <c r="F147" s="14"/>
      <c r="G147" s="16"/>
      <c r="H147" s="17"/>
      <c r="I147" s="14"/>
      <c r="J147" s="18"/>
      <c r="K147" s="19"/>
      <c r="L147" s="63"/>
      <c r="M147" s="16"/>
      <c r="N147" s="16"/>
      <c r="O147" s="16"/>
      <c r="P147" s="67"/>
      <c r="Q147" s="106">
        <v>800000</v>
      </c>
      <c r="R147" s="107" t="s">
        <v>301</v>
      </c>
      <c r="S147" s="20">
        <v>0.02</v>
      </c>
      <c r="T147" s="66">
        <v>16000</v>
      </c>
      <c r="U147" s="66">
        <v>0</v>
      </c>
      <c r="V147" s="66">
        <f t="shared" si="59"/>
        <v>16000</v>
      </c>
      <c r="W147" s="50" t="s">
        <v>607</v>
      </c>
      <c r="X147" s="51">
        <v>23706</v>
      </c>
      <c r="Y147" s="275">
        <v>23790</v>
      </c>
      <c r="Z147" s="275" t="s">
        <v>613</v>
      </c>
      <c r="AA147" s="275"/>
      <c r="AB147" s="67">
        <f>Table1402409[[#This Row],[วันที่ส่งงานการเงิน]]-Table1402409[[#This Row],[วันที่ส่งของ]]</f>
        <v>-23790</v>
      </c>
      <c r="AC147" s="130" t="s">
        <v>304</v>
      </c>
      <c r="AD147" s="3" t="s">
        <v>614</v>
      </c>
    </row>
    <row r="148" spans="1:30">
      <c r="A148" s="83"/>
      <c r="B148" s="101"/>
      <c r="C148" s="67"/>
      <c r="D148" s="14"/>
      <c r="E148" s="15"/>
      <c r="F148" s="14"/>
      <c r="G148" s="16"/>
      <c r="H148" s="17"/>
      <c r="I148" s="14"/>
      <c r="J148" s="18"/>
      <c r="K148" s="19"/>
      <c r="L148" s="63"/>
      <c r="M148" s="16"/>
      <c r="N148" s="16"/>
      <c r="O148" s="16"/>
      <c r="P148" s="67"/>
      <c r="Q148" s="106">
        <v>800000</v>
      </c>
      <c r="R148" s="107" t="s">
        <v>301</v>
      </c>
      <c r="S148" s="20">
        <v>0.02</v>
      </c>
      <c r="T148" s="66">
        <v>16000</v>
      </c>
      <c r="U148" s="66">
        <v>0</v>
      </c>
      <c r="V148" s="66">
        <f t="shared" si="59"/>
        <v>16000</v>
      </c>
      <c r="W148" s="50" t="s">
        <v>607</v>
      </c>
      <c r="X148" s="51">
        <v>23706</v>
      </c>
      <c r="Y148" s="275">
        <v>23798</v>
      </c>
      <c r="Z148" s="275" t="s">
        <v>615</v>
      </c>
      <c r="AA148" s="275"/>
      <c r="AB148" s="67">
        <f>Table1402409[[#This Row],[วันที่ส่งงานการเงิน]]-Table1402409[[#This Row],[วันที่ส่งของ]]</f>
        <v>-23798</v>
      </c>
      <c r="AC148" s="130" t="s">
        <v>304</v>
      </c>
      <c r="AD148" s="3" t="s">
        <v>616</v>
      </c>
    </row>
    <row r="149" spans="1:30">
      <c r="A149" s="83">
        <v>23703</v>
      </c>
      <c r="B149" s="101" t="s">
        <v>617</v>
      </c>
      <c r="C149" s="67">
        <v>7</v>
      </c>
      <c r="D149" s="14" t="s">
        <v>49</v>
      </c>
      <c r="E149" s="206" t="s">
        <v>454</v>
      </c>
      <c r="F149" s="14" t="s">
        <v>325</v>
      </c>
      <c r="G149" s="16">
        <v>5000</v>
      </c>
      <c r="H149" s="17"/>
      <c r="I149" s="14" t="s">
        <v>52</v>
      </c>
      <c r="J149" s="18"/>
      <c r="K149" s="19"/>
      <c r="L149" s="63"/>
      <c r="M149" s="16"/>
      <c r="N149" s="16"/>
      <c r="O149" s="16"/>
      <c r="P149" s="67"/>
      <c r="Q149" s="106">
        <v>6</v>
      </c>
      <c r="R149" s="107" t="s">
        <v>169</v>
      </c>
      <c r="S149" s="20"/>
      <c r="T149" s="66"/>
      <c r="U149" s="66">
        <f t="shared" si="57"/>
        <v>0</v>
      </c>
      <c r="V149" s="66">
        <f t="shared" si="58"/>
        <v>0</v>
      </c>
      <c r="W149" s="50"/>
      <c r="X149" s="51"/>
      <c r="Y149" s="275"/>
      <c r="Z149" s="275"/>
      <c r="AA149" s="275"/>
      <c r="AB149" s="67">
        <f>Table1402409[[#This Row],[วันที่ส่งงานการเงิน]]-Table1402409[[#This Row],[วันที่ส่งของ]]</f>
        <v>0</v>
      </c>
      <c r="AC149" s="130"/>
      <c r="AD149" s="3" t="s">
        <v>618</v>
      </c>
    </row>
    <row r="150" spans="1:30">
      <c r="A150" s="83">
        <v>23700</v>
      </c>
      <c r="B150" s="101" t="s">
        <v>619</v>
      </c>
      <c r="C150" s="67">
        <v>6</v>
      </c>
      <c r="D150" s="14" t="s">
        <v>147</v>
      </c>
      <c r="E150" s="15" t="s">
        <v>620</v>
      </c>
      <c r="F150" s="14" t="s">
        <v>621</v>
      </c>
      <c r="G150" s="16">
        <v>20700</v>
      </c>
      <c r="H150" s="17">
        <v>0.06</v>
      </c>
      <c r="I150" s="14" t="s">
        <v>52</v>
      </c>
      <c r="J150" s="15" t="s">
        <v>620</v>
      </c>
      <c r="K150" s="16">
        <v>20700</v>
      </c>
      <c r="L150" s="15" t="s">
        <v>620</v>
      </c>
      <c r="M150" s="16">
        <v>20700</v>
      </c>
      <c r="N150" s="16" t="s">
        <v>34</v>
      </c>
      <c r="O150" s="16"/>
      <c r="P150" s="67" t="s">
        <v>622</v>
      </c>
      <c r="Q150" s="106">
        <v>150000</v>
      </c>
      <c r="R150" s="107" t="s">
        <v>301</v>
      </c>
      <c r="S150" s="20">
        <v>0.06</v>
      </c>
      <c r="T150" s="66">
        <v>9000</v>
      </c>
      <c r="U150" s="66">
        <v>0</v>
      </c>
      <c r="V150" s="66">
        <f t="shared" si="58"/>
        <v>9000</v>
      </c>
      <c r="W150" s="50" t="s">
        <v>623</v>
      </c>
      <c r="X150" s="51">
        <v>23705</v>
      </c>
      <c r="Y150" s="275">
        <v>23710</v>
      </c>
      <c r="Z150" s="275" t="s">
        <v>624</v>
      </c>
      <c r="AA150" s="275"/>
      <c r="AB150" s="67" t="e">
        <f>#REF!-#REF!</f>
        <v>#REF!</v>
      </c>
      <c r="AC150" s="130" t="s">
        <v>304</v>
      </c>
      <c r="AD150" s="3" t="s">
        <v>314</v>
      </c>
    </row>
    <row r="151" spans="1:30">
      <c r="A151" s="83"/>
      <c r="B151" s="101"/>
      <c r="C151" s="67"/>
      <c r="D151" s="14"/>
      <c r="E151" s="15"/>
      <c r="F151" s="14"/>
      <c r="G151" s="16"/>
      <c r="H151" s="17"/>
      <c r="I151" s="14"/>
      <c r="J151" s="18"/>
      <c r="K151" s="19"/>
      <c r="L151" s="63"/>
      <c r="M151" s="16"/>
      <c r="N151" s="16"/>
      <c r="O151" s="16"/>
      <c r="P151" s="67" t="s">
        <v>622</v>
      </c>
      <c r="Q151" s="106">
        <v>195000</v>
      </c>
      <c r="R151" s="107" t="s">
        <v>301</v>
      </c>
      <c r="S151" s="20">
        <v>0.06</v>
      </c>
      <c r="T151" s="66">
        <v>11700</v>
      </c>
      <c r="U151" s="66">
        <v>0</v>
      </c>
      <c r="V151" s="66">
        <f t="shared" si="58"/>
        <v>11700</v>
      </c>
      <c r="W151" s="50" t="s">
        <v>623</v>
      </c>
      <c r="X151" s="51">
        <v>23705</v>
      </c>
      <c r="Y151" s="275">
        <v>23712</v>
      </c>
      <c r="Z151" s="275" t="s">
        <v>625</v>
      </c>
      <c r="AA151" s="275"/>
      <c r="AB151" s="67" t="e">
        <f>#REF!-#REF!</f>
        <v>#REF!</v>
      </c>
      <c r="AC151" s="130" t="s">
        <v>304</v>
      </c>
      <c r="AD151" s="3" t="s">
        <v>551</v>
      </c>
    </row>
    <row r="152" spans="1:30">
      <c r="A152" s="83">
        <v>23704</v>
      </c>
      <c r="B152" s="101" t="s">
        <v>626</v>
      </c>
      <c r="C152" s="67">
        <v>1</v>
      </c>
      <c r="D152" s="14" t="s">
        <v>60</v>
      </c>
      <c r="E152" s="15" t="s">
        <v>61</v>
      </c>
      <c r="F152" s="14" t="s">
        <v>627</v>
      </c>
      <c r="G152" s="16">
        <v>191423</v>
      </c>
      <c r="H152" s="17">
        <v>1789</v>
      </c>
      <c r="I152" s="14" t="s">
        <v>52</v>
      </c>
      <c r="J152" s="30" t="s">
        <v>61</v>
      </c>
      <c r="K152" s="19">
        <v>191423</v>
      </c>
      <c r="L152" s="30" t="s">
        <v>61</v>
      </c>
      <c r="M152" s="19">
        <v>191423</v>
      </c>
      <c r="N152" s="16" t="s">
        <v>34</v>
      </c>
      <c r="O152" s="16"/>
      <c r="P152" s="67"/>
      <c r="Q152" s="106">
        <v>100</v>
      </c>
      <c r="R152" s="107" t="s">
        <v>63</v>
      </c>
      <c r="S152" s="20">
        <v>1789</v>
      </c>
      <c r="T152" s="66">
        <v>178900</v>
      </c>
      <c r="U152" s="66">
        <f t="shared" si="57"/>
        <v>12523</v>
      </c>
      <c r="V152" s="66">
        <f t="shared" si="58"/>
        <v>191423</v>
      </c>
      <c r="W152" s="50" t="s">
        <v>628</v>
      </c>
      <c r="X152" s="51">
        <v>23714</v>
      </c>
      <c r="Y152" s="275">
        <v>23718</v>
      </c>
      <c r="Z152" s="275" t="s">
        <v>629</v>
      </c>
      <c r="AA152" s="275"/>
      <c r="AB152" s="67">
        <f>Table1402409[[#This Row],[วันที่ส่งงานการเงิน]]-Table1402409[[#This Row],[วันที่ส่งของ]]</f>
        <v>-23718</v>
      </c>
      <c r="AC152" s="130" t="s">
        <v>335</v>
      </c>
      <c r="AD152" s="3"/>
    </row>
    <row r="153" spans="1:30">
      <c r="A153" s="83">
        <v>23704</v>
      </c>
      <c r="B153" s="101" t="s">
        <v>630</v>
      </c>
      <c r="C153" s="67">
        <v>4</v>
      </c>
      <c r="D153" s="14" t="s">
        <v>60</v>
      </c>
      <c r="E153" s="15" t="s">
        <v>631</v>
      </c>
      <c r="F153" s="14" t="s">
        <v>632</v>
      </c>
      <c r="G153" s="16">
        <v>12519</v>
      </c>
      <c r="H153" s="17">
        <v>65</v>
      </c>
      <c r="I153" s="14" t="s">
        <v>52</v>
      </c>
      <c r="J153" s="15" t="s">
        <v>631</v>
      </c>
      <c r="K153" s="19">
        <v>12519</v>
      </c>
      <c r="L153" s="15" t="s">
        <v>631</v>
      </c>
      <c r="M153" s="19">
        <v>12519</v>
      </c>
      <c r="N153" s="16" t="s">
        <v>34</v>
      </c>
      <c r="O153" s="16"/>
      <c r="P153" s="67"/>
      <c r="Q153" s="106">
        <v>180</v>
      </c>
      <c r="R153" s="107" t="s">
        <v>341</v>
      </c>
      <c r="S153" s="20">
        <v>65</v>
      </c>
      <c r="T153" s="66">
        <v>11700</v>
      </c>
      <c r="U153" s="66">
        <f t="shared" ref="U153:U160" si="60">T153*7/100</f>
        <v>819</v>
      </c>
      <c r="V153" s="66">
        <f t="shared" ref="V153:V161" si="61">T153+U153</f>
        <v>12519</v>
      </c>
      <c r="W153" s="50" t="s">
        <v>633</v>
      </c>
      <c r="X153" s="51">
        <v>23713</v>
      </c>
      <c r="Y153" s="275">
        <v>23724</v>
      </c>
      <c r="Z153" s="275" t="s">
        <v>634</v>
      </c>
      <c r="AA153" s="275"/>
      <c r="AB153" s="67">
        <f>Table1402409[[#This Row],[วันที่ส่งงานการเงิน]]-Table1402409[[#This Row],[วันที่ส่งของ]]</f>
        <v>-23724</v>
      </c>
      <c r="AC153" s="130" t="s">
        <v>364</v>
      </c>
      <c r="AD153" s="3"/>
    </row>
    <row r="154" spans="1:30">
      <c r="A154" s="83"/>
      <c r="B154" s="101" t="s">
        <v>635</v>
      </c>
      <c r="C154" s="67">
        <v>1</v>
      </c>
      <c r="D154" s="14" t="s">
        <v>60</v>
      </c>
      <c r="E154" s="206" t="s">
        <v>454</v>
      </c>
      <c r="F154" s="278" t="s">
        <v>636</v>
      </c>
      <c r="G154" s="16"/>
      <c r="H154" s="17"/>
      <c r="I154" s="14"/>
      <c r="J154" s="18"/>
      <c r="K154" s="19"/>
      <c r="L154" s="63"/>
      <c r="M154" s="16"/>
      <c r="N154" s="16"/>
      <c r="O154" s="16"/>
      <c r="P154" s="67"/>
      <c r="Q154" s="106"/>
      <c r="R154" s="107"/>
      <c r="S154" s="20"/>
      <c r="T154" s="66"/>
      <c r="U154" s="66">
        <f t="shared" si="60"/>
        <v>0</v>
      </c>
      <c r="V154" s="66">
        <f t="shared" si="61"/>
        <v>0</v>
      </c>
      <c r="W154" s="50"/>
      <c r="X154" s="51"/>
      <c r="Y154" s="275"/>
      <c r="Z154" s="275"/>
      <c r="AA154" s="275"/>
      <c r="AB154" s="67">
        <f>Table1402409[[#This Row],[วันที่ส่งงานการเงิน]]-Table1402409[[#This Row],[วันที่ส่งของ]]</f>
        <v>0</v>
      </c>
      <c r="AC154" s="130"/>
      <c r="AD154" s="3"/>
    </row>
    <row r="155" spans="1:30">
      <c r="A155" s="83">
        <v>23704</v>
      </c>
      <c r="B155" s="101" t="s">
        <v>637</v>
      </c>
      <c r="C155" s="67">
        <v>1</v>
      </c>
      <c r="D155" s="14" t="s">
        <v>60</v>
      </c>
      <c r="E155" s="15" t="s">
        <v>61</v>
      </c>
      <c r="F155" s="14" t="s">
        <v>337</v>
      </c>
      <c r="G155" s="16">
        <v>68480</v>
      </c>
      <c r="H155" s="17">
        <v>640</v>
      </c>
      <c r="I155" s="14" t="s">
        <v>52</v>
      </c>
      <c r="J155" s="30" t="s">
        <v>61</v>
      </c>
      <c r="K155" s="16">
        <v>68480</v>
      </c>
      <c r="L155" s="30" t="s">
        <v>61</v>
      </c>
      <c r="M155" s="16">
        <v>68480</v>
      </c>
      <c r="N155" s="16" t="s">
        <v>34</v>
      </c>
      <c r="O155" s="16"/>
      <c r="P155" s="67"/>
      <c r="Q155" s="106">
        <v>100</v>
      </c>
      <c r="R155" s="107" t="s">
        <v>63</v>
      </c>
      <c r="S155" s="20">
        <v>640</v>
      </c>
      <c r="T155" s="66">
        <v>64000</v>
      </c>
      <c r="U155" s="66">
        <f t="shared" si="60"/>
        <v>4480</v>
      </c>
      <c r="V155" s="66">
        <f t="shared" si="61"/>
        <v>68480</v>
      </c>
      <c r="W155" s="50" t="s">
        <v>638</v>
      </c>
      <c r="X155" s="51">
        <v>23726</v>
      </c>
      <c r="Y155" s="275">
        <v>23731</v>
      </c>
      <c r="Z155" s="275" t="s">
        <v>639</v>
      </c>
      <c r="AA155" s="275"/>
      <c r="AB155" s="67">
        <f>Table1402409[[#This Row],[วันที่ส่งงานการเงิน]]-Table1402409[[#This Row],[วันที่ส่งของ]]</f>
        <v>-23731</v>
      </c>
      <c r="AC155" s="130" t="s">
        <v>335</v>
      </c>
      <c r="AD155" s="3"/>
    </row>
    <row r="156" spans="1:30">
      <c r="A156" s="83">
        <v>23704</v>
      </c>
      <c r="B156" s="101" t="s">
        <v>637</v>
      </c>
      <c r="C156" s="67">
        <v>1</v>
      </c>
      <c r="D156" s="14" t="s">
        <v>60</v>
      </c>
      <c r="E156" s="15" t="s">
        <v>61</v>
      </c>
      <c r="F156" s="14" t="s">
        <v>640</v>
      </c>
      <c r="G156" s="16">
        <v>74365</v>
      </c>
      <c r="H156" s="17">
        <v>695</v>
      </c>
      <c r="I156" s="14" t="s">
        <v>52</v>
      </c>
      <c r="J156" s="30" t="s">
        <v>61</v>
      </c>
      <c r="K156" s="16">
        <v>74365</v>
      </c>
      <c r="L156" s="30" t="s">
        <v>61</v>
      </c>
      <c r="M156" s="16">
        <v>74365</v>
      </c>
      <c r="N156" s="16" t="s">
        <v>34</v>
      </c>
      <c r="O156" s="16"/>
      <c r="P156" s="67"/>
      <c r="Q156" s="106">
        <v>100</v>
      </c>
      <c r="R156" s="107" t="s">
        <v>63</v>
      </c>
      <c r="S156" s="20">
        <v>695</v>
      </c>
      <c r="T156" s="66">
        <v>69500</v>
      </c>
      <c r="U156" s="66">
        <f t="shared" si="60"/>
        <v>4865</v>
      </c>
      <c r="V156" s="66">
        <f t="shared" ref="V156" si="62">T156+U156</f>
        <v>74365</v>
      </c>
      <c r="W156" s="50" t="s">
        <v>638</v>
      </c>
      <c r="X156" s="51">
        <v>23726</v>
      </c>
      <c r="Y156" s="275">
        <v>23731</v>
      </c>
      <c r="Z156" s="275" t="s">
        <v>639</v>
      </c>
      <c r="AA156" s="275"/>
      <c r="AB156" s="67">
        <f>Table1402409[[#This Row],[วันที่ส่งงานการเงิน]]-Table1402409[[#This Row],[วันที่ส่งของ]]</f>
        <v>-23731</v>
      </c>
      <c r="AC156" s="130" t="s">
        <v>335</v>
      </c>
      <c r="AD156" s="3"/>
    </row>
    <row r="157" spans="1:30">
      <c r="A157" s="83">
        <v>23704</v>
      </c>
      <c r="B157" s="101" t="s">
        <v>637</v>
      </c>
      <c r="C157" s="67">
        <v>1</v>
      </c>
      <c r="D157" s="14" t="s">
        <v>60</v>
      </c>
      <c r="E157" s="15" t="s">
        <v>61</v>
      </c>
      <c r="F157" s="14" t="s">
        <v>641</v>
      </c>
      <c r="G157" s="16">
        <v>138672</v>
      </c>
      <c r="H157" s="17">
        <v>1440</v>
      </c>
      <c r="I157" s="14" t="s">
        <v>52</v>
      </c>
      <c r="J157" s="30" t="s">
        <v>61</v>
      </c>
      <c r="K157" s="16">
        <v>138672</v>
      </c>
      <c r="L157" s="30" t="s">
        <v>61</v>
      </c>
      <c r="M157" s="16">
        <v>138672</v>
      </c>
      <c r="N157" s="16" t="s">
        <v>34</v>
      </c>
      <c r="O157" s="16"/>
      <c r="P157" s="67"/>
      <c r="Q157" s="106">
        <v>90</v>
      </c>
      <c r="R157" s="107" t="s">
        <v>63</v>
      </c>
      <c r="S157" s="20">
        <v>1440</v>
      </c>
      <c r="T157" s="66">
        <v>129600</v>
      </c>
      <c r="U157" s="66">
        <f t="shared" si="60"/>
        <v>9072</v>
      </c>
      <c r="V157" s="66">
        <f t="shared" si="61"/>
        <v>138672</v>
      </c>
      <c r="W157" s="50" t="s">
        <v>638</v>
      </c>
      <c r="X157" s="51">
        <v>23726</v>
      </c>
      <c r="Y157" s="275">
        <v>23731</v>
      </c>
      <c r="Z157" s="275" t="s">
        <v>639</v>
      </c>
      <c r="AA157" s="275"/>
      <c r="AB157" s="67">
        <f>Table1402409[[#This Row],[วันที่ส่งงานการเงิน]]-Table1402409[[#This Row],[วันที่ส่งของ]]</f>
        <v>-23731</v>
      </c>
      <c r="AC157" s="130" t="s">
        <v>335</v>
      </c>
      <c r="AD157" s="3"/>
    </row>
    <row r="158" spans="1:30">
      <c r="A158" s="83">
        <v>23704</v>
      </c>
      <c r="B158" s="101" t="s">
        <v>642</v>
      </c>
      <c r="C158" s="67">
        <v>1</v>
      </c>
      <c r="D158" s="14" t="s">
        <v>60</v>
      </c>
      <c r="E158" s="206" t="s">
        <v>454</v>
      </c>
      <c r="F158" s="14" t="s">
        <v>643</v>
      </c>
      <c r="G158" s="16"/>
      <c r="H158" s="17"/>
      <c r="I158" s="14" t="s">
        <v>644</v>
      </c>
      <c r="J158" s="18"/>
      <c r="K158" s="19"/>
      <c r="L158" s="63"/>
      <c r="M158" s="16"/>
      <c r="N158" s="16"/>
      <c r="O158" s="16"/>
      <c r="P158" s="67"/>
      <c r="Q158" s="106">
        <v>100</v>
      </c>
      <c r="R158" s="107" t="s">
        <v>63</v>
      </c>
      <c r="S158" s="20"/>
      <c r="T158" s="66"/>
      <c r="U158" s="66">
        <f t="shared" si="60"/>
        <v>0</v>
      </c>
      <c r="V158" s="66">
        <f t="shared" si="61"/>
        <v>0</v>
      </c>
      <c r="W158" s="50"/>
      <c r="X158" s="51"/>
      <c r="Y158" s="275"/>
      <c r="Z158" s="275"/>
      <c r="AA158" s="275"/>
      <c r="AB158" s="67">
        <f>Table1402409[[#This Row],[วันที่ส่งงานการเงิน]]-Table1402409[[#This Row],[วันที่ส่งของ]]</f>
        <v>0</v>
      </c>
      <c r="AC158" s="130"/>
      <c r="AD158" s="3" t="s">
        <v>645</v>
      </c>
    </row>
    <row r="159" spans="1:30">
      <c r="A159" s="83">
        <v>23704</v>
      </c>
      <c r="B159" s="101" t="s">
        <v>642</v>
      </c>
      <c r="C159" s="67">
        <v>1</v>
      </c>
      <c r="D159" s="14" t="s">
        <v>60</v>
      </c>
      <c r="E159" s="206" t="s">
        <v>454</v>
      </c>
      <c r="F159" s="14" t="s">
        <v>646</v>
      </c>
      <c r="G159" s="16"/>
      <c r="H159" s="17"/>
      <c r="I159" s="14" t="s">
        <v>644</v>
      </c>
      <c r="J159" s="18"/>
      <c r="K159" s="19"/>
      <c r="L159" s="63"/>
      <c r="M159" s="16"/>
      <c r="N159" s="16"/>
      <c r="O159" s="16"/>
      <c r="P159" s="67"/>
      <c r="Q159" s="106">
        <v>100</v>
      </c>
      <c r="R159" s="107" t="s">
        <v>63</v>
      </c>
      <c r="S159" s="20"/>
      <c r="T159" s="66"/>
      <c r="U159" s="66">
        <f t="shared" si="60"/>
        <v>0</v>
      </c>
      <c r="V159" s="66">
        <f t="shared" ref="V159" si="63">T159+U159</f>
        <v>0</v>
      </c>
      <c r="W159" s="50"/>
      <c r="X159" s="51"/>
      <c r="Y159" s="275"/>
      <c r="Z159" s="275"/>
      <c r="AA159" s="275"/>
      <c r="AB159" s="67">
        <f>Table1402409[[#This Row],[วันที่ส่งงานการเงิน]]-Table1402409[[#This Row],[วันที่ส่งของ]]</f>
        <v>0</v>
      </c>
      <c r="AC159" s="130"/>
      <c r="AD159" s="3" t="s">
        <v>645</v>
      </c>
    </row>
    <row r="160" spans="1:30">
      <c r="A160" s="83">
        <v>24069</v>
      </c>
      <c r="B160" s="101" t="s">
        <v>647</v>
      </c>
      <c r="C160" s="67">
        <v>6</v>
      </c>
      <c r="D160" s="14" t="s">
        <v>112</v>
      </c>
      <c r="E160" s="206" t="s">
        <v>454</v>
      </c>
      <c r="F160" s="14" t="s">
        <v>648</v>
      </c>
      <c r="G160" s="16">
        <v>1861.8</v>
      </c>
      <c r="H160" s="17"/>
      <c r="I160" s="14"/>
      <c r="J160" s="18"/>
      <c r="K160" s="19"/>
      <c r="L160" s="63"/>
      <c r="M160" s="16"/>
      <c r="N160" s="16"/>
      <c r="O160" s="16"/>
      <c r="P160" s="67" t="s">
        <v>649</v>
      </c>
      <c r="Q160" s="106">
        <v>300</v>
      </c>
      <c r="R160" s="107" t="s">
        <v>293</v>
      </c>
      <c r="S160" s="20"/>
      <c r="T160" s="66"/>
      <c r="U160" s="66">
        <f t="shared" si="60"/>
        <v>0</v>
      </c>
      <c r="V160" s="66">
        <f t="shared" si="61"/>
        <v>0</v>
      </c>
      <c r="W160" s="50"/>
      <c r="X160" s="51"/>
      <c r="Y160" s="275"/>
      <c r="Z160" s="275"/>
      <c r="AA160" s="275"/>
      <c r="AB160" s="67">
        <f>Table1402409[[#This Row],[วันที่ส่งงานการเงิน]]-Table1402409[[#This Row],[วันที่ส่งของ]]</f>
        <v>0</v>
      </c>
      <c r="AC160" s="130"/>
      <c r="AD160" s="3" t="s">
        <v>618</v>
      </c>
    </row>
    <row r="161" spans="1:30">
      <c r="A161" s="83">
        <v>23704</v>
      </c>
      <c r="B161" s="101" t="s">
        <v>650</v>
      </c>
      <c r="C161" s="67">
        <v>7</v>
      </c>
      <c r="D161" s="14" t="s">
        <v>183</v>
      </c>
      <c r="E161" s="15" t="s">
        <v>651</v>
      </c>
      <c r="F161" s="14" t="s">
        <v>652</v>
      </c>
      <c r="G161" s="16">
        <v>3000</v>
      </c>
      <c r="H161" s="17"/>
      <c r="I161" s="14" t="s">
        <v>245</v>
      </c>
      <c r="J161" s="18"/>
      <c r="K161" s="19"/>
      <c r="L161" s="63"/>
      <c r="M161" s="16"/>
      <c r="N161" s="16"/>
      <c r="O161" s="16"/>
      <c r="P161" s="67"/>
      <c r="Q161" s="106">
        <v>6</v>
      </c>
      <c r="R161" s="107" t="s">
        <v>101</v>
      </c>
      <c r="S161" s="20"/>
      <c r="T161" s="66">
        <v>2300</v>
      </c>
      <c r="U161" s="66">
        <v>0</v>
      </c>
      <c r="V161" s="66">
        <f t="shared" si="61"/>
        <v>2300</v>
      </c>
      <c r="W161" s="50" t="s">
        <v>245</v>
      </c>
      <c r="X161" s="51">
        <v>23732</v>
      </c>
      <c r="Y161" s="275">
        <v>23732</v>
      </c>
      <c r="Z161" s="275" t="s">
        <v>653</v>
      </c>
      <c r="AA161" s="275"/>
      <c r="AB161" s="67">
        <f>Table1402409[[#This Row],[วันที่ส่งงานการเงิน]]-Table1402409[[#This Row],[วันที่ส่งของ]]</f>
        <v>-23732</v>
      </c>
      <c r="AC161" s="130" t="s">
        <v>247</v>
      </c>
      <c r="AD161" s="3"/>
    </row>
    <row r="162" spans="1:30">
      <c r="A162" s="83">
        <v>23705</v>
      </c>
      <c r="B162" s="101" t="s">
        <v>654</v>
      </c>
      <c r="C162" s="67">
        <v>6</v>
      </c>
      <c r="D162" s="14" t="s">
        <v>112</v>
      </c>
      <c r="E162" s="15" t="s">
        <v>118</v>
      </c>
      <c r="F162" s="14" t="s">
        <v>655</v>
      </c>
      <c r="G162" s="16">
        <v>8025</v>
      </c>
      <c r="H162" s="17">
        <v>0.5</v>
      </c>
      <c r="I162" s="14" t="s">
        <v>52</v>
      </c>
      <c r="J162" s="15" t="s">
        <v>118</v>
      </c>
      <c r="K162" s="19">
        <v>8025</v>
      </c>
      <c r="L162" s="15" t="s">
        <v>118</v>
      </c>
      <c r="M162" s="16">
        <v>8025</v>
      </c>
      <c r="N162" s="16" t="s">
        <v>34</v>
      </c>
      <c r="O162" s="16"/>
      <c r="P162" s="67" t="s">
        <v>622</v>
      </c>
      <c r="Q162" s="106">
        <v>15000</v>
      </c>
      <c r="R162" s="107" t="s">
        <v>53</v>
      </c>
      <c r="S162" s="20">
        <v>0.5</v>
      </c>
      <c r="T162" s="66">
        <v>7500</v>
      </c>
      <c r="U162" s="66">
        <f t="shared" si="0"/>
        <v>525</v>
      </c>
      <c r="V162" s="66">
        <f t="shared" si="1"/>
        <v>8025</v>
      </c>
      <c r="W162" s="50" t="s">
        <v>656</v>
      </c>
      <c r="X162" s="51">
        <v>23712</v>
      </c>
      <c r="Y162" s="275">
        <v>23714</v>
      </c>
      <c r="Z162" s="275" t="s">
        <v>657</v>
      </c>
      <c r="AA162" s="275"/>
      <c r="AB162" s="67">
        <f>Table1402409[[#This Row],[วันที่ส่งงานการเงิน]]-Table1402409[[#This Row],[วันที่ส่งของ]]</f>
        <v>-23714</v>
      </c>
      <c r="AC162" s="130"/>
      <c r="AD162" s="3"/>
    </row>
    <row r="163" spans="1:30">
      <c r="A163" s="83">
        <v>23705</v>
      </c>
      <c r="B163" s="101" t="s">
        <v>658</v>
      </c>
      <c r="C163" s="67">
        <v>5</v>
      </c>
      <c r="D163" s="14" t="s">
        <v>60</v>
      </c>
      <c r="E163" s="15" t="s">
        <v>353</v>
      </c>
      <c r="F163" s="14" t="s">
        <v>381</v>
      </c>
      <c r="G163" s="16">
        <v>6000</v>
      </c>
      <c r="H163" s="17"/>
      <c r="I163" s="14" t="s">
        <v>245</v>
      </c>
      <c r="J163" s="18"/>
      <c r="K163" s="19">
        <v>5952</v>
      </c>
      <c r="L163" s="63"/>
      <c r="M163" s="16"/>
      <c r="N163" s="16"/>
      <c r="O163" s="16"/>
      <c r="P163" s="67"/>
      <c r="Q163" s="106">
        <v>32</v>
      </c>
      <c r="R163" s="107" t="s">
        <v>382</v>
      </c>
      <c r="S163" s="20"/>
      <c r="T163" s="66">
        <v>5952</v>
      </c>
      <c r="U163" s="66">
        <v>0</v>
      </c>
      <c r="V163" s="66">
        <f t="shared" ref="V163:V167" si="64">T163+U163</f>
        <v>5952</v>
      </c>
      <c r="W163" s="50" t="s">
        <v>245</v>
      </c>
      <c r="X163" s="51">
        <v>23726</v>
      </c>
      <c r="Y163" s="275">
        <v>23726</v>
      </c>
      <c r="Z163" s="275" t="s">
        <v>659</v>
      </c>
      <c r="AA163" s="275"/>
      <c r="AB163" s="67">
        <f>Table1402409[[#This Row],[วันที่ส่งงานการเงิน]]-Table1402409[[#This Row],[วันที่ส่งของ]]</f>
        <v>-23726</v>
      </c>
      <c r="AC163" s="130" t="s">
        <v>364</v>
      </c>
      <c r="AD163" s="3"/>
    </row>
    <row r="164" spans="1:30">
      <c r="A164" s="83">
        <v>23705</v>
      </c>
      <c r="B164" s="101" t="s">
        <v>660</v>
      </c>
      <c r="C164" s="67">
        <v>4</v>
      </c>
      <c r="D164" s="14" t="s">
        <v>60</v>
      </c>
      <c r="E164" s="15" t="s">
        <v>661</v>
      </c>
      <c r="F164" s="14" t="s">
        <v>662</v>
      </c>
      <c r="G164" s="16">
        <v>24717</v>
      </c>
      <c r="H164" s="17">
        <v>11</v>
      </c>
      <c r="I164" s="14" t="s">
        <v>52</v>
      </c>
      <c r="J164" s="15" t="s">
        <v>661</v>
      </c>
      <c r="K164" s="19">
        <v>24717</v>
      </c>
      <c r="L164" s="15" t="s">
        <v>661</v>
      </c>
      <c r="M164" s="19">
        <v>24717</v>
      </c>
      <c r="N164" s="16" t="s">
        <v>34</v>
      </c>
      <c r="O164" s="16"/>
      <c r="P164" s="67"/>
      <c r="Q164" s="106">
        <v>2100</v>
      </c>
      <c r="R164" s="107" t="s">
        <v>663</v>
      </c>
      <c r="S164" s="20">
        <v>11</v>
      </c>
      <c r="T164" s="66">
        <v>23100</v>
      </c>
      <c r="U164" s="66">
        <f t="shared" ref="U164:U167" si="65">T164*7/100</f>
        <v>1617</v>
      </c>
      <c r="V164" s="66">
        <f t="shared" si="64"/>
        <v>24717</v>
      </c>
      <c r="W164" s="50" t="s">
        <v>664</v>
      </c>
      <c r="X164" s="51">
        <v>23713</v>
      </c>
      <c r="Y164" s="275">
        <v>23732</v>
      </c>
      <c r="Z164" s="275" t="s">
        <v>665</v>
      </c>
      <c r="AA164" s="275"/>
      <c r="AB164" s="67">
        <f>Table1402409[[#This Row],[วันที่ส่งงานการเงิน]]-Table1402409[[#This Row],[วันที่ส่งของ]]</f>
        <v>-23732</v>
      </c>
      <c r="AC164" s="130" t="s">
        <v>364</v>
      </c>
      <c r="AD164" s="3" t="s">
        <v>91</v>
      </c>
    </row>
    <row r="165" spans="1:30">
      <c r="A165" s="83">
        <v>23706</v>
      </c>
      <c r="B165" s="101" t="s">
        <v>666</v>
      </c>
      <c r="C165" s="67">
        <v>7</v>
      </c>
      <c r="D165" s="14" t="s">
        <v>147</v>
      </c>
      <c r="E165" s="206" t="s">
        <v>454</v>
      </c>
      <c r="F165" s="14" t="s">
        <v>667</v>
      </c>
      <c r="G165" s="16">
        <v>231387.5</v>
      </c>
      <c r="H165" s="17"/>
      <c r="I165" s="14" t="s">
        <v>52</v>
      </c>
      <c r="J165" s="18"/>
      <c r="K165" s="19"/>
      <c r="L165" s="63"/>
      <c r="M165" s="16"/>
      <c r="N165" s="16"/>
      <c r="O165" s="16"/>
      <c r="P165" s="67"/>
      <c r="Q165" s="106">
        <v>1</v>
      </c>
      <c r="R165" s="107" t="s">
        <v>35</v>
      </c>
      <c r="S165" s="20"/>
      <c r="T165" s="66"/>
      <c r="U165" s="66">
        <f t="shared" si="65"/>
        <v>0</v>
      </c>
      <c r="V165" s="66">
        <f t="shared" si="64"/>
        <v>0</v>
      </c>
      <c r="W165" s="50"/>
      <c r="X165" s="51"/>
      <c r="Y165" s="275"/>
      <c r="Z165" s="275"/>
      <c r="AA165" s="275"/>
      <c r="AB165" s="67">
        <f>Table1402409[[#This Row],[วันที่ส่งงานการเงิน]]-Table1402409[[#This Row],[วันที่ส่งของ]]</f>
        <v>0</v>
      </c>
      <c r="AC165" s="130"/>
      <c r="AD165" s="3" t="s">
        <v>618</v>
      </c>
    </row>
    <row r="166" spans="1:30">
      <c r="A166" s="83">
        <v>23705</v>
      </c>
      <c r="B166" s="101" t="s">
        <v>668</v>
      </c>
      <c r="C166" s="67">
        <v>6</v>
      </c>
      <c r="D166" s="14" t="s">
        <v>112</v>
      </c>
      <c r="E166" s="15" t="s">
        <v>197</v>
      </c>
      <c r="F166" s="14" t="s">
        <v>669</v>
      </c>
      <c r="G166" s="16">
        <v>5350</v>
      </c>
      <c r="H166" s="17">
        <v>0.5</v>
      </c>
      <c r="I166" s="14" t="s">
        <v>52</v>
      </c>
      <c r="J166" s="15" t="s">
        <v>197</v>
      </c>
      <c r="K166" s="19">
        <v>5350</v>
      </c>
      <c r="L166" s="15" t="s">
        <v>197</v>
      </c>
      <c r="M166" s="19">
        <v>5350</v>
      </c>
      <c r="N166" s="16" t="s">
        <v>34</v>
      </c>
      <c r="O166" s="16"/>
      <c r="P166" s="67" t="s">
        <v>670</v>
      </c>
      <c r="Q166" s="106">
        <v>10000</v>
      </c>
      <c r="R166" s="107" t="s">
        <v>53</v>
      </c>
      <c r="S166" s="20">
        <v>0.5</v>
      </c>
      <c r="T166" s="66">
        <v>5000</v>
      </c>
      <c r="U166" s="66">
        <f t="shared" si="65"/>
        <v>350</v>
      </c>
      <c r="V166" s="66">
        <f t="shared" si="64"/>
        <v>5350</v>
      </c>
      <c r="W166" s="50" t="s">
        <v>671</v>
      </c>
      <c r="X166" s="51">
        <v>23714</v>
      </c>
      <c r="Y166" s="275">
        <v>23724</v>
      </c>
      <c r="Z166" s="275" t="s">
        <v>672</v>
      </c>
      <c r="AA166" s="275"/>
      <c r="AB166" s="67">
        <f>Table1402409[[#This Row],[วันที่ส่งงานการเงิน]]-Table1402409[[#This Row],[วันที่ส่งของ]]</f>
        <v>-23724</v>
      </c>
      <c r="AC166" s="130" t="s">
        <v>673</v>
      </c>
      <c r="AD166" s="3"/>
    </row>
    <row r="167" spans="1:30">
      <c r="A167" s="83">
        <v>23710</v>
      </c>
      <c r="B167" s="101" t="s">
        <v>674</v>
      </c>
      <c r="C167" s="67">
        <v>7</v>
      </c>
      <c r="D167" s="14" t="s">
        <v>147</v>
      </c>
      <c r="E167" s="15" t="s">
        <v>436</v>
      </c>
      <c r="F167" s="14" t="s">
        <v>437</v>
      </c>
      <c r="G167" s="16">
        <v>1348.2</v>
      </c>
      <c r="H167" s="17"/>
      <c r="I167" s="14" t="s">
        <v>275</v>
      </c>
      <c r="J167" s="18" t="s">
        <v>436</v>
      </c>
      <c r="K167" s="19">
        <v>1348.2</v>
      </c>
      <c r="L167" s="63" t="s">
        <v>436</v>
      </c>
      <c r="M167" s="16">
        <v>1348.2</v>
      </c>
      <c r="N167" s="16"/>
      <c r="O167" s="16"/>
      <c r="P167" s="67"/>
      <c r="Q167" s="106">
        <v>2</v>
      </c>
      <c r="R167" s="107" t="s">
        <v>101</v>
      </c>
      <c r="S167" s="20"/>
      <c r="T167" s="66">
        <v>1260</v>
      </c>
      <c r="U167" s="66">
        <f t="shared" si="65"/>
        <v>88.2</v>
      </c>
      <c r="V167" s="66">
        <f t="shared" si="64"/>
        <v>1348.2</v>
      </c>
      <c r="W167" s="50" t="s">
        <v>275</v>
      </c>
      <c r="X167" s="51">
        <v>23706</v>
      </c>
      <c r="Y167" s="275">
        <v>23706</v>
      </c>
      <c r="Z167" s="275" t="s">
        <v>275</v>
      </c>
      <c r="AA167" s="275"/>
      <c r="AB167" s="67">
        <f>Table1402409[[#This Row],[วันที่ส่งงานการเงิน]]-Table1402409[[#This Row],[วันที่ส่งของ]]</f>
        <v>-23706</v>
      </c>
      <c r="AC167" s="130" t="s">
        <v>275</v>
      </c>
      <c r="AD167" s="3"/>
    </row>
    <row r="168" spans="1:30">
      <c r="A168" s="83">
        <v>23712</v>
      </c>
      <c r="B168" s="101" t="s">
        <v>675</v>
      </c>
      <c r="C168" s="67">
        <v>4</v>
      </c>
      <c r="D168" s="14" t="s">
        <v>60</v>
      </c>
      <c r="E168" s="15" t="s">
        <v>676</v>
      </c>
      <c r="F168" s="14" t="s">
        <v>677</v>
      </c>
      <c r="G168" s="16">
        <v>41462.5</v>
      </c>
      <c r="H168" s="17"/>
      <c r="I168" s="14" t="s">
        <v>52</v>
      </c>
      <c r="J168" s="30" t="s">
        <v>676</v>
      </c>
      <c r="K168" s="16">
        <v>41462.5</v>
      </c>
      <c r="L168" s="30" t="s">
        <v>676</v>
      </c>
      <c r="M168" s="16">
        <v>41462.5</v>
      </c>
      <c r="N168" s="16" t="s">
        <v>34</v>
      </c>
      <c r="O168" s="16"/>
      <c r="P168" s="67"/>
      <c r="Q168" s="106">
        <v>250</v>
      </c>
      <c r="R168" s="107" t="s">
        <v>341</v>
      </c>
      <c r="S168" s="20">
        <v>155</v>
      </c>
      <c r="T168" s="118">
        <v>38750</v>
      </c>
      <c r="U168" s="66">
        <f t="shared" ref="U168:U171" si="66">T168*7/100</f>
        <v>2712.5</v>
      </c>
      <c r="V168" s="66">
        <f t="shared" ref="V168:V173" si="67">T168+U168</f>
        <v>41462.5</v>
      </c>
      <c r="W168" s="50" t="s">
        <v>678</v>
      </c>
      <c r="X168" s="51">
        <v>23720</v>
      </c>
      <c r="Y168" s="275">
        <v>23726</v>
      </c>
      <c r="Z168" s="275" t="s">
        <v>679</v>
      </c>
      <c r="AA168" s="275"/>
      <c r="AB168" s="67">
        <f>Table1402409[[#This Row],[วันที่ส่งงานการเงิน]]-Table1402409[[#This Row],[วันที่ส่งของ]]</f>
        <v>-23726</v>
      </c>
      <c r="AC168" s="130" t="s">
        <v>364</v>
      </c>
      <c r="AD168" s="3"/>
    </row>
    <row r="169" spans="1:30">
      <c r="A169" s="83">
        <v>23712</v>
      </c>
      <c r="B169" s="101" t="s">
        <v>680</v>
      </c>
      <c r="C169" s="67">
        <v>4</v>
      </c>
      <c r="D169" s="14" t="s">
        <v>60</v>
      </c>
      <c r="E169" s="15" t="s">
        <v>369</v>
      </c>
      <c r="F169" s="14" t="s">
        <v>681</v>
      </c>
      <c r="G169" s="16">
        <v>14445</v>
      </c>
      <c r="H169" s="17">
        <v>900</v>
      </c>
      <c r="I169" s="14" t="s">
        <v>52</v>
      </c>
      <c r="J169" s="30" t="s">
        <v>369</v>
      </c>
      <c r="K169" s="19">
        <v>14445</v>
      </c>
      <c r="L169" s="63" t="s">
        <v>369</v>
      </c>
      <c r="M169" s="16">
        <v>14445</v>
      </c>
      <c r="N169" s="16" t="s">
        <v>34</v>
      </c>
      <c r="O169" s="16"/>
      <c r="P169" s="67"/>
      <c r="Q169" s="106">
        <v>15</v>
      </c>
      <c r="R169" s="107" t="s">
        <v>682</v>
      </c>
      <c r="S169" s="20">
        <v>900</v>
      </c>
      <c r="T169" s="66">
        <v>13500</v>
      </c>
      <c r="U169" s="66">
        <f t="shared" si="66"/>
        <v>945</v>
      </c>
      <c r="V169" s="66">
        <f t="shared" si="67"/>
        <v>14445</v>
      </c>
      <c r="W169" s="50" t="s">
        <v>683</v>
      </c>
      <c r="X169" s="51">
        <v>23720</v>
      </c>
      <c r="Y169" s="275">
        <v>23726</v>
      </c>
      <c r="Z169" s="275" t="s">
        <v>684</v>
      </c>
      <c r="AA169" s="275"/>
      <c r="AB169" s="67">
        <f>Table1402409[[#This Row],[วันที่ส่งงานการเงิน]]-Table1402409[[#This Row],[วันที่ส่งของ]]</f>
        <v>-23726</v>
      </c>
      <c r="AC169" s="130" t="s">
        <v>344</v>
      </c>
      <c r="AD169" s="3"/>
    </row>
    <row r="170" spans="1:30">
      <c r="A170" s="83">
        <v>23712</v>
      </c>
      <c r="B170" s="101" t="s">
        <v>685</v>
      </c>
      <c r="C170" s="67">
        <v>4</v>
      </c>
      <c r="D170" s="14" t="s">
        <v>60</v>
      </c>
      <c r="E170" s="15" t="s">
        <v>197</v>
      </c>
      <c r="F170" s="14" t="s">
        <v>686</v>
      </c>
      <c r="G170" s="16">
        <v>8346</v>
      </c>
      <c r="H170" s="17">
        <v>780</v>
      </c>
      <c r="I170" s="14" t="s">
        <v>52</v>
      </c>
      <c r="J170" s="15" t="s">
        <v>197</v>
      </c>
      <c r="K170" s="19">
        <v>8346</v>
      </c>
      <c r="L170" s="15" t="s">
        <v>197</v>
      </c>
      <c r="M170" s="19">
        <v>8346</v>
      </c>
      <c r="N170" s="16" t="s">
        <v>34</v>
      </c>
      <c r="O170" s="16"/>
      <c r="P170" s="67"/>
      <c r="Q170" s="106">
        <v>10</v>
      </c>
      <c r="R170" s="107" t="s">
        <v>349</v>
      </c>
      <c r="S170" s="20">
        <v>780</v>
      </c>
      <c r="T170" s="66">
        <v>7800</v>
      </c>
      <c r="U170" s="66">
        <f t="shared" si="66"/>
        <v>546</v>
      </c>
      <c r="V170" s="66">
        <f t="shared" si="67"/>
        <v>8346</v>
      </c>
      <c r="W170" s="50" t="s">
        <v>687</v>
      </c>
      <c r="X170" s="51">
        <v>23720</v>
      </c>
      <c r="Y170" s="275">
        <v>23727</v>
      </c>
      <c r="Z170" s="275" t="s">
        <v>688</v>
      </c>
      <c r="AA170" s="275"/>
      <c r="AB170" s="67">
        <f>Table1402409[[#This Row],[วันที่ส่งงานการเงิน]]-Table1402409[[#This Row],[วันที่ส่งของ]]</f>
        <v>-23727</v>
      </c>
      <c r="AC170" s="130" t="s">
        <v>344</v>
      </c>
      <c r="AD170" s="3"/>
    </row>
    <row r="171" spans="1:30">
      <c r="A171" s="83">
        <v>23712</v>
      </c>
      <c r="B171" s="101" t="s">
        <v>689</v>
      </c>
      <c r="C171" s="67">
        <v>1</v>
      </c>
      <c r="D171" s="14" t="s">
        <v>60</v>
      </c>
      <c r="E171" s="15" t="s">
        <v>61</v>
      </c>
      <c r="F171" s="14" t="s">
        <v>690</v>
      </c>
      <c r="G171" s="16">
        <v>7784.25</v>
      </c>
      <c r="H171" s="17">
        <v>2425</v>
      </c>
      <c r="I171" s="14" t="s">
        <v>52</v>
      </c>
      <c r="J171" s="30" t="s">
        <v>61</v>
      </c>
      <c r="K171" s="19">
        <v>7736.1</v>
      </c>
      <c r="L171" s="30" t="s">
        <v>61</v>
      </c>
      <c r="M171" s="19">
        <v>7736.1</v>
      </c>
      <c r="N171" s="16" t="s">
        <v>34</v>
      </c>
      <c r="O171" s="16"/>
      <c r="P171" s="67"/>
      <c r="Q171" s="106">
        <v>3</v>
      </c>
      <c r="R171" s="107" t="s">
        <v>63</v>
      </c>
      <c r="S171" s="20">
        <v>2410</v>
      </c>
      <c r="T171" s="66">
        <v>7230</v>
      </c>
      <c r="U171" s="66">
        <f t="shared" si="66"/>
        <v>506.1</v>
      </c>
      <c r="V171" s="66">
        <f t="shared" si="67"/>
        <v>7736.1</v>
      </c>
      <c r="W171" s="50" t="s">
        <v>691</v>
      </c>
      <c r="X171" s="51">
        <v>23726</v>
      </c>
      <c r="Y171" s="275">
        <v>23727</v>
      </c>
      <c r="Z171" s="275" t="s">
        <v>692</v>
      </c>
      <c r="AA171" s="275"/>
      <c r="AB171" s="67">
        <f>Table1402409[[#This Row],[วันที่ส่งงานการเงิน]]-Table1402409[[#This Row],[วันที่ส่งของ]]</f>
        <v>-23727</v>
      </c>
      <c r="AC171" s="130" t="s">
        <v>335</v>
      </c>
      <c r="AD171" s="3"/>
    </row>
    <row r="172" spans="1:30">
      <c r="A172" s="83">
        <v>23711</v>
      </c>
      <c r="B172" s="101" t="s">
        <v>693</v>
      </c>
      <c r="C172" s="67">
        <v>7</v>
      </c>
      <c r="D172" s="14" t="s">
        <v>49</v>
      </c>
      <c r="E172" s="15" t="s">
        <v>167</v>
      </c>
      <c r="F172" s="14" t="s">
        <v>694</v>
      </c>
      <c r="G172" s="16">
        <v>390</v>
      </c>
      <c r="H172" s="17"/>
      <c r="I172" s="14" t="s">
        <v>52</v>
      </c>
      <c r="J172" s="15" t="s">
        <v>167</v>
      </c>
      <c r="K172" s="19">
        <v>390</v>
      </c>
      <c r="L172" s="15" t="s">
        <v>167</v>
      </c>
      <c r="M172" s="19">
        <v>390</v>
      </c>
      <c r="N172" s="16" t="s">
        <v>34</v>
      </c>
      <c r="O172" s="16"/>
      <c r="P172" s="67"/>
      <c r="Q172" s="106">
        <v>156</v>
      </c>
      <c r="R172" s="107" t="s">
        <v>341</v>
      </c>
      <c r="S172" s="20">
        <v>2.5</v>
      </c>
      <c r="T172" s="66">
        <v>390</v>
      </c>
      <c r="U172" s="66"/>
      <c r="V172" s="66">
        <v>390</v>
      </c>
      <c r="W172" s="50" t="s">
        <v>695</v>
      </c>
      <c r="X172" s="51">
        <v>23727</v>
      </c>
      <c r="Y172" s="275">
        <v>23727</v>
      </c>
      <c r="Z172" s="275" t="s">
        <v>696</v>
      </c>
      <c r="AA172" s="275"/>
      <c r="AB172" s="67">
        <f>Table1402409[[#This Row],[วันที่ส่งงานการเงิน]]-Table1402409[[#This Row],[วันที่ส่งของ]]</f>
        <v>-23727</v>
      </c>
      <c r="AC172" s="130" t="s">
        <v>172</v>
      </c>
      <c r="AD172" s="3"/>
    </row>
    <row r="173" spans="1:30">
      <c r="A173" s="83">
        <v>23711</v>
      </c>
      <c r="B173" s="101" t="s">
        <v>697</v>
      </c>
      <c r="C173" s="67">
        <v>7</v>
      </c>
      <c r="D173" s="14" t="s">
        <v>49</v>
      </c>
      <c r="E173" s="15" t="s">
        <v>167</v>
      </c>
      <c r="F173" s="14" t="s">
        <v>698</v>
      </c>
      <c r="G173" s="16">
        <v>10000</v>
      </c>
      <c r="H173" s="17"/>
      <c r="I173" s="14" t="s">
        <v>52</v>
      </c>
      <c r="J173" s="15" t="s">
        <v>167</v>
      </c>
      <c r="K173" s="19">
        <v>3007</v>
      </c>
      <c r="L173" s="15" t="s">
        <v>167</v>
      </c>
      <c r="M173" s="19">
        <v>3007</v>
      </c>
      <c r="N173" s="16" t="s">
        <v>34</v>
      </c>
      <c r="O173" s="16"/>
      <c r="P173" s="67"/>
      <c r="Q173" s="106">
        <v>6</v>
      </c>
      <c r="R173" s="107" t="s">
        <v>169</v>
      </c>
      <c r="S173" s="20"/>
      <c r="T173" s="66">
        <v>3007</v>
      </c>
      <c r="U173" s="66"/>
      <c r="V173" s="66">
        <f t="shared" si="67"/>
        <v>3007</v>
      </c>
      <c r="W173" s="50" t="s">
        <v>699</v>
      </c>
      <c r="X173" s="51">
        <v>23719</v>
      </c>
      <c r="Y173" s="275">
        <v>23727</v>
      </c>
      <c r="Z173" s="275" t="s">
        <v>700</v>
      </c>
      <c r="AA173" s="275"/>
      <c r="AB173" s="67">
        <f>Table1402409[[#This Row],[วันที่ส่งงานการเงิน]]-Table1402409[[#This Row],[วันที่ส่งของ]]</f>
        <v>-23727</v>
      </c>
      <c r="AC173" s="130" t="s">
        <v>172</v>
      </c>
      <c r="AD173" s="3"/>
    </row>
    <row r="174" spans="1:30">
      <c r="A174" s="83">
        <v>23713</v>
      </c>
      <c r="B174" s="101" t="s">
        <v>701</v>
      </c>
      <c r="C174" s="67">
        <v>6</v>
      </c>
      <c r="D174" s="14" t="s">
        <v>112</v>
      </c>
      <c r="E174" s="15" t="s">
        <v>98</v>
      </c>
      <c r="F174" s="14" t="s">
        <v>648</v>
      </c>
      <c r="G174" s="16">
        <v>5328.6</v>
      </c>
      <c r="H174" s="17"/>
      <c r="I174" s="14" t="s">
        <v>52</v>
      </c>
      <c r="J174" s="15" t="s">
        <v>98</v>
      </c>
      <c r="K174" s="19">
        <v>5328.6</v>
      </c>
      <c r="L174" s="15" t="s">
        <v>98</v>
      </c>
      <c r="M174" s="19">
        <v>5328.6</v>
      </c>
      <c r="N174" s="16" t="s">
        <v>34</v>
      </c>
      <c r="O174" s="16"/>
      <c r="P174" s="67" t="s">
        <v>649</v>
      </c>
      <c r="Q174" s="106">
        <v>300</v>
      </c>
      <c r="R174" s="107" t="s">
        <v>293</v>
      </c>
      <c r="S174" s="20"/>
      <c r="T174" s="66">
        <v>4980</v>
      </c>
      <c r="U174" s="66">
        <v>348.6</v>
      </c>
      <c r="V174" s="66">
        <f t="shared" ref="V174:V176" si="68">T174+U174</f>
        <v>5328.6</v>
      </c>
      <c r="W174" s="50" t="s">
        <v>702</v>
      </c>
      <c r="X174" s="51">
        <v>23720</v>
      </c>
      <c r="Y174" s="275">
        <v>23731</v>
      </c>
      <c r="Z174" s="275" t="s">
        <v>703</v>
      </c>
      <c r="AA174" s="275"/>
      <c r="AB174" s="67">
        <f>Table1402409[[#This Row],[วันที่ส่งงานการเงิน]]-Table1402409[[#This Row],[วันที่ส่งของ]]</f>
        <v>-23731</v>
      </c>
      <c r="AC174" s="130" t="s">
        <v>447</v>
      </c>
      <c r="AD174" s="3"/>
    </row>
    <row r="175" spans="1:30">
      <c r="A175" s="83">
        <v>23713</v>
      </c>
      <c r="B175" s="101" t="s">
        <v>704</v>
      </c>
      <c r="C175" s="67">
        <v>7</v>
      </c>
      <c r="D175" s="14" t="s">
        <v>31</v>
      </c>
      <c r="E175" s="15" t="s">
        <v>40</v>
      </c>
      <c r="F175" s="14" t="s">
        <v>705</v>
      </c>
      <c r="G175" s="16"/>
      <c r="H175" s="17"/>
      <c r="I175" s="14"/>
      <c r="J175" s="18"/>
      <c r="K175" s="19"/>
      <c r="L175" s="63"/>
      <c r="M175" s="16"/>
      <c r="N175" s="16"/>
      <c r="O175" s="16"/>
      <c r="P175" s="67"/>
      <c r="Q175" s="106">
        <v>1</v>
      </c>
      <c r="R175" s="107" t="s">
        <v>35</v>
      </c>
      <c r="S175" s="20"/>
      <c r="T175" s="66">
        <v>85520</v>
      </c>
      <c r="U175" s="66">
        <v>0</v>
      </c>
      <c r="V175" s="66">
        <f t="shared" si="68"/>
        <v>85520</v>
      </c>
      <c r="W175" s="50" t="s">
        <v>36</v>
      </c>
      <c r="X175" s="51">
        <v>23643</v>
      </c>
      <c r="Y175" s="275">
        <v>23713</v>
      </c>
      <c r="Z175" s="275" t="s">
        <v>706</v>
      </c>
      <c r="AA175" s="275"/>
      <c r="AB175" s="67">
        <f>Table1402409[[#This Row],[วันที่ส่งงานการเงิน]]-Table1402409[[#This Row],[วันที่ส่งของ]]</f>
        <v>-23713</v>
      </c>
      <c r="AC175" s="130" t="s">
        <v>707</v>
      </c>
      <c r="AD175" s="3"/>
    </row>
    <row r="176" spans="1:30">
      <c r="A176" s="83">
        <v>23713</v>
      </c>
      <c r="B176" s="101" t="s">
        <v>708</v>
      </c>
      <c r="C176" s="67">
        <v>6</v>
      </c>
      <c r="D176" s="14" t="s">
        <v>112</v>
      </c>
      <c r="E176" s="15" t="s">
        <v>197</v>
      </c>
      <c r="F176" s="14" t="s">
        <v>709</v>
      </c>
      <c r="G176" s="16">
        <v>642</v>
      </c>
      <c r="H176" s="17">
        <v>5</v>
      </c>
      <c r="I176" s="14" t="s">
        <v>52</v>
      </c>
      <c r="J176" s="15" t="s">
        <v>197</v>
      </c>
      <c r="K176" s="19">
        <v>642</v>
      </c>
      <c r="L176" s="15" t="s">
        <v>197</v>
      </c>
      <c r="M176" s="19">
        <v>642</v>
      </c>
      <c r="N176" s="16" t="s">
        <v>34</v>
      </c>
      <c r="O176" s="16"/>
      <c r="P176" s="67" t="s">
        <v>710</v>
      </c>
      <c r="Q176" s="106">
        <v>120</v>
      </c>
      <c r="R176" s="107" t="s">
        <v>53</v>
      </c>
      <c r="S176" s="20">
        <v>5</v>
      </c>
      <c r="T176" s="66">
        <v>600</v>
      </c>
      <c r="U176" s="66">
        <f t="shared" ref="U176" si="69">T176*7/100</f>
        <v>42</v>
      </c>
      <c r="V176" s="66">
        <f t="shared" si="68"/>
        <v>642</v>
      </c>
      <c r="W176" s="50" t="s">
        <v>711</v>
      </c>
      <c r="X176" s="51">
        <v>23718</v>
      </c>
      <c r="Y176" s="275">
        <v>23719</v>
      </c>
      <c r="Z176" s="275" t="s">
        <v>712</v>
      </c>
      <c r="AA176" s="275"/>
      <c r="AB176" s="67">
        <f>Table1402409[[#This Row],[วันที่ส่งงานการเงิน]]-Table1402409[[#This Row],[วันที่ส่งของ]]</f>
        <v>-23719</v>
      </c>
      <c r="AC176" s="130"/>
      <c r="AD176" s="3" t="s">
        <v>618</v>
      </c>
    </row>
    <row r="177" spans="1:30">
      <c r="A177" s="83">
        <v>23713</v>
      </c>
      <c r="B177" s="101" t="s">
        <v>713</v>
      </c>
      <c r="C177" s="67" t="s">
        <v>410</v>
      </c>
      <c r="D177" s="14" t="s">
        <v>31</v>
      </c>
      <c r="E177" s="15" t="s">
        <v>411</v>
      </c>
      <c r="F177" s="14" t="s">
        <v>714</v>
      </c>
      <c r="G177" s="16">
        <v>5000</v>
      </c>
      <c r="H177" s="17"/>
      <c r="I177" s="14" t="s">
        <v>245</v>
      </c>
      <c r="J177" s="30" t="s">
        <v>411</v>
      </c>
      <c r="K177" s="19">
        <v>3999</v>
      </c>
      <c r="L177" s="63"/>
      <c r="M177" s="16"/>
      <c r="N177" s="16" t="s">
        <v>34</v>
      </c>
      <c r="O177" s="16"/>
      <c r="P177" s="67"/>
      <c r="Q177" s="106">
        <v>1</v>
      </c>
      <c r="R177" s="107" t="s">
        <v>276</v>
      </c>
      <c r="S177" s="20"/>
      <c r="T177" s="66">
        <v>3999</v>
      </c>
      <c r="U177" s="66">
        <v>0</v>
      </c>
      <c r="V177" s="66">
        <f t="shared" ref="V177:V178" si="70">T177+U177</f>
        <v>3999</v>
      </c>
      <c r="W177" s="50" t="s">
        <v>245</v>
      </c>
      <c r="X177" s="51">
        <v>23734</v>
      </c>
      <c r="Y177" s="275">
        <v>23734</v>
      </c>
      <c r="Z177" s="275" t="s">
        <v>715</v>
      </c>
      <c r="AA177" s="275"/>
      <c r="AB177" s="67">
        <f>Table1402409[[#This Row],[วันที่ส่งงานการเงิน]]-Table1402409[[#This Row],[วันที่ส่งของ]]</f>
        <v>-23734</v>
      </c>
      <c r="AC177" s="130" t="s">
        <v>247</v>
      </c>
      <c r="AD177" s="3"/>
    </row>
    <row r="178" spans="1:30" ht="48">
      <c r="A178" s="83">
        <v>23712</v>
      </c>
      <c r="B178" s="101" t="s">
        <v>716</v>
      </c>
      <c r="C178" s="67">
        <v>6</v>
      </c>
      <c r="D178" s="14" t="s">
        <v>112</v>
      </c>
      <c r="E178" s="15" t="s">
        <v>204</v>
      </c>
      <c r="F178" s="14" t="s">
        <v>717</v>
      </c>
      <c r="G178" s="16">
        <v>12750</v>
      </c>
      <c r="H178" s="17"/>
      <c r="I178" s="14" t="s">
        <v>52</v>
      </c>
      <c r="J178" s="18" t="s">
        <v>204</v>
      </c>
      <c r="K178" s="19">
        <v>12750</v>
      </c>
      <c r="L178" s="18" t="s">
        <v>204</v>
      </c>
      <c r="M178" s="19">
        <v>12750</v>
      </c>
      <c r="N178" s="16" t="s">
        <v>34</v>
      </c>
      <c r="O178" s="16"/>
      <c r="P178" s="67" t="s">
        <v>622</v>
      </c>
      <c r="Q178" s="106">
        <v>15000</v>
      </c>
      <c r="R178" s="107" t="s">
        <v>206</v>
      </c>
      <c r="S178" s="20">
        <v>0.85</v>
      </c>
      <c r="T178" s="66">
        <v>12750</v>
      </c>
      <c r="U178" s="66">
        <v>0</v>
      </c>
      <c r="V178" s="66">
        <f t="shared" si="70"/>
        <v>12750</v>
      </c>
      <c r="W178" s="50" t="s">
        <v>718</v>
      </c>
      <c r="X178" s="51">
        <v>23718</v>
      </c>
      <c r="Y178" s="51">
        <v>23718</v>
      </c>
      <c r="Z178" s="275" t="s">
        <v>719</v>
      </c>
      <c r="AA178" s="275"/>
      <c r="AB178" s="67">
        <f>Table1402409[[#This Row],[วันที่ส่งงานการเงิน]]-Table1402409[[#This Row],[วันที่ส่งของ]]</f>
        <v>-23718</v>
      </c>
      <c r="AC178" s="130"/>
      <c r="AD178" s="3"/>
    </row>
    <row r="179" spans="1:30">
      <c r="A179" s="83">
        <v>23713</v>
      </c>
      <c r="B179" s="101" t="s">
        <v>720</v>
      </c>
      <c r="C179" s="67">
        <v>1</v>
      </c>
      <c r="D179" s="14" t="s">
        <v>60</v>
      </c>
      <c r="E179" s="15" t="s">
        <v>61</v>
      </c>
      <c r="F179" s="14" t="s">
        <v>336</v>
      </c>
      <c r="G179" s="16">
        <v>16906</v>
      </c>
      <c r="H179" s="17">
        <v>790</v>
      </c>
      <c r="I179" s="14" t="s">
        <v>52</v>
      </c>
      <c r="J179" s="30" t="s">
        <v>61</v>
      </c>
      <c r="K179" s="19">
        <v>16906</v>
      </c>
      <c r="L179" s="30" t="s">
        <v>61</v>
      </c>
      <c r="M179" s="19">
        <v>16906</v>
      </c>
      <c r="N179" s="16" t="s">
        <v>34</v>
      </c>
      <c r="O179" s="16"/>
      <c r="P179" s="67"/>
      <c r="Q179" s="106">
        <v>20</v>
      </c>
      <c r="R179" s="107" t="s">
        <v>63</v>
      </c>
      <c r="S179" s="20">
        <v>790</v>
      </c>
      <c r="T179" s="66">
        <v>15800</v>
      </c>
      <c r="U179" s="66">
        <f t="shared" ref="U179:U241" si="71">T179*7/100</f>
        <v>1106</v>
      </c>
      <c r="V179" s="66">
        <f t="shared" ref="V179:V241" si="72">T179+U179</f>
        <v>16906</v>
      </c>
      <c r="W179" s="50" t="s">
        <v>721</v>
      </c>
      <c r="X179" s="51">
        <v>23720</v>
      </c>
      <c r="Y179" s="275">
        <v>23725</v>
      </c>
      <c r="Z179" s="275" t="s">
        <v>722</v>
      </c>
      <c r="AA179" s="275"/>
      <c r="AB179" s="67">
        <f>Table1402409[[#This Row],[วันที่ส่งงานการเงิน]]-Table1402409[[#This Row],[วันที่ส่งของ]]</f>
        <v>-23725</v>
      </c>
      <c r="AC179" s="130" t="s">
        <v>335</v>
      </c>
      <c r="AD179" s="3"/>
    </row>
    <row r="180" spans="1:30">
      <c r="A180" s="83">
        <v>23713</v>
      </c>
      <c r="B180" s="101" t="s">
        <v>723</v>
      </c>
      <c r="C180" s="67">
        <v>7</v>
      </c>
      <c r="D180" s="14" t="s">
        <v>147</v>
      </c>
      <c r="E180" s="15" t="s">
        <v>620</v>
      </c>
      <c r="F180" s="14" t="s">
        <v>724</v>
      </c>
      <c r="G180" s="16">
        <v>42643.75</v>
      </c>
      <c r="H180" s="17"/>
      <c r="I180" s="14" t="s">
        <v>52</v>
      </c>
      <c r="J180" s="15" t="s">
        <v>620</v>
      </c>
      <c r="K180" s="16">
        <v>42643.75</v>
      </c>
      <c r="L180" s="15" t="s">
        <v>620</v>
      </c>
      <c r="M180" s="16">
        <v>42643.75</v>
      </c>
      <c r="N180" s="16" t="s">
        <v>34</v>
      </c>
      <c r="O180" s="16"/>
      <c r="P180" s="67" t="s">
        <v>725</v>
      </c>
      <c r="Q180" s="106">
        <v>200000</v>
      </c>
      <c r="R180" s="107" t="s">
        <v>301</v>
      </c>
      <c r="S180" s="20">
        <v>0.06</v>
      </c>
      <c r="T180" s="66">
        <v>12000</v>
      </c>
      <c r="U180" s="66">
        <v>0</v>
      </c>
      <c r="V180" s="66">
        <f t="shared" si="72"/>
        <v>12000</v>
      </c>
      <c r="W180" s="50" t="s">
        <v>726</v>
      </c>
      <c r="X180" s="51">
        <v>23718</v>
      </c>
      <c r="Y180" s="275">
        <v>23720</v>
      </c>
      <c r="Z180" s="275" t="s">
        <v>727</v>
      </c>
      <c r="AA180" s="275"/>
      <c r="AB180" s="67">
        <f>Table1402409[[#This Row],[วันที่ส่งงานการเงิน]]-Table1402409[[#This Row],[วันที่ส่งของ]]</f>
        <v>-23720</v>
      </c>
      <c r="AC180" s="130" t="s">
        <v>304</v>
      </c>
      <c r="AD180" s="3" t="s">
        <v>314</v>
      </c>
    </row>
    <row r="181" spans="1:30">
      <c r="A181" s="83"/>
      <c r="B181" s="101"/>
      <c r="C181" s="67"/>
      <c r="D181" s="14"/>
      <c r="E181" s="15"/>
      <c r="F181" s="14"/>
      <c r="G181" s="16"/>
      <c r="H181" s="17"/>
      <c r="I181" s="14"/>
      <c r="J181" s="18"/>
      <c r="K181" s="19"/>
      <c r="L181" s="63"/>
      <c r="M181" s="16"/>
      <c r="N181" s="16"/>
      <c r="O181" s="16"/>
      <c r="P181" s="67" t="s">
        <v>725</v>
      </c>
      <c r="Q181" s="106">
        <v>505000</v>
      </c>
      <c r="R181" s="107" t="s">
        <v>301</v>
      </c>
      <c r="S181" s="20"/>
      <c r="T181" s="66">
        <v>30643.75</v>
      </c>
      <c r="U181" s="66">
        <v>0</v>
      </c>
      <c r="V181" s="66">
        <f t="shared" si="72"/>
        <v>30643.75</v>
      </c>
      <c r="W181" s="50" t="s">
        <v>726</v>
      </c>
      <c r="X181" s="51">
        <v>23718</v>
      </c>
      <c r="Y181" s="275">
        <v>23724</v>
      </c>
      <c r="Z181" s="275" t="s">
        <v>728</v>
      </c>
      <c r="AA181" s="275"/>
      <c r="AB181" s="67">
        <f>Table1402409[[#This Row],[วันที่ส่งงานการเงิน]]-Table1402409[[#This Row],[วันที่ส่งของ]]</f>
        <v>-23724</v>
      </c>
      <c r="AC181" s="130" t="s">
        <v>304</v>
      </c>
      <c r="AD181" s="3" t="s">
        <v>551</v>
      </c>
    </row>
    <row r="182" spans="1:30">
      <c r="A182" s="83">
        <v>23714</v>
      </c>
      <c r="B182" s="101" t="s">
        <v>729</v>
      </c>
      <c r="C182" s="67">
        <v>2</v>
      </c>
      <c r="D182" s="14" t="s">
        <v>60</v>
      </c>
      <c r="E182" s="206" t="s">
        <v>454</v>
      </c>
      <c r="F182" s="14" t="s">
        <v>730</v>
      </c>
      <c r="G182" s="16"/>
      <c r="H182" s="17"/>
      <c r="I182" s="14"/>
      <c r="J182" s="18"/>
      <c r="K182" s="19"/>
      <c r="L182" s="63"/>
      <c r="M182" s="16"/>
      <c r="N182" s="16"/>
      <c r="O182" s="16"/>
      <c r="P182" s="67"/>
      <c r="Q182" s="106">
        <v>30000</v>
      </c>
      <c r="R182" s="107" t="s">
        <v>63</v>
      </c>
      <c r="S182" s="20"/>
      <c r="T182" s="66"/>
      <c r="U182" s="66">
        <f t="shared" si="71"/>
        <v>0</v>
      </c>
      <c r="V182" s="66">
        <f t="shared" si="72"/>
        <v>0</v>
      </c>
      <c r="W182" s="50"/>
      <c r="X182" s="51"/>
      <c r="Y182" s="275"/>
      <c r="Z182" s="275"/>
      <c r="AA182" s="275"/>
      <c r="AB182" s="67">
        <f>Table1402409[[#This Row],[วันที่ส่งงานการเงิน]]-Table1402409[[#This Row],[วันที่ส่งของ]]</f>
        <v>0</v>
      </c>
      <c r="AC182" s="130"/>
      <c r="AD182" s="3"/>
    </row>
    <row r="183" spans="1:30">
      <c r="A183" s="83">
        <v>23714</v>
      </c>
      <c r="B183" s="101" t="s">
        <v>731</v>
      </c>
      <c r="C183" s="67">
        <v>1</v>
      </c>
      <c r="D183" s="14" t="s">
        <v>60</v>
      </c>
      <c r="E183" s="15" t="s">
        <v>130</v>
      </c>
      <c r="F183" s="14" t="s">
        <v>283</v>
      </c>
      <c r="G183" s="16">
        <v>7504.98</v>
      </c>
      <c r="H183" s="17">
        <v>1169</v>
      </c>
      <c r="I183" s="14" t="s">
        <v>52</v>
      </c>
      <c r="J183" s="30" t="s">
        <v>130</v>
      </c>
      <c r="K183" s="19">
        <v>7504.98</v>
      </c>
      <c r="L183" s="30" t="s">
        <v>130</v>
      </c>
      <c r="M183" s="19">
        <v>7504.98</v>
      </c>
      <c r="N183" s="16" t="s">
        <v>34</v>
      </c>
      <c r="O183" s="16"/>
      <c r="P183" s="67"/>
      <c r="Q183" s="106">
        <v>6</v>
      </c>
      <c r="R183" s="107" t="s">
        <v>63</v>
      </c>
      <c r="S183" s="20">
        <v>1169</v>
      </c>
      <c r="T183" s="66">
        <v>7014</v>
      </c>
      <c r="U183" s="66">
        <f t="shared" si="71"/>
        <v>490.98</v>
      </c>
      <c r="V183" s="66">
        <f t="shared" si="72"/>
        <v>7504.98</v>
      </c>
      <c r="W183" s="50" t="s">
        <v>732</v>
      </c>
      <c r="X183" s="51">
        <v>23720</v>
      </c>
      <c r="Y183" s="275">
        <v>23725</v>
      </c>
      <c r="Z183" s="275" t="s">
        <v>733</v>
      </c>
      <c r="AA183" s="275"/>
      <c r="AB183" s="67">
        <f>Table1402409[[#This Row],[วันที่ส่งงานการเงิน]]-Table1402409[[#This Row],[วันที่ส่งของ]]</f>
        <v>-23725</v>
      </c>
      <c r="AC183" s="130" t="s">
        <v>286</v>
      </c>
      <c r="AD183" s="3"/>
    </row>
    <row r="184" spans="1:30">
      <c r="A184" s="83">
        <v>23714</v>
      </c>
      <c r="B184" s="101" t="s">
        <v>734</v>
      </c>
      <c r="C184" s="67">
        <v>7</v>
      </c>
      <c r="D184" s="14" t="s">
        <v>31</v>
      </c>
      <c r="E184" s="15" t="s">
        <v>32</v>
      </c>
      <c r="F184" s="14" t="s">
        <v>735</v>
      </c>
      <c r="G184" s="16"/>
      <c r="H184" s="17"/>
      <c r="I184" s="14"/>
      <c r="J184" s="18"/>
      <c r="K184" s="19"/>
      <c r="L184" s="63"/>
      <c r="M184" s="16"/>
      <c r="N184" s="16"/>
      <c r="O184" s="16"/>
      <c r="P184" s="67"/>
      <c r="Q184" s="106">
        <v>1</v>
      </c>
      <c r="R184" s="107" t="s">
        <v>35</v>
      </c>
      <c r="S184" s="20"/>
      <c r="T184" s="66">
        <v>55046.73</v>
      </c>
      <c r="U184" s="66">
        <f t="shared" si="71"/>
        <v>3853.2711000000004</v>
      </c>
      <c r="V184" s="66">
        <f t="shared" si="72"/>
        <v>58900.001100000001</v>
      </c>
      <c r="W184" s="50" t="s">
        <v>36</v>
      </c>
      <c r="X184" s="51">
        <v>23649</v>
      </c>
      <c r="Y184" s="275">
        <v>23714</v>
      </c>
      <c r="Z184" s="275" t="s">
        <v>736</v>
      </c>
      <c r="AA184" s="275"/>
      <c r="AB184" s="67">
        <f>Table1402409[[#This Row],[วันที่ส่งงานการเงิน]]-Table1402409[[#This Row],[วันที่ส่งของ]]</f>
        <v>-23714</v>
      </c>
      <c r="AC184" s="130" t="s">
        <v>737</v>
      </c>
      <c r="AD184" s="3"/>
    </row>
    <row r="185" spans="1:30">
      <c r="A185" s="83">
        <v>23714</v>
      </c>
      <c r="B185" s="101" t="s">
        <v>738</v>
      </c>
      <c r="C185" s="67">
        <v>5</v>
      </c>
      <c r="D185" s="14" t="s">
        <v>60</v>
      </c>
      <c r="E185" s="15" t="s">
        <v>235</v>
      </c>
      <c r="F185" s="14" t="s">
        <v>739</v>
      </c>
      <c r="G185" s="16">
        <v>4000</v>
      </c>
      <c r="H185" s="17"/>
      <c r="I185" s="14" t="s">
        <v>52</v>
      </c>
      <c r="J185" s="30" t="s">
        <v>235</v>
      </c>
      <c r="K185" s="19">
        <v>3178.97</v>
      </c>
      <c r="L185" s="30" t="s">
        <v>235</v>
      </c>
      <c r="M185" s="19">
        <v>3178.97</v>
      </c>
      <c r="N185" s="16" t="s">
        <v>34</v>
      </c>
      <c r="O185" s="16"/>
      <c r="P185" s="67"/>
      <c r="Q185" s="106">
        <v>12</v>
      </c>
      <c r="R185" s="107" t="s">
        <v>101</v>
      </c>
      <c r="S185" s="20"/>
      <c r="T185" s="66">
        <v>2971</v>
      </c>
      <c r="U185" s="66">
        <f t="shared" ref="U185:U240" si="73">T185*7/100</f>
        <v>207.97</v>
      </c>
      <c r="V185" s="66">
        <f t="shared" ref="V185:V240" si="74">T185+U185</f>
        <v>3178.97</v>
      </c>
      <c r="W185" s="50" t="s">
        <v>740</v>
      </c>
      <c r="X185" s="51">
        <v>23726</v>
      </c>
      <c r="Y185" s="275">
        <v>23748</v>
      </c>
      <c r="Z185" s="275" t="s">
        <v>741</v>
      </c>
      <c r="AA185" s="275"/>
      <c r="AB185" s="67">
        <f>Table1402409[[#This Row],[วันที่ส่งงานการเงิน]]-Table1402409[[#This Row],[วันที่ส่งของ]]</f>
        <v>-23748</v>
      </c>
      <c r="AC185" s="130" t="s">
        <v>364</v>
      </c>
      <c r="AD185" s="3"/>
    </row>
    <row r="186" spans="1:30">
      <c r="A186" s="83">
        <v>23714</v>
      </c>
      <c r="B186" s="101" t="s">
        <v>742</v>
      </c>
      <c r="C186" s="67">
        <v>7</v>
      </c>
      <c r="D186" s="14" t="s">
        <v>31</v>
      </c>
      <c r="E186" s="15" t="s">
        <v>273</v>
      </c>
      <c r="F186" s="14" t="s">
        <v>743</v>
      </c>
      <c r="G186" s="16">
        <v>11770</v>
      </c>
      <c r="H186" s="17"/>
      <c r="I186" s="14" t="s">
        <v>275</v>
      </c>
      <c r="J186" s="18"/>
      <c r="K186" s="19"/>
      <c r="L186" s="63"/>
      <c r="M186" s="16"/>
      <c r="N186" s="16"/>
      <c r="O186" s="16"/>
      <c r="P186" s="67"/>
      <c r="Q186" s="106">
        <v>4</v>
      </c>
      <c r="R186" s="107" t="s">
        <v>101</v>
      </c>
      <c r="S186" s="20"/>
      <c r="T186" s="66">
        <v>11000</v>
      </c>
      <c r="U186" s="66">
        <f t="shared" si="73"/>
        <v>770</v>
      </c>
      <c r="V186" s="66">
        <f t="shared" si="74"/>
        <v>11770</v>
      </c>
      <c r="W186" s="50" t="s">
        <v>275</v>
      </c>
      <c r="X186" s="51">
        <v>23711</v>
      </c>
      <c r="Y186" s="275">
        <v>23711</v>
      </c>
      <c r="Z186" s="275" t="s">
        <v>275</v>
      </c>
      <c r="AA186" s="275"/>
      <c r="AB186" s="67">
        <f>Table1402409[[#This Row],[วันที่ส่งงานการเงิน]]-Table1402409[[#This Row],[วันที่ส่งของ]]</f>
        <v>-23711</v>
      </c>
      <c r="AC186" s="130" t="s">
        <v>275</v>
      </c>
      <c r="AD186" s="3"/>
    </row>
    <row r="187" spans="1:30" ht="24.75" customHeight="1">
      <c r="A187" s="83">
        <v>23712</v>
      </c>
      <c r="B187" s="101" t="s">
        <v>744</v>
      </c>
      <c r="C187" s="67">
        <v>7</v>
      </c>
      <c r="D187" s="14" t="s">
        <v>31</v>
      </c>
      <c r="E187" s="15" t="s">
        <v>506</v>
      </c>
      <c r="F187" s="14" t="s">
        <v>745</v>
      </c>
      <c r="G187" s="16">
        <v>96300</v>
      </c>
      <c r="H187" s="17"/>
      <c r="I187" s="14" t="s">
        <v>52</v>
      </c>
      <c r="J187" s="15" t="s">
        <v>506</v>
      </c>
      <c r="K187" s="19">
        <v>96300</v>
      </c>
      <c r="L187" s="15" t="s">
        <v>506</v>
      </c>
      <c r="M187" s="19">
        <v>96300</v>
      </c>
      <c r="N187" s="16" t="s">
        <v>34</v>
      </c>
      <c r="O187" s="16"/>
      <c r="P187" s="67"/>
      <c r="Q187" s="106">
        <v>1</v>
      </c>
      <c r="R187" s="107" t="s">
        <v>35</v>
      </c>
      <c r="S187" s="20"/>
      <c r="T187" s="66">
        <v>7500</v>
      </c>
      <c r="U187" s="66">
        <f t="shared" si="73"/>
        <v>525</v>
      </c>
      <c r="V187" s="66">
        <f t="shared" si="74"/>
        <v>8025</v>
      </c>
      <c r="W187" s="50" t="s">
        <v>36</v>
      </c>
      <c r="X187" s="51">
        <v>23649</v>
      </c>
      <c r="Y187" s="275">
        <v>23712</v>
      </c>
      <c r="Z187" s="275" t="s">
        <v>508</v>
      </c>
      <c r="AA187" s="275"/>
      <c r="AB187" s="67">
        <f>Table1402409[[#This Row],[วันที่ส่งงานการเงิน]]-Table1402409[[#This Row],[วันที่ส่งของ]]</f>
        <v>-23712</v>
      </c>
      <c r="AC187" s="130" t="s">
        <v>509</v>
      </c>
      <c r="AD187" s="3" t="s">
        <v>746</v>
      </c>
    </row>
    <row r="188" spans="1:30" ht="28.5" customHeight="1">
      <c r="A188" s="83">
        <v>23713</v>
      </c>
      <c r="B188" s="101" t="s">
        <v>747</v>
      </c>
      <c r="C188" s="67">
        <v>7</v>
      </c>
      <c r="D188" s="14" t="s">
        <v>49</v>
      </c>
      <c r="E188" s="15" t="s">
        <v>748</v>
      </c>
      <c r="F188" s="14" t="s">
        <v>749</v>
      </c>
      <c r="G188" s="16">
        <v>64735</v>
      </c>
      <c r="H188" s="17"/>
      <c r="I188" s="14" t="s">
        <v>52</v>
      </c>
      <c r="J188" s="15" t="s">
        <v>748</v>
      </c>
      <c r="K188" s="16"/>
      <c r="L188" s="15" t="s">
        <v>748</v>
      </c>
      <c r="M188" s="16"/>
      <c r="N188" s="16" t="s">
        <v>750</v>
      </c>
      <c r="O188" s="16"/>
      <c r="P188" s="67"/>
      <c r="Q188" s="106">
        <v>1</v>
      </c>
      <c r="R188" s="107" t="s">
        <v>35</v>
      </c>
      <c r="S188" s="20"/>
      <c r="T188" s="66">
        <v>5500</v>
      </c>
      <c r="U188" s="66">
        <f t="shared" si="73"/>
        <v>385</v>
      </c>
      <c r="V188" s="66">
        <f t="shared" si="74"/>
        <v>5885</v>
      </c>
      <c r="W188" s="50" t="s">
        <v>36</v>
      </c>
      <c r="X188" s="51">
        <v>23676</v>
      </c>
      <c r="Y188" s="275">
        <v>23713</v>
      </c>
      <c r="Z188" s="275" t="s">
        <v>751</v>
      </c>
      <c r="AA188" s="275"/>
      <c r="AB188" s="67">
        <f>Table1402409[[#This Row],[วันที่ส่งงานการเงิน]]-Table1402409[[#This Row],[วันที่ส่งของ]]</f>
        <v>-23713</v>
      </c>
      <c r="AC188" s="130" t="s">
        <v>752</v>
      </c>
      <c r="AD188" s="3" t="s">
        <v>753</v>
      </c>
    </row>
    <row r="189" spans="1:30" ht="29.25" customHeight="1">
      <c r="A189" s="83">
        <v>23711</v>
      </c>
      <c r="B189" s="101" t="s">
        <v>754</v>
      </c>
      <c r="C189" s="67">
        <v>7</v>
      </c>
      <c r="D189" s="14" t="s">
        <v>147</v>
      </c>
      <c r="E189" s="15" t="s">
        <v>500</v>
      </c>
      <c r="F189" s="14" t="s">
        <v>755</v>
      </c>
      <c r="G189" s="16">
        <v>500000</v>
      </c>
      <c r="H189" s="17"/>
      <c r="I189" s="14" t="s">
        <v>52</v>
      </c>
      <c r="J189" s="18"/>
      <c r="K189" s="19"/>
      <c r="L189" s="63"/>
      <c r="M189" s="16"/>
      <c r="N189" s="16"/>
      <c r="O189" s="16"/>
      <c r="P189" s="67"/>
      <c r="Q189" s="106">
        <v>2</v>
      </c>
      <c r="R189" s="107" t="s">
        <v>276</v>
      </c>
      <c r="S189" s="20"/>
      <c r="T189" s="66">
        <v>1983.48</v>
      </c>
      <c r="U189" s="66">
        <v>0</v>
      </c>
      <c r="V189" s="66">
        <f t="shared" si="74"/>
        <v>1983.48</v>
      </c>
      <c r="W189" s="50" t="s">
        <v>36</v>
      </c>
      <c r="X189" s="51">
        <v>23643</v>
      </c>
      <c r="Y189" s="275">
        <v>23711</v>
      </c>
      <c r="Z189" s="275" t="s">
        <v>502</v>
      </c>
      <c r="AA189" s="275"/>
      <c r="AB189" s="67">
        <f>Table1402409[[#This Row],[วันที่ส่งงานการเงิน]]-Table1402409[[#This Row],[วันที่ส่งของ]]</f>
        <v>-23711</v>
      </c>
      <c r="AC189" s="130" t="s">
        <v>503</v>
      </c>
      <c r="AD189" s="3" t="s">
        <v>756</v>
      </c>
    </row>
    <row r="190" spans="1:30" ht="24.75" customHeight="1">
      <c r="A190" s="83">
        <v>23711</v>
      </c>
      <c r="B190" s="101" t="s">
        <v>757</v>
      </c>
      <c r="C190" s="67">
        <v>7</v>
      </c>
      <c r="D190" s="14" t="s">
        <v>758</v>
      </c>
      <c r="E190" s="15" t="s">
        <v>759</v>
      </c>
      <c r="F190" s="14" t="s">
        <v>760</v>
      </c>
      <c r="G190" s="16">
        <v>500000</v>
      </c>
      <c r="H190" s="17"/>
      <c r="I190" s="14" t="s">
        <v>52</v>
      </c>
      <c r="J190" s="18"/>
      <c r="K190" s="19"/>
      <c r="L190" s="63"/>
      <c r="M190" s="16"/>
      <c r="N190" s="16"/>
      <c r="O190" s="16"/>
      <c r="P190" s="67"/>
      <c r="Q190" s="106">
        <v>10</v>
      </c>
      <c r="R190" s="107" t="s">
        <v>276</v>
      </c>
      <c r="S190" s="20">
        <v>0.23</v>
      </c>
      <c r="T190" s="66">
        <v>6408.03</v>
      </c>
      <c r="U190" s="66">
        <v>0</v>
      </c>
      <c r="V190" s="66">
        <f t="shared" si="74"/>
        <v>6408.03</v>
      </c>
      <c r="W190" s="50" t="s">
        <v>36</v>
      </c>
      <c r="X190" s="51">
        <v>23649</v>
      </c>
      <c r="Y190" s="275">
        <v>23711</v>
      </c>
      <c r="Z190" s="275" t="s">
        <v>761</v>
      </c>
      <c r="AA190" s="275"/>
      <c r="AB190" s="67">
        <f>Table1402409[[#This Row],[วันที่ส่งงานการเงิน]]-Table1402409[[#This Row],[วันที่ส่งของ]]</f>
        <v>-23711</v>
      </c>
      <c r="AC190" s="130" t="s">
        <v>762</v>
      </c>
      <c r="AD190" s="3"/>
    </row>
    <row r="191" spans="1:30">
      <c r="A191" s="83">
        <v>23714</v>
      </c>
      <c r="B191" s="101" t="s">
        <v>763</v>
      </c>
      <c r="C191" s="67">
        <v>6</v>
      </c>
      <c r="D191" s="14" t="s">
        <v>49</v>
      </c>
      <c r="E191" s="15" t="s">
        <v>228</v>
      </c>
      <c r="F191" s="14" t="s">
        <v>764</v>
      </c>
      <c r="G191" s="16">
        <v>30000</v>
      </c>
      <c r="H191" s="17"/>
      <c r="I191" s="14" t="s">
        <v>52</v>
      </c>
      <c r="J191" s="18" t="s">
        <v>228</v>
      </c>
      <c r="K191" s="19">
        <v>30000</v>
      </c>
      <c r="L191" s="63" t="s">
        <v>228</v>
      </c>
      <c r="M191" s="16">
        <v>30000</v>
      </c>
      <c r="N191" s="16" t="s">
        <v>34</v>
      </c>
      <c r="O191" s="16"/>
      <c r="P191" s="67" t="s">
        <v>765</v>
      </c>
      <c r="Q191" s="106">
        <v>1</v>
      </c>
      <c r="R191" s="107" t="s">
        <v>101</v>
      </c>
      <c r="S191" s="20"/>
      <c r="T191" s="66">
        <v>30000</v>
      </c>
      <c r="U191" s="66">
        <v>0</v>
      </c>
      <c r="V191" s="66">
        <f t="shared" ref="V191:V213" si="75">T191+U191</f>
        <v>30000</v>
      </c>
      <c r="W191" s="50" t="s">
        <v>766</v>
      </c>
      <c r="X191" s="51">
        <v>23719</v>
      </c>
      <c r="Y191" s="275">
        <v>23719</v>
      </c>
      <c r="Z191" s="275" t="s">
        <v>767</v>
      </c>
      <c r="AA191" s="275"/>
      <c r="AB191" s="67">
        <f>Table1402409[[#This Row],[วันที่ส่งงานการเงิน]]-Table1402409[[#This Row],[วันที่ส่งของ]]</f>
        <v>-23719</v>
      </c>
      <c r="AC191" s="130" t="s">
        <v>233</v>
      </c>
      <c r="AD191" s="3"/>
    </row>
    <row r="192" spans="1:30">
      <c r="A192" s="83">
        <v>23714</v>
      </c>
      <c r="B192" s="101" t="s">
        <v>768</v>
      </c>
      <c r="C192" s="67">
        <v>2</v>
      </c>
      <c r="D192" s="14" t="s">
        <v>49</v>
      </c>
      <c r="E192" s="15" t="s">
        <v>462</v>
      </c>
      <c r="F192" s="14" t="s">
        <v>769</v>
      </c>
      <c r="G192" s="16">
        <v>16050</v>
      </c>
      <c r="H192" s="17"/>
      <c r="I192" s="14" t="s">
        <v>52</v>
      </c>
      <c r="J192" s="30" t="s">
        <v>462</v>
      </c>
      <c r="K192" s="19">
        <v>16050</v>
      </c>
      <c r="L192" s="30" t="s">
        <v>462</v>
      </c>
      <c r="M192" s="19">
        <v>16050</v>
      </c>
      <c r="N192" s="16" t="s">
        <v>34</v>
      </c>
      <c r="O192" s="16"/>
      <c r="P192" s="67"/>
      <c r="Q192" s="106">
        <v>20000</v>
      </c>
      <c r="R192" s="107" t="s">
        <v>88</v>
      </c>
      <c r="S192" s="20">
        <v>0.75</v>
      </c>
      <c r="T192" s="66">
        <v>15000</v>
      </c>
      <c r="U192" s="66">
        <f t="shared" ref="U192:U213" si="76">T192*7/100</f>
        <v>1050</v>
      </c>
      <c r="V192" s="66">
        <f t="shared" si="75"/>
        <v>16050</v>
      </c>
      <c r="W192" s="50" t="s">
        <v>770</v>
      </c>
      <c r="X192" s="51">
        <v>23725</v>
      </c>
      <c r="Y192" s="275">
        <v>23726</v>
      </c>
      <c r="Z192" s="275" t="s">
        <v>771</v>
      </c>
      <c r="AA192" s="275"/>
      <c r="AB192" s="67">
        <f>Table1402409[[#This Row],[วันที่ส่งงานการเงิน]]-Table1402409[[#This Row],[วันที่ส่งของ]]</f>
        <v>-23726</v>
      </c>
      <c r="AC192" s="130" t="s">
        <v>56</v>
      </c>
      <c r="AD192" s="3"/>
    </row>
    <row r="193" spans="1:30">
      <c r="A193" s="83">
        <v>23714</v>
      </c>
      <c r="B193" s="101" t="s">
        <v>772</v>
      </c>
      <c r="C193" s="67">
        <v>2</v>
      </c>
      <c r="D193" s="14" t="s">
        <v>49</v>
      </c>
      <c r="E193" s="15" t="s">
        <v>50</v>
      </c>
      <c r="F193" s="14" t="s">
        <v>177</v>
      </c>
      <c r="G193" s="16">
        <v>4815</v>
      </c>
      <c r="H193" s="17">
        <v>9</v>
      </c>
      <c r="I193" s="14" t="s">
        <v>52</v>
      </c>
      <c r="J193" s="30" t="s">
        <v>50</v>
      </c>
      <c r="K193" s="19">
        <v>4815</v>
      </c>
      <c r="L193" s="30" t="s">
        <v>50</v>
      </c>
      <c r="M193" s="19">
        <v>4815</v>
      </c>
      <c r="N193" s="16" t="s">
        <v>34</v>
      </c>
      <c r="O193" s="16"/>
      <c r="P193" s="67"/>
      <c r="Q193" s="106">
        <v>500</v>
      </c>
      <c r="R193" s="107" t="s">
        <v>58</v>
      </c>
      <c r="S193" s="20">
        <v>9</v>
      </c>
      <c r="T193" s="66">
        <v>4500</v>
      </c>
      <c r="U193" s="66">
        <f t="shared" si="76"/>
        <v>315</v>
      </c>
      <c r="V193" s="66">
        <f t="shared" si="75"/>
        <v>4815</v>
      </c>
      <c r="W193" s="50" t="s">
        <v>773</v>
      </c>
      <c r="X193" s="51">
        <v>23725</v>
      </c>
      <c r="Y193" s="275">
        <v>23734</v>
      </c>
      <c r="Z193" s="275" t="s">
        <v>774</v>
      </c>
      <c r="AA193" s="275"/>
      <c r="AB193" s="67">
        <f>Table1402409[[#This Row],[วันที่ส่งงานการเงิน]]-Table1402409[[#This Row],[วันที่ส่งของ]]</f>
        <v>-23734</v>
      </c>
      <c r="AC193" s="130" t="s">
        <v>56</v>
      </c>
      <c r="AD193" s="3"/>
    </row>
    <row r="194" spans="1:30">
      <c r="A194" s="83">
        <v>23714</v>
      </c>
      <c r="B194" s="101" t="s">
        <v>772</v>
      </c>
      <c r="C194" s="67">
        <v>2</v>
      </c>
      <c r="D194" s="14" t="s">
        <v>49</v>
      </c>
      <c r="E194" s="15" t="s">
        <v>50</v>
      </c>
      <c r="F194" s="14" t="s">
        <v>174</v>
      </c>
      <c r="G194" s="16">
        <v>4280</v>
      </c>
      <c r="H194" s="17">
        <v>8</v>
      </c>
      <c r="I194" s="14" t="s">
        <v>52</v>
      </c>
      <c r="J194" s="30" t="s">
        <v>50</v>
      </c>
      <c r="K194" s="19">
        <v>4280</v>
      </c>
      <c r="L194" s="30" t="s">
        <v>50</v>
      </c>
      <c r="M194" s="19">
        <v>4280</v>
      </c>
      <c r="N194" s="16" t="s">
        <v>34</v>
      </c>
      <c r="O194" s="16"/>
      <c r="P194" s="67"/>
      <c r="Q194" s="106">
        <v>500</v>
      </c>
      <c r="R194" s="107" t="s">
        <v>80</v>
      </c>
      <c r="S194" s="20">
        <v>8</v>
      </c>
      <c r="T194" s="66">
        <v>4000</v>
      </c>
      <c r="U194" s="66">
        <f t="shared" ref="U194" si="77">T194*7/100</f>
        <v>280</v>
      </c>
      <c r="V194" s="66">
        <f t="shared" ref="V194:V195" si="78">T194+U194</f>
        <v>4280</v>
      </c>
      <c r="W194" s="50" t="s">
        <v>773</v>
      </c>
      <c r="X194" s="51">
        <v>23725</v>
      </c>
      <c r="Y194" s="275">
        <v>23734</v>
      </c>
      <c r="Z194" s="275" t="s">
        <v>774</v>
      </c>
      <c r="AA194" s="275"/>
      <c r="AB194" s="67">
        <f>Table1402409[[#This Row],[วันที่ส่งงานการเงิน]]-Table1402409[[#This Row],[วันที่ส่งของ]]</f>
        <v>-23734</v>
      </c>
      <c r="AC194" s="130" t="s">
        <v>56</v>
      </c>
      <c r="AD194" s="3"/>
    </row>
    <row r="195" spans="1:30" ht="29.25" customHeight="1">
      <c r="A195" s="83">
        <v>23711</v>
      </c>
      <c r="B195" s="101" t="s">
        <v>775</v>
      </c>
      <c r="C195" s="67">
        <v>7</v>
      </c>
      <c r="D195" s="14" t="s">
        <v>147</v>
      </c>
      <c r="E195" s="15" t="s">
        <v>494</v>
      </c>
      <c r="F195" s="14" t="s">
        <v>776</v>
      </c>
      <c r="G195" s="16">
        <v>500000</v>
      </c>
      <c r="H195" s="17"/>
      <c r="I195" s="14"/>
      <c r="J195" s="18"/>
      <c r="K195" s="19"/>
      <c r="L195" s="63"/>
      <c r="M195" s="16"/>
      <c r="N195" s="16"/>
      <c r="O195" s="16"/>
      <c r="P195" s="67"/>
      <c r="Q195" s="106">
        <v>1</v>
      </c>
      <c r="R195" s="107" t="s">
        <v>276</v>
      </c>
      <c r="S195" s="20"/>
      <c r="T195" s="66">
        <v>40507.879999999997</v>
      </c>
      <c r="U195" s="66">
        <v>0</v>
      </c>
      <c r="V195" s="66">
        <f t="shared" si="78"/>
        <v>40507.879999999997</v>
      </c>
      <c r="W195" s="50" t="s">
        <v>36</v>
      </c>
      <c r="X195" s="51">
        <v>23642</v>
      </c>
      <c r="Y195" s="275">
        <v>23711</v>
      </c>
      <c r="Z195" s="275" t="s">
        <v>496</v>
      </c>
      <c r="AA195" s="275"/>
      <c r="AB195" s="67">
        <f>Table1402409[[#This Row],[วันที่ส่งงานการเงิน]]-Table1402409[[#This Row],[วันที่ส่งของ]]</f>
        <v>-23711</v>
      </c>
      <c r="AC195" s="130" t="s">
        <v>497</v>
      </c>
      <c r="AD195" s="3" t="s">
        <v>498</v>
      </c>
    </row>
    <row r="196" spans="1:30">
      <c r="A196" s="83">
        <v>23718</v>
      </c>
      <c r="B196" s="101" t="s">
        <v>777</v>
      </c>
      <c r="C196" s="67" t="s">
        <v>410</v>
      </c>
      <c r="D196" s="14" t="s">
        <v>49</v>
      </c>
      <c r="E196" s="206" t="s">
        <v>454</v>
      </c>
      <c r="F196" s="14" t="s">
        <v>778</v>
      </c>
      <c r="G196" s="16"/>
      <c r="H196" s="17"/>
      <c r="I196" s="14"/>
      <c r="J196" s="18"/>
      <c r="K196" s="19"/>
      <c r="L196" s="63"/>
      <c r="M196" s="16"/>
      <c r="N196" s="16"/>
      <c r="O196" s="16"/>
      <c r="P196" s="67"/>
      <c r="Q196" s="106">
        <v>1</v>
      </c>
      <c r="R196" s="107" t="s">
        <v>276</v>
      </c>
      <c r="S196" s="20"/>
      <c r="T196" s="66"/>
      <c r="U196" s="66">
        <f t="shared" si="76"/>
        <v>0</v>
      </c>
      <c r="V196" s="66">
        <f t="shared" si="75"/>
        <v>0</v>
      </c>
      <c r="W196" s="50"/>
      <c r="X196" s="51"/>
      <c r="Y196" s="275"/>
      <c r="Z196" s="275"/>
      <c r="AA196" s="275"/>
      <c r="AB196" s="67">
        <f>Table1402409[[#This Row],[วันที่ส่งงานการเงิน]]-Table1402409[[#This Row],[วันที่ส่งของ]]</f>
        <v>0</v>
      </c>
      <c r="AC196" s="130"/>
      <c r="AD196" s="3"/>
    </row>
    <row r="197" spans="1:30">
      <c r="A197" s="83">
        <v>23718</v>
      </c>
      <c r="B197" s="101" t="s">
        <v>779</v>
      </c>
      <c r="C197" s="67">
        <v>7</v>
      </c>
      <c r="D197" s="14" t="s">
        <v>147</v>
      </c>
      <c r="E197" s="15" t="s">
        <v>433</v>
      </c>
      <c r="F197" s="14" t="s">
        <v>780</v>
      </c>
      <c r="G197" s="16">
        <v>10700</v>
      </c>
      <c r="H197" s="17"/>
      <c r="I197" s="14" t="s">
        <v>275</v>
      </c>
      <c r="J197" s="18"/>
      <c r="K197" s="19"/>
      <c r="L197" s="63"/>
      <c r="M197" s="16"/>
      <c r="N197" s="16"/>
      <c r="O197" s="16"/>
      <c r="P197" s="67"/>
      <c r="Q197" s="106">
        <v>1</v>
      </c>
      <c r="R197" s="107" t="s">
        <v>276</v>
      </c>
      <c r="S197" s="20"/>
      <c r="T197" s="66">
        <v>10000</v>
      </c>
      <c r="U197" s="66">
        <f t="shared" ref="U197:U209" si="79">T197*7/100</f>
        <v>700</v>
      </c>
      <c r="V197" s="66">
        <f t="shared" ref="V197:V209" si="80">T197+U197</f>
        <v>10700</v>
      </c>
      <c r="W197" s="50" t="s">
        <v>275</v>
      </c>
      <c r="X197" s="51">
        <v>23714</v>
      </c>
      <c r="Y197" s="275">
        <v>23714</v>
      </c>
      <c r="Z197" s="275" t="s">
        <v>275</v>
      </c>
      <c r="AA197" s="275"/>
      <c r="AB197" s="67">
        <f>Table1402409[[#This Row],[วันที่ส่งงานการเงิน]]-Table1402409[[#This Row],[วันที่ส่งของ]]</f>
        <v>-23714</v>
      </c>
      <c r="AC197" s="130" t="s">
        <v>275</v>
      </c>
      <c r="AD197" s="3"/>
    </row>
    <row r="198" spans="1:30">
      <c r="A198" s="83">
        <v>23719</v>
      </c>
      <c r="B198" s="101" t="s">
        <v>781</v>
      </c>
      <c r="C198" s="67">
        <v>7</v>
      </c>
      <c r="D198" s="14" t="s">
        <v>147</v>
      </c>
      <c r="E198" s="15" t="s">
        <v>436</v>
      </c>
      <c r="F198" s="14" t="s">
        <v>437</v>
      </c>
      <c r="G198" s="16">
        <v>845.3</v>
      </c>
      <c r="H198" s="17"/>
      <c r="I198" s="14" t="s">
        <v>275</v>
      </c>
      <c r="J198" s="18"/>
      <c r="K198" s="19"/>
      <c r="L198" s="63"/>
      <c r="M198" s="16"/>
      <c r="N198" s="16"/>
      <c r="O198" s="16"/>
      <c r="P198" s="67"/>
      <c r="Q198" s="106">
        <v>3</v>
      </c>
      <c r="R198" s="107" t="s">
        <v>101</v>
      </c>
      <c r="S198" s="20"/>
      <c r="T198" s="66">
        <v>790</v>
      </c>
      <c r="U198" s="66">
        <f t="shared" si="79"/>
        <v>55.3</v>
      </c>
      <c r="V198" s="66">
        <f t="shared" si="80"/>
        <v>845.3</v>
      </c>
      <c r="W198" s="50" t="s">
        <v>275</v>
      </c>
      <c r="X198" s="51">
        <v>23718</v>
      </c>
      <c r="Y198" s="275">
        <v>23718</v>
      </c>
      <c r="Z198" s="275" t="s">
        <v>275</v>
      </c>
      <c r="AA198" s="275"/>
      <c r="AB198" s="67">
        <f>Table1402409[[#This Row],[วันที่ส่งงานการเงิน]]-Table1402409[[#This Row],[วันที่ส่งของ]]</f>
        <v>-23718</v>
      </c>
      <c r="AC198" s="130" t="s">
        <v>275</v>
      </c>
      <c r="AD198" s="3"/>
    </row>
    <row r="199" spans="1:30">
      <c r="A199" s="83">
        <v>23719</v>
      </c>
      <c r="B199" s="101" t="s">
        <v>782</v>
      </c>
      <c r="C199" s="67">
        <v>5</v>
      </c>
      <c r="D199" s="14" t="s">
        <v>60</v>
      </c>
      <c r="E199" s="15" t="s">
        <v>235</v>
      </c>
      <c r="F199" s="14" t="s">
        <v>739</v>
      </c>
      <c r="G199" s="16">
        <v>3000</v>
      </c>
      <c r="H199" s="17"/>
      <c r="I199" s="14" t="s">
        <v>52</v>
      </c>
      <c r="J199" s="30" t="s">
        <v>235</v>
      </c>
      <c r="K199" s="19">
        <v>2743.48</v>
      </c>
      <c r="L199" s="30" t="s">
        <v>235</v>
      </c>
      <c r="M199" s="19">
        <v>2743.48</v>
      </c>
      <c r="N199" s="16" t="s">
        <v>34</v>
      </c>
      <c r="O199" s="16"/>
      <c r="P199" s="67"/>
      <c r="Q199" s="106">
        <v>7</v>
      </c>
      <c r="R199" s="107" t="s">
        <v>101</v>
      </c>
      <c r="S199" s="20"/>
      <c r="T199" s="66">
        <v>2564</v>
      </c>
      <c r="U199" s="66">
        <f t="shared" si="79"/>
        <v>179.48</v>
      </c>
      <c r="V199" s="66">
        <f t="shared" si="80"/>
        <v>2743.48</v>
      </c>
      <c r="W199" s="50" t="s">
        <v>783</v>
      </c>
      <c r="X199" s="51">
        <v>23728</v>
      </c>
      <c r="Y199" s="275">
        <v>23748</v>
      </c>
      <c r="Z199" s="275" t="s">
        <v>784</v>
      </c>
      <c r="AA199" s="275"/>
      <c r="AB199" s="67">
        <f>Table1402409[[#This Row],[วันที่ส่งงานการเงิน]]-Table1402409[[#This Row],[วันที่ส่งของ]]</f>
        <v>-23748</v>
      </c>
      <c r="AC199" s="130" t="s">
        <v>603</v>
      </c>
      <c r="AD199" s="3"/>
    </row>
    <row r="200" spans="1:30">
      <c r="A200" s="83">
        <v>23719</v>
      </c>
      <c r="B200" s="101" t="s">
        <v>785</v>
      </c>
      <c r="C200" s="67">
        <v>6</v>
      </c>
      <c r="D200" s="14" t="s">
        <v>147</v>
      </c>
      <c r="E200" s="15" t="s">
        <v>620</v>
      </c>
      <c r="F200" s="14" t="s">
        <v>786</v>
      </c>
      <c r="G200" s="16">
        <v>77031.25</v>
      </c>
      <c r="H200" s="17"/>
      <c r="I200" s="14" t="s">
        <v>52</v>
      </c>
      <c r="J200" s="30" t="s">
        <v>620</v>
      </c>
      <c r="K200" s="19">
        <v>77031.25</v>
      </c>
      <c r="L200" s="30" t="s">
        <v>620</v>
      </c>
      <c r="M200" s="19">
        <v>77031.25</v>
      </c>
      <c r="N200" s="16" t="s">
        <v>34</v>
      </c>
      <c r="O200" s="16"/>
      <c r="P200" s="67" t="s">
        <v>787</v>
      </c>
      <c r="Q200" s="106">
        <v>400000</v>
      </c>
      <c r="R200" s="107" t="s">
        <v>301</v>
      </c>
      <c r="S200" s="20">
        <v>0.06</v>
      </c>
      <c r="T200" s="66">
        <v>24000</v>
      </c>
      <c r="U200" s="66">
        <v>0</v>
      </c>
      <c r="V200" s="66">
        <f t="shared" si="80"/>
        <v>24000</v>
      </c>
      <c r="W200" s="50" t="s">
        <v>788</v>
      </c>
      <c r="X200" s="51">
        <v>23725</v>
      </c>
      <c r="Y200" s="275">
        <v>23728</v>
      </c>
      <c r="Z200" s="275" t="s">
        <v>789</v>
      </c>
      <c r="AA200" s="275"/>
      <c r="AB200" s="67">
        <f>Table1402409[[#This Row],[วันที่ส่งงานการเงิน]]-Table1402409[[#This Row],[วันที่ส่งของ]]</f>
        <v>-23728</v>
      </c>
      <c r="AC200" s="130" t="s">
        <v>304</v>
      </c>
      <c r="AD200" s="3" t="s">
        <v>314</v>
      </c>
    </row>
    <row r="201" spans="1:30">
      <c r="A201" s="83"/>
      <c r="B201" s="101"/>
      <c r="C201" s="67"/>
      <c r="D201" s="14"/>
      <c r="E201" s="15"/>
      <c r="F201" s="14" t="s">
        <v>237</v>
      </c>
      <c r="G201" s="16"/>
      <c r="H201" s="17"/>
      <c r="I201" s="14"/>
      <c r="J201" s="18"/>
      <c r="K201" s="19"/>
      <c r="L201" s="63"/>
      <c r="M201" s="16"/>
      <c r="N201" s="16"/>
      <c r="O201" s="16"/>
      <c r="P201" s="67" t="s">
        <v>787</v>
      </c>
      <c r="Q201" s="106">
        <v>662500</v>
      </c>
      <c r="R201" s="107" t="s">
        <v>301</v>
      </c>
      <c r="S201" s="20">
        <v>0.06</v>
      </c>
      <c r="T201" s="66">
        <v>39750</v>
      </c>
      <c r="U201" s="66"/>
      <c r="V201" s="66">
        <f t="shared" ref="V201:V203" si="81">T201+U201</f>
        <v>39750</v>
      </c>
      <c r="W201" s="50" t="s">
        <v>788</v>
      </c>
      <c r="X201" s="51">
        <v>23725</v>
      </c>
      <c r="Y201" s="275">
        <v>23738</v>
      </c>
      <c r="Z201" s="275" t="s">
        <v>790</v>
      </c>
      <c r="AA201" s="275"/>
      <c r="AB201" s="67">
        <f>Table1402409[[#This Row],[วันที่ส่งงานการเงิน]]-Table1402409[[#This Row],[วันที่ส่งของ]]</f>
        <v>-23738</v>
      </c>
      <c r="AC201" s="130" t="s">
        <v>304</v>
      </c>
      <c r="AD201" s="3" t="s">
        <v>551</v>
      </c>
    </row>
    <row r="202" spans="1:30">
      <c r="A202" s="83"/>
      <c r="B202" s="101"/>
      <c r="C202" s="67"/>
      <c r="D202" s="14"/>
      <c r="E202" s="15"/>
      <c r="F202" s="14"/>
      <c r="G202" s="16"/>
      <c r="H202" s="17"/>
      <c r="I202" s="14"/>
      <c r="J202" s="18"/>
      <c r="K202" s="19"/>
      <c r="L202" s="63"/>
      <c r="M202" s="16"/>
      <c r="N202" s="16"/>
      <c r="O202" s="16"/>
      <c r="P202" s="67" t="s">
        <v>787</v>
      </c>
      <c r="Q202" s="106">
        <v>106250</v>
      </c>
      <c r="R202" s="107" t="s">
        <v>301</v>
      </c>
      <c r="S202" s="20">
        <v>6.5000000000000002E-2</v>
      </c>
      <c r="T202" s="66">
        <v>6906.25</v>
      </c>
      <c r="U202" s="66"/>
      <c r="V202" s="66">
        <f t="shared" si="81"/>
        <v>6906.25</v>
      </c>
      <c r="W202" s="50" t="s">
        <v>788</v>
      </c>
      <c r="X202" s="51">
        <v>23725</v>
      </c>
      <c r="Y202" s="275">
        <v>23738</v>
      </c>
      <c r="Z202" s="275" t="s">
        <v>790</v>
      </c>
      <c r="AA202" s="275"/>
      <c r="AB202" s="67">
        <f>Table1402409[[#This Row],[วันที่ส่งงานการเงิน]]-Table1402409[[#This Row],[วันที่ส่งของ]]</f>
        <v>-23738</v>
      </c>
      <c r="AC202" s="130" t="s">
        <v>304</v>
      </c>
      <c r="AD202" s="3" t="s">
        <v>551</v>
      </c>
    </row>
    <row r="203" spans="1:30">
      <c r="A203" s="83"/>
      <c r="B203" s="101"/>
      <c r="C203" s="67"/>
      <c r="D203" s="14"/>
      <c r="E203" s="15"/>
      <c r="F203" s="14"/>
      <c r="G203" s="16"/>
      <c r="H203" s="17"/>
      <c r="I203" s="14"/>
      <c r="J203" s="18"/>
      <c r="K203" s="19"/>
      <c r="L203" s="63"/>
      <c r="M203" s="16"/>
      <c r="N203" s="16"/>
      <c r="O203" s="16"/>
      <c r="P203" s="67" t="s">
        <v>787</v>
      </c>
      <c r="Q203" s="106">
        <v>106250</v>
      </c>
      <c r="R203" s="107" t="s">
        <v>301</v>
      </c>
      <c r="S203" s="20">
        <v>0.06</v>
      </c>
      <c r="T203" s="66">
        <v>63753</v>
      </c>
      <c r="U203" s="66"/>
      <c r="V203" s="66">
        <f t="shared" si="81"/>
        <v>63753</v>
      </c>
      <c r="W203" s="50" t="s">
        <v>788</v>
      </c>
      <c r="X203" s="51">
        <v>23725</v>
      </c>
      <c r="Y203" s="275">
        <v>23738</v>
      </c>
      <c r="Z203" s="275" t="s">
        <v>790</v>
      </c>
      <c r="AA203" s="275"/>
      <c r="AB203" s="67">
        <f>Table1402409[[#This Row],[วันที่ส่งงานการเงิน]]-Table1402409[[#This Row],[วันที่ส่งของ]]</f>
        <v>-23738</v>
      </c>
      <c r="AC203" s="130" t="s">
        <v>304</v>
      </c>
      <c r="AD203" s="3" t="s">
        <v>551</v>
      </c>
    </row>
    <row r="204" spans="1:30">
      <c r="A204" s="83">
        <v>23720</v>
      </c>
      <c r="B204" s="101" t="s">
        <v>791</v>
      </c>
      <c r="C204" s="67">
        <v>4</v>
      </c>
      <c r="D204" s="14" t="s">
        <v>60</v>
      </c>
      <c r="E204" s="15" t="s">
        <v>369</v>
      </c>
      <c r="F204" s="14" t="s">
        <v>792</v>
      </c>
      <c r="G204" s="16">
        <v>10165</v>
      </c>
      <c r="H204" s="17">
        <v>95</v>
      </c>
      <c r="I204" s="14" t="s">
        <v>52</v>
      </c>
      <c r="J204" s="30" t="s">
        <v>369</v>
      </c>
      <c r="K204" s="19">
        <v>10165</v>
      </c>
      <c r="L204" s="30" t="s">
        <v>369</v>
      </c>
      <c r="M204" s="19">
        <v>10165</v>
      </c>
      <c r="N204" s="16" t="s">
        <v>34</v>
      </c>
      <c r="O204" s="16"/>
      <c r="P204" s="67"/>
      <c r="Q204" s="106">
        <v>100</v>
      </c>
      <c r="R204" s="107" t="s">
        <v>361</v>
      </c>
      <c r="S204" s="20">
        <v>95</v>
      </c>
      <c r="T204" s="66">
        <v>9500</v>
      </c>
      <c r="U204" s="66">
        <f t="shared" si="79"/>
        <v>665</v>
      </c>
      <c r="V204" s="66">
        <f t="shared" si="80"/>
        <v>10165</v>
      </c>
      <c r="W204" s="50" t="s">
        <v>793</v>
      </c>
      <c r="X204" s="51">
        <v>23731</v>
      </c>
      <c r="Y204" s="275">
        <v>23734</v>
      </c>
      <c r="Z204" s="275" t="s">
        <v>794</v>
      </c>
      <c r="AA204" s="275"/>
      <c r="AB204" s="67">
        <f>Table1402409[[#This Row],[วันที่ส่งงานการเงิน]]-Table1402409[[#This Row],[วันที่ส่งของ]]</f>
        <v>-23734</v>
      </c>
      <c r="AC204" s="130" t="s">
        <v>364</v>
      </c>
      <c r="AD204" s="3"/>
    </row>
    <row r="205" spans="1:30">
      <c r="A205" s="83">
        <v>23720</v>
      </c>
      <c r="B205" s="101" t="s">
        <v>795</v>
      </c>
      <c r="C205" s="67">
        <v>6</v>
      </c>
      <c r="D205" s="14" t="s">
        <v>112</v>
      </c>
      <c r="E205" s="15" t="s">
        <v>204</v>
      </c>
      <c r="F205" s="14" t="s">
        <v>796</v>
      </c>
      <c r="G205" s="16">
        <v>1075</v>
      </c>
      <c r="H205" s="17">
        <v>0.43</v>
      </c>
      <c r="I205" s="14" t="s">
        <v>52</v>
      </c>
      <c r="J205" s="30" t="s">
        <v>204</v>
      </c>
      <c r="K205" s="19">
        <v>1075</v>
      </c>
      <c r="L205" s="30" t="s">
        <v>204</v>
      </c>
      <c r="M205" s="19">
        <v>1075</v>
      </c>
      <c r="N205" s="16" t="s">
        <v>34</v>
      </c>
      <c r="O205" s="16"/>
      <c r="P205" s="67" t="s">
        <v>797</v>
      </c>
      <c r="Q205" s="106">
        <v>2500</v>
      </c>
      <c r="R205" s="107" t="s">
        <v>206</v>
      </c>
      <c r="S205" s="20">
        <v>0.43</v>
      </c>
      <c r="T205" s="66">
        <v>1075</v>
      </c>
      <c r="U205" s="66">
        <v>0</v>
      </c>
      <c r="V205" s="66">
        <f t="shared" si="80"/>
        <v>1075</v>
      </c>
      <c r="W205" s="50" t="s">
        <v>798</v>
      </c>
      <c r="X205" s="51">
        <v>23725</v>
      </c>
      <c r="Y205" s="275">
        <v>23726</v>
      </c>
      <c r="Z205" s="275" t="s">
        <v>799</v>
      </c>
      <c r="AA205" s="275"/>
      <c r="AB205" s="67">
        <f>Table1402409[[#This Row],[วันที่ส่งงานการเงิน]]-Table1402409[[#This Row],[วันที่ส่งของ]]</f>
        <v>-23726</v>
      </c>
      <c r="AC205" s="130" t="s">
        <v>447</v>
      </c>
      <c r="AD205" s="3"/>
    </row>
    <row r="206" spans="1:30">
      <c r="A206" s="83">
        <v>23720</v>
      </c>
      <c r="B206" s="101" t="s">
        <v>800</v>
      </c>
      <c r="C206" s="67">
        <v>6</v>
      </c>
      <c r="D206" s="14" t="s">
        <v>112</v>
      </c>
      <c r="E206" s="15" t="s">
        <v>595</v>
      </c>
      <c r="F206" s="14" t="s">
        <v>801</v>
      </c>
      <c r="G206" s="16">
        <v>13375</v>
      </c>
      <c r="H206" s="17">
        <v>5</v>
      </c>
      <c r="I206" s="14" t="s">
        <v>52</v>
      </c>
      <c r="J206" s="30" t="s">
        <v>595</v>
      </c>
      <c r="K206" s="19">
        <v>13375</v>
      </c>
      <c r="L206" s="30" t="s">
        <v>595</v>
      </c>
      <c r="M206" s="19">
        <v>13375</v>
      </c>
      <c r="N206" s="16" t="s">
        <v>34</v>
      </c>
      <c r="O206" s="16"/>
      <c r="P206" s="67" t="s">
        <v>797</v>
      </c>
      <c r="Q206" s="106">
        <v>2500</v>
      </c>
      <c r="R206" s="107" t="s">
        <v>53</v>
      </c>
      <c r="S206" s="20">
        <v>5</v>
      </c>
      <c r="T206" s="66">
        <v>12500</v>
      </c>
      <c r="U206" s="66">
        <f t="shared" si="79"/>
        <v>875</v>
      </c>
      <c r="V206" s="66">
        <f t="shared" si="80"/>
        <v>13375</v>
      </c>
      <c r="W206" s="50" t="s">
        <v>802</v>
      </c>
      <c r="X206" s="51">
        <v>23725</v>
      </c>
      <c r="Y206" s="275">
        <v>23726</v>
      </c>
      <c r="Z206" s="275" t="s">
        <v>803</v>
      </c>
      <c r="AA206" s="275"/>
      <c r="AB206" s="67">
        <f>Table1402409[[#This Row],[วันที่ส่งงานการเงิน]]-Table1402409[[#This Row],[วันที่ส่งของ]]</f>
        <v>-23726</v>
      </c>
      <c r="AC206" s="130" t="s">
        <v>804</v>
      </c>
      <c r="AD206" s="3"/>
    </row>
    <row r="207" spans="1:30">
      <c r="A207" s="83">
        <v>23725</v>
      </c>
      <c r="B207" s="101" t="s">
        <v>805</v>
      </c>
      <c r="C207" s="67">
        <v>7</v>
      </c>
      <c r="D207" s="14" t="s">
        <v>112</v>
      </c>
      <c r="E207" s="15" t="s">
        <v>806</v>
      </c>
      <c r="F207" s="14" t="s">
        <v>807</v>
      </c>
      <c r="G207" s="16">
        <v>49755</v>
      </c>
      <c r="H207" s="17"/>
      <c r="I207" s="14" t="s">
        <v>275</v>
      </c>
      <c r="J207" s="18"/>
      <c r="K207" s="19"/>
      <c r="L207" s="63"/>
      <c r="M207" s="16"/>
      <c r="N207" s="16"/>
      <c r="O207" s="16"/>
      <c r="P207" s="67"/>
      <c r="Q207" s="106">
        <v>2</v>
      </c>
      <c r="R207" s="107" t="s">
        <v>101</v>
      </c>
      <c r="S207" s="20"/>
      <c r="T207" s="66">
        <v>46500</v>
      </c>
      <c r="U207" s="66">
        <f t="shared" si="79"/>
        <v>3255</v>
      </c>
      <c r="V207" s="66">
        <f t="shared" si="80"/>
        <v>49755</v>
      </c>
      <c r="W207" s="50" t="s">
        <v>275</v>
      </c>
      <c r="X207" s="51">
        <v>23719</v>
      </c>
      <c r="Y207" s="275">
        <v>23719</v>
      </c>
      <c r="Z207" s="275" t="s">
        <v>275</v>
      </c>
      <c r="AA207" s="275"/>
      <c r="AB207" s="67">
        <f>Table1402409[[#This Row],[วันที่ส่งงานการเงิน]]-Table1402409[[#This Row],[วันที่ส่งของ]]</f>
        <v>-23719</v>
      </c>
      <c r="AC207" s="130" t="s">
        <v>275</v>
      </c>
      <c r="AD207" s="3"/>
    </row>
    <row r="208" spans="1:30">
      <c r="A208" s="83">
        <v>23724</v>
      </c>
      <c r="B208" s="101" t="s">
        <v>805</v>
      </c>
      <c r="C208" s="67">
        <v>6</v>
      </c>
      <c r="D208" s="14" t="s">
        <v>112</v>
      </c>
      <c r="E208" s="15" t="s">
        <v>98</v>
      </c>
      <c r="F208" s="14" t="s">
        <v>808</v>
      </c>
      <c r="G208" s="16">
        <v>2610.8000000000002</v>
      </c>
      <c r="H208" s="17"/>
      <c r="I208" s="14" t="s">
        <v>52</v>
      </c>
      <c r="J208" s="30" t="s">
        <v>98</v>
      </c>
      <c r="K208" s="19">
        <v>2610.8000000000002</v>
      </c>
      <c r="L208" s="63" t="s">
        <v>98</v>
      </c>
      <c r="M208" s="16">
        <v>2610.8000000000002</v>
      </c>
      <c r="N208" s="16" t="s">
        <v>34</v>
      </c>
      <c r="O208" s="16"/>
      <c r="P208" s="67" t="s">
        <v>809</v>
      </c>
      <c r="Q208" s="106">
        <v>200</v>
      </c>
      <c r="R208" s="107" t="s">
        <v>293</v>
      </c>
      <c r="S208" s="20">
        <v>12.2</v>
      </c>
      <c r="T208" s="66">
        <v>2440</v>
      </c>
      <c r="U208" s="66">
        <f t="shared" si="79"/>
        <v>170.8</v>
      </c>
      <c r="V208" s="66">
        <f t="shared" si="80"/>
        <v>2610.8000000000002</v>
      </c>
      <c r="W208" s="50" t="s">
        <v>810</v>
      </c>
      <c r="X208" s="51">
        <v>23726</v>
      </c>
      <c r="Y208" s="275">
        <v>23731</v>
      </c>
      <c r="Z208" s="275" t="s">
        <v>811</v>
      </c>
      <c r="AA208" s="275"/>
      <c r="AB208" s="67">
        <f>Table1402409[[#This Row],[วันที่ส่งงานการเงิน]]-Table1402409[[#This Row],[วันที่ส่งของ]]</f>
        <v>-23731</v>
      </c>
      <c r="AC208" s="130" t="s">
        <v>673</v>
      </c>
      <c r="AD208" s="3"/>
    </row>
    <row r="209" spans="1:30">
      <c r="A209" s="83">
        <v>23725</v>
      </c>
      <c r="B209" s="101" t="s">
        <v>812</v>
      </c>
      <c r="C209" s="67" t="s">
        <v>512</v>
      </c>
      <c r="D209" s="14" t="s">
        <v>147</v>
      </c>
      <c r="E209" s="15" t="s">
        <v>436</v>
      </c>
      <c r="F209" s="14" t="s">
        <v>437</v>
      </c>
      <c r="G209" s="16">
        <v>222560</v>
      </c>
      <c r="H209" s="17">
        <v>27820</v>
      </c>
      <c r="I209" s="14" t="s">
        <v>52</v>
      </c>
      <c r="J209" s="18" t="s">
        <v>436</v>
      </c>
      <c r="K209" s="19">
        <v>184896</v>
      </c>
      <c r="L209" s="18" t="s">
        <v>436</v>
      </c>
      <c r="M209" s="19">
        <v>184896</v>
      </c>
      <c r="N209" s="16" t="s">
        <v>34</v>
      </c>
      <c r="O209" s="16"/>
      <c r="P209" s="67"/>
      <c r="Q209" s="106">
        <v>8</v>
      </c>
      <c r="R209" s="107" t="s">
        <v>206</v>
      </c>
      <c r="S209" s="20">
        <v>21600</v>
      </c>
      <c r="T209" s="66">
        <v>172800</v>
      </c>
      <c r="U209" s="66">
        <f t="shared" si="79"/>
        <v>12096</v>
      </c>
      <c r="V209" s="66">
        <f t="shared" si="80"/>
        <v>184896</v>
      </c>
      <c r="W209" s="50" t="s">
        <v>813</v>
      </c>
      <c r="X209" s="51">
        <v>23686</v>
      </c>
      <c r="Y209" s="275">
        <v>23718</v>
      </c>
      <c r="Z209" s="275" t="s">
        <v>814</v>
      </c>
      <c r="AA209" s="275"/>
      <c r="AB209" s="67">
        <f>Table1402409[[#This Row],[วันที่ส่งงานการเงิน]]-Table1402409[[#This Row],[วันที่ส่งของ]]</f>
        <v>-23718</v>
      </c>
      <c r="AC209" s="130" t="s">
        <v>815</v>
      </c>
      <c r="AD209" s="3"/>
    </row>
    <row r="210" spans="1:30">
      <c r="A210" s="83">
        <v>23725</v>
      </c>
      <c r="B210" s="101" t="s">
        <v>816</v>
      </c>
      <c r="C210" s="67">
        <v>6</v>
      </c>
      <c r="D210" s="14" t="s">
        <v>49</v>
      </c>
      <c r="E210" s="15" t="s">
        <v>467</v>
      </c>
      <c r="F210" s="14" t="s">
        <v>468</v>
      </c>
      <c r="G210" s="16">
        <v>4815</v>
      </c>
      <c r="H210" s="17"/>
      <c r="I210" s="14" t="s">
        <v>52</v>
      </c>
      <c r="J210" s="30" t="s">
        <v>467</v>
      </c>
      <c r="K210" s="19">
        <v>4815</v>
      </c>
      <c r="L210" s="30" t="s">
        <v>467</v>
      </c>
      <c r="M210" s="19">
        <v>4815</v>
      </c>
      <c r="N210" s="16" t="s">
        <v>34</v>
      </c>
      <c r="O210" s="16"/>
      <c r="P210" s="67" t="s">
        <v>817</v>
      </c>
      <c r="Q210" s="106">
        <v>1</v>
      </c>
      <c r="R210" s="107" t="s">
        <v>101</v>
      </c>
      <c r="S210" s="20">
        <v>4500</v>
      </c>
      <c r="T210" s="66">
        <v>4500</v>
      </c>
      <c r="U210" s="66">
        <f t="shared" ref="U210" si="82">T210*7/100</f>
        <v>315</v>
      </c>
      <c r="V210" s="66">
        <f t="shared" ref="V210:V211" si="83">T210+U210</f>
        <v>4815</v>
      </c>
      <c r="W210" s="50" t="s">
        <v>818</v>
      </c>
      <c r="X210" s="51">
        <v>23727</v>
      </c>
      <c r="Y210" s="275">
        <v>23727</v>
      </c>
      <c r="Z210" s="275" t="s">
        <v>819</v>
      </c>
      <c r="AA210" s="275"/>
      <c r="AB210" s="67">
        <f>Table1402409[[#This Row],[วันที่ส่งงานการเงิน]]-Table1402409[[#This Row],[วันที่ส่งของ]]</f>
        <v>-23727</v>
      </c>
      <c r="AC210" s="130" t="s">
        <v>472</v>
      </c>
      <c r="AD210" s="3"/>
    </row>
    <row r="211" spans="1:30">
      <c r="A211" s="83">
        <v>23720</v>
      </c>
      <c r="B211" s="101" t="s">
        <v>820</v>
      </c>
      <c r="C211" s="67">
        <v>6</v>
      </c>
      <c r="D211" s="14" t="s">
        <v>147</v>
      </c>
      <c r="E211" s="15" t="s">
        <v>620</v>
      </c>
      <c r="F211" s="14" t="s">
        <v>821</v>
      </c>
      <c r="G211" s="16">
        <v>3187.5</v>
      </c>
      <c r="H211" s="17">
        <v>7.4999999999999997E-2</v>
      </c>
      <c r="I211" s="14" t="s">
        <v>52</v>
      </c>
      <c r="J211" s="30" t="s">
        <v>620</v>
      </c>
      <c r="K211" s="19">
        <v>3187.5</v>
      </c>
      <c r="L211" s="30" t="s">
        <v>620</v>
      </c>
      <c r="M211" s="19">
        <v>3187.5</v>
      </c>
      <c r="N211" s="16" t="s">
        <v>34</v>
      </c>
      <c r="O211" s="16"/>
      <c r="P211" s="67" t="s">
        <v>797</v>
      </c>
      <c r="Q211" s="106">
        <v>42500</v>
      </c>
      <c r="R211" s="107" t="s">
        <v>301</v>
      </c>
      <c r="S211" s="20">
        <v>7.4999999999999997E-2</v>
      </c>
      <c r="T211" s="66">
        <v>3187.5</v>
      </c>
      <c r="U211" s="66">
        <v>0</v>
      </c>
      <c r="V211" s="66">
        <f t="shared" si="83"/>
        <v>3187.5</v>
      </c>
      <c r="W211" s="50" t="s">
        <v>822</v>
      </c>
      <c r="X211" s="51">
        <v>23724</v>
      </c>
      <c r="Y211" s="275">
        <v>23725</v>
      </c>
      <c r="Z211" s="275" t="s">
        <v>823</v>
      </c>
      <c r="AA211" s="275"/>
      <c r="AB211" s="67">
        <f>Table1402409[[#This Row],[วันที่ส่งงานการเงิน]]-Table1402409[[#This Row],[วันที่ส่งของ]]</f>
        <v>-23725</v>
      </c>
      <c r="AC211" s="130" t="s">
        <v>824</v>
      </c>
      <c r="AD211" s="3"/>
    </row>
    <row r="212" spans="1:30">
      <c r="A212" s="83">
        <v>23725</v>
      </c>
      <c r="B212" s="101" t="s">
        <v>825</v>
      </c>
      <c r="C212" s="67">
        <v>6</v>
      </c>
      <c r="D212" s="14" t="s">
        <v>147</v>
      </c>
      <c r="E212" s="15" t="s">
        <v>620</v>
      </c>
      <c r="F212" s="14" t="s">
        <v>826</v>
      </c>
      <c r="G212" s="16">
        <v>3937.5</v>
      </c>
      <c r="H212" s="17">
        <v>7.4999999999999997E-2</v>
      </c>
      <c r="I212" s="14" t="s">
        <v>52</v>
      </c>
      <c r="J212" s="30" t="s">
        <v>620</v>
      </c>
      <c r="K212" s="19">
        <v>3937.5</v>
      </c>
      <c r="L212" s="30" t="s">
        <v>620</v>
      </c>
      <c r="M212" s="19">
        <v>3937.5</v>
      </c>
      <c r="N212" s="16" t="s">
        <v>34</v>
      </c>
      <c r="O212" s="16"/>
      <c r="P212" s="67" t="s">
        <v>765</v>
      </c>
      <c r="Q212" s="106">
        <v>52500</v>
      </c>
      <c r="R212" s="107" t="s">
        <v>301</v>
      </c>
      <c r="S212" s="20">
        <v>7.4999999999999997E-2</v>
      </c>
      <c r="T212" s="66">
        <v>3937.5</v>
      </c>
      <c r="U212" s="66">
        <v>0</v>
      </c>
      <c r="V212" s="66">
        <f t="shared" ref="V212" si="84">T212+U212</f>
        <v>3937.5</v>
      </c>
      <c r="W212" s="50" t="s">
        <v>827</v>
      </c>
      <c r="X212" s="51">
        <v>23728</v>
      </c>
      <c r="Y212" s="275">
        <v>23731</v>
      </c>
      <c r="Z212" s="275" t="s">
        <v>828</v>
      </c>
      <c r="AA212" s="275"/>
      <c r="AB212" s="67">
        <f>Table1402409[[#This Row],[วันที่ส่งงานการเงิน]]-Table1402409[[#This Row],[วันที่ส่งของ]]</f>
        <v>-23731</v>
      </c>
      <c r="AC212" s="130" t="s">
        <v>202</v>
      </c>
      <c r="AD212" s="3"/>
    </row>
    <row r="213" spans="1:30">
      <c r="A213" s="83">
        <v>23726</v>
      </c>
      <c r="B213" s="101" t="s">
        <v>829</v>
      </c>
      <c r="C213" s="67">
        <v>7</v>
      </c>
      <c r="D213" s="14" t="s">
        <v>147</v>
      </c>
      <c r="E213" s="15" t="s">
        <v>436</v>
      </c>
      <c r="F213" s="14" t="s">
        <v>437</v>
      </c>
      <c r="G213" s="16">
        <v>995.1</v>
      </c>
      <c r="H213" s="17"/>
      <c r="I213" s="14" t="s">
        <v>275</v>
      </c>
      <c r="J213" s="18"/>
      <c r="K213" s="19"/>
      <c r="L213" s="63"/>
      <c r="M213" s="16"/>
      <c r="N213" s="16"/>
      <c r="O213" s="16"/>
      <c r="P213" s="67"/>
      <c r="Q213" s="106">
        <v>3</v>
      </c>
      <c r="R213" s="107" t="s">
        <v>101</v>
      </c>
      <c r="S213" s="20"/>
      <c r="T213" s="66">
        <v>930</v>
      </c>
      <c r="U213" s="66">
        <f t="shared" si="76"/>
        <v>65.099999999999994</v>
      </c>
      <c r="V213" s="66">
        <f t="shared" si="75"/>
        <v>995.1</v>
      </c>
      <c r="W213" s="50" t="s">
        <v>275</v>
      </c>
      <c r="X213" s="51">
        <v>23725</v>
      </c>
      <c r="Y213" s="275">
        <v>23725</v>
      </c>
      <c r="Z213" s="275" t="s">
        <v>275</v>
      </c>
      <c r="AA213" s="275"/>
      <c r="AB213" s="67">
        <f>Table1402409[[#This Row],[วันที่ส่งงานการเงิน]]-Table1402409[[#This Row],[วันที่ส่งของ]]</f>
        <v>-23725</v>
      </c>
      <c r="AC213" s="130" t="s">
        <v>275</v>
      </c>
      <c r="AD213" s="3"/>
    </row>
    <row r="214" spans="1:30">
      <c r="A214" s="83">
        <v>23726</v>
      </c>
      <c r="B214" s="101" t="s">
        <v>830</v>
      </c>
      <c r="C214" s="67">
        <v>2</v>
      </c>
      <c r="D214" s="14" t="s">
        <v>49</v>
      </c>
      <c r="E214" s="15" t="s">
        <v>50</v>
      </c>
      <c r="F214" s="14" t="s">
        <v>831</v>
      </c>
      <c r="G214" s="16">
        <v>15247.5</v>
      </c>
      <c r="H214" s="17"/>
      <c r="I214" s="14" t="s">
        <v>52</v>
      </c>
      <c r="J214" s="30" t="s">
        <v>50</v>
      </c>
      <c r="K214" s="19">
        <v>15247.5</v>
      </c>
      <c r="L214" s="30" t="s">
        <v>50</v>
      </c>
      <c r="M214" s="19">
        <v>15247.5</v>
      </c>
      <c r="N214" s="16" t="s">
        <v>34</v>
      </c>
      <c r="O214" s="16"/>
      <c r="P214" s="67"/>
      <c r="Q214" s="106">
        <v>3800</v>
      </c>
      <c r="R214" s="107" t="s">
        <v>80</v>
      </c>
      <c r="S214" s="20">
        <v>3.75</v>
      </c>
      <c r="T214" s="66">
        <v>14250</v>
      </c>
      <c r="U214" s="66">
        <f t="shared" ref="U214:U237" si="85">T214*7/100</f>
        <v>997.5</v>
      </c>
      <c r="V214" s="66">
        <f t="shared" ref="V214:V237" si="86">T214+U214</f>
        <v>15247.5</v>
      </c>
      <c r="W214" s="50" t="s">
        <v>832</v>
      </c>
      <c r="X214" s="51">
        <v>23732</v>
      </c>
      <c r="Y214" s="275">
        <v>23734</v>
      </c>
      <c r="Z214" s="275" t="s">
        <v>833</v>
      </c>
      <c r="AA214" s="275"/>
      <c r="AB214" s="67">
        <f>Table1402409[[#This Row],[วันที่ส่งงานการเงิน]]-Table1402409[[#This Row],[วันที่ส่งของ]]</f>
        <v>-23734</v>
      </c>
      <c r="AC214" s="130" t="s">
        <v>56</v>
      </c>
      <c r="AD214" s="3"/>
    </row>
    <row r="215" spans="1:30" ht="30" customHeight="1">
      <c r="A215" s="83">
        <v>23726</v>
      </c>
      <c r="B215" s="101" t="s">
        <v>834</v>
      </c>
      <c r="C215" s="67">
        <v>7</v>
      </c>
      <c r="D215" s="14" t="s">
        <v>31</v>
      </c>
      <c r="E215" s="15" t="s">
        <v>480</v>
      </c>
      <c r="F215" s="14" t="s">
        <v>835</v>
      </c>
      <c r="G215" s="16">
        <v>498664</v>
      </c>
      <c r="H215" s="17"/>
      <c r="I215" s="14" t="s">
        <v>52</v>
      </c>
      <c r="J215" s="15" t="s">
        <v>480</v>
      </c>
      <c r="K215" s="19">
        <v>498664</v>
      </c>
      <c r="L215" s="15" t="s">
        <v>480</v>
      </c>
      <c r="M215" s="16">
        <v>498664</v>
      </c>
      <c r="N215" s="16" t="s">
        <v>750</v>
      </c>
      <c r="O215" s="16"/>
      <c r="P215" s="67"/>
      <c r="Q215" s="106">
        <v>1</v>
      </c>
      <c r="R215" s="107" t="s">
        <v>481</v>
      </c>
      <c r="S215" s="20"/>
      <c r="T215" s="66">
        <v>62300</v>
      </c>
      <c r="U215" s="66">
        <v>0</v>
      </c>
      <c r="V215" s="66">
        <f t="shared" si="86"/>
        <v>62300</v>
      </c>
      <c r="W215" s="50" t="s">
        <v>36</v>
      </c>
      <c r="X215" s="51">
        <v>23655</v>
      </c>
      <c r="Y215" s="275">
        <v>23719</v>
      </c>
      <c r="Z215" s="275" t="s">
        <v>482</v>
      </c>
      <c r="AA215" s="275"/>
      <c r="AB215" s="67">
        <f>Table1402409[[#This Row],[วันที่ส่งงานการเงิน]]-Table1402409[[#This Row],[วันที่ส่งของ]]</f>
        <v>-23719</v>
      </c>
      <c r="AC215" s="130" t="s">
        <v>483</v>
      </c>
      <c r="AD215" s="3" t="s">
        <v>753</v>
      </c>
    </row>
    <row r="216" spans="1:30">
      <c r="A216" s="83">
        <v>23712</v>
      </c>
      <c r="B216" s="101" t="s">
        <v>836</v>
      </c>
      <c r="C216" s="67">
        <v>6</v>
      </c>
      <c r="D216" s="14" t="s">
        <v>49</v>
      </c>
      <c r="E216" s="15" t="s">
        <v>837</v>
      </c>
      <c r="F216" s="14" t="s">
        <v>838</v>
      </c>
      <c r="G216" s="16">
        <v>57000</v>
      </c>
      <c r="H216" s="17"/>
      <c r="I216" s="14" t="s">
        <v>52</v>
      </c>
      <c r="J216" s="15" t="s">
        <v>837</v>
      </c>
      <c r="K216" s="19">
        <v>57000</v>
      </c>
      <c r="L216" s="15" t="s">
        <v>837</v>
      </c>
      <c r="M216" s="19">
        <v>57000</v>
      </c>
      <c r="N216" s="16" t="s">
        <v>34</v>
      </c>
      <c r="O216" s="16"/>
      <c r="P216" s="67" t="s">
        <v>797</v>
      </c>
      <c r="Q216" s="106">
        <v>1</v>
      </c>
      <c r="R216" s="107" t="s">
        <v>101</v>
      </c>
      <c r="S216" s="20"/>
      <c r="T216" s="66">
        <v>53271.03</v>
      </c>
      <c r="U216" s="66">
        <f t="shared" si="85"/>
        <v>3728.9720999999995</v>
      </c>
      <c r="V216" s="66">
        <f t="shared" si="86"/>
        <v>57000.002099999998</v>
      </c>
      <c r="W216" s="50" t="s">
        <v>839</v>
      </c>
      <c r="X216" s="51">
        <v>23714</v>
      </c>
      <c r="Y216" s="275">
        <v>23714</v>
      </c>
      <c r="Z216" s="275" t="s">
        <v>840</v>
      </c>
      <c r="AA216" s="275"/>
      <c r="AB216" s="67">
        <f>Table1402409[[#This Row],[วันที่ส่งงานการเงิน]]-Table1402409[[#This Row],[วันที่ส่งของ]]</f>
        <v>-23714</v>
      </c>
      <c r="AC216" s="130" t="s">
        <v>472</v>
      </c>
      <c r="AD216" s="3"/>
    </row>
    <row r="217" spans="1:30">
      <c r="A217" s="83">
        <v>23727</v>
      </c>
      <c r="B217" s="101" t="s">
        <v>841</v>
      </c>
      <c r="C217" s="67">
        <v>6</v>
      </c>
      <c r="D217" s="14" t="s">
        <v>112</v>
      </c>
      <c r="E217" s="15" t="s">
        <v>118</v>
      </c>
      <c r="F217" s="14" t="s">
        <v>842</v>
      </c>
      <c r="G217" s="16">
        <v>23005</v>
      </c>
      <c r="H217" s="17">
        <v>4.3</v>
      </c>
      <c r="I217" s="14" t="s">
        <v>52</v>
      </c>
      <c r="J217" s="18" t="s">
        <v>118</v>
      </c>
      <c r="K217" s="19">
        <v>23005</v>
      </c>
      <c r="L217" s="18" t="s">
        <v>118</v>
      </c>
      <c r="M217" s="19">
        <v>23005</v>
      </c>
      <c r="N217" s="16" t="s">
        <v>34</v>
      </c>
      <c r="O217" s="16"/>
      <c r="P217" s="67" t="s">
        <v>765</v>
      </c>
      <c r="Q217" s="106">
        <v>5000</v>
      </c>
      <c r="R217" s="107" t="s">
        <v>53</v>
      </c>
      <c r="S217" s="20">
        <v>4.3</v>
      </c>
      <c r="T217" s="66">
        <v>21500</v>
      </c>
      <c r="U217" s="66">
        <f t="shared" si="85"/>
        <v>1505</v>
      </c>
      <c r="V217" s="66">
        <f t="shared" si="86"/>
        <v>23005</v>
      </c>
      <c r="W217" s="50" t="s">
        <v>843</v>
      </c>
      <c r="X217" s="51">
        <v>23734</v>
      </c>
      <c r="Y217" s="275">
        <v>23735</v>
      </c>
      <c r="Z217" s="275" t="s">
        <v>844</v>
      </c>
      <c r="AA217" s="275"/>
      <c r="AB217" s="67">
        <f>Table1402409[[#This Row],[วันที่ส่งงานการเงิน]]-Table1402409[[#This Row],[วันที่ส่งของ]]</f>
        <v>-23735</v>
      </c>
      <c r="AC217" s="130" t="s">
        <v>447</v>
      </c>
      <c r="AD217" s="3"/>
    </row>
    <row r="218" spans="1:30">
      <c r="A218" s="83">
        <v>23724</v>
      </c>
      <c r="B218" s="101" t="s">
        <v>845</v>
      </c>
      <c r="C218" s="67">
        <v>6</v>
      </c>
      <c r="D218" s="14" t="s">
        <v>112</v>
      </c>
      <c r="E218" s="15" t="s">
        <v>50</v>
      </c>
      <c r="F218" s="14" t="s">
        <v>846</v>
      </c>
      <c r="G218" s="16">
        <v>55000</v>
      </c>
      <c r="H218" s="17">
        <v>1</v>
      </c>
      <c r="I218" s="14" t="s">
        <v>94</v>
      </c>
      <c r="J218" s="30" t="s">
        <v>50</v>
      </c>
      <c r="K218" s="19">
        <v>300135</v>
      </c>
      <c r="L218" s="30" t="s">
        <v>50</v>
      </c>
      <c r="M218" s="19">
        <v>300135</v>
      </c>
      <c r="N218" s="16" t="s">
        <v>34</v>
      </c>
      <c r="O218" s="16"/>
      <c r="P218" s="67" t="s">
        <v>725</v>
      </c>
      <c r="Q218" s="106">
        <v>55000</v>
      </c>
      <c r="R218" s="107" t="s">
        <v>847</v>
      </c>
      <c r="S218" s="20">
        <v>0.51</v>
      </c>
      <c r="T218" s="66">
        <v>280500</v>
      </c>
      <c r="U218" s="66">
        <f t="shared" si="85"/>
        <v>19635</v>
      </c>
      <c r="V218" s="66">
        <f t="shared" si="86"/>
        <v>300135</v>
      </c>
      <c r="W218" s="50" t="s">
        <v>848</v>
      </c>
      <c r="X218" s="51">
        <v>23760</v>
      </c>
      <c r="Y218" s="275">
        <v>23824</v>
      </c>
      <c r="Z218" s="275" t="s">
        <v>849</v>
      </c>
      <c r="AA218" s="275"/>
      <c r="AB218" s="67">
        <f>Table1402409[[#This Row],[วันที่ส่งงานการเงิน]]-Table1402409[[#This Row],[วันที่ส่งของ]]</f>
        <v>-23824</v>
      </c>
      <c r="AC218" s="130" t="s">
        <v>850</v>
      </c>
      <c r="AD218" s="3" t="s">
        <v>851</v>
      </c>
    </row>
    <row r="219" spans="1:30">
      <c r="A219" s="83"/>
      <c r="B219" s="101"/>
      <c r="C219" s="67"/>
      <c r="D219" s="14"/>
      <c r="E219" s="15"/>
      <c r="F219" s="14"/>
      <c r="G219" s="16"/>
      <c r="H219" s="17"/>
      <c r="I219" s="14"/>
      <c r="J219" s="18" t="s">
        <v>852</v>
      </c>
      <c r="K219" s="19">
        <v>407000</v>
      </c>
      <c r="L219" s="63"/>
      <c r="M219" s="16"/>
      <c r="N219" s="16"/>
      <c r="O219" s="16"/>
      <c r="P219" s="67"/>
      <c r="Q219" s="106"/>
      <c r="R219" s="107"/>
      <c r="S219" s="20"/>
      <c r="T219" s="66"/>
      <c r="U219" s="66">
        <f t="shared" ref="U219:U220" si="87">T219*7/100</f>
        <v>0</v>
      </c>
      <c r="V219" s="66">
        <f t="shared" ref="V219:V220" si="88">T219+U219</f>
        <v>0</v>
      </c>
      <c r="W219" s="50"/>
      <c r="X219" s="51"/>
      <c r="Y219" s="275"/>
      <c r="Z219" s="275"/>
      <c r="AA219" s="275"/>
      <c r="AB219" s="67">
        <f>Table1402409[[#This Row],[วันที่ส่งงานการเงิน]]-Table1402409[[#This Row],[วันที่ส่งของ]]</f>
        <v>0</v>
      </c>
      <c r="AC219" s="130"/>
      <c r="AD219" s="3"/>
    </row>
    <row r="220" spans="1:30">
      <c r="A220" s="83"/>
      <c r="B220" s="101"/>
      <c r="C220" s="67"/>
      <c r="D220" s="14"/>
      <c r="E220" s="15"/>
      <c r="F220" s="14"/>
      <c r="G220" s="16"/>
      <c r="H220" s="17"/>
      <c r="I220" s="14"/>
      <c r="J220" s="30" t="s">
        <v>853</v>
      </c>
      <c r="K220" s="19">
        <v>511995</v>
      </c>
      <c r="L220" s="63"/>
      <c r="M220" s="16"/>
      <c r="N220" s="16"/>
      <c r="O220" s="16"/>
      <c r="P220" s="67"/>
      <c r="Q220" s="106"/>
      <c r="R220" s="107"/>
      <c r="S220" s="20"/>
      <c r="T220" s="66"/>
      <c r="U220" s="66">
        <f t="shared" si="87"/>
        <v>0</v>
      </c>
      <c r="V220" s="66">
        <f t="shared" si="88"/>
        <v>0</v>
      </c>
      <c r="W220" s="50"/>
      <c r="X220" s="51"/>
      <c r="Y220" s="275"/>
      <c r="Z220" s="275"/>
      <c r="AA220" s="275"/>
      <c r="AB220" s="67">
        <f>Table1402409[[#This Row],[วันที่ส่งงานการเงิน]]-Table1402409[[#This Row],[วันที่ส่งของ]]</f>
        <v>0</v>
      </c>
      <c r="AC220" s="130"/>
      <c r="AD220" s="3"/>
    </row>
    <row r="221" spans="1:30">
      <c r="A221" s="83">
        <v>23724</v>
      </c>
      <c r="B221" s="101" t="s">
        <v>854</v>
      </c>
      <c r="C221" s="67">
        <v>6</v>
      </c>
      <c r="D221" s="14" t="s">
        <v>112</v>
      </c>
      <c r="E221" s="15" t="s">
        <v>204</v>
      </c>
      <c r="F221" s="14" t="s">
        <v>855</v>
      </c>
      <c r="G221" s="16">
        <v>850000</v>
      </c>
      <c r="H221" s="17">
        <v>1</v>
      </c>
      <c r="I221" s="14" t="s">
        <v>94</v>
      </c>
      <c r="J221" s="30" t="s">
        <v>204</v>
      </c>
      <c r="K221" s="19">
        <v>612000</v>
      </c>
      <c r="L221" s="30" t="s">
        <v>204</v>
      </c>
      <c r="M221" s="19">
        <v>612000</v>
      </c>
      <c r="N221" s="16" t="s">
        <v>34</v>
      </c>
      <c r="O221" s="16"/>
      <c r="P221" s="67" t="s">
        <v>787</v>
      </c>
      <c r="Q221" s="106">
        <v>850000</v>
      </c>
      <c r="R221" s="107" t="s">
        <v>847</v>
      </c>
      <c r="S221" s="20">
        <v>0.72</v>
      </c>
      <c r="T221" s="66">
        <v>612000</v>
      </c>
      <c r="U221" s="66">
        <v>0</v>
      </c>
      <c r="V221" s="66">
        <f t="shared" ref="V221:V235" si="89">T221+U221</f>
        <v>612000</v>
      </c>
      <c r="W221" s="50" t="s">
        <v>856</v>
      </c>
      <c r="X221" s="51">
        <v>23760</v>
      </c>
      <c r="Y221" s="275">
        <v>23790</v>
      </c>
      <c r="Z221" s="275" t="s">
        <v>857</v>
      </c>
      <c r="AA221" s="275"/>
      <c r="AB221" s="67">
        <f>Table1402409[[#This Row],[วันที่ส่งงานการเงิน]]-Table1402409[[#This Row],[วันที่ส่งของ]]</f>
        <v>-23790</v>
      </c>
      <c r="AC221" s="130" t="s">
        <v>850</v>
      </c>
      <c r="AD221" s="3"/>
    </row>
    <row r="222" spans="1:30">
      <c r="A222" s="83"/>
      <c r="B222" s="101"/>
      <c r="C222" s="67"/>
      <c r="D222" s="14"/>
      <c r="E222" s="15"/>
      <c r="F222" s="14"/>
      <c r="G222" s="16"/>
      <c r="H222" s="17"/>
      <c r="I222" s="14"/>
      <c r="J222" s="30" t="s">
        <v>853</v>
      </c>
      <c r="K222" s="19">
        <v>791265</v>
      </c>
      <c r="L222" s="63"/>
      <c r="M222" s="16"/>
      <c r="N222" s="16"/>
      <c r="O222" s="16"/>
      <c r="P222" s="67"/>
      <c r="Q222" s="106"/>
      <c r="R222" s="107"/>
      <c r="S222" s="20"/>
      <c r="T222" s="66"/>
      <c r="U222" s="66">
        <f>T222*7/100</f>
        <v>0</v>
      </c>
      <c r="V222" s="66">
        <f t="shared" si="89"/>
        <v>0</v>
      </c>
      <c r="W222" s="50"/>
      <c r="X222" s="51"/>
      <c r="Y222" s="275"/>
      <c r="Z222" s="275"/>
      <c r="AA222" s="275"/>
      <c r="AB222" s="67">
        <f>Table1402409[[#This Row],[วันที่ส่งงานการเงิน]]-Table1402409[[#This Row],[วันที่ส่งของ]]</f>
        <v>0</v>
      </c>
      <c r="AC222" s="130"/>
      <c r="AD222" s="3"/>
    </row>
    <row r="223" spans="1:30">
      <c r="A223" s="83">
        <v>23727</v>
      </c>
      <c r="B223" s="101" t="s">
        <v>858</v>
      </c>
      <c r="C223" s="67">
        <v>6</v>
      </c>
      <c r="D223" s="14" t="s">
        <v>112</v>
      </c>
      <c r="E223" s="15" t="s">
        <v>118</v>
      </c>
      <c r="F223" s="14" t="s">
        <v>859</v>
      </c>
      <c r="G223" s="16">
        <v>2140</v>
      </c>
      <c r="H223" s="17">
        <v>2</v>
      </c>
      <c r="I223" s="14" t="s">
        <v>52</v>
      </c>
      <c r="J223" s="18" t="s">
        <v>118</v>
      </c>
      <c r="K223" s="19">
        <v>2140</v>
      </c>
      <c r="L223" s="63" t="s">
        <v>118</v>
      </c>
      <c r="M223" s="16">
        <v>2140</v>
      </c>
      <c r="N223" s="16" t="s">
        <v>34</v>
      </c>
      <c r="O223" s="16"/>
      <c r="P223" s="67" t="s">
        <v>860</v>
      </c>
      <c r="Q223" s="106">
        <v>1000</v>
      </c>
      <c r="R223" s="107" t="s">
        <v>58</v>
      </c>
      <c r="S223" s="20">
        <v>2</v>
      </c>
      <c r="T223" s="66">
        <v>2000</v>
      </c>
      <c r="U223" s="66">
        <f t="shared" ref="U223:U229" si="90">T223*7/100</f>
        <v>140</v>
      </c>
      <c r="V223" s="66">
        <f t="shared" si="89"/>
        <v>2140</v>
      </c>
      <c r="W223" s="50" t="s">
        <v>861</v>
      </c>
      <c r="X223" s="51">
        <v>23733</v>
      </c>
      <c r="Y223" s="275">
        <v>23734</v>
      </c>
      <c r="Z223" s="275" t="s">
        <v>862</v>
      </c>
      <c r="AA223" s="275"/>
      <c r="AB223" s="67">
        <f>Table1402409[[#This Row],[วันที่ส่งงานการเงิน]]-Table1402409[[#This Row],[วันที่ส่งของ]]</f>
        <v>-23734</v>
      </c>
      <c r="AC223" s="130" t="s">
        <v>863</v>
      </c>
      <c r="AD223" s="3"/>
    </row>
    <row r="224" spans="1:30">
      <c r="A224" s="83">
        <v>23731</v>
      </c>
      <c r="B224" s="101" t="s">
        <v>864</v>
      </c>
      <c r="C224" s="67">
        <v>1</v>
      </c>
      <c r="D224" s="14" t="s">
        <v>60</v>
      </c>
      <c r="E224" s="15" t="s">
        <v>130</v>
      </c>
      <c r="F224" s="14" t="s">
        <v>865</v>
      </c>
      <c r="G224" s="16">
        <v>203556.8</v>
      </c>
      <c r="H224" s="17">
        <v>6560</v>
      </c>
      <c r="I224" s="14" t="s">
        <v>94</v>
      </c>
      <c r="J224" s="15" t="s">
        <v>130</v>
      </c>
      <c r="K224" s="19">
        <v>201384.7</v>
      </c>
      <c r="L224" s="15" t="s">
        <v>130</v>
      </c>
      <c r="M224" s="19">
        <v>201384.7</v>
      </c>
      <c r="N224" s="16" t="s">
        <v>34</v>
      </c>
      <c r="O224" s="16"/>
      <c r="P224" s="67"/>
      <c r="Q224" s="106">
        <v>29</v>
      </c>
      <c r="R224" s="107" t="s">
        <v>361</v>
      </c>
      <c r="S224" s="20">
        <v>6490</v>
      </c>
      <c r="T224" s="66">
        <v>188210</v>
      </c>
      <c r="U224" s="66">
        <f t="shared" si="90"/>
        <v>13174.7</v>
      </c>
      <c r="V224" s="66">
        <f t="shared" si="89"/>
        <v>201384.7</v>
      </c>
      <c r="W224" s="50" t="s">
        <v>866</v>
      </c>
      <c r="X224" s="51">
        <v>23775</v>
      </c>
      <c r="Y224" s="275">
        <v>23777</v>
      </c>
      <c r="Z224" s="275" t="s">
        <v>867</v>
      </c>
      <c r="AA224" s="275"/>
      <c r="AB224" s="67">
        <f>Table1402409[[#This Row],[วันที่ส่งงานการเงิน]]-Table1402409[[#This Row],[วันที่ส่งของ]]</f>
        <v>-23777</v>
      </c>
      <c r="AC224" s="130" t="s">
        <v>140</v>
      </c>
      <c r="AD224" s="3"/>
    </row>
    <row r="225" spans="1:30">
      <c r="A225" s="83">
        <v>23731</v>
      </c>
      <c r="B225" s="101" t="s">
        <v>864</v>
      </c>
      <c r="C225" s="67">
        <v>1</v>
      </c>
      <c r="D225" s="14" t="s">
        <v>60</v>
      </c>
      <c r="E225" s="15" t="s">
        <v>130</v>
      </c>
      <c r="F225" s="14" t="s">
        <v>868</v>
      </c>
      <c r="G225" s="16">
        <v>189261.6</v>
      </c>
      <c r="H225" s="17">
        <v>8040</v>
      </c>
      <c r="I225" s="14" t="s">
        <v>94</v>
      </c>
      <c r="J225" s="15" t="s">
        <v>130</v>
      </c>
      <c r="K225" s="19">
        <v>189026.2</v>
      </c>
      <c r="L225" s="15" t="s">
        <v>130</v>
      </c>
      <c r="M225" s="19">
        <v>189026.2</v>
      </c>
      <c r="N225" s="16" t="s">
        <v>34</v>
      </c>
      <c r="O225" s="16"/>
      <c r="P225" s="67"/>
      <c r="Q225" s="106">
        <v>22</v>
      </c>
      <c r="R225" s="107" t="s">
        <v>361</v>
      </c>
      <c r="S225" s="20">
        <v>8030</v>
      </c>
      <c r="T225" s="66">
        <v>176660</v>
      </c>
      <c r="U225" s="66">
        <f t="shared" ref="U225:U227" si="91">T225*7/100</f>
        <v>12366.2</v>
      </c>
      <c r="V225" s="66">
        <f t="shared" ref="V225:V227" si="92">T225+U225</f>
        <v>189026.2</v>
      </c>
      <c r="W225" s="50" t="s">
        <v>866</v>
      </c>
      <c r="X225" s="51">
        <v>23775</v>
      </c>
      <c r="Y225" s="275">
        <v>23777</v>
      </c>
      <c r="Z225" s="275" t="s">
        <v>867</v>
      </c>
      <c r="AA225" s="275"/>
      <c r="AB225" s="67">
        <f>Table1402409[[#This Row],[วันที่ส่งงานการเงิน]]-Table1402409[[#This Row],[วันที่ส่งของ]]</f>
        <v>-23777</v>
      </c>
      <c r="AC225" s="130" t="s">
        <v>140</v>
      </c>
      <c r="AD225" s="3"/>
    </row>
    <row r="226" spans="1:30">
      <c r="A226" s="83">
        <v>23731</v>
      </c>
      <c r="B226" s="101" t="s">
        <v>864</v>
      </c>
      <c r="C226" s="67">
        <v>1</v>
      </c>
      <c r="D226" s="14" t="s">
        <v>60</v>
      </c>
      <c r="E226" s="15" t="s">
        <v>130</v>
      </c>
      <c r="F226" s="14" t="s">
        <v>869</v>
      </c>
      <c r="G226" s="16">
        <v>163453.20000000001</v>
      </c>
      <c r="H226" s="17">
        <v>8040</v>
      </c>
      <c r="I226" s="14" t="s">
        <v>94</v>
      </c>
      <c r="J226" s="15" t="s">
        <v>130</v>
      </c>
      <c r="K226" s="19">
        <v>163249.9</v>
      </c>
      <c r="L226" s="15" t="s">
        <v>130</v>
      </c>
      <c r="M226" s="19">
        <v>163249.9</v>
      </c>
      <c r="N226" s="16" t="s">
        <v>34</v>
      </c>
      <c r="O226" s="16"/>
      <c r="P226" s="67"/>
      <c r="Q226" s="106">
        <v>19</v>
      </c>
      <c r="R226" s="107" t="s">
        <v>361</v>
      </c>
      <c r="S226" s="20">
        <v>8030</v>
      </c>
      <c r="T226" s="66">
        <v>152570</v>
      </c>
      <c r="U226" s="66">
        <f t="shared" si="91"/>
        <v>10679.9</v>
      </c>
      <c r="V226" s="66">
        <f t="shared" si="92"/>
        <v>163249.9</v>
      </c>
      <c r="W226" s="50" t="s">
        <v>866</v>
      </c>
      <c r="X226" s="51">
        <v>23775</v>
      </c>
      <c r="Y226" s="275">
        <v>23777</v>
      </c>
      <c r="Z226" s="275" t="s">
        <v>867</v>
      </c>
      <c r="AA226" s="275"/>
      <c r="AB226" s="67">
        <f>Table1402409[[#This Row],[วันที่ส่งงานการเงิน]]-Table1402409[[#This Row],[วันที่ส่งของ]]</f>
        <v>-23777</v>
      </c>
      <c r="AC226" s="130" t="s">
        <v>140</v>
      </c>
      <c r="AD226" s="3"/>
    </row>
    <row r="227" spans="1:30">
      <c r="A227" s="83">
        <v>23731</v>
      </c>
      <c r="B227" s="101" t="s">
        <v>864</v>
      </c>
      <c r="C227" s="67">
        <v>1</v>
      </c>
      <c r="D227" s="14" t="s">
        <v>60</v>
      </c>
      <c r="E227" s="15" t="s">
        <v>130</v>
      </c>
      <c r="F227" s="14" t="s">
        <v>870</v>
      </c>
      <c r="G227" s="16">
        <v>140926.21</v>
      </c>
      <c r="H227" s="17">
        <v>5986.67</v>
      </c>
      <c r="I227" s="14" t="s">
        <v>94</v>
      </c>
      <c r="J227" s="15" t="s">
        <v>130</v>
      </c>
      <c r="K227" s="19">
        <v>134648.79999999999</v>
      </c>
      <c r="L227" s="15" t="s">
        <v>130</v>
      </c>
      <c r="M227" s="19">
        <v>134648.79999999999</v>
      </c>
      <c r="N227" s="16" t="s">
        <v>34</v>
      </c>
      <c r="O227" s="16"/>
      <c r="P227" s="67"/>
      <c r="Q227" s="106">
        <v>22</v>
      </c>
      <c r="R227" s="107" t="s">
        <v>361</v>
      </c>
      <c r="S227" s="20">
        <v>5720</v>
      </c>
      <c r="T227" s="66">
        <v>125840</v>
      </c>
      <c r="U227" s="66">
        <f t="shared" si="91"/>
        <v>8808.7999999999993</v>
      </c>
      <c r="V227" s="66">
        <f t="shared" si="92"/>
        <v>134648.79999999999</v>
      </c>
      <c r="W227" s="50" t="s">
        <v>866</v>
      </c>
      <c r="X227" s="51">
        <v>23775</v>
      </c>
      <c r="Y227" s="275">
        <v>23777</v>
      </c>
      <c r="Z227" s="275" t="s">
        <v>867</v>
      </c>
      <c r="AA227" s="275"/>
      <c r="AB227" s="67">
        <f>Table1402409[[#This Row],[วันที่ส่งงานการเงิน]]-Table1402409[[#This Row],[วันที่ส่งของ]]</f>
        <v>-23777</v>
      </c>
      <c r="AC227" s="130" t="s">
        <v>140</v>
      </c>
      <c r="AD227" s="3"/>
    </row>
    <row r="228" spans="1:30">
      <c r="A228" s="83">
        <v>23728</v>
      </c>
      <c r="B228" s="101" t="s">
        <v>871</v>
      </c>
      <c r="C228" s="67">
        <v>6</v>
      </c>
      <c r="D228" s="14" t="s">
        <v>112</v>
      </c>
      <c r="E228" s="15" t="s">
        <v>204</v>
      </c>
      <c r="F228" s="14" t="s">
        <v>872</v>
      </c>
      <c r="G228" s="16">
        <v>1200</v>
      </c>
      <c r="H228" s="17">
        <v>0.24</v>
      </c>
      <c r="I228" s="14" t="s">
        <v>52</v>
      </c>
      <c r="J228" s="30" t="s">
        <v>204</v>
      </c>
      <c r="K228" s="19">
        <v>1200</v>
      </c>
      <c r="L228" s="63" t="s">
        <v>204</v>
      </c>
      <c r="M228" s="16">
        <v>1200</v>
      </c>
      <c r="N228" s="16" t="s">
        <v>34</v>
      </c>
      <c r="O228" s="16"/>
      <c r="P228" s="67" t="s">
        <v>765</v>
      </c>
      <c r="Q228" s="106">
        <v>5000</v>
      </c>
      <c r="R228" s="107" t="s">
        <v>206</v>
      </c>
      <c r="S228" s="20">
        <v>0.24</v>
      </c>
      <c r="T228" s="66">
        <v>1200</v>
      </c>
      <c r="U228" s="66">
        <v>0</v>
      </c>
      <c r="V228" s="66">
        <f t="shared" si="89"/>
        <v>1200</v>
      </c>
      <c r="W228" s="50" t="s">
        <v>873</v>
      </c>
      <c r="X228" s="51">
        <v>23733</v>
      </c>
      <c r="Y228" s="275">
        <v>23735</v>
      </c>
      <c r="Z228" s="275" t="s">
        <v>874</v>
      </c>
      <c r="AA228" s="275"/>
      <c r="AB228" s="67">
        <f>Table1402409[[#This Row],[วันที่ส่งงานการเงิน]]-Table1402409[[#This Row],[วันที่ส่งของ]]</f>
        <v>-23735</v>
      </c>
      <c r="AC228" s="130" t="s">
        <v>265</v>
      </c>
      <c r="AD228" s="3"/>
    </row>
    <row r="229" spans="1:30">
      <c r="A229" s="83">
        <v>23728</v>
      </c>
      <c r="B229" s="101" t="s">
        <v>875</v>
      </c>
      <c r="C229" s="67">
        <v>6</v>
      </c>
      <c r="D229" s="14" t="s">
        <v>112</v>
      </c>
      <c r="E229" s="15" t="s">
        <v>197</v>
      </c>
      <c r="F229" s="14" t="s">
        <v>876</v>
      </c>
      <c r="G229" s="16">
        <v>12840</v>
      </c>
      <c r="H229" s="17">
        <v>15</v>
      </c>
      <c r="I229" s="14" t="s">
        <v>52</v>
      </c>
      <c r="J229" s="30" t="s">
        <v>197</v>
      </c>
      <c r="K229" s="19">
        <v>12840</v>
      </c>
      <c r="L229" s="30" t="s">
        <v>197</v>
      </c>
      <c r="M229" s="19">
        <v>12840</v>
      </c>
      <c r="N229" s="16" t="s">
        <v>34</v>
      </c>
      <c r="O229" s="16"/>
      <c r="P229" s="67" t="s">
        <v>877</v>
      </c>
      <c r="Q229" s="106">
        <v>800</v>
      </c>
      <c r="R229" s="107" t="s">
        <v>53</v>
      </c>
      <c r="S229" s="20">
        <v>15</v>
      </c>
      <c r="T229" s="66">
        <v>12000</v>
      </c>
      <c r="U229" s="66">
        <f t="shared" si="90"/>
        <v>840</v>
      </c>
      <c r="V229" s="66">
        <f t="shared" si="89"/>
        <v>12840</v>
      </c>
      <c r="W229" s="50" t="s">
        <v>878</v>
      </c>
      <c r="X229" s="51">
        <v>23734</v>
      </c>
      <c r="Y229" s="275">
        <v>23735</v>
      </c>
      <c r="Z229" s="275" t="s">
        <v>879</v>
      </c>
      <c r="AA229" s="275"/>
      <c r="AB229" s="67">
        <f>Table1402409[[#This Row],[วันที่ส่งงานการเงิน]]-Table1402409[[#This Row],[วันที่ส่งของ]]</f>
        <v>-23735</v>
      </c>
      <c r="AC229" s="130" t="s">
        <v>447</v>
      </c>
      <c r="AD229" s="3"/>
    </row>
    <row r="230" spans="1:30">
      <c r="A230" s="83">
        <v>23726</v>
      </c>
      <c r="B230" s="101" t="s">
        <v>880</v>
      </c>
      <c r="C230" s="67">
        <v>7</v>
      </c>
      <c r="D230" s="14" t="s">
        <v>49</v>
      </c>
      <c r="E230" s="15" t="s">
        <v>167</v>
      </c>
      <c r="F230" s="14" t="s">
        <v>168</v>
      </c>
      <c r="G230" s="16">
        <v>15000</v>
      </c>
      <c r="H230" s="17"/>
      <c r="I230" s="14" t="s">
        <v>52</v>
      </c>
      <c r="J230" s="18" t="s">
        <v>167</v>
      </c>
      <c r="K230" s="19">
        <v>13690</v>
      </c>
      <c r="L230" s="18" t="s">
        <v>167</v>
      </c>
      <c r="M230" s="19">
        <v>13690</v>
      </c>
      <c r="N230" s="16" t="s">
        <v>34</v>
      </c>
      <c r="O230" s="16"/>
      <c r="P230" s="67"/>
      <c r="Q230" s="106">
        <v>6</v>
      </c>
      <c r="R230" s="107" t="s">
        <v>169</v>
      </c>
      <c r="S230" s="20"/>
      <c r="T230" s="66">
        <v>13690</v>
      </c>
      <c r="U230" s="66">
        <v>0</v>
      </c>
      <c r="V230" s="66">
        <f t="shared" si="89"/>
        <v>13690</v>
      </c>
      <c r="W230" s="50" t="s">
        <v>881</v>
      </c>
      <c r="X230" s="51">
        <v>23727</v>
      </c>
      <c r="Y230" s="275">
        <v>23739</v>
      </c>
      <c r="Z230" s="275" t="s">
        <v>882</v>
      </c>
      <c r="AA230" s="275"/>
      <c r="AB230" s="67">
        <f>Table1402409[[#This Row],[วันที่ส่งงานการเงิน]]-Table1402409[[#This Row],[วันที่ส่งของ]]</f>
        <v>-23739</v>
      </c>
      <c r="AC230" s="130" t="s">
        <v>172</v>
      </c>
      <c r="AD230" s="3"/>
    </row>
    <row r="231" spans="1:30">
      <c r="A231" s="83">
        <v>23731</v>
      </c>
      <c r="B231" s="101" t="s">
        <v>883</v>
      </c>
      <c r="C231" s="67">
        <v>6</v>
      </c>
      <c r="D231" s="14" t="s">
        <v>112</v>
      </c>
      <c r="E231" s="15" t="s">
        <v>267</v>
      </c>
      <c r="F231" s="14" t="s">
        <v>884</v>
      </c>
      <c r="G231" s="16">
        <v>1075350</v>
      </c>
      <c r="H231" s="17">
        <v>50.25</v>
      </c>
      <c r="I231" s="14" t="s">
        <v>94</v>
      </c>
      <c r="J231" s="18" t="s">
        <v>267</v>
      </c>
      <c r="K231" s="19">
        <v>580000</v>
      </c>
      <c r="L231" s="18" t="s">
        <v>267</v>
      </c>
      <c r="M231" s="19">
        <v>580000</v>
      </c>
      <c r="N231" s="16" t="s">
        <v>34</v>
      </c>
      <c r="O231" s="16"/>
      <c r="P231" s="67" t="s">
        <v>885</v>
      </c>
      <c r="Q231" s="106">
        <v>20000</v>
      </c>
      <c r="R231" s="107" t="s">
        <v>206</v>
      </c>
      <c r="S231" s="20">
        <v>29</v>
      </c>
      <c r="T231" s="66">
        <v>580000</v>
      </c>
      <c r="U231" s="66">
        <v>0</v>
      </c>
      <c r="V231" s="66">
        <f t="shared" si="89"/>
        <v>580000</v>
      </c>
      <c r="W231" s="50" t="s">
        <v>886</v>
      </c>
      <c r="X231" s="51">
        <v>23756</v>
      </c>
      <c r="Y231" s="275">
        <v>23787</v>
      </c>
      <c r="Z231" s="275" t="s">
        <v>887</v>
      </c>
      <c r="AA231" s="275"/>
      <c r="AB231" s="67">
        <f>Table1402409[[#This Row],[วันที่ส่งงานการเงิน]]-Table1402409[[#This Row],[วันที่ส่งของ]]</f>
        <v>-23787</v>
      </c>
      <c r="AC231" s="130" t="s">
        <v>888</v>
      </c>
      <c r="AD231" s="3"/>
    </row>
    <row r="232" spans="1:30">
      <c r="A232" s="83"/>
      <c r="B232" s="101"/>
      <c r="C232" s="67"/>
      <c r="D232" s="14"/>
      <c r="E232" s="15"/>
      <c r="F232" s="14"/>
      <c r="G232" s="16"/>
      <c r="H232" s="17"/>
      <c r="I232" s="14"/>
      <c r="J232" s="30" t="s">
        <v>595</v>
      </c>
      <c r="K232" s="19">
        <v>620600</v>
      </c>
      <c r="L232" s="63"/>
      <c r="M232" s="16"/>
      <c r="N232" s="16"/>
      <c r="O232" s="16"/>
      <c r="P232" s="67"/>
      <c r="Q232" s="106"/>
      <c r="R232" s="107"/>
      <c r="S232" s="20"/>
      <c r="T232" s="66"/>
      <c r="U232" s="66">
        <f t="shared" ref="U232:U234" si="93">T232*7/100</f>
        <v>0</v>
      </c>
      <c r="V232" s="66">
        <f t="shared" ref="V232:V234" si="94">T232+U232</f>
        <v>0</v>
      </c>
      <c r="W232" s="50"/>
      <c r="X232" s="51"/>
      <c r="Y232" s="275"/>
      <c r="Z232" s="275"/>
      <c r="AA232" s="275"/>
      <c r="AB232" s="67">
        <f>Table1402409[[#This Row],[วันที่ส่งงานการเงิน]]-Table1402409[[#This Row],[วันที่ส่งของ]]</f>
        <v>0</v>
      </c>
      <c r="AC232" s="130"/>
      <c r="AD232" s="3"/>
    </row>
    <row r="233" spans="1:30">
      <c r="A233" s="83"/>
      <c r="B233" s="101"/>
      <c r="C233" s="67"/>
      <c r="D233" s="14"/>
      <c r="E233" s="15"/>
      <c r="F233" s="14"/>
      <c r="G233" s="16"/>
      <c r="H233" s="17"/>
      <c r="I233" s="14"/>
      <c r="J233" s="30" t="s">
        <v>98</v>
      </c>
      <c r="K233" s="19">
        <v>612040</v>
      </c>
      <c r="L233" s="63"/>
      <c r="M233" s="16"/>
      <c r="N233" s="16"/>
      <c r="O233" s="16"/>
      <c r="P233" s="67"/>
      <c r="Q233" s="106"/>
      <c r="R233" s="107"/>
      <c r="S233" s="20"/>
      <c r="T233" s="66"/>
      <c r="U233" s="66">
        <f t="shared" si="93"/>
        <v>0</v>
      </c>
      <c r="V233" s="66">
        <f t="shared" si="94"/>
        <v>0</v>
      </c>
      <c r="W233" s="50"/>
      <c r="X233" s="51"/>
      <c r="Y233" s="275"/>
      <c r="Z233" s="275"/>
      <c r="AA233" s="275"/>
      <c r="AB233" s="67">
        <f>Table1402409[[#This Row],[วันที่ส่งงานการเงิน]]-Table1402409[[#This Row],[วันที่ส่งของ]]</f>
        <v>0</v>
      </c>
      <c r="AC233" s="130"/>
      <c r="AD233" s="3"/>
    </row>
    <row r="234" spans="1:30">
      <c r="A234" s="83"/>
      <c r="B234" s="101"/>
      <c r="C234" s="67"/>
      <c r="D234" s="14"/>
      <c r="E234" s="15"/>
      <c r="F234" s="14"/>
      <c r="G234" s="16"/>
      <c r="H234" s="17"/>
      <c r="I234" s="14"/>
      <c r="J234" s="18" t="s">
        <v>889</v>
      </c>
      <c r="K234" s="19">
        <v>950000</v>
      </c>
      <c r="L234" s="63"/>
      <c r="M234" s="16"/>
      <c r="N234" s="16"/>
      <c r="O234" s="16"/>
      <c r="P234" s="67"/>
      <c r="Q234" s="106"/>
      <c r="R234" s="107"/>
      <c r="S234" s="20"/>
      <c r="T234" s="66"/>
      <c r="U234" s="66">
        <f t="shared" si="93"/>
        <v>0</v>
      </c>
      <c r="V234" s="66">
        <f t="shared" si="94"/>
        <v>0</v>
      </c>
      <c r="W234" s="50"/>
      <c r="X234" s="51"/>
      <c r="Y234" s="275"/>
      <c r="Z234" s="275"/>
      <c r="AA234" s="275"/>
      <c r="AB234" s="67">
        <f>Table1402409[[#This Row],[วันที่ส่งงานการเงิน]]-Table1402409[[#This Row],[วันที่ส่งของ]]</f>
        <v>0</v>
      </c>
      <c r="AC234" s="130"/>
      <c r="AD234" s="3"/>
    </row>
    <row r="235" spans="1:30">
      <c r="A235" s="83">
        <v>23731</v>
      </c>
      <c r="B235" s="101" t="s">
        <v>890</v>
      </c>
      <c r="C235" s="67">
        <v>7</v>
      </c>
      <c r="D235" s="14" t="s">
        <v>49</v>
      </c>
      <c r="E235" s="15" t="s">
        <v>167</v>
      </c>
      <c r="F235" s="14" t="s">
        <v>891</v>
      </c>
      <c r="G235" s="16">
        <v>80</v>
      </c>
      <c r="H235" s="17"/>
      <c r="I235" s="14" t="s">
        <v>52</v>
      </c>
      <c r="J235" s="18" t="s">
        <v>167</v>
      </c>
      <c r="K235" s="19">
        <v>80</v>
      </c>
      <c r="L235" s="18" t="s">
        <v>167</v>
      </c>
      <c r="M235" s="19">
        <v>80</v>
      </c>
      <c r="N235" s="16" t="s">
        <v>34</v>
      </c>
      <c r="O235" s="16"/>
      <c r="P235" s="67"/>
      <c r="Q235" s="106">
        <v>9</v>
      </c>
      <c r="R235" s="107" t="s">
        <v>341</v>
      </c>
      <c r="S235" s="20">
        <v>3.5</v>
      </c>
      <c r="T235" s="66">
        <v>80</v>
      </c>
      <c r="U235" s="66">
        <v>0</v>
      </c>
      <c r="V235" s="66">
        <f t="shared" si="89"/>
        <v>80</v>
      </c>
      <c r="W235" s="50" t="s">
        <v>892</v>
      </c>
      <c r="X235" s="51">
        <v>23732</v>
      </c>
      <c r="Y235" s="275">
        <v>23739</v>
      </c>
      <c r="Z235" s="275" t="s">
        <v>893</v>
      </c>
      <c r="AA235" s="275"/>
      <c r="AB235" s="67">
        <f>Table1402409[[#This Row],[วันที่ส่งงานการเงิน]]-Table1402409[[#This Row],[วันที่ส่งของ]]</f>
        <v>-23739</v>
      </c>
      <c r="AC235" s="130" t="s">
        <v>172</v>
      </c>
      <c r="AD235" s="3"/>
    </row>
    <row r="236" spans="1:30">
      <c r="A236" s="83">
        <v>23731</v>
      </c>
      <c r="B236" s="101" t="s">
        <v>894</v>
      </c>
      <c r="C236" s="67">
        <v>6</v>
      </c>
      <c r="D236" s="14" t="s">
        <v>147</v>
      </c>
      <c r="E236" s="15" t="s">
        <v>620</v>
      </c>
      <c r="F236" s="14" t="s">
        <v>895</v>
      </c>
      <c r="G236" s="16">
        <v>2550</v>
      </c>
      <c r="H236" s="17">
        <v>0.06</v>
      </c>
      <c r="I236" s="14" t="s">
        <v>52</v>
      </c>
      <c r="J236" s="30" t="s">
        <v>620</v>
      </c>
      <c r="K236" s="19">
        <v>2550</v>
      </c>
      <c r="L236" s="30" t="s">
        <v>620</v>
      </c>
      <c r="M236" s="19">
        <v>2550</v>
      </c>
      <c r="N236" s="16" t="s">
        <v>34</v>
      </c>
      <c r="O236" s="16"/>
      <c r="P236" s="67" t="s">
        <v>896</v>
      </c>
      <c r="Q236" s="106">
        <v>42500</v>
      </c>
      <c r="R236" s="107" t="s">
        <v>301</v>
      </c>
      <c r="S236" s="20">
        <v>0.06</v>
      </c>
      <c r="T236" s="66">
        <v>2550</v>
      </c>
      <c r="U236" s="66">
        <v>0</v>
      </c>
      <c r="V236" s="66">
        <f t="shared" si="86"/>
        <v>2550</v>
      </c>
      <c r="W236" s="50" t="s">
        <v>897</v>
      </c>
      <c r="X236" s="51">
        <v>23739</v>
      </c>
      <c r="Y236" s="275">
        <v>23740</v>
      </c>
      <c r="Z236" s="275" t="s">
        <v>898</v>
      </c>
      <c r="AA236" s="275"/>
      <c r="AB236" s="67">
        <f>Table1402409[[#This Row],[วันที่ส่งงานการเงิน]]-Table1402409[[#This Row],[วันที่ส่งของ]]</f>
        <v>-23740</v>
      </c>
      <c r="AC236" s="130" t="s">
        <v>899</v>
      </c>
      <c r="AD236" s="3"/>
    </row>
    <row r="237" spans="1:30">
      <c r="A237" s="83">
        <v>23734</v>
      </c>
      <c r="B237" s="101" t="s">
        <v>900</v>
      </c>
      <c r="C237" s="67">
        <v>2</v>
      </c>
      <c r="D237" s="14" t="s">
        <v>49</v>
      </c>
      <c r="E237" s="15" t="s">
        <v>901</v>
      </c>
      <c r="F237" s="14" t="s">
        <v>902</v>
      </c>
      <c r="G237" s="16">
        <v>155150</v>
      </c>
      <c r="H237" s="17">
        <v>290</v>
      </c>
      <c r="I237" s="14" t="s">
        <v>52</v>
      </c>
      <c r="J237" s="30" t="s">
        <v>903</v>
      </c>
      <c r="K237" s="19">
        <v>155150</v>
      </c>
      <c r="L237" s="30" t="s">
        <v>903</v>
      </c>
      <c r="M237" s="19">
        <v>155150</v>
      </c>
      <c r="N237" s="16" t="s">
        <v>34</v>
      </c>
      <c r="O237" s="16"/>
      <c r="P237" s="67"/>
      <c r="Q237" s="106">
        <v>500</v>
      </c>
      <c r="R237" s="107" t="s">
        <v>361</v>
      </c>
      <c r="S237" s="20">
        <v>290</v>
      </c>
      <c r="T237" s="66">
        <v>145000</v>
      </c>
      <c r="U237" s="66">
        <f t="shared" si="85"/>
        <v>10150</v>
      </c>
      <c r="V237" s="66">
        <f t="shared" si="86"/>
        <v>155150</v>
      </c>
      <c r="W237" s="50" t="s">
        <v>904</v>
      </c>
      <c r="X237" s="51">
        <v>23741</v>
      </c>
      <c r="Y237" s="275">
        <v>23766</v>
      </c>
      <c r="Z237" s="275" t="s">
        <v>905</v>
      </c>
      <c r="AA237" s="275"/>
      <c r="AB237" s="67">
        <f>Table1402409[[#This Row],[วันที่ส่งงานการเงิน]]-Table1402409[[#This Row],[วันที่ส่งของ]]</f>
        <v>-23766</v>
      </c>
      <c r="AC237" s="130"/>
      <c r="AD237" s="3"/>
    </row>
    <row r="238" spans="1:30">
      <c r="A238" s="83">
        <v>23734</v>
      </c>
      <c r="B238" s="101" t="s">
        <v>900</v>
      </c>
      <c r="C238" s="67">
        <v>2</v>
      </c>
      <c r="D238" s="14" t="s">
        <v>49</v>
      </c>
      <c r="E238" s="15" t="s">
        <v>901</v>
      </c>
      <c r="F238" s="14" t="s">
        <v>906</v>
      </c>
      <c r="G238" s="16">
        <v>155150</v>
      </c>
      <c r="H238" s="17">
        <v>290</v>
      </c>
      <c r="I238" s="14" t="s">
        <v>52</v>
      </c>
      <c r="J238" s="30" t="s">
        <v>903</v>
      </c>
      <c r="K238" s="19">
        <v>155150</v>
      </c>
      <c r="L238" s="30" t="s">
        <v>903</v>
      </c>
      <c r="M238" s="19">
        <v>155150</v>
      </c>
      <c r="N238" s="16" t="s">
        <v>34</v>
      </c>
      <c r="O238" s="16"/>
      <c r="P238" s="67"/>
      <c r="Q238" s="106">
        <v>500</v>
      </c>
      <c r="R238" s="107" t="s">
        <v>361</v>
      </c>
      <c r="S238" s="20">
        <v>290</v>
      </c>
      <c r="T238" s="66">
        <v>145000</v>
      </c>
      <c r="U238" s="66">
        <f t="shared" ref="U238" si="95">T238*7/100</f>
        <v>10150</v>
      </c>
      <c r="V238" s="66">
        <f t="shared" ref="V238" si="96">T238+U238</f>
        <v>155150</v>
      </c>
      <c r="W238" s="50" t="s">
        <v>904</v>
      </c>
      <c r="X238" s="51">
        <v>23741</v>
      </c>
      <c r="Y238" s="275">
        <v>23766</v>
      </c>
      <c r="Z238" s="275" t="s">
        <v>905</v>
      </c>
      <c r="AA238" s="275"/>
      <c r="AB238" s="67">
        <f>Table1402409[[#This Row],[วันที่ส่งงานการเงิน]]-Table1402409[[#This Row],[วันที่ส่งของ]]</f>
        <v>-23766</v>
      </c>
      <c r="AC238" s="130"/>
      <c r="AD238" s="3"/>
    </row>
    <row r="239" spans="1:30">
      <c r="A239" s="83">
        <v>23734</v>
      </c>
      <c r="B239" s="101" t="s">
        <v>907</v>
      </c>
      <c r="C239" s="67">
        <v>7</v>
      </c>
      <c r="D239" s="14" t="s">
        <v>112</v>
      </c>
      <c r="E239" s="15" t="s">
        <v>347</v>
      </c>
      <c r="F239" s="14" t="s">
        <v>908</v>
      </c>
      <c r="G239" s="16">
        <v>1926</v>
      </c>
      <c r="H239" s="17"/>
      <c r="I239" s="14" t="s">
        <v>275</v>
      </c>
      <c r="J239" s="30" t="s">
        <v>347</v>
      </c>
      <c r="K239" s="19">
        <v>1926</v>
      </c>
      <c r="L239" s="63"/>
      <c r="M239" s="16"/>
      <c r="N239" s="16"/>
      <c r="O239" s="16"/>
      <c r="P239" s="67"/>
      <c r="Q239" s="106">
        <v>1</v>
      </c>
      <c r="R239" s="107" t="s">
        <v>276</v>
      </c>
      <c r="S239" s="20"/>
      <c r="T239" s="66">
        <v>1800</v>
      </c>
      <c r="U239" s="66">
        <f t="shared" si="73"/>
        <v>126</v>
      </c>
      <c r="V239" s="66">
        <f t="shared" si="74"/>
        <v>1926</v>
      </c>
      <c r="W239" s="50" t="s">
        <v>275</v>
      </c>
      <c r="X239" s="51">
        <v>23731</v>
      </c>
      <c r="Y239" s="275">
        <v>23731</v>
      </c>
      <c r="Z239" s="275" t="s">
        <v>275</v>
      </c>
      <c r="AA239" s="275"/>
      <c r="AB239" s="67">
        <f>Table1402409[[#This Row],[วันที่ส่งงานการเงิน]]-Table1402409[[#This Row],[วันที่ส่งของ]]</f>
        <v>-23731</v>
      </c>
      <c r="AC239" s="130" t="s">
        <v>275</v>
      </c>
      <c r="AD239" s="3"/>
    </row>
    <row r="240" spans="1:30">
      <c r="A240" s="83">
        <v>23739</v>
      </c>
      <c r="B240" s="101" t="s">
        <v>909</v>
      </c>
      <c r="C240" s="67">
        <v>7</v>
      </c>
      <c r="D240" s="14" t="s">
        <v>147</v>
      </c>
      <c r="E240" s="15" t="s">
        <v>910</v>
      </c>
      <c r="F240" s="14" t="s">
        <v>911</v>
      </c>
      <c r="G240" s="16">
        <v>12412</v>
      </c>
      <c r="H240" s="17"/>
      <c r="I240" s="14" t="s">
        <v>275</v>
      </c>
      <c r="J240" s="18"/>
      <c r="K240" s="19"/>
      <c r="L240" s="63"/>
      <c r="M240" s="16"/>
      <c r="N240" s="16"/>
      <c r="O240" s="16"/>
      <c r="P240" s="67"/>
      <c r="Q240" s="106">
        <v>2</v>
      </c>
      <c r="R240" s="107" t="s">
        <v>101</v>
      </c>
      <c r="S240" s="20"/>
      <c r="T240" s="66">
        <v>11600</v>
      </c>
      <c r="U240" s="66">
        <f t="shared" si="73"/>
        <v>812</v>
      </c>
      <c r="V240" s="66">
        <f t="shared" si="74"/>
        <v>12412</v>
      </c>
      <c r="W240" s="50" t="s">
        <v>275</v>
      </c>
      <c r="X240" s="51">
        <v>23738</v>
      </c>
      <c r="Y240" s="275">
        <v>23738</v>
      </c>
      <c r="Z240" s="275" t="s">
        <v>275</v>
      </c>
      <c r="AA240" s="275"/>
      <c r="AB240" s="67">
        <f>Table1402409[[#This Row],[วันที่ส่งงานการเงิน]]-Table1402409[[#This Row],[วันที่ส่งของ]]</f>
        <v>-23738</v>
      </c>
      <c r="AC240" s="130" t="s">
        <v>275</v>
      </c>
      <c r="AD240" s="3"/>
    </row>
    <row r="241" spans="1:30">
      <c r="A241" s="83">
        <v>23739</v>
      </c>
      <c r="B241" s="101" t="s">
        <v>912</v>
      </c>
      <c r="C241" s="67">
        <v>7</v>
      </c>
      <c r="D241" s="14" t="s">
        <v>147</v>
      </c>
      <c r="E241" s="15" t="s">
        <v>436</v>
      </c>
      <c r="F241" s="14" t="s">
        <v>437</v>
      </c>
      <c r="G241" s="16">
        <v>963</v>
      </c>
      <c r="H241" s="17"/>
      <c r="I241" s="14" t="s">
        <v>275</v>
      </c>
      <c r="J241" s="18"/>
      <c r="K241" s="19"/>
      <c r="L241" s="63"/>
      <c r="M241" s="16"/>
      <c r="N241" s="16"/>
      <c r="O241" s="16"/>
      <c r="P241" s="67"/>
      <c r="Q241" s="106">
        <v>1</v>
      </c>
      <c r="R241" s="107" t="s">
        <v>101</v>
      </c>
      <c r="S241" s="20"/>
      <c r="T241" s="66">
        <v>900</v>
      </c>
      <c r="U241" s="66">
        <f t="shared" si="71"/>
        <v>63</v>
      </c>
      <c r="V241" s="66">
        <f t="shared" si="72"/>
        <v>963</v>
      </c>
      <c r="W241" s="50" t="s">
        <v>275</v>
      </c>
      <c r="X241" s="51">
        <v>23734</v>
      </c>
      <c r="Y241" s="275">
        <v>23734</v>
      </c>
      <c r="Z241" s="275" t="s">
        <v>275</v>
      </c>
      <c r="AA241" s="275"/>
      <c r="AB241" s="67">
        <f>Table1402409[[#This Row],[วันที่ส่งงานการเงิน]]-Table1402409[[#This Row],[วันที่ส่งของ]]</f>
        <v>-23734</v>
      </c>
      <c r="AC241" s="130" t="s">
        <v>275</v>
      </c>
      <c r="AD241" s="3"/>
    </row>
    <row r="242" spans="1:30">
      <c r="A242" s="83">
        <v>23734</v>
      </c>
      <c r="B242" s="101" t="s">
        <v>913</v>
      </c>
      <c r="C242" s="67">
        <v>6</v>
      </c>
      <c r="D242" s="14" t="s">
        <v>147</v>
      </c>
      <c r="E242" s="15" t="s">
        <v>620</v>
      </c>
      <c r="F242" s="14" t="s">
        <v>914</v>
      </c>
      <c r="G242" s="16">
        <v>1875</v>
      </c>
      <c r="H242" s="17"/>
      <c r="I242" s="14" t="s">
        <v>52</v>
      </c>
      <c r="J242" s="30" t="s">
        <v>620</v>
      </c>
      <c r="K242" s="19">
        <v>1875</v>
      </c>
      <c r="L242" s="63" t="s">
        <v>620</v>
      </c>
      <c r="M242" s="16">
        <v>1875</v>
      </c>
      <c r="N242" s="16" t="s">
        <v>34</v>
      </c>
      <c r="O242" s="16"/>
      <c r="P242" s="67" t="s">
        <v>915</v>
      </c>
      <c r="Q242" s="106">
        <v>31250</v>
      </c>
      <c r="R242" s="107" t="s">
        <v>301</v>
      </c>
      <c r="S242" s="20">
        <v>0.06</v>
      </c>
      <c r="T242" s="66">
        <v>1875</v>
      </c>
      <c r="U242" s="66">
        <v>0</v>
      </c>
      <c r="V242" s="66">
        <f t="shared" ref="V242:V299" si="97">T242+U242</f>
        <v>1875</v>
      </c>
      <c r="W242" s="50" t="s">
        <v>916</v>
      </c>
      <c r="X242" s="51">
        <v>23740</v>
      </c>
      <c r="Y242" s="275">
        <v>23749</v>
      </c>
      <c r="Z242" s="275" t="s">
        <v>917</v>
      </c>
      <c r="AA242" s="275"/>
      <c r="AB242" s="67">
        <f>Table1402409[[#This Row],[วันที่ส่งงานการเงิน]]-Table1402409[[#This Row],[วันที่ส่งของ]]</f>
        <v>-23749</v>
      </c>
      <c r="AC242" s="130" t="s">
        <v>918</v>
      </c>
      <c r="AD242" s="3"/>
    </row>
    <row r="243" spans="1:30">
      <c r="A243" s="83">
        <v>23734</v>
      </c>
      <c r="B243" s="101" t="s">
        <v>913</v>
      </c>
      <c r="C243" s="67">
        <v>6</v>
      </c>
      <c r="D243" s="14" t="s">
        <v>147</v>
      </c>
      <c r="E243" s="15" t="s">
        <v>620</v>
      </c>
      <c r="F243" s="14" t="s">
        <v>919</v>
      </c>
      <c r="G243" s="16">
        <v>3750</v>
      </c>
      <c r="H243" s="17"/>
      <c r="I243" s="14" t="s">
        <v>52</v>
      </c>
      <c r="J243" s="30" t="s">
        <v>620</v>
      </c>
      <c r="K243" s="19">
        <v>3750</v>
      </c>
      <c r="L243" s="63" t="s">
        <v>620</v>
      </c>
      <c r="M243" s="16">
        <v>3750</v>
      </c>
      <c r="N243" s="16" t="s">
        <v>34</v>
      </c>
      <c r="O243" s="16"/>
      <c r="P243" s="67" t="s">
        <v>920</v>
      </c>
      <c r="Q243" s="106">
        <v>62500</v>
      </c>
      <c r="R243" s="107" t="s">
        <v>301</v>
      </c>
      <c r="S243" s="20">
        <v>0.06</v>
      </c>
      <c r="T243" s="66">
        <v>3750</v>
      </c>
      <c r="U243" s="66">
        <v>0</v>
      </c>
      <c r="V243" s="66">
        <f t="shared" ref="V243:V244" si="98">T243+U243</f>
        <v>3750</v>
      </c>
      <c r="W243" s="50" t="s">
        <v>916</v>
      </c>
      <c r="X243" s="51">
        <v>23740</v>
      </c>
      <c r="Y243" s="275">
        <v>23749</v>
      </c>
      <c r="Z243" s="275" t="s">
        <v>917</v>
      </c>
      <c r="AA243" s="275"/>
      <c r="AB243" s="67">
        <f>Table1402409[[#This Row],[วันที่ส่งงานการเงิน]]-Table1402409[[#This Row],[วันที่ส่งของ]]</f>
        <v>-23749</v>
      </c>
      <c r="AC243" s="130" t="s">
        <v>918</v>
      </c>
      <c r="AD243" s="3"/>
    </row>
    <row r="244" spans="1:30">
      <c r="A244" s="83">
        <v>23734</v>
      </c>
      <c r="B244" s="101" t="s">
        <v>913</v>
      </c>
      <c r="C244" s="67">
        <v>6</v>
      </c>
      <c r="D244" s="14" t="s">
        <v>147</v>
      </c>
      <c r="E244" s="15" t="s">
        <v>620</v>
      </c>
      <c r="F244" s="14" t="s">
        <v>921</v>
      </c>
      <c r="G244" s="16">
        <v>325</v>
      </c>
      <c r="H244" s="17"/>
      <c r="I244" s="14" t="s">
        <v>52</v>
      </c>
      <c r="J244" s="30" t="s">
        <v>620</v>
      </c>
      <c r="K244" s="19">
        <v>325</v>
      </c>
      <c r="L244" s="63" t="s">
        <v>620</v>
      </c>
      <c r="M244" s="16">
        <v>325</v>
      </c>
      <c r="N244" s="16" t="s">
        <v>34</v>
      </c>
      <c r="O244" s="16"/>
      <c r="P244" s="67" t="s">
        <v>922</v>
      </c>
      <c r="Q244" s="106">
        <v>5000</v>
      </c>
      <c r="R244" s="107" t="s">
        <v>301</v>
      </c>
      <c r="S244" s="20">
        <v>0.06</v>
      </c>
      <c r="T244" s="66">
        <v>325</v>
      </c>
      <c r="U244" s="66">
        <v>0</v>
      </c>
      <c r="V244" s="66">
        <f t="shared" si="98"/>
        <v>325</v>
      </c>
      <c r="W244" s="50" t="s">
        <v>916</v>
      </c>
      <c r="X244" s="51">
        <v>23740</v>
      </c>
      <c r="Y244" s="275">
        <v>23749</v>
      </c>
      <c r="Z244" s="275" t="s">
        <v>917</v>
      </c>
      <c r="AA244" s="275"/>
      <c r="AB244" s="67">
        <f>Table1402409[[#This Row],[วันที่ส่งงานการเงิน]]-Table1402409[[#This Row],[วันที่ส่งของ]]</f>
        <v>-23749</v>
      </c>
      <c r="AC244" s="130" t="s">
        <v>918</v>
      </c>
      <c r="AD244" s="3"/>
    </row>
    <row r="245" spans="1:30">
      <c r="A245" s="83">
        <v>23734</v>
      </c>
      <c r="B245" s="101" t="s">
        <v>923</v>
      </c>
      <c r="C245" s="67">
        <v>6</v>
      </c>
      <c r="D245" s="14" t="s">
        <v>147</v>
      </c>
      <c r="E245" s="15" t="s">
        <v>620</v>
      </c>
      <c r="F245" s="14" t="s">
        <v>924</v>
      </c>
      <c r="G245" s="16">
        <v>2625</v>
      </c>
      <c r="H245" s="17">
        <v>7.0000000000000007E-2</v>
      </c>
      <c r="I245" s="14" t="s">
        <v>52</v>
      </c>
      <c r="J245" s="30" t="s">
        <v>620</v>
      </c>
      <c r="K245" s="19">
        <v>2625</v>
      </c>
      <c r="L245" s="63" t="s">
        <v>620</v>
      </c>
      <c r="M245" s="16">
        <v>2625</v>
      </c>
      <c r="N245" s="16" t="s">
        <v>34</v>
      </c>
      <c r="O245" s="16"/>
      <c r="P245" s="67" t="s">
        <v>885</v>
      </c>
      <c r="Q245" s="106">
        <v>35000</v>
      </c>
      <c r="R245" s="107" t="s">
        <v>301</v>
      </c>
      <c r="S245" s="20">
        <v>7.0000000000000007E-2</v>
      </c>
      <c r="T245" s="66">
        <v>2625</v>
      </c>
      <c r="U245" s="66">
        <v>0</v>
      </c>
      <c r="V245" s="66">
        <f t="shared" si="97"/>
        <v>2625</v>
      </c>
      <c r="W245" s="50" t="s">
        <v>925</v>
      </c>
      <c r="X245" s="51">
        <v>23740</v>
      </c>
      <c r="Y245" s="275">
        <v>23752</v>
      </c>
      <c r="Z245" s="275" t="s">
        <v>926</v>
      </c>
      <c r="AA245" s="275"/>
      <c r="AB245" s="67">
        <f>Table1402409[[#This Row],[วันที่ส่งงานการเงิน]]-Table1402409[[#This Row],[วันที่ส่งของ]]</f>
        <v>-23752</v>
      </c>
      <c r="AC245" s="130" t="s">
        <v>927</v>
      </c>
      <c r="AD245" s="3"/>
    </row>
    <row r="246" spans="1:30">
      <c r="A246" s="83">
        <v>23734</v>
      </c>
      <c r="B246" s="101" t="s">
        <v>923</v>
      </c>
      <c r="C246" s="67">
        <v>6</v>
      </c>
      <c r="D246" s="14" t="s">
        <v>147</v>
      </c>
      <c r="E246" s="15" t="s">
        <v>620</v>
      </c>
      <c r="F246" s="14" t="s">
        <v>928</v>
      </c>
      <c r="G246" s="16">
        <v>2625</v>
      </c>
      <c r="H246" s="17">
        <v>0.06</v>
      </c>
      <c r="I246" s="14" t="s">
        <v>52</v>
      </c>
      <c r="J246" s="30" t="s">
        <v>620</v>
      </c>
      <c r="K246" s="19">
        <v>13200</v>
      </c>
      <c r="L246" s="63" t="s">
        <v>620</v>
      </c>
      <c r="M246" s="16">
        <v>13200</v>
      </c>
      <c r="N246" s="16" t="s">
        <v>34</v>
      </c>
      <c r="O246" s="16"/>
      <c r="P246" s="67" t="s">
        <v>885</v>
      </c>
      <c r="Q246" s="106">
        <v>220000</v>
      </c>
      <c r="R246" s="107" t="s">
        <v>301</v>
      </c>
      <c r="S246" s="20">
        <v>0.06</v>
      </c>
      <c r="T246" s="66">
        <v>13200</v>
      </c>
      <c r="U246" s="66">
        <v>0</v>
      </c>
      <c r="V246" s="66">
        <f t="shared" ref="V246" si="99">T246+U246</f>
        <v>13200</v>
      </c>
      <c r="W246" s="50" t="s">
        <v>925</v>
      </c>
      <c r="X246" s="51">
        <v>23740</v>
      </c>
      <c r="Y246" s="275">
        <v>23752</v>
      </c>
      <c r="Z246" s="275" t="s">
        <v>926</v>
      </c>
      <c r="AA246" s="275"/>
      <c r="AB246" s="67">
        <f>Table1402409[[#This Row],[วันที่ส่งงานการเงิน]]-Table1402409[[#This Row],[วันที่ส่งของ]]</f>
        <v>-23752</v>
      </c>
      <c r="AC246" s="130" t="s">
        <v>927</v>
      </c>
      <c r="AD246" s="3"/>
    </row>
    <row r="247" spans="1:30">
      <c r="A247" s="83">
        <v>23748</v>
      </c>
      <c r="B247" s="101" t="s">
        <v>929</v>
      </c>
      <c r="C247" s="67">
        <v>7</v>
      </c>
      <c r="D247" s="14" t="s">
        <v>31</v>
      </c>
      <c r="E247" s="15" t="s">
        <v>930</v>
      </c>
      <c r="F247" s="14" t="s">
        <v>931</v>
      </c>
      <c r="G247" s="16">
        <v>18939</v>
      </c>
      <c r="H247" s="17"/>
      <c r="I247" s="14" t="s">
        <v>275</v>
      </c>
      <c r="J247" s="18"/>
      <c r="K247" s="19"/>
      <c r="L247" s="63"/>
      <c r="M247" s="16"/>
      <c r="N247" s="16"/>
      <c r="O247" s="16"/>
      <c r="P247" s="67"/>
      <c r="Q247" s="106">
        <v>1</v>
      </c>
      <c r="R247" s="107" t="s">
        <v>276</v>
      </c>
      <c r="S247" s="20"/>
      <c r="T247" s="66">
        <v>17700</v>
      </c>
      <c r="U247" s="66">
        <f t="shared" ref="U247:U258" si="100">T247*7/100</f>
        <v>1239</v>
      </c>
      <c r="V247" s="66">
        <f t="shared" ref="V247:V262" si="101">T247+U247</f>
        <v>18939</v>
      </c>
      <c r="W247" s="50" t="s">
        <v>275</v>
      </c>
      <c r="X247" s="51">
        <v>23747</v>
      </c>
      <c r="Y247" s="275">
        <v>23747</v>
      </c>
      <c r="Z247" s="275" t="s">
        <v>275</v>
      </c>
      <c r="AA247" s="275"/>
      <c r="AB247" s="67">
        <f>Table1402409[[#This Row],[วันที่ส่งงานการเงิน]]-Table1402409[[#This Row],[วันที่ส่งของ]]</f>
        <v>-23747</v>
      </c>
      <c r="AC247" s="130" t="s">
        <v>275</v>
      </c>
      <c r="AD247" s="3"/>
    </row>
    <row r="248" spans="1:30">
      <c r="A248" s="83">
        <v>23746</v>
      </c>
      <c r="B248" s="101" t="s">
        <v>932</v>
      </c>
      <c r="C248" s="67">
        <v>2</v>
      </c>
      <c r="D248" s="14" t="s">
        <v>49</v>
      </c>
      <c r="E248" s="15" t="s">
        <v>50</v>
      </c>
      <c r="F248" s="14" t="s">
        <v>177</v>
      </c>
      <c r="G248" s="16">
        <v>642</v>
      </c>
      <c r="H248" s="17">
        <v>6</v>
      </c>
      <c r="I248" s="14" t="s">
        <v>52</v>
      </c>
      <c r="J248" s="30" t="s">
        <v>50</v>
      </c>
      <c r="K248" s="19">
        <v>642</v>
      </c>
      <c r="L248" s="30" t="s">
        <v>50</v>
      </c>
      <c r="M248" s="19">
        <v>642</v>
      </c>
      <c r="N248" s="16" t="s">
        <v>34</v>
      </c>
      <c r="O248" s="16"/>
      <c r="P248" s="67"/>
      <c r="Q248" s="106">
        <v>100</v>
      </c>
      <c r="R248" s="107" t="s">
        <v>58</v>
      </c>
      <c r="S248" s="20">
        <v>6</v>
      </c>
      <c r="T248" s="66">
        <v>600</v>
      </c>
      <c r="U248" s="66">
        <f t="shared" si="100"/>
        <v>42</v>
      </c>
      <c r="V248" s="66">
        <f t="shared" si="101"/>
        <v>642</v>
      </c>
      <c r="W248" s="50" t="s">
        <v>933</v>
      </c>
      <c r="X248" s="51">
        <v>23755</v>
      </c>
      <c r="Y248" s="275">
        <v>23756</v>
      </c>
      <c r="Z248" s="275" t="s">
        <v>934</v>
      </c>
      <c r="AA248" s="275"/>
      <c r="AB248" s="67">
        <f>Table1402409[[#This Row],[วันที่ส่งงานการเงิน]]-Table1402409[[#This Row],[วันที่ส่งของ]]</f>
        <v>-23756</v>
      </c>
      <c r="AC248" s="130" t="s">
        <v>56</v>
      </c>
      <c r="AD248" s="3"/>
    </row>
    <row r="249" spans="1:30">
      <c r="A249" s="83">
        <v>23746</v>
      </c>
      <c r="B249" s="101" t="s">
        <v>935</v>
      </c>
      <c r="C249" s="67">
        <v>2</v>
      </c>
      <c r="D249" s="14" t="s">
        <v>49</v>
      </c>
      <c r="E249" s="15" t="s">
        <v>462</v>
      </c>
      <c r="F249" s="14" t="s">
        <v>936</v>
      </c>
      <c r="G249" s="16">
        <v>4280</v>
      </c>
      <c r="H249" s="17">
        <v>400</v>
      </c>
      <c r="I249" s="14" t="s">
        <v>52</v>
      </c>
      <c r="J249" s="15" t="s">
        <v>462</v>
      </c>
      <c r="K249" s="19">
        <v>4280</v>
      </c>
      <c r="L249" s="15" t="s">
        <v>462</v>
      </c>
      <c r="M249" s="16">
        <v>4280</v>
      </c>
      <c r="N249" s="16" t="s">
        <v>34</v>
      </c>
      <c r="O249" s="16"/>
      <c r="P249" s="67"/>
      <c r="Q249" s="106">
        <v>10</v>
      </c>
      <c r="R249" s="107" t="s">
        <v>256</v>
      </c>
      <c r="S249" s="20">
        <v>400</v>
      </c>
      <c r="T249" s="66">
        <v>4000</v>
      </c>
      <c r="U249" s="66">
        <f t="shared" si="100"/>
        <v>280</v>
      </c>
      <c r="V249" s="66">
        <f t="shared" si="101"/>
        <v>4280</v>
      </c>
      <c r="W249" s="50" t="s">
        <v>937</v>
      </c>
      <c r="X249" s="51">
        <v>23755</v>
      </c>
      <c r="Y249" s="275">
        <v>23766</v>
      </c>
      <c r="Z249" s="275" t="s">
        <v>938</v>
      </c>
      <c r="AA249" s="275"/>
      <c r="AB249" s="67">
        <f>Table1402409[[#This Row],[วันที่ส่งงานการเงิน]]-Table1402409[[#This Row],[วันที่ส่งของ]]</f>
        <v>-23766</v>
      </c>
      <c r="AC249" s="130"/>
      <c r="AD249" s="3"/>
    </row>
    <row r="250" spans="1:30">
      <c r="A250" s="83">
        <v>23746</v>
      </c>
      <c r="B250" s="101" t="s">
        <v>935</v>
      </c>
      <c r="C250" s="67">
        <v>2</v>
      </c>
      <c r="D250" s="14" t="s">
        <v>49</v>
      </c>
      <c r="E250" s="15" t="s">
        <v>462</v>
      </c>
      <c r="F250" s="14" t="s">
        <v>939</v>
      </c>
      <c r="G250" s="16">
        <v>8560</v>
      </c>
      <c r="H250" s="17">
        <v>400</v>
      </c>
      <c r="I250" s="14" t="s">
        <v>52</v>
      </c>
      <c r="J250" s="15" t="s">
        <v>462</v>
      </c>
      <c r="K250" s="19">
        <v>8560</v>
      </c>
      <c r="L250" s="15" t="s">
        <v>462</v>
      </c>
      <c r="M250" s="16">
        <v>8560</v>
      </c>
      <c r="N250" s="16" t="s">
        <v>34</v>
      </c>
      <c r="O250" s="16"/>
      <c r="P250" s="67"/>
      <c r="Q250" s="106">
        <v>20</v>
      </c>
      <c r="R250" s="107" t="s">
        <v>256</v>
      </c>
      <c r="S250" s="20">
        <v>400</v>
      </c>
      <c r="T250" s="66">
        <v>8000</v>
      </c>
      <c r="U250" s="66">
        <f t="shared" ref="U250" si="102">T250*7/100</f>
        <v>560</v>
      </c>
      <c r="V250" s="66">
        <f t="shared" ref="V250" si="103">T250+U250</f>
        <v>8560</v>
      </c>
      <c r="W250" s="50" t="s">
        <v>937</v>
      </c>
      <c r="X250" s="51">
        <v>23755</v>
      </c>
      <c r="Y250" s="275">
        <v>23766</v>
      </c>
      <c r="Z250" s="275" t="s">
        <v>938</v>
      </c>
      <c r="AA250" s="275"/>
      <c r="AB250" s="67">
        <f>Table1402409[[#This Row],[วันที่ส่งงานการเงิน]]-Table1402409[[#This Row],[วันที่ส่งของ]]</f>
        <v>-23766</v>
      </c>
      <c r="AC250" s="130"/>
      <c r="AD250" s="3"/>
    </row>
    <row r="251" spans="1:30">
      <c r="A251" s="83">
        <v>23746</v>
      </c>
      <c r="B251" s="101" t="s">
        <v>940</v>
      </c>
      <c r="C251" s="67">
        <v>6</v>
      </c>
      <c r="D251" s="14" t="s">
        <v>112</v>
      </c>
      <c r="E251" s="15" t="s">
        <v>941</v>
      </c>
      <c r="F251" s="14" t="s">
        <v>942</v>
      </c>
      <c r="G251" s="16">
        <v>350000</v>
      </c>
      <c r="H251" s="17">
        <v>7</v>
      </c>
      <c r="I251" s="14" t="s">
        <v>52</v>
      </c>
      <c r="J251" s="15" t="s">
        <v>941</v>
      </c>
      <c r="K251" s="19">
        <v>300000</v>
      </c>
      <c r="L251" s="15" t="s">
        <v>941</v>
      </c>
      <c r="M251" s="19">
        <v>300000</v>
      </c>
      <c r="N251" s="16" t="s">
        <v>34</v>
      </c>
      <c r="O251" s="16"/>
      <c r="P251" s="67" t="s">
        <v>943</v>
      </c>
      <c r="Q251" s="106">
        <v>4000</v>
      </c>
      <c r="R251" s="107" t="s">
        <v>206</v>
      </c>
      <c r="S251" s="20">
        <v>6</v>
      </c>
      <c r="T251" s="66">
        <v>24000</v>
      </c>
      <c r="U251" s="66">
        <v>0</v>
      </c>
      <c r="V251" s="66">
        <f t="shared" si="101"/>
        <v>24000</v>
      </c>
      <c r="W251" s="50" t="s">
        <v>944</v>
      </c>
      <c r="X251" s="51">
        <v>23760</v>
      </c>
      <c r="Y251" s="275">
        <v>23766</v>
      </c>
      <c r="Z251" s="275" t="s">
        <v>945</v>
      </c>
      <c r="AA251" s="275"/>
      <c r="AB251" s="67">
        <f>Table1402409[[#This Row],[วันที่ส่งงานการเงิน]]-Table1402409[[#This Row],[วันที่ส่งของ]]</f>
        <v>-23766</v>
      </c>
      <c r="AC251" s="130" t="s">
        <v>265</v>
      </c>
      <c r="AD251" s="3" t="s">
        <v>314</v>
      </c>
    </row>
    <row r="252" spans="1:30">
      <c r="A252" s="83"/>
      <c r="B252" s="101"/>
      <c r="C252" s="67"/>
      <c r="D252" s="14"/>
      <c r="E252" s="15"/>
      <c r="F252" s="14"/>
      <c r="G252" s="16"/>
      <c r="H252" s="17"/>
      <c r="I252" s="14"/>
      <c r="J252" s="18"/>
      <c r="K252" s="19"/>
      <c r="L252" s="63"/>
      <c r="M252" s="16"/>
      <c r="N252" s="16"/>
      <c r="O252" s="16"/>
      <c r="P252" s="67" t="s">
        <v>943</v>
      </c>
      <c r="Q252" s="106">
        <v>8000</v>
      </c>
      <c r="R252" s="107" t="s">
        <v>206</v>
      </c>
      <c r="S252" s="20">
        <v>6</v>
      </c>
      <c r="T252" s="66">
        <v>48000</v>
      </c>
      <c r="U252" s="66">
        <v>0</v>
      </c>
      <c r="V252" s="66">
        <f t="shared" ref="V252:V254" si="104">T252+U252</f>
        <v>48000</v>
      </c>
      <c r="W252" s="50" t="s">
        <v>944</v>
      </c>
      <c r="X252" s="51">
        <v>23760</v>
      </c>
      <c r="Y252" s="275">
        <v>23768</v>
      </c>
      <c r="Z252" s="275" t="s">
        <v>946</v>
      </c>
      <c r="AA252" s="275"/>
      <c r="AB252" s="67">
        <f>Table1402409[[#This Row],[วันที่ส่งงานการเงิน]]-Table1402409[[#This Row],[วันที่ส่งของ]]</f>
        <v>-23768</v>
      </c>
      <c r="AC252" s="130"/>
      <c r="AD252" s="3"/>
    </row>
    <row r="253" spans="1:30">
      <c r="A253" s="83"/>
      <c r="B253" s="101"/>
      <c r="C253" s="67"/>
      <c r="D253" s="14"/>
      <c r="E253" s="15"/>
      <c r="F253" s="14"/>
      <c r="G253" s="16"/>
      <c r="H253" s="17"/>
      <c r="I253" s="14"/>
      <c r="J253" s="18"/>
      <c r="K253" s="19"/>
      <c r="L253" s="63"/>
      <c r="M253" s="16"/>
      <c r="N253" s="16"/>
      <c r="O253" s="16"/>
      <c r="P253" s="67" t="s">
        <v>943</v>
      </c>
      <c r="Q253" s="106">
        <v>12000</v>
      </c>
      <c r="R253" s="107" t="s">
        <v>206</v>
      </c>
      <c r="S253" s="20">
        <v>6</v>
      </c>
      <c r="T253" s="66">
        <v>72000</v>
      </c>
      <c r="U253" s="66">
        <v>0</v>
      </c>
      <c r="V253" s="66">
        <f t="shared" si="104"/>
        <v>72000</v>
      </c>
      <c r="W253" s="50" t="s">
        <v>944</v>
      </c>
      <c r="X253" s="51">
        <v>23760</v>
      </c>
      <c r="Y253" s="275">
        <v>23780</v>
      </c>
      <c r="Z253" s="275" t="s">
        <v>947</v>
      </c>
      <c r="AA253" s="275"/>
      <c r="AB253" s="67">
        <f>Table1402409[[#This Row],[วันที่ส่งงานการเงิน]]-Table1402409[[#This Row],[วันที่ส่งของ]]</f>
        <v>-23780</v>
      </c>
      <c r="AC253" s="130"/>
      <c r="AD253" s="3"/>
    </row>
    <row r="254" spans="1:30">
      <c r="A254" s="83"/>
      <c r="B254" s="101"/>
      <c r="C254" s="67"/>
      <c r="D254" s="14"/>
      <c r="E254" s="15"/>
      <c r="F254" s="14"/>
      <c r="G254" s="16"/>
      <c r="H254" s="17"/>
      <c r="I254" s="14"/>
      <c r="J254" s="18"/>
      <c r="K254" s="19"/>
      <c r="L254" s="63"/>
      <c r="M254" s="16"/>
      <c r="N254" s="16"/>
      <c r="O254" s="16"/>
      <c r="P254" s="67" t="s">
        <v>943</v>
      </c>
      <c r="Q254" s="106">
        <v>12000</v>
      </c>
      <c r="R254" s="107" t="s">
        <v>206</v>
      </c>
      <c r="S254" s="20">
        <v>6</v>
      </c>
      <c r="T254" s="66">
        <v>72000</v>
      </c>
      <c r="U254" s="66">
        <v>0</v>
      </c>
      <c r="V254" s="66">
        <f t="shared" si="104"/>
        <v>72000</v>
      </c>
      <c r="W254" s="50" t="s">
        <v>944</v>
      </c>
      <c r="X254" s="51">
        <v>23760</v>
      </c>
      <c r="Y254" s="275">
        <v>23791</v>
      </c>
      <c r="Z254" s="275" t="s">
        <v>948</v>
      </c>
      <c r="AA254" s="275"/>
      <c r="AB254" s="67">
        <f>Table1402409[[#This Row],[วันที่ส่งงานการเงิน]]-Table1402409[[#This Row],[วันที่ส่งของ]]</f>
        <v>-23791</v>
      </c>
      <c r="AC254" s="130"/>
      <c r="AD254" s="3"/>
    </row>
    <row r="255" spans="1:30">
      <c r="A255" s="83"/>
      <c r="B255" s="101"/>
      <c r="C255" s="67"/>
      <c r="D255" s="14"/>
      <c r="E255" s="15"/>
      <c r="F255" s="14"/>
      <c r="G255" s="16"/>
      <c r="H255" s="17"/>
      <c r="I255" s="14"/>
      <c r="J255" s="18"/>
      <c r="K255" s="19"/>
      <c r="L255" s="63"/>
      <c r="M255" s="16"/>
      <c r="N255" s="16"/>
      <c r="O255" s="16"/>
      <c r="P255" s="67" t="s">
        <v>943</v>
      </c>
      <c r="Q255" s="106">
        <v>14000</v>
      </c>
      <c r="R255" s="107" t="s">
        <v>206</v>
      </c>
      <c r="S255" s="20">
        <v>6</v>
      </c>
      <c r="T255" s="66">
        <v>84000</v>
      </c>
      <c r="U255" s="66">
        <v>0</v>
      </c>
      <c r="V255" s="66">
        <f t="shared" si="101"/>
        <v>84000</v>
      </c>
      <c r="W255" s="50" t="s">
        <v>944</v>
      </c>
      <c r="X255" s="51">
        <v>23760</v>
      </c>
      <c r="Y255" s="275">
        <v>23810</v>
      </c>
      <c r="Z255" s="275" t="s">
        <v>949</v>
      </c>
      <c r="AA255" s="275"/>
      <c r="AB255" s="67">
        <f>Table1402409[[#This Row],[วันที่ส่งงานการเงิน]]-Table1402409[[#This Row],[วันที่ส่งของ]]</f>
        <v>-23810</v>
      </c>
      <c r="AC255" s="130"/>
      <c r="AD255" s="3"/>
    </row>
    <row r="256" spans="1:30" ht="27.75" customHeight="1">
      <c r="A256" s="83">
        <v>23746</v>
      </c>
      <c r="B256" s="101" t="s">
        <v>950</v>
      </c>
      <c r="C256" s="67">
        <v>7</v>
      </c>
      <c r="D256" s="14" t="s">
        <v>147</v>
      </c>
      <c r="E256" s="15" t="s">
        <v>500</v>
      </c>
      <c r="F256" s="14" t="s">
        <v>951</v>
      </c>
      <c r="G256" s="16">
        <v>500000</v>
      </c>
      <c r="H256" s="17"/>
      <c r="I256" s="14" t="s">
        <v>52</v>
      </c>
      <c r="J256" s="18"/>
      <c r="K256" s="19"/>
      <c r="L256" s="63"/>
      <c r="M256" s="16"/>
      <c r="N256" s="16"/>
      <c r="O256" s="16"/>
      <c r="P256" s="67"/>
      <c r="Q256" s="106">
        <v>2</v>
      </c>
      <c r="R256" s="107" t="s">
        <v>276</v>
      </c>
      <c r="S256" s="20"/>
      <c r="T256" s="66">
        <v>1472.38</v>
      </c>
      <c r="U256" s="66">
        <v>0</v>
      </c>
      <c r="V256" s="66">
        <f t="shared" si="101"/>
        <v>1472.38</v>
      </c>
      <c r="W256" s="50" t="s">
        <v>36</v>
      </c>
      <c r="X256" s="51">
        <v>23643</v>
      </c>
      <c r="Y256" s="275">
        <v>23741</v>
      </c>
      <c r="Z256" s="275" t="s">
        <v>502</v>
      </c>
      <c r="AA256" s="275"/>
      <c r="AB256" s="67">
        <f>Table1402409[[#This Row],[วันที่ส่งงานการเงิน]]-Table1402409[[#This Row],[วันที่ส่งของ]]</f>
        <v>-23741</v>
      </c>
      <c r="AC256" s="130" t="s">
        <v>503</v>
      </c>
      <c r="AD256" s="3" t="s">
        <v>952</v>
      </c>
    </row>
    <row r="257" spans="1:30" ht="27.75" customHeight="1">
      <c r="A257" s="83">
        <v>23746</v>
      </c>
      <c r="B257" s="101" t="s">
        <v>953</v>
      </c>
      <c r="C257" s="67">
        <v>7</v>
      </c>
      <c r="D257" s="14" t="s">
        <v>147</v>
      </c>
      <c r="E257" s="15" t="s">
        <v>494</v>
      </c>
      <c r="F257" s="14" t="s">
        <v>954</v>
      </c>
      <c r="G257" s="16">
        <v>500000</v>
      </c>
      <c r="H257" s="17"/>
      <c r="I257" s="14"/>
      <c r="J257" s="18"/>
      <c r="K257" s="19"/>
      <c r="L257" s="63"/>
      <c r="M257" s="16"/>
      <c r="N257" s="16"/>
      <c r="O257" s="16"/>
      <c r="P257" s="67"/>
      <c r="Q257" s="106">
        <v>1</v>
      </c>
      <c r="R257" s="107" t="s">
        <v>276</v>
      </c>
      <c r="S257" s="20"/>
      <c r="T257" s="66">
        <v>80408.7</v>
      </c>
      <c r="U257" s="66">
        <v>0</v>
      </c>
      <c r="V257" s="66">
        <f t="shared" si="101"/>
        <v>80408.7</v>
      </c>
      <c r="W257" s="50" t="s">
        <v>36</v>
      </c>
      <c r="X257" s="51">
        <v>23642</v>
      </c>
      <c r="Y257" s="275">
        <v>23741</v>
      </c>
      <c r="Z257" s="275" t="s">
        <v>496</v>
      </c>
      <c r="AA257" s="275"/>
      <c r="AB257" s="67">
        <f>Table1402409[[#This Row],[วันที่ส่งงานการเงิน]]-Table1402409[[#This Row],[วันที่ส่งของ]]</f>
        <v>-23741</v>
      </c>
      <c r="AC257" s="130" t="s">
        <v>497</v>
      </c>
      <c r="AD257" s="3" t="s">
        <v>498</v>
      </c>
    </row>
    <row r="258" spans="1:30">
      <c r="A258" s="83">
        <v>23746</v>
      </c>
      <c r="B258" s="101" t="s">
        <v>955</v>
      </c>
      <c r="C258" s="67">
        <v>2</v>
      </c>
      <c r="D258" s="14" t="s">
        <v>49</v>
      </c>
      <c r="E258" s="15" t="s">
        <v>98</v>
      </c>
      <c r="F258" s="14" t="s">
        <v>956</v>
      </c>
      <c r="G258" s="66">
        <v>12198</v>
      </c>
      <c r="H258" s="17">
        <v>7.6</v>
      </c>
      <c r="I258" s="14" t="s">
        <v>52</v>
      </c>
      <c r="J258" s="30" t="s">
        <v>98</v>
      </c>
      <c r="K258" s="19">
        <v>12198</v>
      </c>
      <c r="L258" s="30" t="s">
        <v>98</v>
      </c>
      <c r="M258" s="19">
        <v>12198</v>
      </c>
      <c r="N258" s="16" t="s">
        <v>34</v>
      </c>
      <c r="O258" s="16"/>
      <c r="P258" s="67"/>
      <c r="Q258" s="106">
        <v>1500</v>
      </c>
      <c r="R258" s="107" t="s">
        <v>80</v>
      </c>
      <c r="S258" s="20">
        <v>7.6</v>
      </c>
      <c r="T258" s="66">
        <v>11400</v>
      </c>
      <c r="U258" s="66">
        <f t="shared" si="100"/>
        <v>798</v>
      </c>
      <c r="V258" s="66">
        <f t="shared" si="101"/>
        <v>12198</v>
      </c>
      <c r="W258" s="50" t="s">
        <v>957</v>
      </c>
      <c r="X258" s="51">
        <v>23756</v>
      </c>
      <c r="Y258" s="275">
        <v>23762</v>
      </c>
      <c r="Z258" s="275" t="s">
        <v>958</v>
      </c>
      <c r="AA258" s="275"/>
      <c r="AB258" s="67">
        <f>Table1402409[[#This Row],[วันที่ส่งงานการเงิน]]-Table1402409[[#This Row],[วันที่ส่งของ]]</f>
        <v>-23762</v>
      </c>
      <c r="AC258" s="130" t="s">
        <v>82</v>
      </c>
      <c r="AD258" s="3"/>
    </row>
    <row r="259" spans="1:30">
      <c r="A259" s="83">
        <v>23746</v>
      </c>
      <c r="B259" s="101" t="s">
        <v>955</v>
      </c>
      <c r="C259" s="67">
        <v>2</v>
      </c>
      <c r="D259" s="14" t="s">
        <v>49</v>
      </c>
      <c r="E259" s="15" t="s">
        <v>98</v>
      </c>
      <c r="F259" s="14" t="s">
        <v>959</v>
      </c>
      <c r="G259" s="66">
        <v>12519</v>
      </c>
      <c r="H259" s="17">
        <v>7.8</v>
      </c>
      <c r="I259" s="14" t="s">
        <v>52</v>
      </c>
      <c r="J259" s="30" t="s">
        <v>98</v>
      </c>
      <c r="K259" s="19">
        <v>12519</v>
      </c>
      <c r="L259" s="30" t="s">
        <v>98</v>
      </c>
      <c r="M259" s="19">
        <v>12519</v>
      </c>
      <c r="N259" s="16" t="s">
        <v>34</v>
      </c>
      <c r="O259" s="16"/>
      <c r="P259" s="67"/>
      <c r="Q259" s="106">
        <v>1500</v>
      </c>
      <c r="R259" s="107" t="s">
        <v>80</v>
      </c>
      <c r="S259" s="20">
        <v>7.8</v>
      </c>
      <c r="T259" s="66">
        <v>11700</v>
      </c>
      <c r="U259" s="66">
        <f t="shared" ref="U259" si="105">T259*7/100</f>
        <v>819</v>
      </c>
      <c r="V259" s="66">
        <f t="shared" ref="V259" si="106">T259+U259</f>
        <v>12519</v>
      </c>
      <c r="W259" s="50" t="s">
        <v>957</v>
      </c>
      <c r="X259" s="51">
        <v>23756</v>
      </c>
      <c r="Y259" s="275">
        <v>23762</v>
      </c>
      <c r="Z259" s="275" t="s">
        <v>958</v>
      </c>
      <c r="AA259" s="275"/>
      <c r="AB259" s="67">
        <f>Table1402409[[#This Row],[วันที่ส่งงานการเงิน]]-Table1402409[[#This Row],[วันที่ส่งของ]]</f>
        <v>-23762</v>
      </c>
      <c r="AC259" s="130" t="s">
        <v>82</v>
      </c>
      <c r="AD259" s="3"/>
    </row>
    <row r="260" spans="1:30">
      <c r="A260" s="83">
        <v>23746</v>
      </c>
      <c r="B260" s="101" t="s">
        <v>960</v>
      </c>
      <c r="C260" s="67">
        <v>7</v>
      </c>
      <c r="D260" s="14" t="s">
        <v>49</v>
      </c>
      <c r="E260" s="15" t="s">
        <v>167</v>
      </c>
      <c r="F260" s="14" t="s">
        <v>961</v>
      </c>
      <c r="G260" s="16">
        <v>1200</v>
      </c>
      <c r="H260" s="17">
        <v>3.5</v>
      </c>
      <c r="I260" s="14" t="s">
        <v>52</v>
      </c>
      <c r="J260" s="18" t="s">
        <v>167</v>
      </c>
      <c r="K260" s="19">
        <v>1141</v>
      </c>
      <c r="L260" s="18" t="s">
        <v>167</v>
      </c>
      <c r="M260" s="19">
        <v>1141</v>
      </c>
      <c r="N260" s="16" t="s">
        <v>34</v>
      </c>
      <c r="O260" s="16"/>
      <c r="P260" s="67"/>
      <c r="Q260" s="106">
        <v>326</v>
      </c>
      <c r="R260" s="107" t="s">
        <v>341</v>
      </c>
      <c r="S260" s="20">
        <v>3.5</v>
      </c>
      <c r="T260" s="66">
        <v>1141</v>
      </c>
      <c r="U260" s="66">
        <v>0</v>
      </c>
      <c r="V260" s="66">
        <f t="shared" si="101"/>
        <v>1141</v>
      </c>
      <c r="W260" s="50" t="s">
        <v>962</v>
      </c>
      <c r="X260" s="51">
        <v>23747</v>
      </c>
      <c r="Y260" s="275">
        <v>23755</v>
      </c>
      <c r="Z260" s="275" t="s">
        <v>963</v>
      </c>
      <c r="AA260" s="275"/>
      <c r="AB260" s="67">
        <f>Table1402409[[#This Row],[วันที่ส่งงานการเงิน]]-Table1402409[[#This Row],[วันที่ส่งของ]]</f>
        <v>-23755</v>
      </c>
      <c r="AC260" s="130" t="s">
        <v>172</v>
      </c>
      <c r="AD260" s="3"/>
    </row>
    <row r="261" spans="1:30">
      <c r="A261" s="83">
        <v>23746</v>
      </c>
      <c r="B261" s="101" t="s">
        <v>964</v>
      </c>
      <c r="C261" s="67">
        <v>7</v>
      </c>
      <c r="D261" s="14" t="s">
        <v>49</v>
      </c>
      <c r="E261" s="15" t="s">
        <v>167</v>
      </c>
      <c r="F261" s="14" t="s">
        <v>965</v>
      </c>
      <c r="G261" s="16">
        <v>200</v>
      </c>
      <c r="H261" s="17"/>
      <c r="I261" s="14" t="s">
        <v>52</v>
      </c>
      <c r="J261" s="18" t="s">
        <v>167</v>
      </c>
      <c r="K261" s="19">
        <v>160</v>
      </c>
      <c r="L261" s="18" t="s">
        <v>167</v>
      </c>
      <c r="M261" s="19">
        <v>160</v>
      </c>
      <c r="N261" s="16" t="s">
        <v>34</v>
      </c>
      <c r="O261" s="16"/>
      <c r="P261" s="67"/>
      <c r="Q261" s="106"/>
      <c r="R261" s="107" t="s">
        <v>341</v>
      </c>
      <c r="S261" s="20"/>
      <c r="T261" s="66">
        <v>160</v>
      </c>
      <c r="U261" s="66">
        <v>0</v>
      </c>
      <c r="V261" s="66">
        <f t="shared" si="101"/>
        <v>160</v>
      </c>
      <c r="W261" s="50" t="s">
        <v>966</v>
      </c>
      <c r="X261" s="51">
        <v>23747</v>
      </c>
      <c r="Y261" s="275">
        <v>23755</v>
      </c>
      <c r="Z261" s="275" t="s">
        <v>967</v>
      </c>
      <c r="AA261" s="275"/>
      <c r="AB261" s="67">
        <f>Table1402409[[#This Row],[วันที่ส่งงานการเงิน]]-Table1402409[[#This Row],[วันที่ส่งของ]]</f>
        <v>-23755</v>
      </c>
      <c r="AC261" s="130" t="s">
        <v>172</v>
      </c>
      <c r="AD261" s="3"/>
    </row>
    <row r="262" spans="1:30">
      <c r="A262" s="83">
        <v>23746</v>
      </c>
      <c r="B262" s="101" t="s">
        <v>968</v>
      </c>
      <c r="C262" s="67">
        <v>7</v>
      </c>
      <c r="D262" s="14" t="s">
        <v>49</v>
      </c>
      <c r="E262" s="15" t="s">
        <v>167</v>
      </c>
      <c r="F262" s="14" t="s">
        <v>168</v>
      </c>
      <c r="G262" s="16">
        <v>4000</v>
      </c>
      <c r="H262" s="17"/>
      <c r="I262" s="14" t="s">
        <v>52</v>
      </c>
      <c r="J262" s="18" t="s">
        <v>167</v>
      </c>
      <c r="K262" s="19">
        <v>3413</v>
      </c>
      <c r="L262" s="18" t="s">
        <v>167</v>
      </c>
      <c r="M262" s="19">
        <v>3413</v>
      </c>
      <c r="N262" s="16" t="s">
        <v>34</v>
      </c>
      <c r="O262" s="16"/>
      <c r="P262" s="67"/>
      <c r="Q262" s="106">
        <v>6</v>
      </c>
      <c r="R262" s="107" t="s">
        <v>169</v>
      </c>
      <c r="S262" s="20"/>
      <c r="T262" s="66">
        <v>3413</v>
      </c>
      <c r="U262" s="66">
        <v>0</v>
      </c>
      <c r="V262" s="66">
        <f t="shared" si="101"/>
        <v>3413</v>
      </c>
      <c r="W262" s="50" t="s">
        <v>969</v>
      </c>
      <c r="X262" s="51">
        <v>23747</v>
      </c>
      <c r="Y262" s="275">
        <v>23755</v>
      </c>
      <c r="Z262" s="275" t="s">
        <v>970</v>
      </c>
      <c r="AA262" s="275"/>
      <c r="AB262" s="67">
        <f>Table1402409[[#This Row],[วันที่ส่งงานการเงิน]]-Table1402409[[#This Row],[วันที่ส่งของ]]</f>
        <v>-23755</v>
      </c>
      <c r="AC262" s="130" t="s">
        <v>172</v>
      </c>
      <c r="AD262" s="3"/>
    </row>
    <row r="263" spans="1:30">
      <c r="A263" s="83">
        <v>23746</v>
      </c>
      <c r="B263" s="101" t="s">
        <v>971</v>
      </c>
      <c r="C263" s="67">
        <v>1</v>
      </c>
      <c r="D263" s="14" t="s">
        <v>60</v>
      </c>
      <c r="E263" s="15" t="s">
        <v>61</v>
      </c>
      <c r="F263" s="14" t="s">
        <v>643</v>
      </c>
      <c r="G263" s="16">
        <v>376854</v>
      </c>
      <c r="H263" s="17">
        <v>3522</v>
      </c>
      <c r="I263" s="14" t="s">
        <v>52</v>
      </c>
      <c r="J263" s="30" t="s">
        <v>61</v>
      </c>
      <c r="K263" s="19">
        <v>376854</v>
      </c>
      <c r="L263" s="30" t="s">
        <v>61</v>
      </c>
      <c r="M263" s="19">
        <v>376854</v>
      </c>
      <c r="N263" s="16" t="s">
        <v>34</v>
      </c>
      <c r="O263" s="16"/>
      <c r="P263" s="67"/>
      <c r="Q263" s="106">
        <v>100</v>
      </c>
      <c r="R263" s="107" t="s">
        <v>63</v>
      </c>
      <c r="S263" s="20">
        <v>3522</v>
      </c>
      <c r="T263" s="66">
        <v>352200</v>
      </c>
      <c r="U263" s="66">
        <f t="shared" ref="U263:U299" si="107">T263*7/100</f>
        <v>24654</v>
      </c>
      <c r="V263" s="66">
        <f t="shared" si="97"/>
        <v>376854</v>
      </c>
      <c r="W263" s="50" t="s">
        <v>972</v>
      </c>
      <c r="X263" s="51">
        <v>23753</v>
      </c>
      <c r="Y263" s="275">
        <v>23756</v>
      </c>
      <c r="Z263" s="275" t="s">
        <v>973</v>
      </c>
      <c r="AA263" s="275"/>
      <c r="AB263" s="67">
        <f>Table1402409[[#This Row],[วันที่ส่งงานการเงิน]]-Table1402409[[#This Row],[วันที่ส่งของ]]</f>
        <v>-23756</v>
      </c>
      <c r="AC263" s="130"/>
      <c r="AD263" s="3"/>
    </row>
    <row r="264" spans="1:30">
      <c r="A264" s="83">
        <v>23746</v>
      </c>
      <c r="B264" s="101" t="s">
        <v>974</v>
      </c>
      <c r="C264" s="67">
        <v>1</v>
      </c>
      <c r="D264" s="14" t="s">
        <v>60</v>
      </c>
      <c r="E264" s="14" t="s">
        <v>975</v>
      </c>
      <c r="F264" s="14" t="s">
        <v>646</v>
      </c>
      <c r="G264" s="16">
        <v>419386.5</v>
      </c>
      <c r="H264" s="17">
        <v>3015</v>
      </c>
      <c r="I264" s="14" t="s">
        <v>52</v>
      </c>
      <c r="J264" s="14" t="s">
        <v>975</v>
      </c>
      <c r="K264" s="16">
        <v>419386.5</v>
      </c>
      <c r="L264" s="14" t="s">
        <v>975</v>
      </c>
      <c r="M264" s="16">
        <v>419386.5</v>
      </c>
      <c r="N264" s="16" t="s">
        <v>34</v>
      </c>
      <c r="O264" s="16"/>
      <c r="P264" s="67"/>
      <c r="Q264" s="106">
        <v>130</v>
      </c>
      <c r="R264" s="107" t="s">
        <v>63</v>
      </c>
      <c r="S264" s="20">
        <v>3015</v>
      </c>
      <c r="T264" s="66">
        <v>391950</v>
      </c>
      <c r="U264" s="66">
        <f t="shared" ref="U264:U266" si="108">T264*7/100</f>
        <v>27436.5</v>
      </c>
      <c r="V264" s="66">
        <f t="shared" ref="V264:V298" si="109">T264+U264</f>
        <v>419386.5</v>
      </c>
      <c r="W264" s="50" t="s">
        <v>976</v>
      </c>
      <c r="X264" s="51">
        <v>23748</v>
      </c>
      <c r="Y264" s="275">
        <v>23775</v>
      </c>
      <c r="Z264" s="275" t="s">
        <v>977</v>
      </c>
      <c r="AA264" s="275"/>
      <c r="AB264" s="67">
        <f>Table1402409[[#This Row],[วันที่ส่งงานการเงิน]]-Table1402409[[#This Row],[วันที่ส่งของ]]</f>
        <v>-23775</v>
      </c>
      <c r="AC264" s="130"/>
      <c r="AD264" s="3"/>
    </row>
    <row r="265" spans="1:30">
      <c r="A265" s="83">
        <v>23746</v>
      </c>
      <c r="B265" s="101" t="s">
        <v>978</v>
      </c>
      <c r="C265" s="67">
        <v>7</v>
      </c>
      <c r="D265" s="14" t="s">
        <v>31</v>
      </c>
      <c r="E265" s="15" t="s">
        <v>40</v>
      </c>
      <c r="F265" s="14" t="s">
        <v>979</v>
      </c>
      <c r="G265" s="16">
        <v>1026240</v>
      </c>
      <c r="H265" s="17"/>
      <c r="I265" s="14"/>
      <c r="J265" s="18"/>
      <c r="K265" s="19"/>
      <c r="L265" s="63"/>
      <c r="M265" s="16"/>
      <c r="N265" s="16"/>
      <c r="O265" s="16"/>
      <c r="P265" s="67"/>
      <c r="Q265" s="106">
        <v>1</v>
      </c>
      <c r="R265" s="107" t="s">
        <v>35</v>
      </c>
      <c r="S265" s="20"/>
      <c r="T265" s="66">
        <v>85520</v>
      </c>
      <c r="U265" s="66">
        <v>0</v>
      </c>
      <c r="V265" s="66">
        <f t="shared" si="109"/>
        <v>85520</v>
      </c>
      <c r="W265" s="50" t="s">
        <v>36</v>
      </c>
      <c r="X265" s="51"/>
      <c r="Y265" s="275">
        <v>23746</v>
      </c>
      <c r="Z265" s="275" t="s">
        <v>706</v>
      </c>
      <c r="AA265" s="275"/>
      <c r="AB265" s="67">
        <f>Table1402409[[#This Row],[วันที่ส่งงานการเงิน]]-Table1402409[[#This Row],[วันที่ส่งของ]]</f>
        <v>-23746</v>
      </c>
      <c r="AC265" s="130" t="s">
        <v>707</v>
      </c>
      <c r="AD265" s="3"/>
    </row>
    <row r="266" spans="1:30">
      <c r="A266" s="83">
        <v>23747</v>
      </c>
      <c r="B266" s="101" t="s">
        <v>980</v>
      </c>
      <c r="C266" s="67">
        <v>7</v>
      </c>
      <c r="D266" s="14" t="s">
        <v>31</v>
      </c>
      <c r="E266" s="15" t="s">
        <v>32</v>
      </c>
      <c r="F266" s="14" t="s">
        <v>981</v>
      </c>
      <c r="G266" s="16">
        <v>706800</v>
      </c>
      <c r="H266" s="17"/>
      <c r="I266" s="14"/>
      <c r="J266" s="18"/>
      <c r="K266" s="19"/>
      <c r="L266" s="63"/>
      <c r="M266" s="16"/>
      <c r="N266" s="16"/>
      <c r="O266" s="16"/>
      <c r="P266" s="67"/>
      <c r="Q266" s="106">
        <v>1</v>
      </c>
      <c r="R266" s="107" t="s">
        <v>35</v>
      </c>
      <c r="S266" s="20"/>
      <c r="T266" s="66">
        <v>55046.73</v>
      </c>
      <c r="U266" s="66">
        <f t="shared" si="108"/>
        <v>3853.2711000000004</v>
      </c>
      <c r="V266" s="66">
        <f t="shared" si="109"/>
        <v>58900.001100000001</v>
      </c>
      <c r="W266" s="50" t="s">
        <v>36</v>
      </c>
      <c r="X266" s="51"/>
      <c r="Y266" s="275">
        <v>23747</v>
      </c>
      <c r="Z266" s="275" t="s">
        <v>736</v>
      </c>
      <c r="AA266" s="275"/>
      <c r="AB266" s="67">
        <f>Table1402409[[#This Row],[วันที่ส่งงานการเงิน]]-Table1402409[[#This Row],[วันที่ส่งของ]]</f>
        <v>-23747</v>
      </c>
      <c r="AC266" s="130" t="s">
        <v>737</v>
      </c>
      <c r="AD266" s="3"/>
    </row>
    <row r="267" spans="1:30">
      <c r="A267" s="83">
        <v>23748</v>
      </c>
      <c r="B267" s="101" t="s">
        <v>982</v>
      </c>
      <c r="C267" s="67">
        <v>5</v>
      </c>
      <c r="D267" s="14" t="s">
        <v>60</v>
      </c>
      <c r="E267" s="15" t="s">
        <v>600</v>
      </c>
      <c r="F267" s="14" t="s">
        <v>555</v>
      </c>
      <c r="G267" s="16">
        <v>45000</v>
      </c>
      <c r="H267" s="17"/>
      <c r="I267" s="14" t="s">
        <v>275</v>
      </c>
      <c r="J267" s="18"/>
      <c r="K267" s="19"/>
      <c r="L267" s="63"/>
      <c r="M267" s="16"/>
      <c r="N267" s="16"/>
      <c r="O267" s="16"/>
      <c r="P267" s="67"/>
      <c r="Q267" s="106">
        <v>30</v>
      </c>
      <c r="R267" s="107" t="s">
        <v>601</v>
      </c>
      <c r="S267" s="20">
        <v>1500</v>
      </c>
      <c r="T267" s="66">
        <v>45000</v>
      </c>
      <c r="U267" s="66">
        <v>0</v>
      </c>
      <c r="V267" s="66">
        <f t="shared" si="109"/>
        <v>45000</v>
      </c>
      <c r="W267" s="50" t="s">
        <v>275</v>
      </c>
      <c r="X267" s="51">
        <v>23755</v>
      </c>
      <c r="Y267" s="275">
        <v>23755</v>
      </c>
      <c r="Z267" s="275" t="s">
        <v>275</v>
      </c>
      <c r="AA267" s="275"/>
      <c r="AB267" s="67">
        <f>Table1402409[[#This Row],[วันที่ส่งงานการเงิน]]-Table1402409[[#This Row],[วันที่ส่งของ]]</f>
        <v>-23755</v>
      </c>
      <c r="AC267" s="130" t="s">
        <v>603</v>
      </c>
      <c r="AD267" s="3"/>
    </row>
    <row r="268" spans="1:30" ht="24" customHeight="1">
      <c r="A268" s="83">
        <v>23748</v>
      </c>
      <c r="B268" s="101" t="s">
        <v>983</v>
      </c>
      <c r="C268" s="67">
        <v>7</v>
      </c>
      <c r="D268" s="14" t="s">
        <v>49</v>
      </c>
      <c r="E268" s="15" t="s">
        <v>748</v>
      </c>
      <c r="F268" s="14" t="s">
        <v>984</v>
      </c>
      <c r="G268" s="16">
        <v>64735</v>
      </c>
      <c r="H268" s="17"/>
      <c r="I268" s="14" t="s">
        <v>52</v>
      </c>
      <c r="J268" s="15" t="s">
        <v>748</v>
      </c>
      <c r="K268" s="16"/>
      <c r="L268" s="15" t="s">
        <v>748</v>
      </c>
      <c r="M268" s="16"/>
      <c r="N268" s="16" t="s">
        <v>750</v>
      </c>
      <c r="O268" s="16"/>
      <c r="P268" s="67"/>
      <c r="Q268" s="106">
        <v>1</v>
      </c>
      <c r="R268" s="107" t="s">
        <v>35</v>
      </c>
      <c r="S268" s="20"/>
      <c r="T268" s="66">
        <v>5500</v>
      </c>
      <c r="U268" s="66">
        <f t="shared" ref="U268" si="110">T268*7/100</f>
        <v>385</v>
      </c>
      <c r="V268" s="66">
        <f t="shared" si="109"/>
        <v>5885</v>
      </c>
      <c r="W268" s="50" t="s">
        <v>36</v>
      </c>
      <c r="X268" s="51">
        <v>23676</v>
      </c>
      <c r="Y268" s="275">
        <v>23746</v>
      </c>
      <c r="Z268" s="275" t="s">
        <v>751</v>
      </c>
      <c r="AA268" s="275"/>
      <c r="AB268" s="67">
        <f>Table1402409[[#This Row],[วันที่ส่งงานการเงิน]]-Table1402409[[#This Row],[วันที่ส่งของ]]</f>
        <v>-23746</v>
      </c>
      <c r="AC268" s="130" t="s">
        <v>752</v>
      </c>
      <c r="AD268" s="3" t="s">
        <v>985</v>
      </c>
    </row>
    <row r="269" spans="1:30">
      <c r="A269" s="83">
        <v>23752</v>
      </c>
      <c r="B269" s="101" t="s">
        <v>986</v>
      </c>
      <c r="C269" s="67">
        <v>7</v>
      </c>
      <c r="D269" s="14" t="s">
        <v>147</v>
      </c>
      <c r="E269" s="15" t="s">
        <v>433</v>
      </c>
      <c r="F269" s="14" t="s">
        <v>474</v>
      </c>
      <c r="G269" s="16">
        <v>26750</v>
      </c>
      <c r="H269" s="17"/>
      <c r="I269" s="14" t="s">
        <v>275</v>
      </c>
      <c r="J269" s="18"/>
      <c r="K269" s="19"/>
      <c r="L269" s="63"/>
      <c r="M269" s="16"/>
      <c r="N269" s="16"/>
      <c r="O269" s="16"/>
      <c r="P269" s="67"/>
      <c r="Q269" s="106">
        <v>1</v>
      </c>
      <c r="R269" s="107" t="s">
        <v>276</v>
      </c>
      <c r="S269" s="20"/>
      <c r="T269" s="66">
        <v>25000</v>
      </c>
      <c r="U269" s="66">
        <f t="shared" ref="U269:U274" si="111">T269*7/100</f>
        <v>1750</v>
      </c>
      <c r="V269" s="66">
        <f t="shared" ref="V269:V274" si="112">T269+U269</f>
        <v>26750</v>
      </c>
      <c r="W269" s="50" t="s">
        <v>275</v>
      </c>
      <c r="X269" s="51">
        <v>23748</v>
      </c>
      <c r="Y269" s="275">
        <v>23748</v>
      </c>
      <c r="Z269" s="275" t="s">
        <v>275</v>
      </c>
      <c r="AA269" s="275"/>
      <c r="AB269" s="67">
        <f>Table1402409[[#This Row],[วันที่ส่งงานการเงิน]]-Table1402409[[#This Row],[วันที่ส่งของ]]</f>
        <v>-23748</v>
      </c>
      <c r="AC269" s="130" t="s">
        <v>275</v>
      </c>
      <c r="AD269" s="3"/>
    </row>
    <row r="270" spans="1:30">
      <c r="A270" s="83">
        <v>23752</v>
      </c>
      <c r="B270" s="101" t="s">
        <v>987</v>
      </c>
      <c r="C270" s="67">
        <v>7</v>
      </c>
      <c r="D270" s="14" t="s">
        <v>147</v>
      </c>
      <c r="E270" s="15" t="s">
        <v>436</v>
      </c>
      <c r="F270" s="14" t="s">
        <v>437</v>
      </c>
      <c r="G270" s="16">
        <v>1498</v>
      </c>
      <c r="H270" s="17"/>
      <c r="I270" s="14" t="s">
        <v>275</v>
      </c>
      <c r="J270" s="18"/>
      <c r="K270" s="19"/>
      <c r="L270" s="63"/>
      <c r="M270" s="16"/>
      <c r="N270" s="16"/>
      <c r="O270" s="16"/>
      <c r="P270" s="67"/>
      <c r="Q270" s="106">
        <v>3</v>
      </c>
      <c r="R270" s="107" t="s">
        <v>101</v>
      </c>
      <c r="S270" s="20"/>
      <c r="T270" s="66">
        <v>1400</v>
      </c>
      <c r="U270" s="66">
        <f t="shared" si="111"/>
        <v>98</v>
      </c>
      <c r="V270" s="66">
        <f t="shared" si="112"/>
        <v>1498</v>
      </c>
      <c r="W270" s="50" t="s">
        <v>275</v>
      </c>
      <c r="X270" s="51">
        <v>23748</v>
      </c>
      <c r="Y270" s="275">
        <v>23748</v>
      </c>
      <c r="Z270" s="275" t="s">
        <v>275</v>
      </c>
      <c r="AA270" s="275"/>
      <c r="AB270" s="67">
        <f>Table1402409[[#This Row],[วันที่ส่งงานการเงิน]]-Table1402409[[#This Row],[วันที่ส่งของ]]</f>
        <v>-23748</v>
      </c>
      <c r="AC270" s="130" t="s">
        <v>275</v>
      </c>
      <c r="AD270" s="3"/>
    </row>
    <row r="271" spans="1:30">
      <c r="A271" s="83">
        <v>23752</v>
      </c>
      <c r="B271" s="101" t="s">
        <v>988</v>
      </c>
      <c r="C271" s="67">
        <v>7</v>
      </c>
      <c r="D271" s="14" t="s">
        <v>31</v>
      </c>
      <c r="E271" s="15" t="s">
        <v>506</v>
      </c>
      <c r="F271" s="14" t="s">
        <v>989</v>
      </c>
      <c r="G271" s="16">
        <v>96300</v>
      </c>
      <c r="H271" s="17"/>
      <c r="I271" s="14" t="s">
        <v>52</v>
      </c>
      <c r="J271" s="15" t="s">
        <v>506</v>
      </c>
      <c r="K271" s="19">
        <v>96300</v>
      </c>
      <c r="L271" s="15" t="s">
        <v>506</v>
      </c>
      <c r="M271" s="19">
        <v>96300</v>
      </c>
      <c r="N271" s="16" t="s">
        <v>34</v>
      </c>
      <c r="O271" s="16"/>
      <c r="P271" s="67"/>
      <c r="Q271" s="106">
        <v>1</v>
      </c>
      <c r="R271" s="107" t="s">
        <v>35</v>
      </c>
      <c r="S271" s="20"/>
      <c r="T271" s="66">
        <v>7500</v>
      </c>
      <c r="U271" s="66">
        <f t="shared" si="111"/>
        <v>525</v>
      </c>
      <c r="V271" s="66">
        <f t="shared" si="112"/>
        <v>8025</v>
      </c>
      <c r="W271" s="50" t="s">
        <v>36</v>
      </c>
      <c r="X271" s="51">
        <v>23649</v>
      </c>
      <c r="Y271" s="275">
        <v>23746</v>
      </c>
      <c r="Z271" s="275" t="s">
        <v>508</v>
      </c>
      <c r="AA271" s="275"/>
      <c r="AB271" s="67">
        <f>Table1402409[[#This Row],[วันที่ส่งงานการเงิน]]-Table1402409[[#This Row],[วันที่ส่งของ]]</f>
        <v>-23746</v>
      </c>
      <c r="AC271" s="130" t="s">
        <v>509</v>
      </c>
      <c r="AD271" s="3" t="s">
        <v>746</v>
      </c>
    </row>
    <row r="272" spans="1:30" ht="24.75" customHeight="1">
      <c r="A272" s="83">
        <v>23752</v>
      </c>
      <c r="B272" s="101" t="s">
        <v>990</v>
      </c>
      <c r="C272" s="67">
        <v>7</v>
      </c>
      <c r="D272" s="14" t="s">
        <v>758</v>
      </c>
      <c r="E272" s="15" t="s">
        <v>759</v>
      </c>
      <c r="F272" s="14" t="s">
        <v>991</v>
      </c>
      <c r="G272" s="16">
        <v>500000</v>
      </c>
      <c r="H272" s="17"/>
      <c r="I272" s="14" t="s">
        <v>52</v>
      </c>
      <c r="J272" s="18"/>
      <c r="K272" s="19"/>
      <c r="L272" s="63"/>
      <c r="M272" s="16"/>
      <c r="N272" s="16"/>
      <c r="O272" s="16"/>
      <c r="P272" s="67"/>
      <c r="Q272" s="106">
        <v>10</v>
      </c>
      <c r="R272" s="107" t="s">
        <v>276</v>
      </c>
      <c r="S272" s="20">
        <v>0.23</v>
      </c>
      <c r="T272" s="66">
        <v>5690.43</v>
      </c>
      <c r="U272" s="66">
        <v>0</v>
      </c>
      <c r="V272" s="66">
        <v>5690.43</v>
      </c>
      <c r="W272" s="50" t="s">
        <v>36</v>
      </c>
      <c r="X272" s="51">
        <v>23649</v>
      </c>
      <c r="Y272" s="275">
        <v>23741</v>
      </c>
      <c r="Z272" s="275" t="s">
        <v>761</v>
      </c>
      <c r="AA272" s="275"/>
      <c r="AB272" s="67">
        <f>Table1402409[[#This Row],[วันที่ส่งงานการเงิน]]-Table1402409[[#This Row],[วันที่ส่งของ]]</f>
        <v>-23741</v>
      </c>
      <c r="AC272" s="130" t="s">
        <v>762</v>
      </c>
      <c r="AD272" s="3"/>
    </row>
    <row r="273" spans="1:30">
      <c r="A273" s="83">
        <v>23752</v>
      </c>
      <c r="B273" s="101" t="s">
        <v>992</v>
      </c>
      <c r="C273" s="67">
        <v>6</v>
      </c>
      <c r="D273" s="14" t="s">
        <v>112</v>
      </c>
      <c r="E273" s="15" t="s">
        <v>98</v>
      </c>
      <c r="F273" s="14" t="s">
        <v>993</v>
      </c>
      <c r="G273" s="16">
        <v>5885</v>
      </c>
      <c r="H273" s="17">
        <v>27.5</v>
      </c>
      <c r="I273" s="14" t="s">
        <v>52</v>
      </c>
      <c r="J273" s="30" t="s">
        <v>98</v>
      </c>
      <c r="K273" s="19">
        <v>5178.8</v>
      </c>
      <c r="L273" s="30" t="s">
        <v>98</v>
      </c>
      <c r="M273" s="19">
        <v>5178.8</v>
      </c>
      <c r="N273" s="16" t="s">
        <v>34</v>
      </c>
      <c r="O273" s="16"/>
      <c r="P273" s="67" t="s">
        <v>994</v>
      </c>
      <c r="Q273" s="106">
        <v>200</v>
      </c>
      <c r="R273" s="107" t="s">
        <v>53</v>
      </c>
      <c r="S273" s="20">
        <v>24.2</v>
      </c>
      <c r="T273" s="66">
        <v>4840</v>
      </c>
      <c r="U273" s="66">
        <f t="shared" si="111"/>
        <v>338.8</v>
      </c>
      <c r="V273" s="66">
        <f t="shared" si="112"/>
        <v>5178.8</v>
      </c>
      <c r="W273" s="50" t="s">
        <v>995</v>
      </c>
      <c r="X273" s="51">
        <v>23759</v>
      </c>
      <c r="Y273" s="275">
        <v>23760</v>
      </c>
      <c r="Z273" s="275" t="s">
        <v>996</v>
      </c>
      <c r="AA273" s="275"/>
      <c r="AB273" s="67">
        <f>Table1402409[[#This Row],[วันที่ส่งงานการเงิน]]-Table1402409[[#This Row],[วันที่ส่งของ]]</f>
        <v>-23760</v>
      </c>
      <c r="AC273" s="130"/>
      <c r="AD273" s="3" t="s">
        <v>618</v>
      </c>
    </row>
    <row r="274" spans="1:30">
      <c r="A274" s="83">
        <v>23752</v>
      </c>
      <c r="B274" s="101" t="s">
        <v>997</v>
      </c>
      <c r="C274" s="67">
        <v>7</v>
      </c>
      <c r="D274" s="14" t="s">
        <v>998</v>
      </c>
      <c r="E274" s="15" t="s">
        <v>999</v>
      </c>
      <c r="F274" s="14" t="s">
        <v>1000</v>
      </c>
      <c r="G274" s="16">
        <v>652.70000000000005</v>
      </c>
      <c r="H274" s="17"/>
      <c r="I274" s="14" t="s">
        <v>245</v>
      </c>
      <c r="J274" s="18"/>
      <c r="K274" s="19"/>
      <c r="L274" s="63"/>
      <c r="M274" s="16"/>
      <c r="N274" s="16"/>
      <c r="O274" s="16"/>
      <c r="P274" s="67"/>
      <c r="Q274" s="106">
        <v>7</v>
      </c>
      <c r="R274" s="107" t="s">
        <v>1001</v>
      </c>
      <c r="S274" s="20"/>
      <c r="T274" s="66">
        <v>610</v>
      </c>
      <c r="U274" s="66">
        <f t="shared" si="111"/>
        <v>42.7</v>
      </c>
      <c r="V274" s="66">
        <f t="shared" si="112"/>
        <v>652.70000000000005</v>
      </c>
      <c r="W274" s="50" t="s">
        <v>245</v>
      </c>
      <c r="X274" s="51">
        <v>23784</v>
      </c>
      <c r="Y274" s="275">
        <v>23784</v>
      </c>
      <c r="Z274" s="275" t="s">
        <v>1002</v>
      </c>
      <c r="AA274" s="275"/>
      <c r="AB274" s="67">
        <f>Table1402409[[#This Row],[วันที่ส่งงานการเงิน]]-Table1402409[[#This Row],[วันที่ส่งของ]]</f>
        <v>-23784</v>
      </c>
      <c r="AC274" s="130" t="s">
        <v>1003</v>
      </c>
      <c r="AD274" s="3"/>
    </row>
    <row r="275" spans="1:30">
      <c r="A275" s="83">
        <v>23753</v>
      </c>
      <c r="B275" s="101" t="s">
        <v>1004</v>
      </c>
      <c r="C275" s="67">
        <v>2</v>
      </c>
      <c r="D275" s="14" t="s">
        <v>49</v>
      </c>
      <c r="E275" s="15" t="s">
        <v>462</v>
      </c>
      <c r="F275" s="14" t="s">
        <v>1005</v>
      </c>
      <c r="G275" s="16">
        <v>163710</v>
      </c>
      <c r="H275" s="17">
        <v>255</v>
      </c>
      <c r="I275" s="14" t="s">
        <v>52</v>
      </c>
      <c r="J275" s="15" t="s">
        <v>462</v>
      </c>
      <c r="K275" s="16">
        <v>163710</v>
      </c>
      <c r="L275" s="15" t="s">
        <v>462</v>
      </c>
      <c r="M275" s="16">
        <v>163710</v>
      </c>
      <c r="N275" s="16" t="s">
        <v>34</v>
      </c>
      <c r="O275" s="16"/>
      <c r="P275" s="67"/>
      <c r="Q275" s="106">
        <v>600</v>
      </c>
      <c r="R275" s="107" t="s">
        <v>256</v>
      </c>
      <c r="S275" s="20">
        <v>255</v>
      </c>
      <c r="T275" s="66">
        <v>153000</v>
      </c>
      <c r="U275" s="66">
        <f t="shared" ref="U275:U297" si="113">T275*7/100</f>
        <v>10710</v>
      </c>
      <c r="V275" s="66">
        <f t="shared" ref="V275:V297" si="114">T275+U275</f>
        <v>163710</v>
      </c>
      <c r="W275" s="50" t="s">
        <v>1006</v>
      </c>
      <c r="X275" s="51">
        <v>23759</v>
      </c>
      <c r="Y275" s="275">
        <v>23767</v>
      </c>
      <c r="Z275" s="275" t="s">
        <v>1007</v>
      </c>
      <c r="AA275" s="275"/>
      <c r="AB275" s="67">
        <f>Table1402409[[#This Row],[วันที่ส่งงานการเงิน]]-Table1402409[[#This Row],[วันที่ส่งของ]]</f>
        <v>-23767</v>
      </c>
      <c r="AC275" s="130"/>
      <c r="AD275" s="3"/>
    </row>
    <row r="276" spans="1:30" ht="25.5" customHeight="1">
      <c r="A276" s="83">
        <v>23753</v>
      </c>
      <c r="B276" s="101" t="s">
        <v>1008</v>
      </c>
      <c r="C276" s="67">
        <v>7</v>
      </c>
      <c r="D276" s="14" t="s">
        <v>31</v>
      </c>
      <c r="E276" s="15" t="s">
        <v>480</v>
      </c>
      <c r="F276" s="14" t="s">
        <v>1009</v>
      </c>
      <c r="G276" s="16">
        <v>498664</v>
      </c>
      <c r="H276" s="17"/>
      <c r="I276" s="14" t="s">
        <v>52</v>
      </c>
      <c r="J276" s="15" t="s">
        <v>480</v>
      </c>
      <c r="K276" s="19">
        <v>498664</v>
      </c>
      <c r="L276" s="15" t="s">
        <v>480</v>
      </c>
      <c r="M276" s="16">
        <v>498664</v>
      </c>
      <c r="N276" s="16" t="s">
        <v>750</v>
      </c>
      <c r="O276" s="16"/>
      <c r="P276" s="67"/>
      <c r="Q276" s="106">
        <v>1</v>
      </c>
      <c r="R276" s="107" t="s">
        <v>481</v>
      </c>
      <c r="S276" s="20"/>
      <c r="T276" s="66">
        <v>62300</v>
      </c>
      <c r="U276" s="66">
        <v>0</v>
      </c>
      <c r="V276" s="66">
        <f t="shared" si="114"/>
        <v>62300</v>
      </c>
      <c r="W276" s="50" t="s">
        <v>36</v>
      </c>
      <c r="X276" s="51">
        <v>23655</v>
      </c>
      <c r="Y276" s="275">
        <v>23748</v>
      </c>
      <c r="Z276" s="275" t="s">
        <v>482</v>
      </c>
      <c r="AA276" s="275"/>
      <c r="AB276" s="67">
        <f>Table1402409[[#This Row],[วันที่ส่งงานการเงิน]]-Table1402409[[#This Row],[วันที่ส่งของ]]</f>
        <v>-23748</v>
      </c>
      <c r="AC276" s="130" t="s">
        <v>483</v>
      </c>
      <c r="AD276" s="3" t="s">
        <v>1010</v>
      </c>
    </row>
    <row r="277" spans="1:30">
      <c r="A277" s="83">
        <v>23753</v>
      </c>
      <c r="B277" s="101" t="s">
        <v>1011</v>
      </c>
      <c r="C277" s="67">
        <v>1</v>
      </c>
      <c r="D277" s="14" t="s">
        <v>60</v>
      </c>
      <c r="E277" s="15" t="s">
        <v>975</v>
      </c>
      <c r="F277" s="14" t="s">
        <v>534</v>
      </c>
      <c r="G277" s="16">
        <v>1653150</v>
      </c>
      <c r="H277" s="17">
        <v>515</v>
      </c>
      <c r="I277" s="14" t="s">
        <v>644</v>
      </c>
      <c r="J277" s="30" t="s">
        <v>975</v>
      </c>
      <c r="K277" s="19">
        <v>1653150</v>
      </c>
      <c r="L277" s="30" t="s">
        <v>975</v>
      </c>
      <c r="M277" s="19">
        <v>1653150</v>
      </c>
      <c r="N277" s="16" t="s">
        <v>750</v>
      </c>
      <c r="O277" s="16"/>
      <c r="P277" s="67"/>
      <c r="Q277" s="106">
        <v>1000</v>
      </c>
      <c r="R277" s="107" t="s">
        <v>63</v>
      </c>
      <c r="S277" s="20">
        <v>515</v>
      </c>
      <c r="T277" s="66">
        <v>515000</v>
      </c>
      <c r="U277" s="66">
        <f t="shared" si="113"/>
        <v>36050</v>
      </c>
      <c r="V277" s="66">
        <f t="shared" si="114"/>
        <v>551050</v>
      </c>
      <c r="W277" s="50" t="s">
        <v>36</v>
      </c>
      <c r="X277" s="51">
        <v>23839</v>
      </c>
      <c r="Y277" s="275">
        <v>23868</v>
      </c>
      <c r="Z277" s="275" t="s">
        <v>1012</v>
      </c>
      <c r="AA277" s="275"/>
      <c r="AB277" s="67">
        <f>Table1402409[[#This Row],[วันที่ส่งงานการเงิน]]-Table1402409[[#This Row],[วันที่ส่งของ]]</f>
        <v>-23868</v>
      </c>
      <c r="AC277" s="130" t="s">
        <v>1013</v>
      </c>
      <c r="AD277" s="3" t="s">
        <v>314</v>
      </c>
    </row>
    <row r="278" spans="1:30">
      <c r="A278" s="85"/>
      <c r="B278" s="101"/>
      <c r="C278" s="67"/>
      <c r="D278" s="14"/>
      <c r="E278" s="15"/>
      <c r="F278" s="14"/>
      <c r="G278" s="16"/>
      <c r="H278" s="17"/>
      <c r="I278" s="14"/>
      <c r="J278" s="18"/>
      <c r="K278" s="19"/>
      <c r="L278" s="63"/>
      <c r="M278" s="16"/>
      <c r="N278" s="16"/>
      <c r="O278" s="16"/>
      <c r="P278" s="67"/>
      <c r="Q278" s="106">
        <v>1000</v>
      </c>
      <c r="R278" s="107" t="s">
        <v>63</v>
      </c>
      <c r="S278" s="20">
        <v>515</v>
      </c>
      <c r="T278" s="66">
        <v>515000</v>
      </c>
      <c r="U278" s="66">
        <f t="shared" ref="U278:U279" si="115">T278*7/100</f>
        <v>36050</v>
      </c>
      <c r="V278" s="66">
        <f t="shared" ref="V278:V279" si="116">T278+U278</f>
        <v>551050</v>
      </c>
      <c r="W278" s="50" t="s">
        <v>36</v>
      </c>
      <c r="X278" s="51">
        <v>23839</v>
      </c>
      <c r="Y278" s="275">
        <v>23899</v>
      </c>
      <c r="Z278" s="275" t="s">
        <v>1014</v>
      </c>
      <c r="AA278" s="275"/>
      <c r="AB278" s="67">
        <f>Table1402409[[#This Row],[วันที่ส่งงานการเงิน]]-Table1402409[[#This Row],[วันที่ส่งของ]]</f>
        <v>-23899</v>
      </c>
      <c r="AC278" s="130" t="s">
        <v>1013</v>
      </c>
      <c r="AD278" s="3" t="s">
        <v>551</v>
      </c>
    </row>
    <row r="279" spans="1:30">
      <c r="A279" s="85"/>
      <c r="B279" s="101"/>
      <c r="C279" s="67"/>
      <c r="D279" s="14"/>
      <c r="E279" s="15"/>
      <c r="F279" s="14"/>
      <c r="G279" s="16"/>
      <c r="H279" s="17"/>
      <c r="I279" s="14"/>
      <c r="J279" s="18"/>
      <c r="K279" s="19"/>
      <c r="L279" s="63"/>
      <c r="M279" s="16"/>
      <c r="N279" s="16"/>
      <c r="O279" s="16"/>
      <c r="P279" s="67"/>
      <c r="Q279" s="106">
        <v>1000</v>
      </c>
      <c r="R279" s="107" t="s">
        <v>63</v>
      </c>
      <c r="S279" s="20">
        <v>515</v>
      </c>
      <c r="T279" s="66">
        <v>515000</v>
      </c>
      <c r="U279" s="66">
        <f t="shared" si="115"/>
        <v>36050</v>
      </c>
      <c r="V279" s="66">
        <f t="shared" si="116"/>
        <v>551050</v>
      </c>
      <c r="W279" s="50" t="s">
        <v>36</v>
      </c>
      <c r="X279" s="51">
        <v>23839</v>
      </c>
      <c r="Y279" s="275">
        <v>23929</v>
      </c>
      <c r="Z279" s="275" t="s">
        <v>1015</v>
      </c>
      <c r="AA279" s="275"/>
      <c r="AB279" s="67">
        <f>Table1402409[[#This Row],[วันที่ส่งงานการเงิน]]-Table1402409[[#This Row],[วันที่ส่งของ]]</f>
        <v>-23929</v>
      </c>
      <c r="AC279" s="130" t="s">
        <v>1013</v>
      </c>
      <c r="AD279" s="3" t="s">
        <v>553</v>
      </c>
    </row>
    <row r="280" spans="1:30">
      <c r="A280" s="83">
        <v>23754</v>
      </c>
      <c r="B280" s="101" t="s">
        <v>1016</v>
      </c>
      <c r="C280" s="67">
        <v>5</v>
      </c>
      <c r="D280" s="14" t="s">
        <v>60</v>
      </c>
      <c r="E280" s="15" t="s">
        <v>235</v>
      </c>
      <c r="F280" s="14" t="s">
        <v>1017</v>
      </c>
      <c r="G280" s="16">
        <v>26964</v>
      </c>
      <c r="H280" s="17">
        <v>210</v>
      </c>
      <c r="I280" s="14" t="s">
        <v>52</v>
      </c>
      <c r="J280" s="30" t="s">
        <v>235</v>
      </c>
      <c r="K280" s="19">
        <v>26964</v>
      </c>
      <c r="L280" s="30" t="s">
        <v>235</v>
      </c>
      <c r="M280" s="19">
        <v>26964</v>
      </c>
      <c r="N280" s="16" t="s">
        <v>34</v>
      </c>
      <c r="O280" s="16"/>
      <c r="P280" s="67"/>
      <c r="Q280" s="106">
        <v>120</v>
      </c>
      <c r="R280" s="107" t="s">
        <v>361</v>
      </c>
      <c r="S280" s="20">
        <v>210</v>
      </c>
      <c r="T280" s="66">
        <v>25200</v>
      </c>
      <c r="U280" s="66">
        <f t="shared" si="113"/>
        <v>1764</v>
      </c>
      <c r="V280" s="66">
        <f t="shared" si="114"/>
        <v>26964</v>
      </c>
      <c r="W280" s="276" t="s">
        <v>1018</v>
      </c>
      <c r="X280" s="141">
        <v>23762</v>
      </c>
      <c r="Y280" s="277">
        <v>23774</v>
      </c>
      <c r="Z280" s="277" t="s">
        <v>1019</v>
      </c>
      <c r="AA280" s="275"/>
      <c r="AB280" s="67">
        <f>Table1402409[[#This Row],[วันที่ส่งงานการเงิน]]-Table1402409[[#This Row],[วันที่ส่งของ]]</f>
        <v>-23774</v>
      </c>
      <c r="AC280" s="130" t="s">
        <v>603</v>
      </c>
      <c r="AD280" s="3" t="s">
        <v>1020</v>
      </c>
    </row>
    <row r="281" spans="1:30">
      <c r="A281" s="83">
        <v>23754</v>
      </c>
      <c r="B281" s="101" t="s">
        <v>1021</v>
      </c>
      <c r="C281" s="67">
        <v>4</v>
      </c>
      <c r="D281" s="14" t="s">
        <v>60</v>
      </c>
      <c r="E281" s="15" t="s">
        <v>369</v>
      </c>
      <c r="F281" s="14" t="s">
        <v>1022</v>
      </c>
      <c r="G281" s="16">
        <v>51895</v>
      </c>
      <c r="H281" s="17">
        <v>485</v>
      </c>
      <c r="I281" s="14" t="s">
        <v>52</v>
      </c>
      <c r="J281" s="30" t="s">
        <v>369</v>
      </c>
      <c r="K281" s="19">
        <v>51895</v>
      </c>
      <c r="L281" s="30" t="s">
        <v>369</v>
      </c>
      <c r="M281" s="19">
        <v>51895</v>
      </c>
      <c r="N281" s="16" t="s">
        <v>34</v>
      </c>
      <c r="O281" s="16"/>
      <c r="P281" s="67"/>
      <c r="Q281" s="106">
        <v>100</v>
      </c>
      <c r="R281" s="107" t="s">
        <v>361</v>
      </c>
      <c r="S281" s="20">
        <v>485</v>
      </c>
      <c r="T281" s="66">
        <v>48500</v>
      </c>
      <c r="U281" s="66">
        <f t="shared" si="113"/>
        <v>3395</v>
      </c>
      <c r="V281" s="66">
        <f t="shared" si="114"/>
        <v>51895</v>
      </c>
      <c r="W281" s="50" t="s">
        <v>1023</v>
      </c>
      <c r="X281" s="51">
        <v>23762</v>
      </c>
      <c r="Y281" s="275">
        <v>23781</v>
      </c>
      <c r="Z281" s="275" t="s">
        <v>1024</v>
      </c>
      <c r="AA281" s="275"/>
      <c r="AB281" s="67">
        <f>Table1402409[[#This Row],[วันที่ส่งงานการเงิน]]-Table1402409[[#This Row],[วันที่ส่งของ]]</f>
        <v>-23781</v>
      </c>
      <c r="AC281" s="130" t="s">
        <v>603</v>
      </c>
      <c r="AD281" s="3"/>
    </row>
    <row r="282" spans="1:30">
      <c r="A282" s="83">
        <v>23754</v>
      </c>
      <c r="B282" s="101" t="s">
        <v>1025</v>
      </c>
      <c r="C282" s="67">
        <v>1</v>
      </c>
      <c r="D282" s="14" t="s">
        <v>60</v>
      </c>
      <c r="E282" s="15" t="s">
        <v>130</v>
      </c>
      <c r="F282" s="14" t="s">
        <v>131</v>
      </c>
      <c r="G282" s="16">
        <v>2392.52</v>
      </c>
      <c r="H282" s="17">
        <v>1118</v>
      </c>
      <c r="I282" s="14" t="s">
        <v>52</v>
      </c>
      <c r="J282" s="15" t="s">
        <v>130</v>
      </c>
      <c r="K282" s="19">
        <v>2392.52</v>
      </c>
      <c r="L282" s="15" t="s">
        <v>130</v>
      </c>
      <c r="M282" s="19">
        <v>2392.52</v>
      </c>
      <c r="N282" s="16" t="s">
        <v>34</v>
      </c>
      <c r="O282" s="16"/>
      <c r="P282" s="67"/>
      <c r="Q282" s="106">
        <v>2</v>
      </c>
      <c r="R282" s="107" t="s">
        <v>63</v>
      </c>
      <c r="S282" s="20">
        <v>1118</v>
      </c>
      <c r="T282" s="66">
        <v>2236</v>
      </c>
      <c r="U282" s="66">
        <f t="shared" si="113"/>
        <v>156.52000000000001</v>
      </c>
      <c r="V282" s="66">
        <f t="shared" si="114"/>
        <v>2392.52</v>
      </c>
      <c r="W282" s="50" t="s">
        <v>1026</v>
      </c>
      <c r="X282" s="51">
        <v>23755</v>
      </c>
      <c r="Y282" s="275">
        <v>23761</v>
      </c>
      <c r="Z282" s="275" t="s">
        <v>1027</v>
      </c>
      <c r="AA282" s="275"/>
      <c r="AB282" s="67">
        <f>Table1402409[[#This Row],[วันที่ส่งงานการเงิน]]-Table1402409[[#This Row],[วันที่ส่งของ]]</f>
        <v>-23761</v>
      </c>
      <c r="AC282" s="130" t="s">
        <v>335</v>
      </c>
      <c r="AD282" s="3"/>
    </row>
    <row r="283" spans="1:30">
      <c r="A283" s="83">
        <v>23754</v>
      </c>
      <c r="B283" s="101" t="s">
        <v>1025</v>
      </c>
      <c r="C283" s="67">
        <v>1</v>
      </c>
      <c r="D283" s="14" t="s">
        <v>60</v>
      </c>
      <c r="E283" s="15" t="s">
        <v>130</v>
      </c>
      <c r="F283" s="14" t="s">
        <v>1028</v>
      </c>
      <c r="G283" s="16">
        <v>5668.4319999999998</v>
      </c>
      <c r="H283" s="17">
        <v>1324.4</v>
      </c>
      <c r="I283" s="14" t="s">
        <v>52</v>
      </c>
      <c r="J283" s="15" t="s">
        <v>130</v>
      </c>
      <c r="K283" s="19">
        <v>5668.4319999999998</v>
      </c>
      <c r="L283" s="15" t="s">
        <v>130</v>
      </c>
      <c r="M283" s="19">
        <v>5668.4319999999998</v>
      </c>
      <c r="N283" s="16" t="s">
        <v>34</v>
      </c>
      <c r="O283" s="16"/>
      <c r="P283" s="67"/>
      <c r="Q283" s="106">
        <v>4</v>
      </c>
      <c r="R283" s="107" t="s">
        <v>63</v>
      </c>
      <c r="S283" s="20">
        <v>1324</v>
      </c>
      <c r="T283" s="66">
        <v>5297.6</v>
      </c>
      <c r="U283" s="66">
        <f t="shared" ref="U283:U284" si="117">T283*7/100</f>
        <v>370.83200000000005</v>
      </c>
      <c r="V283" s="66">
        <f t="shared" ref="V283:V284" si="118">T283+U283</f>
        <v>5668.4320000000007</v>
      </c>
      <c r="W283" s="50" t="s">
        <v>1026</v>
      </c>
      <c r="X283" s="51">
        <v>23755</v>
      </c>
      <c r="Y283" s="275">
        <v>23761</v>
      </c>
      <c r="Z283" s="275" t="s">
        <v>1027</v>
      </c>
      <c r="AA283" s="275"/>
      <c r="AB283" s="67">
        <f>Table1402409[[#This Row],[วันที่ส่งงานการเงิน]]-Table1402409[[#This Row],[วันที่ส่งของ]]</f>
        <v>-23761</v>
      </c>
      <c r="AC283" s="130" t="s">
        <v>335</v>
      </c>
      <c r="AD283" s="3"/>
    </row>
    <row r="284" spans="1:30">
      <c r="A284" s="83">
        <v>23754</v>
      </c>
      <c r="B284" s="101" t="s">
        <v>1025</v>
      </c>
      <c r="C284" s="67">
        <v>1</v>
      </c>
      <c r="D284" s="14" t="s">
        <v>60</v>
      </c>
      <c r="E284" s="15" t="s">
        <v>130</v>
      </c>
      <c r="F284" s="14" t="s">
        <v>134</v>
      </c>
      <c r="G284" s="16">
        <v>2926.2359999999999</v>
      </c>
      <c r="H284" s="17">
        <v>911.6</v>
      </c>
      <c r="I284" s="14" t="s">
        <v>52</v>
      </c>
      <c r="J284" s="15" t="s">
        <v>130</v>
      </c>
      <c r="K284" s="19">
        <v>2926.2359999999999</v>
      </c>
      <c r="L284" s="15" t="s">
        <v>130</v>
      </c>
      <c r="M284" s="19">
        <v>2926.2359999999999</v>
      </c>
      <c r="N284" s="16" t="s">
        <v>34</v>
      </c>
      <c r="O284" s="16"/>
      <c r="P284" s="67"/>
      <c r="Q284" s="106">
        <v>3</v>
      </c>
      <c r="R284" s="107" t="s">
        <v>63</v>
      </c>
      <c r="S284" s="20">
        <v>911.6</v>
      </c>
      <c r="T284" s="66">
        <v>2734.8</v>
      </c>
      <c r="U284" s="66">
        <f t="shared" si="117"/>
        <v>191.43600000000004</v>
      </c>
      <c r="V284" s="66">
        <f t="shared" si="118"/>
        <v>2926.2360000000003</v>
      </c>
      <c r="W284" s="50" t="s">
        <v>1026</v>
      </c>
      <c r="X284" s="51">
        <v>23755</v>
      </c>
      <c r="Y284" s="275">
        <v>23761</v>
      </c>
      <c r="Z284" s="275" t="s">
        <v>1027</v>
      </c>
      <c r="AA284" s="275"/>
      <c r="AB284" s="67">
        <f>Table1402409[[#This Row],[วันที่ส่งงานการเงิน]]-Table1402409[[#This Row],[วันที่ส่งของ]]</f>
        <v>-23761</v>
      </c>
      <c r="AC284" s="130" t="s">
        <v>335</v>
      </c>
      <c r="AD284" s="3"/>
    </row>
    <row r="285" spans="1:30">
      <c r="A285" s="83">
        <v>23754</v>
      </c>
      <c r="B285" s="101" t="s">
        <v>1029</v>
      </c>
      <c r="C285" s="67">
        <v>4</v>
      </c>
      <c r="D285" s="14" t="s">
        <v>60</v>
      </c>
      <c r="E285" s="15" t="s">
        <v>369</v>
      </c>
      <c r="F285" s="14" t="s">
        <v>388</v>
      </c>
      <c r="G285" s="16">
        <v>1440.1343999999999</v>
      </c>
      <c r="H285" s="17"/>
      <c r="I285" s="14" t="s">
        <v>245</v>
      </c>
      <c r="J285" s="30" t="s">
        <v>369</v>
      </c>
      <c r="K285" s="19">
        <v>1440.1343999999999</v>
      </c>
      <c r="L285" s="30" t="s">
        <v>369</v>
      </c>
      <c r="M285" s="19">
        <v>1440.1343999999999</v>
      </c>
      <c r="N285" s="16" t="s">
        <v>34</v>
      </c>
      <c r="O285" s="16"/>
      <c r="P285" s="67"/>
      <c r="Q285" s="106">
        <v>96</v>
      </c>
      <c r="R285" s="107" t="s">
        <v>386</v>
      </c>
      <c r="S285" s="20">
        <v>14.02</v>
      </c>
      <c r="T285" s="66">
        <v>1345.92</v>
      </c>
      <c r="U285" s="66">
        <f t="shared" si="113"/>
        <v>94.214400000000012</v>
      </c>
      <c r="V285" s="66">
        <f t="shared" si="114"/>
        <v>1440.1344000000001</v>
      </c>
      <c r="W285" s="50" t="s">
        <v>245</v>
      </c>
      <c r="X285" s="51">
        <v>23781</v>
      </c>
      <c r="Y285" s="275">
        <v>23781</v>
      </c>
      <c r="Z285" s="275" t="s">
        <v>1030</v>
      </c>
      <c r="AA285" s="275"/>
      <c r="AB285" s="67">
        <f>Table1402409[[#This Row],[วันที่ส่งงานการเงิน]]-Table1402409[[#This Row],[วันที่ส่งของ]]</f>
        <v>-23781</v>
      </c>
      <c r="AC285" s="130" t="s">
        <v>364</v>
      </c>
      <c r="AD285" s="3"/>
    </row>
    <row r="286" spans="1:30">
      <c r="A286" s="83">
        <v>23754</v>
      </c>
      <c r="B286" s="101" t="s">
        <v>1029</v>
      </c>
      <c r="C286" s="67">
        <v>4</v>
      </c>
      <c r="D286" s="14" t="s">
        <v>60</v>
      </c>
      <c r="E286" s="15" t="s">
        <v>369</v>
      </c>
      <c r="F286" s="14" t="s">
        <v>385</v>
      </c>
      <c r="G286" s="16">
        <v>2999.9376000000002</v>
      </c>
      <c r="H286" s="17"/>
      <c r="I286" s="14" t="s">
        <v>245</v>
      </c>
      <c r="J286" s="30" t="s">
        <v>369</v>
      </c>
      <c r="K286" s="19">
        <v>2999.9376000000002</v>
      </c>
      <c r="L286" s="30" t="s">
        <v>369</v>
      </c>
      <c r="M286" s="19">
        <v>2999.9376000000002</v>
      </c>
      <c r="N286" s="16" t="s">
        <v>34</v>
      </c>
      <c r="O286" s="16"/>
      <c r="P286" s="67"/>
      <c r="Q286" s="106">
        <v>24</v>
      </c>
      <c r="R286" s="107" t="s">
        <v>386</v>
      </c>
      <c r="S286" s="20">
        <v>116.82</v>
      </c>
      <c r="T286" s="66">
        <v>2803.68</v>
      </c>
      <c r="U286" s="66">
        <f t="shared" ref="U286:U287" si="119">T286*7/100</f>
        <v>196.2576</v>
      </c>
      <c r="V286" s="66">
        <f t="shared" ref="V286:V287" si="120">T286+U286</f>
        <v>2999.9375999999997</v>
      </c>
      <c r="W286" s="50" t="s">
        <v>245</v>
      </c>
      <c r="X286" s="51">
        <v>23781</v>
      </c>
      <c r="Y286" s="275">
        <v>23781</v>
      </c>
      <c r="Z286" s="275" t="s">
        <v>1030</v>
      </c>
      <c r="AA286" s="275"/>
      <c r="AB286" s="67">
        <f>Table1402409[[#This Row],[วันที่ส่งงานการเงิน]]-Table1402409[[#This Row],[วันที่ส่งของ]]</f>
        <v>-23781</v>
      </c>
      <c r="AC286" s="130" t="s">
        <v>364</v>
      </c>
      <c r="AD286" s="3"/>
    </row>
    <row r="287" spans="1:30">
      <c r="A287" s="83">
        <v>23754</v>
      </c>
      <c r="B287" s="101" t="s">
        <v>1029</v>
      </c>
      <c r="C287" s="67">
        <v>4</v>
      </c>
      <c r="D287" s="14" t="s">
        <v>60</v>
      </c>
      <c r="E287" s="15" t="s">
        <v>369</v>
      </c>
      <c r="F287" s="14" t="s">
        <v>389</v>
      </c>
      <c r="G287" s="16">
        <v>1440.1343999999999</v>
      </c>
      <c r="H287" s="17"/>
      <c r="I287" s="14" t="s">
        <v>245</v>
      </c>
      <c r="J287" s="30" t="s">
        <v>369</v>
      </c>
      <c r="K287" s="19">
        <v>1440.1343999999999</v>
      </c>
      <c r="L287" s="30" t="s">
        <v>369</v>
      </c>
      <c r="M287" s="19">
        <v>1440.1343999999999</v>
      </c>
      <c r="N287" s="16" t="s">
        <v>34</v>
      </c>
      <c r="O287" s="16"/>
      <c r="P287" s="67"/>
      <c r="Q287" s="106">
        <v>96</v>
      </c>
      <c r="R287" s="107" t="s">
        <v>386</v>
      </c>
      <c r="S287" s="20">
        <v>14.02</v>
      </c>
      <c r="T287" s="66">
        <v>1345.92</v>
      </c>
      <c r="U287" s="66">
        <f t="shared" si="119"/>
        <v>94.214400000000012</v>
      </c>
      <c r="V287" s="66">
        <f t="shared" si="120"/>
        <v>1440.1344000000001</v>
      </c>
      <c r="W287" s="50" t="s">
        <v>245</v>
      </c>
      <c r="X287" s="51">
        <v>23781</v>
      </c>
      <c r="Y287" s="275">
        <v>23781</v>
      </c>
      <c r="Z287" s="275" t="s">
        <v>1030</v>
      </c>
      <c r="AA287" s="275"/>
      <c r="AB287" s="67">
        <f>Table1402409[[#This Row],[วันที่ส่งงานการเงิน]]-Table1402409[[#This Row],[วันที่ส่งของ]]</f>
        <v>-23781</v>
      </c>
      <c r="AC287" s="130" t="s">
        <v>364</v>
      </c>
      <c r="AD287" s="3"/>
    </row>
    <row r="288" spans="1:30">
      <c r="A288" s="83">
        <v>23754</v>
      </c>
      <c r="B288" s="101" t="s">
        <v>1031</v>
      </c>
      <c r="C288" s="67">
        <v>6</v>
      </c>
      <c r="D288" s="14" t="s">
        <v>112</v>
      </c>
      <c r="E288" s="15" t="s">
        <v>1032</v>
      </c>
      <c r="F288" s="14" t="s">
        <v>1033</v>
      </c>
      <c r="G288" s="16">
        <v>1764</v>
      </c>
      <c r="H288" s="17">
        <v>1.8</v>
      </c>
      <c r="I288" s="14" t="s">
        <v>52</v>
      </c>
      <c r="J288" s="30" t="s">
        <v>98</v>
      </c>
      <c r="K288" s="19">
        <v>1764</v>
      </c>
      <c r="L288" s="30" t="s">
        <v>98</v>
      </c>
      <c r="M288" s="19">
        <v>1764</v>
      </c>
      <c r="N288" s="16" t="s">
        <v>34</v>
      </c>
      <c r="O288" s="16"/>
      <c r="P288" s="67" t="s">
        <v>1034</v>
      </c>
      <c r="Q288" s="106">
        <v>980</v>
      </c>
      <c r="R288" s="107" t="s">
        <v>206</v>
      </c>
      <c r="S288" s="20">
        <v>1.8</v>
      </c>
      <c r="T288" s="66">
        <v>1764</v>
      </c>
      <c r="U288" s="66">
        <v>0</v>
      </c>
      <c r="V288" s="66">
        <f t="shared" si="114"/>
        <v>1764</v>
      </c>
      <c r="W288" s="50" t="s">
        <v>1035</v>
      </c>
      <c r="X288" s="51">
        <v>23760</v>
      </c>
      <c r="Y288" s="275">
        <v>23769</v>
      </c>
      <c r="Z288" s="275" t="s">
        <v>1036</v>
      </c>
      <c r="AA288" s="275"/>
      <c r="AB288" s="67">
        <f>Table1402409[[#This Row],[วันที่ส่งงานการเงิน]]-Table1402409[[#This Row],[วันที่ส่งของ]]</f>
        <v>-23769</v>
      </c>
      <c r="AC288" s="130"/>
      <c r="AD288" s="3"/>
    </row>
    <row r="289" spans="1:30">
      <c r="A289" s="83">
        <v>23755</v>
      </c>
      <c r="B289" s="101" t="s">
        <v>1037</v>
      </c>
      <c r="C289" s="67">
        <v>6</v>
      </c>
      <c r="D289" s="14" t="s">
        <v>112</v>
      </c>
      <c r="E289" s="15" t="s">
        <v>98</v>
      </c>
      <c r="F289" s="14" t="s">
        <v>1038</v>
      </c>
      <c r="G289" s="16">
        <v>11235</v>
      </c>
      <c r="H289" s="17">
        <v>3.5</v>
      </c>
      <c r="I289" s="14" t="s">
        <v>52</v>
      </c>
      <c r="J289" s="30" t="s">
        <v>98</v>
      </c>
      <c r="K289" s="16">
        <v>11235</v>
      </c>
      <c r="L289" s="30" t="s">
        <v>98</v>
      </c>
      <c r="M289" s="16">
        <v>11235</v>
      </c>
      <c r="N289" s="16" t="s">
        <v>34</v>
      </c>
      <c r="O289" s="16"/>
      <c r="P289" s="67" t="s">
        <v>1039</v>
      </c>
      <c r="Q289" s="106">
        <v>3000</v>
      </c>
      <c r="R289" s="107" t="s">
        <v>58</v>
      </c>
      <c r="S289" s="20">
        <v>3.5</v>
      </c>
      <c r="T289" s="66">
        <v>10500</v>
      </c>
      <c r="U289" s="66">
        <f t="shared" ref="U289:U296" si="121">T289*7/100</f>
        <v>735</v>
      </c>
      <c r="V289" s="66">
        <f t="shared" ref="V289:V296" si="122">T289+U289</f>
        <v>11235</v>
      </c>
      <c r="W289" s="50" t="s">
        <v>1040</v>
      </c>
      <c r="X289" s="51">
        <v>23761</v>
      </c>
      <c r="Y289" s="275">
        <v>23768</v>
      </c>
      <c r="Z289" s="275" t="s">
        <v>1041</v>
      </c>
      <c r="AA289" s="275"/>
      <c r="AB289" s="67">
        <f>Table1402409[[#This Row],[วันที่ส่งงานการเงิน]]-Table1402409[[#This Row],[วันที่ส่งของ]]</f>
        <v>-23768</v>
      </c>
      <c r="AC289" s="130" t="s">
        <v>673</v>
      </c>
      <c r="AD289" s="3"/>
    </row>
    <row r="290" spans="1:30">
      <c r="A290" s="83">
        <v>23755</v>
      </c>
      <c r="B290" s="101" t="s">
        <v>1037</v>
      </c>
      <c r="C290" s="67">
        <v>6</v>
      </c>
      <c r="D290" s="14" t="s">
        <v>112</v>
      </c>
      <c r="E290" s="15" t="s">
        <v>98</v>
      </c>
      <c r="F290" s="14" t="s">
        <v>1042</v>
      </c>
      <c r="G290" s="16">
        <v>7490</v>
      </c>
      <c r="H290" s="17">
        <v>7</v>
      </c>
      <c r="I290" s="14" t="s">
        <v>52</v>
      </c>
      <c r="J290" s="30" t="s">
        <v>98</v>
      </c>
      <c r="K290" s="16">
        <v>7490</v>
      </c>
      <c r="L290" s="30" t="s">
        <v>98</v>
      </c>
      <c r="M290" s="16">
        <v>7490</v>
      </c>
      <c r="N290" s="16" t="s">
        <v>34</v>
      </c>
      <c r="O290" s="16"/>
      <c r="P290" s="67" t="s">
        <v>1043</v>
      </c>
      <c r="Q290" s="106">
        <v>1000</v>
      </c>
      <c r="R290" s="107" t="s">
        <v>58</v>
      </c>
      <c r="S290" s="20">
        <v>7</v>
      </c>
      <c r="T290" s="66">
        <v>7000</v>
      </c>
      <c r="U290" s="66">
        <f t="shared" ref="U290" si="123">T290*7/100</f>
        <v>490</v>
      </c>
      <c r="V290" s="66">
        <f t="shared" ref="V290" si="124">T290+U290</f>
        <v>7490</v>
      </c>
      <c r="W290" s="50" t="s">
        <v>1040</v>
      </c>
      <c r="X290" s="51">
        <v>23761</v>
      </c>
      <c r="Y290" s="275">
        <v>23768</v>
      </c>
      <c r="Z290" s="275" t="s">
        <v>1041</v>
      </c>
      <c r="AA290" s="275"/>
      <c r="AB290" s="67">
        <f>Table1402409[[#This Row],[วันที่ส่งงานการเงิน]]-Table1402409[[#This Row],[วันที่ส่งของ]]</f>
        <v>-23768</v>
      </c>
      <c r="AC290" s="130" t="s">
        <v>673</v>
      </c>
      <c r="AD290" s="3"/>
    </row>
    <row r="291" spans="1:30">
      <c r="A291" s="83">
        <v>23755</v>
      </c>
      <c r="B291" s="101" t="s">
        <v>1044</v>
      </c>
      <c r="C291" s="67">
        <v>6</v>
      </c>
      <c r="D291" s="14" t="s">
        <v>49</v>
      </c>
      <c r="E291" s="15" t="s">
        <v>467</v>
      </c>
      <c r="F291" s="14" t="s">
        <v>1045</v>
      </c>
      <c r="G291" s="16">
        <v>4815</v>
      </c>
      <c r="H291" s="17"/>
      <c r="I291" s="14" t="s">
        <v>52</v>
      </c>
      <c r="J291" s="30" t="s">
        <v>467</v>
      </c>
      <c r="K291" s="19">
        <v>4815</v>
      </c>
      <c r="L291" s="30" t="s">
        <v>467</v>
      </c>
      <c r="M291" s="19">
        <v>4815</v>
      </c>
      <c r="N291" s="16" t="s">
        <v>34</v>
      </c>
      <c r="O291" s="16"/>
      <c r="P291" s="67"/>
      <c r="Q291" s="106">
        <v>1</v>
      </c>
      <c r="R291" s="107" t="s">
        <v>101</v>
      </c>
      <c r="S291" s="20"/>
      <c r="T291" s="66">
        <v>4500</v>
      </c>
      <c r="U291" s="66">
        <f t="shared" si="121"/>
        <v>315</v>
      </c>
      <c r="V291" s="66">
        <f t="shared" si="122"/>
        <v>4815</v>
      </c>
      <c r="W291" s="50" t="s">
        <v>1046</v>
      </c>
      <c r="X291" s="51">
        <v>23759</v>
      </c>
      <c r="Y291" s="275">
        <v>23760</v>
      </c>
      <c r="Z291" s="275" t="s">
        <v>1047</v>
      </c>
      <c r="AA291" s="275"/>
      <c r="AB291" s="67">
        <f>Table1402409[[#This Row],[วันที่ส่งงานการเงิน]]-Table1402409[[#This Row],[วันที่ส่งของ]]</f>
        <v>-23760</v>
      </c>
      <c r="AC291" s="130" t="s">
        <v>472</v>
      </c>
      <c r="AD291" s="3"/>
    </row>
    <row r="292" spans="1:30">
      <c r="A292" s="83">
        <v>23756</v>
      </c>
      <c r="B292" s="101" t="s">
        <v>1048</v>
      </c>
      <c r="C292" s="67">
        <v>2</v>
      </c>
      <c r="D292" s="14" t="s">
        <v>49</v>
      </c>
      <c r="E292" s="15" t="s">
        <v>467</v>
      </c>
      <c r="F292" s="14" t="s">
        <v>1049</v>
      </c>
      <c r="G292" s="16">
        <v>25787</v>
      </c>
      <c r="H292" s="17"/>
      <c r="I292" s="14" t="s">
        <v>52</v>
      </c>
      <c r="J292" s="30" t="s">
        <v>467</v>
      </c>
      <c r="K292" s="19">
        <v>25787</v>
      </c>
      <c r="L292" s="30" t="s">
        <v>467</v>
      </c>
      <c r="M292" s="19">
        <v>25787</v>
      </c>
      <c r="N292" s="16" t="s">
        <v>34</v>
      </c>
      <c r="O292" s="16"/>
      <c r="P292" s="67"/>
      <c r="Q292" s="106">
        <v>1</v>
      </c>
      <c r="R292" s="107" t="s">
        <v>88</v>
      </c>
      <c r="S292" s="20"/>
      <c r="T292" s="66">
        <v>24100</v>
      </c>
      <c r="U292" s="66">
        <f t="shared" si="121"/>
        <v>1687</v>
      </c>
      <c r="V292" s="66">
        <f t="shared" si="122"/>
        <v>25787</v>
      </c>
      <c r="W292" s="50" t="s">
        <v>1050</v>
      </c>
      <c r="X292" s="51">
        <v>23762</v>
      </c>
      <c r="Y292" s="275">
        <v>23794</v>
      </c>
      <c r="Z292" s="275" t="s">
        <v>1051</v>
      </c>
      <c r="AA292" s="275"/>
      <c r="AB292" s="67">
        <f>Table1402409[[#This Row],[วันที่ส่งงานการเงิน]]-Table1402409[[#This Row],[วันที่ส่งของ]]</f>
        <v>-23794</v>
      </c>
      <c r="AC292" s="130" t="s">
        <v>56</v>
      </c>
      <c r="AD292" s="3"/>
    </row>
    <row r="293" spans="1:30">
      <c r="A293" s="83">
        <v>23753</v>
      </c>
      <c r="B293" s="101" t="s">
        <v>1052</v>
      </c>
      <c r="C293" s="67">
        <v>7</v>
      </c>
      <c r="D293" s="14" t="s">
        <v>49</v>
      </c>
      <c r="E293" s="15" t="s">
        <v>167</v>
      </c>
      <c r="F293" s="14" t="s">
        <v>1053</v>
      </c>
      <c r="G293" s="16">
        <v>700</v>
      </c>
      <c r="H293" s="17"/>
      <c r="I293" s="14" t="s">
        <v>52</v>
      </c>
      <c r="J293" s="18" t="s">
        <v>167</v>
      </c>
      <c r="K293" s="19">
        <v>602</v>
      </c>
      <c r="L293" s="18" t="s">
        <v>167</v>
      </c>
      <c r="M293" s="19">
        <v>602</v>
      </c>
      <c r="N293" s="16" t="s">
        <v>34</v>
      </c>
      <c r="O293" s="16"/>
      <c r="P293" s="67"/>
      <c r="Q293" s="106">
        <v>172</v>
      </c>
      <c r="R293" s="107" t="s">
        <v>341</v>
      </c>
      <c r="S293" s="20"/>
      <c r="T293" s="66">
        <v>602</v>
      </c>
      <c r="U293" s="66">
        <v>0</v>
      </c>
      <c r="V293" s="66">
        <f t="shared" si="122"/>
        <v>602</v>
      </c>
      <c r="W293" s="50" t="s">
        <v>1054</v>
      </c>
      <c r="X293" s="51">
        <v>23755</v>
      </c>
      <c r="Y293" s="275">
        <v>23762</v>
      </c>
      <c r="Z293" s="275" t="s">
        <v>1055</v>
      </c>
      <c r="AA293" s="275"/>
      <c r="AB293" s="67" t="e">
        <f>#REF!-#REF!</f>
        <v>#REF!</v>
      </c>
      <c r="AC293" s="130"/>
      <c r="AD293" s="3"/>
    </row>
    <row r="294" spans="1:30">
      <c r="A294" s="83">
        <v>23755</v>
      </c>
      <c r="B294" s="101" t="s">
        <v>1056</v>
      </c>
      <c r="C294" s="67">
        <v>7</v>
      </c>
      <c r="D294" s="14" t="s">
        <v>147</v>
      </c>
      <c r="E294" s="15" t="s">
        <v>910</v>
      </c>
      <c r="F294" s="14" t="s">
        <v>1057</v>
      </c>
      <c r="G294" s="16">
        <v>32742</v>
      </c>
      <c r="H294" s="17"/>
      <c r="I294" s="14" t="s">
        <v>52</v>
      </c>
      <c r="J294" s="30" t="s">
        <v>910</v>
      </c>
      <c r="K294" s="19">
        <v>32742</v>
      </c>
      <c r="L294" s="30" t="s">
        <v>910</v>
      </c>
      <c r="M294" s="19">
        <v>32742</v>
      </c>
      <c r="N294" s="16" t="s">
        <v>34</v>
      </c>
      <c r="O294" s="16"/>
      <c r="P294" s="67"/>
      <c r="Q294" s="106">
        <v>5</v>
      </c>
      <c r="R294" s="107" t="s">
        <v>101</v>
      </c>
      <c r="S294" s="20"/>
      <c r="T294" s="66">
        <v>30600</v>
      </c>
      <c r="U294" s="66">
        <f t="shared" si="121"/>
        <v>2142</v>
      </c>
      <c r="V294" s="66">
        <f t="shared" si="122"/>
        <v>32742</v>
      </c>
      <c r="W294" s="50" t="s">
        <v>1058</v>
      </c>
      <c r="X294" s="51">
        <v>23763</v>
      </c>
      <c r="Y294" s="275">
        <v>23787</v>
      </c>
      <c r="Z294" s="275" t="s">
        <v>1059</v>
      </c>
      <c r="AA294" s="275"/>
      <c r="AB294" s="67">
        <f>Table1402409[[#This Row],[วันที่ส่งงานการเงิน]]-Table1402409[[#This Row],[วันที่ส่งของ]]</f>
        <v>-23787</v>
      </c>
      <c r="AC294" s="130" t="s">
        <v>815</v>
      </c>
      <c r="AD294" s="3"/>
    </row>
    <row r="295" spans="1:30">
      <c r="A295" s="83">
        <v>23756</v>
      </c>
      <c r="B295" s="101" t="s">
        <v>1060</v>
      </c>
      <c r="C295" s="67">
        <v>7</v>
      </c>
      <c r="D295" s="14" t="s">
        <v>147</v>
      </c>
      <c r="E295" s="15" t="s">
        <v>910</v>
      </c>
      <c r="F295" s="14" t="s">
        <v>1061</v>
      </c>
      <c r="G295" s="16">
        <v>6527</v>
      </c>
      <c r="H295" s="17"/>
      <c r="I295" s="14" t="s">
        <v>275</v>
      </c>
      <c r="J295" s="15" t="s">
        <v>910</v>
      </c>
      <c r="K295" s="19">
        <v>6527</v>
      </c>
      <c r="L295" s="15" t="s">
        <v>910</v>
      </c>
      <c r="M295" s="19">
        <v>6527</v>
      </c>
      <c r="N295" s="16" t="s">
        <v>34</v>
      </c>
      <c r="O295" s="16"/>
      <c r="P295" s="67"/>
      <c r="Q295" s="106">
        <v>2</v>
      </c>
      <c r="R295" s="107" t="s">
        <v>101</v>
      </c>
      <c r="S295" s="20"/>
      <c r="T295" s="66">
        <v>6100</v>
      </c>
      <c r="U295" s="66">
        <f t="shared" si="121"/>
        <v>427</v>
      </c>
      <c r="V295" s="66">
        <f t="shared" si="122"/>
        <v>6527</v>
      </c>
      <c r="W295" s="50" t="s">
        <v>275</v>
      </c>
      <c r="X295" s="51">
        <v>23753</v>
      </c>
      <c r="Y295" s="275">
        <v>23753</v>
      </c>
      <c r="Z295" s="275" t="s">
        <v>275</v>
      </c>
      <c r="AA295" s="275"/>
      <c r="AB295" s="67">
        <f>Table1402409[[#This Row],[วันที่ส่งงานการเงิน]]-Table1402409[[#This Row],[วันที่ส่งของ]]</f>
        <v>-23753</v>
      </c>
      <c r="AC295" s="130" t="s">
        <v>275</v>
      </c>
      <c r="AD295" s="3"/>
    </row>
    <row r="296" spans="1:30">
      <c r="A296" s="83">
        <v>23756</v>
      </c>
      <c r="B296" s="101" t="s">
        <v>1062</v>
      </c>
      <c r="C296" s="67">
        <v>7</v>
      </c>
      <c r="D296" s="14" t="s">
        <v>147</v>
      </c>
      <c r="E296" s="15" t="s">
        <v>436</v>
      </c>
      <c r="F296" s="14" t="s">
        <v>437</v>
      </c>
      <c r="G296" s="16">
        <v>1615.7</v>
      </c>
      <c r="H296" s="17"/>
      <c r="I296" s="14" t="s">
        <v>275</v>
      </c>
      <c r="J296" s="18" t="s">
        <v>436</v>
      </c>
      <c r="K296" s="19">
        <v>1615.7</v>
      </c>
      <c r="L296" s="18" t="s">
        <v>436</v>
      </c>
      <c r="M296" s="19">
        <v>1615.7</v>
      </c>
      <c r="N296" s="16" t="s">
        <v>34</v>
      </c>
      <c r="O296" s="16"/>
      <c r="P296" s="67"/>
      <c r="Q296" s="106">
        <v>3</v>
      </c>
      <c r="R296" s="107" t="s">
        <v>101</v>
      </c>
      <c r="S296" s="20"/>
      <c r="T296" s="66">
        <v>1510</v>
      </c>
      <c r="U296" s="66">
        <f t="shared" si="121"/>
        <v>105.7</v>
      </c>
      <c r="V296" s="66">
        <f t="shared" si="122"/>
        <v>1615.7</v>
      </c>
      <c r="W296" s="50" t="s">
        <v>275</v>
      </c>
      <c r="X296" s="51">
        <v>23755</v>
      </c>
      <c r="Y296" s="275">
        <v>23755</v>
      </c>
      <c r="Z296" s="275" t="s">
        <v>275</v>
      </c>
      <c r="AA296" s="275"/>
      <c r="AB296" s="67">
        <f>Table1402409[[#This Row],[วันที่ส่งงานการเงิน]]-Table1402409[[#This Row],[วันที่ส่งของ]]</f>
        <v>-23755</v>
      </c>
      <c r="AC296" s="130" t="s">
        <v>275</v>
      </c>
      <c r="AD296" s="3"/>
    </row>
    <row r="297" spans="1:30">
      <c r="A297" s="83">
        <v>23756</v>
      </c>
      <c r="B297" s="101" t="s">
        <v>1063</v>
      </c>
      <c r="C297" s="67">
        <v>2</v>
      </c>
      <c r="D297" s="14" t="s">
        <v>49</v>
      </c>
      <c r="E297" s="15" t="s">
        <v>50</v>
      </c>
      <c r="F297" s="14" t="s">
        <v>174</v>
      </c>
      <c r="G297" s="16">
        <v>2410</v>
      </c>
      <c r="H297" s="17">
        <v>4</v>
      </c>
      <c r="I297" s="14" t="s">
        <v>52</v>
      </c>
      <c r="J297" s="30" t="s">
        <v>50</v>
      </c>
      <c r="K297" s="19">
        <v>2140</v>
      </c>
      <c r="L297" s="30" t="s">
        <v>50</v>
      </c>
      <c r="M297" s="19">
        <v>2140</v>
      </c>
      <c r="N297" s="16" t="s">
        <v>34</v>
      </c>
      <c r="O297" s="16"/>
      <c r="P297" s="67"/>
      <c r="Q297" s="106">
        <v>500</v>
      </c>
      <c r="R297" s="107" t="s">
        <v>80</v>
      </c>
      <c r="S297" s="20">
        <v>4</v>
      </c>
      <c r="T297" s="66">
        <v>2000</v>
      </c>
      <c r="U297" s="66">
        <f t="shared" si="113"/>
        <v>140</v>
      </c>
      <c r="V297" s="66">
        <f t="shared" si="114"/>
        <v>2140</v>
      </c>
      <c r="W297" s="50" t="s">
        <v>1064</v>
      </c>
      <c r="X297" s="51">
        <v>23762</v>
      </c>
      <c r="Y297" s="275">
        <v>23768</v>
      </c>
      <c r="Z297" s="275" t="s">
        <v>1065</v>
      </c>
      <c r="AA297" s="275"/>
      <c r="AB297" s="67">
        <f>Table1402409[[#This Row],[วันที่ส่งงานการเงิน]]-Table1402409[[#This Row],[วันที่ส่งของ]]</f>
        <v>-23768</v>
      </c>
      <c r="AC297" s="130" t="s">
        <v>82</v>
      </c>
      <c r="AD297" s="3"/>
    </row>
    <row r="298" spans="1:30">
      <c r="A298" s="83">
        <v>23756</v>
      </c>
      <c r="B298" s="101" t="s">
        <v>1066</v>
      </c>
      <c r="C298" s="67">
        <v>7</v>
      </c>
      <c r="D298" s="14" t="s">
        <v>49</v>
      </c>
      <c r="E298" s="15" t="s">
        <v>167</v>
      </c>
      <c r="F298" s="14" t="s">
        <v>1053</v>
      </c>
      <c r="G298" s="16">
        <v>700</v>
      </c>
      <c r="H298" s="17"/>
      <c r="I298" s="14" t="s">
        <v>52</v>
      </c>
      <c r="J298" s="18" t="s">
        <v>167</v>
      </c>
      <c r="K298" s="19">
        <v>574</v>
      </c>
      <c r="L298" s="18" t="s">
        <v>167</v>
      </c>
      <c r="M298" s="19">
        <v>574</v>
      </c>
      <c r="N298" s="16" t="s">
        <v>34</v>
      </c>
      <c r="O298" s="16"/>
      <c r="P298" s="67"/>
      <c r="Q298" s="106">
        <v>164</v>
      </c>
      <c r="R298" s="107" t="s">
        <v>341</v>
      </c>
      <c r="S298" s="20">
        <v>3.5</v>
      </c>
      <c r="T298" s="66">
        <v>574</v>
      </c>
      <c r="U298" s="66">
        <v>0</v>
      </c>
      <c r="V298" s="66">
        <f t="shared" si="109"/>
        <v>574</v>
      </c>
      <c r="W298" s="50" t="s">
        <v>1067</v>
      </c>
      <c r="X298" s="51">
        <v>23760</v>
      </c>
      <c r="Y298" s="275">
        <v>23766</v>
      </c>
      <c r="Z298" s="275" t="s">
        <v>1068</v>
      </c>
      <c r="AA298" s="275"/>
      <c r="AB298" s="67">
        <f>Table1402409[[#This Row],[วันที่ส่งงานการเงิน]]-Table1402409[[#This Row],[วันที่ส่งของ]]</f>
        <v>-23766</v>
      </c>
      <c r="AC298" s="130" t="s">
        <v>172</v>
      </c>
      <c r="AD298" s="3"/>
    </row>
    <row r="299" spans="1:30">
      <c r="A299" s="83">
        <v>23760</v>
      </c>
      <c r="B299" s="101" t="s">
        <v>1069</v>
      </c>
      <c r="C299" s="67">
        <v>5</v>
      </c>
      <c r="D299" s="14" t="s">
        <v>60</v>
      </c>
      <c r="E299" s="15" t="s">
        <v>1070</v>
      </c>
      <c r="F299" s="14" t="s">
        <v>1071</v>
      </c>
      <c r="G299" s="16">
        <v>49755</v>
      </c>
      <c r="H299" s="17">
        <v>46.5</v>
      </c>
      <c r="I299" s="14" t="s">
        <v>52</v>
      </c>
      <c r="J299" s="15" t="s">
        <v>1070</v>
      </c>
      <c r="K299" s="19">
        <v>49755</v>
      </c>
      <c r="L299" s="15" t="s">
        <v>1070</v>
      </c>
      <c r="M299" s="19">
        <v>49755</v>
      </c>
      <c r="N299" s="16" t="s">
        <v>34</v>
      </c>
      <c r="O299" s="16"/>
      <c r="P299" s="67"/>
      <c r="Q299" s="106">
        <v>1000</v>
      </c>
      <c r="R299" s="107" t="s">
        <v>663</v>
      </c>
      <c r="S299" s="20">
        <v>46.5</v>
      </c>
      <c r="T299" s="66">
        <v>46500</v>
      </c>
      <c r="U299" s="66">
        <f t="shared" si="107"/>
        <v>3255</v>
      </c>
      <c r="V299" s="66">
        <f t="shared" si="97"/>
        <v>49755</v>
      </c>
      <c r="W299" s="50" t="s">
        <v>1072</v>
      </c>
      <c r="X299" s="51">
        <v>23770</v>
      </c>
      <c r="Y299" s="275">
        <v>23784</v>
      </c>
      <c r="Z299" s="275" t="s">
        <v>1073</v>
      </c>
      <c r="AA299" s="275"/>
      <c r="AB299" s="67">
        <f>Table1402409[[#This Row],[วันที่ส่งงานการเงิน]]-Table1402409[[#This Row],[วันที่ส่งของ]]</f>
        <v>-23784</v>
      </c>
      <c r="AC299" s="130" t="s">
        <v>603</v>
      </c>
      <c r="AD299" s="3"/>
    </row>
    <row r="300" spans="1:30">
      <c r="A300" s="83">
        <v>23760</v>
      </c>
      <c r="B300" s="101" t="s">
        <v>1074</v>
      </c>
      <c r="C300" s="67">
        <v>1</v>
      </c>
      <c r="D300" s="14" t="s">
        <v>60</v>
      </c>
      <c r="E300" s="279" t="s">
        <v>454</v>
      </c>
      <c r="F300" s="14" t="s">
        <v>1075</v>
      </c>
      <c r="G300" s="16"/>
      <c r="H300" s="17"/>
      <c r="I300" s="14"/>
      <c r="J300" s="18"/>
      <c r="K300" s="19"/>
      <c r="L300" s="63"/>
      <c r="M300" s="16"/>
      <c r="N300" s="16"/>
      <c r="O300" s="16"/>
      <c r="P300" s="67"/>
      <c r="Q300" s="106">
        <v>1</v>
      </c>
      <c r="R300" s="107" t="s">
        <v>63</v>
      </c>
      <c r="S300" s="20"/>
      <c r="T300" s="66"/>
      <c r="U300" s="66">
        <f t="shared" ref="U300:U305" si="125">T300*7/100</f>
        <v>0</v>
      </c>
      <c r="V300" s="66">
        <f t="shared" ref="V300:V305" si="126">T300+U300</f>
        <v>0</v>
      </c>
      <c r="W300" s="50"/>
      <c r="X300" s="51"/>
      <c r="Y300" s="275"/>
      <c r="Z300" s="275"/>
      <c r="AA300" s="275"/>
      <c r="AB300" s="67">
        <f>Table1402409[[#This Row],[วันที่ส่งงานการเงิน]]-Table1402409[[#This Row],[วันที่ส่งของ]]</f>
        <v>0</v>
      </c>
      <c r="AC300" s="130"/>
      <c r="AD300" s="3"/>
    </row>
    <row r="301" spans="1:30">
      <c r="A301" s="83">
        <v>23759</v>
      </c>
      <c r="B301" s="101" t="s">
        <v>1076</v>
      </c>
      <c r="C301" s="67">
        <v>7</v>
      </c>
      <c r="D301" s="14" t="s">
        <v>49</v>
      </c>
      <c r="E301" s="15" t="s">
        <v>167</v>
      </c>
      <c r="F301" s="14" t="s">
        <v>1077</v>
      </c>
      <c r="G301" s="16">
        <v>215</v>
      </c>
      <c r="H301" s="17">
        <v>2.5</v>
      </c>
      <c r="I301" s="14" t="s">
        <v>52</v>
      </c>
      <c r="J301" s="18" t="s">
        <v>167</v>
      </c>
      <c r="K301" s="19">
        <v>215</v>
      </c>
      <c r="L301" s="18" t="s">
        <v>167</v>
      </c>
      <c r="M301" s="19">
        <v>215</v>
      </c>
      <c r="N301" s="16" t="s">
        <v>34</v>
      </c>
      <c r="O301" s="16"/>
      <c r="P301" s="67"/>
      <c r="Q301" s="106">
        <v>86</v>
      </c>
      <c r="R301" s="107" t="s">
        <v>341</v>
      </c>
      <c r="S301" s="20">
        <v>2.5</v>
      </c>
      <c r="T301" s="66">
        <v>215</v>
      </c>
      <c r="U301" s="66">
        <v>0</v>
      </c>
      <c r="V301" s="66">
        <v>215</v>
      </c>
      <c r="W301" s="50" t="s">
        <v>1078</v>
      </c>
      <c r="X301" s="51">
        <v>23761</v>
      </c>
      <c r="Y301" s="275">
        <v>23767</v>
      </c>
      <c r="Z301" s="275" t="s">
        <v>1079</v>
      </c>
      <c r="AA301" s="275"/>
      <c r="AB301" s="67" t="e">
        <f>#REF!-#REF!</f>
        <v>#REF!</v>
      </c>
      <c r="AC301" s="130" t="s">
        <v>172</v>
      </c>
      <c r="AD301" s="3"/>
    </row>
    <row r="302" spans="1:30">
      <c r="A302" s="83">
        <v>23762</v>
      </c>
      <c r="B302" s="101" t="s">
        <v>1080</v>
      </c>
      <c r="C302" s="67">
        <v>7</v>
      </c>
      <c r="D302" s="14" t="s">
        <v>147</v>
      </c>
      <c r="E302" s="15" t="s">
        <v>930</v>
      </c>
      <c r="F302" s="14" t="s">
        <v>1081</v>
      </c>
      <c r="G302" s="16">
        <v>3049.5</v>
      </c>
      <c r="H302" s="17"/>
      <c r="I302" s="14" t="s">
        <v>275</v>
      </c>
      <c r="J302" s="15" t="s">
        <v>930</v>
      </c>
      <c r="K302" s="19">
        <v>3049.5</v>
      </c>
      <c r="L302" s="15" t="s">
        <v>930</v>
      </c>
      <c r="M302" s="19">
        <v>3049.5</v>
      </c>
      <c r="N302" s="16" t="s">
        <v>34</v>
      </c>
      <c r="O302" s="16"/>
      <c r="P302" s="67"/>
      <c r="Q302" s="106">
        <v>1</v>
      </c>
      <c r="R302" s="107" t="s">
        <v>35</v>
      </c>
      <c r="S302" s="20"/>
      <c r="T302" s="66">
        <v>2850</v>
      </c>
      <c r="U302" s="66">
        <f t="shared" ref="U302:U303" si="127">T302*7/100</f>
        <v>199.5</v>
      </c>
      <c r="V302" s="66">
        <f t="shared" ref="V302:V303" si="128">T302+U302</f>
        <v>3049.5</v>
      </c>
      <c r="W302" s="50" t="s">
        <v>275</v>
      </c>
      <c r="X302" s="51">
        <v>23756</v>
      </c>
      <c r="Y302" s="275">
        <v>23756</v>
      </c>
      <c r="Z302" s="275" t="s">
        <v>275</v>
      </c>
      <c r="AA302" s="275"/>
      <c r="AB302" s="67" t="e">
        <f>#REF!-#REF!</f>
        <v>#REF!</v>
      </c>
      <c r="AC302" s="130"/>
      <c r="AD302" s="3"/>
    </row>
    <row r="303" spans="1:30">
      <c r="A303" s="83">
        <v>23767</v>
      </c>
      <c r="B303" s="101" t="s">
        <v>1082</v>
      </c>
      <c r="C303" s="67">
        <v>7</v>
      </c>
      <c r="D303" s="14" t="s">
        <v>147</v>
      </c>
      <c r="E303" s="15" t="s">
        <v>436</v>
      </c>
      <c r="F303" s="14" t="s">
        <v>437</v>
      </c>
      <c r="G303" s="16">
        <v>770.4</v>
      </c>
      <c r="H303" s="17"/>
      <c r="I303" s="14" t="s">
        <v>275</v>
      </c>
      <c r="J303" s="18" t="s">
        <v>436</v>
      </c>
      <c r="K303" s="19">
        <v>770.4</v>
      </c>
      <c r="L303" s="18" t="s">
        <v>436</v>
      </c>
      <c r="M303" s="19">
        <v>770.4</v>
      </c>
      <c r="N303" s="16" t="s">
        <v>34</v>
      </c>
      <c r="O303" s="16"/>
      <c r="P303" s="67"/>
      <c r="Q303" s="106">
        <v>2</v>
      </c>
      <c r="R303" s="107" t="s">
        <v>101</v>
      </c>
      <c r="S303" s="20"/>
      <c r="T303" s="66">
        <v>720</v>
      </c>
      <c r="U303" s="66">
        <f t="shared" si="127"/>
        <v>50.4</v>
      </c>
      <c r="V303" s="66">
        <f t="shared" si="128"/>
        <v>770.4</v>
      </c>
      <c r="W303" s="50" t="s">
        <v>275</v>
      </c>
      <c r="X303" s="51">
        <v>23767</v>
      </c>
      <c r="Y303" s="275">
        <v>23767</v>
      </c>
      <c r="Z303" s="275" t="s">
        <v>275</v>
      </c>
      <c r="AA303" s="275"/>
      <c r="AB303" s="67" t="e">
        <f>#REF!-#REF!</f>
        <v>#REF!</v>
      </c>
      <c r="AC303" s="130"/>
      <c r="AD303" s="3"/>
    </row>
    <row r="304" spans="1:30">
      <c r="A304" s="83">
        <v>23767</v>
      </c>
      <c r="B304" s="101" t="s">
        <v>1083</v>
      </c>
      <c r="C304" s="67">
        <v>2</v>
      </c>
      <c r="D304" s="14" t="s">
        <v>49</v>
      </c>
      <c r="E304" s="15" t="s">
        <v>462</v>
      </c>
      <c r="F304" s="14" t="s">
        <v>902</v>
      </c>
      <c r="G304" s="16">
        <v>35310</v>
      </c>
      <c r="H304" s="17">
        <v>0.55000000000000004</v>
      </c>
      <c r="I304" s="14" t="s">
        <v>52</v>
      </c>
      <c r="J304" s="30" t="s">
        <v>462</v>
      </c>
      <c r="K304" s="19">
        <v>35310</v>
      </c>
      <c r="L304" s="30" t="s">
        <v>462</v>
      </c>
      <c r="M304" s="19">
        <v>35310</v>
      </c>
      <c r="N304" s="16" t="s">
        <v>34</v>
      </c>
      <c r="O304" s="16"/>
      <c r="P304" s="67"/>
      <c r="Q304" s="106">
        <v>60000</v>
      </c>
      <c r="R304" s="107" t="s">
        <v>322</v>
      </c>
      <c r="S304" s="20">
        <v>0.55000000000000004</v>
      </c>
      <c r="T304" s="66">
        <v>33000</v>
      </c>
      <c r="U304" s="66">
        <f t="shared" si="125"/>
        <v>2310</v>
      </c>
      <c r="V304" s="66">
        <f t="shared" si="126"/>
        <v>35310</v>
      </c>
      <c r="W304" s="50" t="s">
        <v>1084</v>
      </c>
      <c r="X304" s="51">
        <v>23770</v>
      </c>
      <c r="Y304" s="275">
        <v>23783</v>
      </c>
      <c r="Z304" s="275" t="s">
        <v>1085</v>
      </c>
      <c r="AA304" s="275"/>
      <c r="AB304" s="67">
        <f>Table1402409[[#This Row],[วันที่ส่งงานการเงิน]]-Table1402409[[#This Row],[วันที่ส่งของ]]</f>
        <v>-23783</v>
      </c>
      <c r="AC304" s="130" t="s">
        <v>104</v>
      </c>
      <c r="AD304" s="3"/>
    </row>
    <row r="305" spans="1:30">
      <c r="A305" s="83">
        <v>23763</v>
      </c>
      <c r="B305" s="101" t="s">
        <v>1086</v>
      </c>
      <c r="C305" s="67">
        <v>7</v>
      </c>
      <c r="D305" s="14" t="s">
        <v>147</v>
      </c>
      <c r="E305" s="15" t="s">
        <v>930</v>
      </c>
      <c r="F305" s="14" t="s">
        <v>1087</v>
      </c>
      <c r="G305" s="16">
        <v>33384</v>
      </c>
      <c r="H305" s="17">
        <v>800</v>
      </c>
      <c r="I305" s="14" t="s">
        <v>52</v>
      </c>
      <c r="J305" s="15" t="s">
        <v>930</v>
      </c>
      <c r="K305" s="16">
        <v>33384</v>
      </c>
      <c r="L305" s="15" t="s">
        <v>930</v>
      </c>
      <c r="M305" s="16">
        <v>33384</v>
      </c>
      <c r="N305" s="16" t="s">
        <v>34</v>
      </c>
      <c r="O305" s="16"/>
      <c r="P305" s="67"/>
      <c r="Q305" s="106">
        <v>39</v>
      </c>
      <c r="R305" s="107" t="s">
        <v>276</v>
      </c>
      <c r="S305" s="20">
        <v>800</v>
      </c>
      <c r="T305" s="66">
        <v>31200</v>
      </c>
      <c r="U305" s="66">
        <f t="shared" si="125"/>
        <v>2184</v>
      </c>
      <c r="V305" s="66">
        <f t="shared" si="126"/>
        <v>33384</v>
      </c>
      <c r="W305" s="50" t="s">
        <v>1088</v>
      </c>
      <c r="X305" s="51">
        <v>23774</v>
      </c>
      <c r="Y305" s="275">
        <v>23787</v>
      </c>
      <c r="Z305" s="275" t="s">
        <v>1089</v>
      </c>
      <c r="AA305" s="275"/>
      <c r="AB305" s="67">
        <f>Table1402409[[#This Row],[วันที่ส่งงานการเงิน]]-Table1402409[[#This Row],[วันที่ส่งของ]]</f>
        <v>-23787</v>
      </c>
      <c r="AC305" s="130" t="s">
        <v>1090</v>
      </c>
      <c r="AD305" s="3"/>
    </row>
    <row r="306" spans="1:30">
      <c r="A306" s="83">
        <v>23767</v>
      </c>
      <c r="B306" s="101" t="s">
        <v>1091</v>
      </c>
      <c r="C306" s="67">
        <v>7</v>
      </c>
      <c r="D306" s="14" t="s">
        <v>49</v>
      </c>
      <c r="E306" s="15" t="s">
        <v>167</v>
      </c>
      <c r="F306" s="14" t="s">
        <v>1092</v>
      </c>
      <c r="G306" s="16">
        <v>595</v>
      </c>
      <c r="H306" s="17">
        <v>5</v>
      </c>
      <c r="I306" s="14" t="s">
        <v>52</v>
      </c>
      <c r="J306" s="18" t="s">
        <v>167</v>
      </c>
      <c r="K306" s="19">
        <v>595</v>
      </c>
      <c r="L306" s="18" t="s">
        <v>167</v>
      </c>
      <c r="M306" s="19">
        <v>595</v>
      </c>
      <c r="N306" s="16" t="s">
        <v>34</v>
      </c>
      <c r="O306" s="16"/>
      <c r="P306" s="67"/>
      <c r="Q306" s="106">
        <v>120</v>
      </c>
      <c r="R306" s="107" t="s">
        <v>341</v>
      </c>
      <c r="S306" s="20">
        <v>5</v>
      </c>
      <c r="T306" s="66">
        <v>595</v>
      </c>
      <c r="U306" s="66">
        <v>0</v>
      </c>
      <c r="V306" s="66">
        <f t="shared" ref="V306:V315" si="129">T306+U306</f>
        <v>595</v>
      </c>
      <c r="W306" s="50"/>
      <c r="X306" s="51"/>
      <c r="Y306" s="275">
        <v>23773</v>
      </c>
      <c r="Z306" s="275" t="s">
        <v>1093</v>
      </c>
      <c r="AA306" s="275"/>
      <c r="AB306" s="67">
        <f>Table1402409[[#This Row],[วันที่ส่งงานการเงิน]]-Table1402409[[#This Row],[วันที่ส่งของ]]</f>
        <v>-23773</v>
      </c>
      <c r="AC306" s="130" t="s">
        <v>172</v>
      </c>
      <c r="AD306" s="3"/>
    </row>
    <row r="307" spans="1:30">
      <c r="A307" s="83">
        <v>23767</v>
      </c>
      <c r="B307" s="101" t="s">
        <v>1094</v>
      </c>
      <c r="C307" s="67">
        <v>7</v>
      </c>
      <c r="D307" s="14" t="s">
        <v>49</v>
      </c>
      <c r="E307" s="15" t="s">
        <v>167</v>
      </c>
      <c r="F307" s="14" t="s">
        <v>1095</v>
      </c>
      <c r="G307" s="16">
        <v>207</v>
      </c>
      <c r="H307" s="17"/>
      <c r="I307" s="14" t="s">
        <v>52</v>
      </c>
      <c r="J307" s="18" t="s">
        <v>167</v>
      </c>
      <c r="K307" s="19">
        <v>207</v>
      </c>
      <c r="L307" s="18" t="s">
        <v>167</v>
      </c>
      <c r="M307" s="19">
        <v>207</v>
      </c>
      <c r="N307" s="16" t="s">
        <v>34</v>
      </c>
      <c r="O307" s="16"/>
      <c r="P307" s="67"/>
      <c r="Q307" s="106">
        <v>50</v>
      </c>
      <c r="R307" s="107" t="s">
        <v>341</v>
      </c>
      <c r="S307" s="20">
        <v>4.1399999999999997</v>
      </c>
      <c r="T307" s="66">
        <v>207</v>
      </c>
      <c r="U307" s="66">
        <v>0</v>
      </c>
      <c r="V307" s="66">
        <f t="shared" si="129"/>
        <v>207</v>
      </c>
      <c r="W307" s="50"/>
      <c r="X307" s="51"/>
      <c r="Y307" s="275">
        <v>23770</v>
      </c>
      <c r="Z307" s="275" t="s">
        <v>1096</v>
      </c>
      <c r="AA307" s="275"/>
      <c r="AB307" s="67">
        <f>Table1402409[[#This Row],[วันที่ส่งงานการเงิน]]-Table1402409[[#This Row],[วันที่ส่งของ]]</f>
        <v>-23770</v>
      </c>
      <c r="AC307" s="130" t="s">
        <v>172</v>
      </c>
      <c r="AD307" s="3"/>
    </row>
    <row r="308" spans="1:30">
      <c r="A308" s="83">
        <v>23767</v>
      </c>
      <c r="B308" s="101" t="s">
        <v>1097</v>
      </c>
      <c r="C308" s="67">
        <v>7</v>
      </c>
      <c r="D308" s="14" t="s">
        <v>49</v>
      </c>
      <c r="E308" s="15" t="s">
        <v>167</v>
      </c>
      <c r="F308" s="14" t="s">
        <v>1098</v>
      </c>
      <c r="G308" s="16">
        <v>63900</v>
      </c>
      <c r="H308" s="17"/>
      <c r="I308" s="14" t="s">
        <v>52</v>
      </c>
      <c r="J308" s="18" t="s">
        <v>167</v>
      </c>
      <c r="K308" s="19">
        <v>63900</v>
      </c>
      <c r="L308" s="18" t="s">
        <v>167</v>
      </c>
      <c r="M308" s="19">
        <v>63900</v>
      </c>
      <c r="N308" s="16" t="s">
        <v>34</v>
      </c>
      <c r="O308" s="16"/>
      <c r="P308" s="67"/>
      <c r="Q308" s="106">
        <v>3</v>
      </c>
      <c r="R308" s="107" t="s">
        <v>1099</v>
      </c>
      <c r="S308" s="20"/>
      <c r="T308" s="66">
        <v>63900</v>
      </c>
      <c r="U308" s="66">
        <v>0</v>
      </c>
      <c r="V308" s="66">
        <f t="shared" si="129"/>
        <v>63900</v>
      </c>
      <c r="W308" s="50"/>
      <c r="X308" s="51"/>
      <c r="Y308" s="275">
        <v>23770</v>
      </c>
      <c r="Z308" s="275" t="s">
        <v>1100</v>
      </c>
      <c r="AA308" s="275"/>
      <c r="AB308" s="67">
        <f>Table1402409[[#This Row],[วันที่ส่งงานการเงิน]]-Table1402409[[#This Row],[วันที่ส่งของ]]</f>
        <v>-23770</v>
      </c>
      <c r="AC308" s="130" t="s">
        <v>172</v>
      </c>
      <c r="AD308" s="3"/>
    </row>
    <row r="309" spans="1:30">
      <c r="A309" s="83">
        <v>23769</v>
      </c>
      <c r="B309" s="101" t="s">
        <v>1101</v>
      </c>
      <c r="C309" s="67">
        <v>1</v>
      </c>
      <c r="D309" s="14" t="s">
        <v>60</v>
      </c>
      <c r="E309" s="15" t="s">
        <v>136</v>
      </c>
      <c r="F309" s="14" t="s">
        <v>68</v>
      </c>
      <c r="G309" s="16">
        <v>91913</v>
      </c>
      <c r="H309" s="17">
        <v>859</v>
      </c>
      <c r="I309" s="14" t="s">
        <v>52</v>
      </c>
      <c r="J309" s="18" t="s">
        <v>136</v>
      </c>
      <c r="K309" s="19">
        <v>91913</v>
      </c>
      <c r="L309" s="18" t="s">
        <v>136</v>
      </c>
      <c r="M309" s="19">
        <v>91913</v>
      </c>
      <c r="N309" s="16" t="s">
        <v>34</v>
      </c>
      <c r="O309" s="16"/>
      <c r="P309" s="67"/>
      <c r="Q309" s="106">
        <v>100</v>
      </c>
      <c r="R309" s="107" t="s">
        <v>63</v>
      </c>
      <c r="S309" s="20">
        <v>859</v>
      </c>
      <c r="T309" s="66">
        <v>85900</v>
      </c>
      <c r="U309" s="66">
        <f t="shared" ref="U309:U313" si="130">T309*7/100</f>
        <v>6013</v>
      </c>
      <c r="V309" s="66">
        <f t="shared" si="129"/>
        <v>91913</v>
      </c>
      <c r="W309" s="50" t="s">
        <v>1102</v>
      </c>
      <c r="X309" s="51">
        <v>23770</v>
      </c>
      <c r="Y309" s="275">
        <v>23776</v>
      </c>
      <c r="Z309" s="275" t="s">
        <v>1103</v>
      </c>
      <c r="AA309" s="275"/>
      <c r="AB309" s="67">
        <f>Table1402409[[#This Row],[วันที่ส่งงานการเงิน]]-Table1402409[[#This Row],[วันที่ส่งของ]]</f>
        <v>-23776</v>
      </c>
      <c r="AC309" s="130" t="s">
        <v>335</v>
      </c>
      <c r="AD309" s="3"/>
    </row>
    <row r="310" spans="1:30">
      <c r="A310" s="83">
        <v>23773</v>
      </c>
      <c r="B310" s="101" t="s">
        <v>1104</v>
      </c>
      <c r="C310" s="67">
        <v>7</v>
      </c>
      <c r="D310" s="14" t="s">
        <v>147</v>
      </c>
      <c r="E310" s="15" t="s">
        <v>433</v>
      </c>
      <c r="F310" s="14" t="s">
        <v>1105</v>
      </c>
      <c r="G310" s="16">
        <v>11235</v>
      </c>
      <c r="H310" s="17"/>
      <c r="I310" s="14" t="s">
        <v>275</v>
      </c>
      <c r="J310" s="18"/>
      <c r="K310" s="19"/>
      <c r="L310" s="63"/>
      <c r="M310" s="16"/>
      <c r="N310" s="16"/>
      <c r="O310" s="16"/>
      <c r="P310" s="67"/>
      <c r="Q310" s="106">
        <v>2</v>
      </c>
      <c r="R310" s="107" t="s">
        <v>101</v>
      </c>
      <c r="S310" s="20"/>
      <c r="T310" s="66">
        <v>11235</v>
      </c>
      <c r="U310" s="66">
        <v>0</v>
      </c>
      <c r="V310" s="66">
        <f t="shared" si="129"/>
        <v>11235</v>
      </c>
      <c r="W310" s="50" t="s">
        <v>275</v>
      </c>
      <c r="X310" s="51">
        <v>23766</v>
      </c>
      <c r="Y310" s="275">
        <v>23766</v>
      </c>
      <c r="Z310" s="275" t="s">
        <v>275</v>
      </c>
      <c r="AA310" s="275"/>
      <c r="AB310" s="67">
        <f>Table1402409[[#This Row],[วันที่ส่งงานการเงิน]]-Table1402409[[#This Row],[วันที่ส่งของ]]</f>
        <v>-23766</v>
      </c>
      <c r="AC310" s="130" t="s">
        <v>275</v>
      </c>
      <c r="AD310" s="3"/>
    </row>
    <row r="311" spans="1:30">
      <c r="A311" s="83">
        <v>23773</v>
      </c>
      <c r="B311" s="101" t="s">
        <v>1106</v>
      </c>
      <c r="C311" s="67">
        <v>7</v>
      </c>
      <c r="D311" s="14" t="s">
        <v>147</v>
      </c>
      <c r="E311" s="15" t="s">
        <v>436</v>
      </c>
      <c r="F311" s="14" t="s">
        <v>437</v>
      </c>
      <c r="G311" s="16">
        <v>802.5</v>
      </c>
      <c r="H311" s="17"/>
      <c r="I311" s="14" t="s">
        <v>275</v>
      </c>
      <c r="J311" s="18"/>
      <c r="K311" s="19"/>
      <c r="L311" s="63"/>
      <c r="M311" s="16"/>
      <c r="N311" s="16"/>
      <c r="O311" s="16"/>
      <c r="P311" s="67"/>
      <c r="Q311" s="106">
        <v>3</v>
      </c>
      <c r="R311" s="107" t="s">
        <v>101</v>
      </c>
      <c r="S311" s="20"/>
      <c r="T311" s="66">
        <v>802.5</v>
      </c>
      <c r="U311" s="66">
        <v>0</v>
      </c>
      <c r="V311" s="66">
        <f t="shared" si="129"/>
        <v>802.5</v>
      </c>
      <c r="W311" s="50" t="s">
        <v>275</v>
      </c>
      <c r="X311" s="51">
        <v>23769</v>
      </c>
      <c r="Y311" s="275">
        <v>23769</v>
      </c>
      <c r="Z311" s="275" t="s">
        <v>275</v>
      </c>
      <c r="AA311" s="275"/>
      <c r="AB311" s="67">
        <f>Table1402409[[#This Row],[วันที่ส่งงานการเงิน]]-Table1402409[[#This Row],[วันที่ส่งของ]]</f>
        <v>-23769</v>
      </c>
      <c r="AC311" s="130" t="s">
        <v>275</v>
      </c>
      <c r="AD311" s="3"/>
    </row>
    <row r="312" spans="1:30">
      <c r="A312" s="83">
        <v>23773</v>
      </c>
      <c r="B312" s="101" t="s">
        <v>1107</v>
      </c>
      <c r="C312" s="67">
        <v>7</v>
      </c>
      <c r="D312" s="14" t="s">
        <v>112</v>
      </c>
      <c r="E312" s="15" t="s">
        <v>1108</v>
      </c>
      <c r="F312" s="14" t="s">
        <v>1109</v>
      </c>
      <c r="G312" s="16">
        <v>9416</v>
      </c>
      <c r="H312" s="17"/>
      <c r="I312" s="14" t="s">
        <v>275</v>
      </c>
      <c r="J312" s="18"/>
      <c r="K312" s="19"/>
      <c r="L312" s="63"/>
      <c r="M312" s="16"/>
      <c r="N312" s="16"/>
      <c r="O312" s="16"/>
      <c r="P312" s="67"/>
      <c r="Q312" s="106">
        <v>7</v>
      </c>
      <c r="R312" s="107" t="s">
        <v>101</v>
      </c>
      <c r="S312" s="20"/>
      <c r="T312" s="66">
        <v>9416</v>
      </c>
      <c r="U312" s="66">
        <v>0</v>
      </c>
      <c r="V312" s="66">
        <f t="shared" si="129"/>
        <v>9416</v>
      </c>
      <c r="W312" s="50" t="s">
        <v>275</v>
      </c>
      <c r="X312" s="51">
        <v>23770</v>
      </c>
      <c r="Y312" s="275">
        <v>23770</v>
      </c>
      <c r="Z312" s="275" t="s">
        <v>275</v>
      </c>
      <c r="AA312" s="275"/>
      <c r="AB312" s="67">
        <f>Table1402409[[#This Row],[วันที่ส่งงานการเงิน]]-Table1402409[[#This Row],[วันที่ส่งของ]]</f>
        <v>-23770</v>
      </c>
      <c r="AC312" s="130" t="s">
        <v>275</v>
      </c>
      <c r="AD312" s="3"/>
    </row>
    <row r="313" spans="1:30">
      <c r="A313" s="83">
        <v>23773</v>
      </c>
      <c r="B313" s="101" t="s">
        <v>1110</v>
      </c>
      <c r="C313" s="67">
        <v>6</v>
      </c>
      <c r="D313" s="14" t="s">
        <v>112</v>
      </c>
      <c r="E313" s="15" t="s">
        <v>197</v>
      </c>
      <c r="F313" s="14" t="s">
        <v>1111</v>
      </c>
      <c r="G313" s="16">
        <v>1337.5</v>
      </c>
      <c r="H313" s="17">
        <v>0.5</v>
      </c>
      <c r="I313" s="14" t="s">
        <v>52</v>
      </c>
      <c r="J313" s="30" t="s">
        <v>197</v>
      </c>
      <c r="K313" s="19">
        <v>1337.5</v>
      </c>
      <c r="L313" s="63" t="s">
        <v>197</v>
      </c>
      <c r="M313" s="16">
        <v>1337.5</v>
      </c>
      <c r="N313" s="16" t="s">
        <v>34</v>
      </c>
      <c r="O313" s="16"/>
      <c r="P313" s="67" t="s">
        <v>1112</v>
      </c>
      <c r="Q313" s="106">
        <v>2500</v>
      </c>
      <c r="R313" s="107" t="s">
        <v>53</v>
      </c>
      <c r="S313" s="20">
        <v>0.5</v>
      </c>
      <c r="T313" s="66">
        <v>1250</v>
      </c>
      <c r="U313" s="66">
        <f t="shared" si="130"/>
        <v>87.5</v>
      </c>
      <c r="V313" s="66">
        <f t="shared" si="129"/>
        <v>1337.5</v>
      </c>
      <c r="W313" s="50" t="s">
        <v>1113</v>
      </c>
      <c r="X313" s="51">
        <v>23781</v>
      </c>
      <c r="Y313" s="275">
        <v>23788</v>
      </c>
      <c r="Z313" s="275" t="s">
        <v>1114</v>
      </c>
      <c r="AA313" s="275"/>
      <c r="AB313" s="67">
        <f>Table1402409[[#This Row],[วันที่ส่งงานการเงิน]]-Table1402409[[#This Row],[วันที่ส่งของ]]</f>
        <v>-23788</v>
      </c>
      <c r="AC313" s="130" t="s">
        <v>863</v>
      </c>
      <c r="AD313" s="3"/>
    </row>
    <row r="314" spans="1:30">
      <c r="A314" s="83">
        <v>23773</v>
      </c>
      <c r="B314" s="101" t="s">
        <v>1115</v>
      </c>
      <c r="C314" s="67">
        <v>7</v>
      </c>
      <c r="D314" s="14" t="s">
        <v>49</v>
      </c>
      <c r="E314" s="15" t="s">
        <v>167</v>
      </c>
      <c r="F314" s="14" t="s">
        <v>168</v>
      </c>
      <c r="G314" s="16">
        <v>4800</v>
      </c>
      <c r="H314" s="17"/>
      <c r="I314" s="14" t="s">
        <v>52</v>
      </c>
      <c r="J314" s="18" t="s">
        <v>167</v>
      </c>
      <c r="K314" s="19">
        <v>4800</v>
      </c>
      <c r="L314" s="63" t="s">
        <v>167</v>
      </c>
      <c r="M314" s="16">
        <v>4800</v>
      </c>
      <c r="N314" s="16" t="s">
        <v>34</v>
      </c>
      <c r="O314" s="16"/>
      <c r="P314" s="67"/>
      <c r="Q314" s="106">
        <v>7</v>
      </c>
      <c r="R314" s="107" t="s">
        <v>169</v>
      </c>
      <c r="S314" s="20"/>
      <c r="T314" s="66">
        <v>4800</v>
      </c>
      <c r="U314" s="66">
        <v>0</v>
      </c>
      <c r="V314" s="66">
        <f t="shared" si="129"/>
        <v>4800</v>
      </c>
      <c r="W314" s="50"/>
      <c r="X314" s="51"/>
      <c r="Y314" s="275">
        <v>23780</v>
      </c>
      <c r="Z314" s="275" t="s">
        <v>1116</v>
      </c>
      <c r="AA314" s="275"/>
      <c r="AB314" s="67">
        <f>Table1402409[[#This Row],[วันที่ส่งงานการเงิน]]-Table1402409[[#This Row],[วันที่ส่งของ]]</f>
        <v>-23780</v>
      </c>
      <c r="AC314" s="130" t="s">
        <v>172</v>
      </c>
      <c r="AD314" s="3"/>
    </row>
    <row r="315" spans="1:30" ht="24.75" customHeight="1">
      <c r="A315" s="83">
        <v>23773</v>
      </c>
      <c r="B315" s="101" t="s">
        <v>1117</v>
      </c>
      <c r="C315" s="67">
        <v>7</v>
      </c>
      <c r="D315" s="14" t="s">
        <v>147</v>
      </c>
      <c r="E315" s="15" t="s">
        <v>500</v>
      </c>
      <c r="F315" s="14" t="s">
        <v>1118</v>
      </c>
      <c r="G315" s="16">
        <v>500000</v>
      </c>
      <c r="H315" s="17"/>
      <c r="I315" s="14" t="s">
        <v>52</v>
      </c>
      <c r="J315" s="18"/>
      <c r="K315" s="19"/>
      <c r="L315" s="63"/>
      <c r="M315" s="16"/>
      <c r="N315" s="16"/>
      <c r="O315" s="16"/>
      <c r="P315" s="67"/>
      <c r="Q315" s="106">
        <v>2</v>
      </c>
      <c r="R315" s="107" t="s">
        <v>276</v>
      </c>
      <c r="S315" s="20"/>
      <c r="T315" s="66">
        <v>1916.6</v>
      </c>
      <c r="U315" s="66">
        <v>0</v>
      </c>
      <c r="V315" s="66">
        <f t="shared" si="129"/>
        <v>1916.6</v>
      </c>
      <c r="W315" s="50" t="s">
        <v>36</v>
      </c>
      <c r="X315" s="51">
        <v>23643</v>
      </c>
      <c r="Y315" s="275">
        <v>23773</v>
      </c>
      <c r="Z315" s="275" t="s">
        <v>502</v>
      </c>
      <c r="AA315" s="275"/>
      <c r="AB315" s="67">
        <f>Table1402409[[#This Row],[วันที่ส่งงานการเงิน]]-Table1402409[[#This Row],[วันที่ส่งของ]]</f>
        <v>-23773</v>
      </c>
      <c r="AC315" s="130" t="s">
        <v>503</v>
      </c>
      <c r="AD315" s="3" t="s">
        <v>952</v>
      </c>
    </row>
    <row r="316" spans="1:30">
      <c r="A316" s="83">
        <v>23776</v>
      </c>
      <c r="B316" s="101" t="s">
        <v>1119</v>
      </c>
      <c r="C316" s="67">
        <v>3</v>
      </c>
      <c r="D316" s="14" t="s">
        <v>60</v>
      </c>
      <c r="E316" s="15" t="s">
        <v>557</v>
      </c>
      <c r="F316" s="14" t="s">
        <v>1120</v>
      </c>
      <c r="G316" s="16">
        <v>17548</v>
      </c>
      <c r="H316" s="17">
        <v>82</v>
      </c>
      <c r="I316" s="14" t="s">
        <v>52</v>
      </c>
      <c r="J316" s="15" t="s">
        <v>557</v>
      </c>
      <c r="K316" s="16">
        <v>17548</v>
      </c>
      <c r="L316" s="15" t="s">
        <v>557</v>
      </c>
      <c r="M316" s="16">
        <v>17548</v>
      </c>
      <c r="N316" s="16" t="s">
        <v>34</v>
      </c>
      <c r="O316" s="16"/>
      <c r="P316" s="67"/>
      <c r="Q316" s="106">
        <v>200</v>
      </c>
      <c r="R316" s="107" t="s">
        <v>58</v>
      </c>
      <c r="S316" s="20">
        <v>82</v>
      </c>
      <c r="T316" s="66">
        <v>16400</v>
      </c>
      <c r="U316" s="66">
        <f t="shared" ref="U316:U334" si="131">T316*7/100</f>
        <v>1148</v>
      </c>
      <c r="V316" s="66">
        <f t="shared" ref="V316:V335" si="132">T316+U316</f>
        <v>17548</v>
      </c>
      <c r="W316" s="50" t="s">
        <v>1121</v>
      </c>
      <c r="X316" s="51">
        <v>23777</v>
      </c>
      <c r="Y316" s="275">
        <v>23787</v>
      </c>
      <c r="Z316" s="275" t="s">
        <v>1122</v>
      </c>
      <c r="AA316" s="275"/>
      <c r="AB316" s="67">
        <f>Table1402409[[#This Row],[วันที่ส่งงานการเงิน]]-Table1402409[[#This Row],[วันที่ส่งของ]]</f>
        <v>-23787</v>
      </c>
      <c r="AC316" s="130" t="s">
        <v>195</v>
      </c>
      <c r="AD316" s="3"/>
    </row>
    <row r="317" spans="1:30">
      <c r="A317" s="83">
        <v>23776</v>
      </c>
      <c r="B317" s="101" t="s">
        <v>1123</v>
      </c>
      <c r="C317" s="67">
        <v>4</v>
      </c>
      <c r="D317" s="14" t="s">
        <v>60</v>
      </c>
      <c r="E317" s="15" t="s">
        <v>197</v>
      </c>
      <c r="F317" s="14" t="s">
        <v>686</v>
      </c>
      <c r="G317" s="16">
        <v>8346</v>
      </c>
      <c r="H317" s="17">
        <v>780</v>
      </c>
      <c r="I317" s="14" t="s">
        <v>52</v>
      </c>
      <c r="J317" s="30" t="s">
        <v>197</v>
      </c>
      <c r="K317" s="19">
        <v>8346</v>
      </c>
      <c r="L317" s="30" t="s">
        <v>197</v>
      </c>
      <c r="M317" s="19">
        <v>8346</v>
      </c>
      <c r="N317" s="16" t="s">
        <v>34</v>
      </c>
      <c r="O317" s="16"/>
      <c r="P317" s="67"/>
      <c r="Q317" s="106">
        <v>10</v>
      </c>
      <c r="R317" s="107" t="s">
        <v>349</v>
      </c>
      <c r="S317" s="20">
        <v>780</v>
      </c>
      <c r="T317" s="66">
        <v>7800</v>
      </c>
      <c r="U317" s="66">
        <f t="shared" si="131"/>
        <v>546</v>
      </c>
      <c r="V317" s="66">
        <f t="shared" si="132"/>
        <v>8346</v>
      </c>
      <c r="W317" s="50" t="s">
        <v>1124</v>
      </c>
      <c r="X317" s="51">
        <v>23783</v>
      </c>
      <c r="Y317" s="275">
        <v>23795</v>
      </c>
      <c r="Z317" s="275" t="s">
        <v>1125</v>
      </c>
      <c r="AA317" s="275"/>
      <c r="AB317" s="67">
        <f>Table1402409[[#This Row],[วันที่ส่งงานการเงิน]]-Table1402409[[#This Row],[วันที่ส่งของ]]</f>
        <v>-23795</v>
      </c>
      <c r="AC317" s="130" t="s">
        <v>344</v>
      </c>
      <c r="AD317" s="3"/>
    </row>
    <row r="318" spans="1:30">
      <c r="A318" s="83">
        <v>23776</v>
      </c>
      <c r="B318" s="101" t="s">
        <v>1126</v>
      </c>
      <c r="C318" s="67">
        <v>4</v>
      </c>
      <c r="D318" s="14" t="s">
        <v>60</v>
      </c>
      <c r="E318" s="15" t="s">
        <v>557</v>
      </c>
      <c r="F318" s="14" t="s">
        <v>1127</v>
      </c>
      <c r="G318" s="16">
        <v>23540</v>
      </c>
      <c r="H318" s="17">
        <v>2200</v>
      </c>
      <c r="I318" s="14" t="s">
        <v>52</v>
      </c>
      <c r="J318" s="15" t="s">
        <v>557</v>
      </c>
      <c r="K318" s="19">
        <v>23540</v>
      </c>
      <c r="L318" s="15" t="s">
        <v>557</v>
      </c>
      <c r="M318" s="19">
        <v>23540</v>
      </c>
      <c r="N318" s="16" t="s">
        <v>34</v>
      </c>
      <c r="O318" s="16"/>
      <c r="P318" s="67"/>
      <c r="Q318" s="106">
        <v>10</v>
      </c>
      <c r="R318" s="107" t="s">
        <v>349</v>
      </c>
      <c r="S318" s="20">
        <v>2200</v>
      </c>
      <c r="T318" s="66">
        <v>22000</v>
      </c>
      <c r="U318" s="66">
        <f t="shared" si="131"/>
        <v>1540</v>
      </c>
      <c r="V318" s="66">
        <f t="shared" si="132"/>
        <v>23540</v>
      </c>
      <c r="W318" s="50" t="s">
        <v>1128</v>
      </c>
      <c r="X318" s="51">
        <v>23783</v>
      </c>
      <c r="Y318" s="275">
        <v>23787</v>
      </c>
      <c r="Z318" s="275" t="s">
        <v>1129</v>
      </c>
      <c r="AA318" s="275"/>
      <c r="AB318" s="67">
        <f>Table1402409[[#This Row],[วันที่ส่งงานการเงิน]]-Table1402409[[#This Row],[วันที่ส่งของ]]</f>
        <v>-23787</v>
      </c>
      <c r="AC318" s="130" t="s">
        <v>1130</v>
      </c>
      <c r="AD318" s="3"/>
    </row>
    <row r="319" spans="1:30">
      <c r="A319" s="83">
        <v>23776</v>
      </c>
      <c r="B319" s="101" t="s">
        <v>1131</v>
      </c>
      <c r="C319" s="67">
        <v>4</v>
      </c>
      <c r="D319" s="14" t="s">
        <v>60</v>
      </c>
      <c r="E319" s="15" t="s">
        <v>197</v>
      </c>
      <c r="F319" s="14" t="s">
        <v>1132</v>
      </c>
      <c r="G319" s="16">
        <v>18618</v>
      </c>
      <c r="H319" s="17">
        <v>290</v>
      </c>
      <c r="I319" s="14" t="s">
        <v>52</v>
      </c>
      <c r="J319" s="30" t="s">
        <v>197</v>
      </c>
      <c r="K319" s="19">
        <v>18618</v>
      </c>
      <c r="L319" s="30" t="s">
        <v>197</v>
      </c>
      <c r="M319" s="19">
        <v>18618</v>
      </c>
      <c r="N319" s="16" t="s">
        <v>34</v>
      </c>
      <c r="O319" s="16"/>
      <c r="P319" s="67"/>
      <c r="Q319" s="106">
        <v>60</v>
      </c>
      <c r="R319" s="107" t="s">
        <v>361</v>
      </c>
      <c r="S319" s="20">
        <v>290</v>
      </c>
      <c r="T319" s="66">
        <v>17400</v>
      </c>
      <c r="U319" s="66">
        <f t="shared" si="131"/>
        <v>1218</v>
      </c>
      <c r="V319" s="66">
        <f t="shared" si="132"/>
        <v>18618</v>
      </c>
      <c r="W319" s="50" t="s">
        <v>1133</v>
      </c>
      <c r="X319" s="51">
        <v>23783</v>
      </c>
      <c r="Y319" s="275">
        <v>23795</v>
      </c>
      <c r="Z319" s="275" t="s">
        <v>1134</v>
      </c>
      <c r="AA319" s="275"/>
      <c r="AB319" s="67">
        <f>Table1402409[[#This Row],[วันที่ส่งงานการเงิน]]-Table1402409[[#This Row],[วันที่ส่งของ]]</f>
        <v>-23795</v>
      </c>
      <c r="AC319" s="130" t="s">
        <v>364</v>
      </c>
      <c r="AD319" s="3"/>
    </row>
    <row r="320" spans="1:30">
      <c r="A320" s="83">
        <v>23776</v>
      </c>
      <c r="B320" s="101" t="s">
        <v>1135</v>
      </c>
      <c r="C320" s="67">
        <v>6</v>
      </c>
      <c r="D320" s="14" t="s">
        <v>147</v>
      </c>
      <c r="E320" s="15" t="s">
        <v>197</v>
      </c>
      <c r="F320" s="14" t="s">
        <v>1136</v>
      </c>
      <c r="G320" s="16">
        <v>2568</v>
      </c>
      <c r="H320" s="17">
        <v>6</v>
      </c>
      <c r="I320" s="14" t="s">
        <v>52</v>
      </c>
      <c r="J320" s="30" t="s">
        <v>197</v>
      </c>
      <c r="K320" s="19">
        <v>2568</v>
      </c>
      <c r="L320" s="30" t="s">
        <v>197</v>
      </c>
      <c r="M320" s="19">
        <v>2568</v>
      </c>
      <c r="N320" s="16" t="s">
        <v>34</v>
      </c>
      <c r="O320" s="16"/>
      <c r="P320" s="67" t="s">
        <v>1137</v>
      </c>
      <c r="Q320" s="106">
        <v>400</v>
      </c>
      <c r="R320" s="107" t="s">
        <v>58</v>
      </c>
      <c r="S320" s="20">
        <v>6</v>
      </c>
      <c r="T320" s="66">
        <v>2400</v>
      </c>
      <c r="U320" s="66">
        <f t="shared" si="131"/>
        <v>168</v>
      </c>
      <c r="V320" s="66">
        <f t="shared" si="132"/>
        <v>2568</v>
      </c>
      <c r="W320" s="50" t="s">
        <v>1138</v>
      </c>
      <c r="X320" s="51">
        <v>23781</v>
      </c>
      <c r="Y320" s="275">
        <v>23783</v>
      </c>
      <c r="Z320" s="275" t="s">
        <v>1139</v>
      </c>
      <c r="AA320" s="275"/>
      <c r="AB320" s="67">
        <f>Table1402409[[#This Row],[วันที่ส่งงานการเงิน]]-Table1402409[[#This Row],[วันที่ส่งของ]]</f>
        <v>-23783</v>
      </c>
      <c r="AC320" s="130" t="s">
        <v>209</v>
      </c>
      <c r="AD320" s="3"/>
    </row>
    <row r="321" spans="1:30">
      <c r="A321" s="83">
        <v>23776</v>
      </c>
      <c r="B321" s="101" t="s">
        <v>1140</v>
      </c>
      <c r="C321" s="67">
        <v>7</v>
      </c>
      <c r="D321" s="14" t="s">
        <v>31</v>
      </c>
      <c r="E321" s="15" t="s">
        <v>40</v>
      </c>
      <c r="F321" s="14" t="s">
        <v>1141</v>
      </c>
      <c r="G321" s="16">
        <v>85520</v>
      </c>
      <c r="H321" s="17"/>
      <c r="I321" s="14" t="s">
        <v>52</v>
      </c>
      <c r="J321" s="18" t="s">
        <v>237</v>
      </c>
      <c r="K321" s="19"/>
      <c r="L321" s="63"/>
      <c r="M321" s="16"/>
      <c r="N321" s="16"/>
      <c r="O321" s="16"/>
      <c r="P321" s="67"/>
      <c r="Q321" s="106">
        <v>1</v>
      </c>
      <c r="R321" s="107" t="s">
        <v>35</v>
      </c>
      <c r="S321" s="20"/>
      <c r="T321" s="66">
        <v>85520</v>
      </c>
      <c r="U321" s="66">
        <v>0</v>
      </c>
      <c r="V321" s="66">
        <f t="shared" si="132"/>
        <v>85520</v>
      </c>
      <c r="W321" s="50" t="s">
        <v>36</v>
      </c>
      <c r="X321" s="51"/>
      <c r="Y321" s="275">
        <v>23776</v>
      </c>
      <c r="Z321" s="275" t="s">
        <v>706</v>
      </c>
      <c r="AA321" s="275"/>
      <c r="AB321" s="67">
        <f>Table1402409[[#This Row],[วันที่ส่งงานการเงิน]]-Table1402409[[#This Row],[วันที่ส่งของ]]</f>
        <v>-23776</v>
      </c>
      <c r="AC321" s="130"/>
      <c r="AD321" s="3"/>
    </row>
    <row r="322" spans="1:30" ht="24.75" customHeight="1">
      <c r="A322" s="83">
        <v>23776</v>
      </c>
      <c r="B322" s="101" t="s">
        <v>1142</v>
      </c>
      <c r="C322" s="67">
        <v>7</v>
      </c>
      <c r="D322" s="14" t="s">
        <v>49</v>
      </c>
      <c r="E322" s="15" t="s">
        <v>748</v>
      </c>
      <c r="F322" s="14" t="s">
        <v>1143</v>
      </c>
      <c r="G322" s="16">
        <v>64735</v>
      </c>
      <c r="H322" s="17"/>
      <c r="I322" s="14" t="s">
        <v>52</v>
      </c>
      <c r="J322" s="15" t="s">
        <v>748</v>
      </c>
      <c r="K322" s="16"/>
      <c r="L322" s="15" t="s">
        <v>748</v>
      </c>
      <c r="M322" s="16"/>
      <c r="N322" s="16" t="s">
        <v>750</v>
      </c>
      <c r="O322" s="16"/>
      <c r="P322" s="67"/>
      <c r="Q322" s="106">
        <v>1</v>
      </c>
      <c r="R322" s="107" t="s">
        <v>35</v>
      </c>
      <c r="S322" s="20"/>
      <c r="T322" s="66">
        <v>5500</v>
      </c>
      <c r="U322" s="66">
        <f t="shared" ref="U322" si="133">T322*7/100</f>
        <v>385</v>
      </c>
      <c r="V322" s="66">
        <f t="shared" si="132"/>
        <v>5885</v>
      </c>
      <c r="W322" s="50" t="s">
        <v>36</v>
      </c>
      <c r="X322" s="51">
        <v>23676</v>
      </c>
      <c r="Y322" s="275">
        <v>23776</v>
      </c>
      <c r="Z322" s="275" t="s">
        <v>751</v>
      </c>
      <c r="AA322" s="275"/>
      <c r="AB322" s="67">
        <f>Table1402409[[#This Row],[วันที่ส่งงานการเงิน]]-Table1402409[[#This Row],[วันที่ส่งของ]]</f>
        <v>-23776</v>
      </c>
      <c r="AC322" s="130" t="s">
        <v>752</v>
      </c>
      <c r="AD322" s="3" t="s">
        <v>985</v>
      </c>
    </row>
    <row r="323" spans="1:30" ht="27.75" customHeight="1">
      <c r="A323" s="83">
        <v>23776</v>
      </c>
      <c r="B323" s="101" t="s">
        <v>1144</v>
      </c>
      <c r="C323" s="67">
        <v>7</v>
      </c>
      <c r="D323" s="14" t="s">
        <v>147</v>
      </c>
      <c r="E323" s="15" t="s">
        <v>494</v>
      </c>
      <c r="F323" s="14" t="s">
        <v>1145</v>
      </c>
      <c r="G323" s="16">
        <v>500000</v>
      </c>
      <c r="H323" s="17"/>
      <c r="I323" s="14"/>
      <c r="J323" s="18"/>
      <c r="K323" s="19"/>
      <c r="L323" s="63"/>
      <c r="M323" s="16"/>
      <c r="N323" s="16"/>
      <c r="O323" s="16"/>
      <c r="P323" s="67"/>
      <c r="Q323" s="106">
        <v>1</v>
      </c>
      <c r="R323" s="107" t="s">
        <v>276</v>
      </c>
      <c r="S323" s="20"/>
      <c r="T323" s="66">
        <v>129729.02</v>
      </c>
      <c r="U323" s="66">
        <v>0</v>
      </c>
      <c r="V323" s="66">
        <f t="shared" si="132"/>
        <v>129729.02</v>
      </c>
      <c r="W323" s="50" t="s">
        <v>36</v>
      </c>
      <c r="X323" s="51">
        <v>23642</v>
      </c>
      <c r="Y323" s="275">
        <v>23773</v>
      </c>
      <c r="Z323" s="275" t="s">
        <v>496</v>
      </c>
      <c r="AA323" s="275"/>
      <c r="AB323" s="67">
        <f>Table1402409[[#This Row],[วันที่ส่งงานการเงิน]]-Table1402409[[#This Row],[วันที่ส่งของ]]</f>
        <v>-23773</v>
      </c>
      <c r="AC323" s="130" t="s">
        <v>497</v>
      </c>
      <c r="AD323" s="3" t="s">
        <v>498</v>
      </c>
    </row>
    <row r="324" spans="1:30" ht="24" customHeight="1">
      <c r="A324" s="83">
        <v>23776</v>
      </c>
      <c r="B324" s="101" t="s">
        <v>1146</v>
      </c>
      <c r="C324" s="67">
        <v>7</v>
      </c>
      <c r="D324" s="14" t="s">
        <v>758</v>
      </c>
      <c r="E324" s="15" t="s">
        <v>759</v>
      </c>
      <c r="F324" s="14" t="s">
        <v>1147</v>
      </c>
      <c r="G324" s="16">
        <v>500000</v>
      </c>
      <c r="H324" s="17"/>
      <c r="I324" s="14" t="s">
        <v>52</v>
      </c>
      <c r="J324" s="18"/>
      <c r="K324" s="19"/>
      <c r="L324" s="63"/>
      <c r="M324" s="16"/>
      <c r="N324" s="16"/>
      <c r="O324" s="16"/>
      <c r="P324" s="67"/>
      <c r="Q324" s="106">
        <v>10</v>
      </c>
      <c r="R324" s="107" t="s">
        <v>276</v>
      </c>
      <c r="S324" s="20">
        <v>0.23</v>
      </c>
      <c r="T324" s="66">
        <v>4249.4799999999996</v>
      </c>
      <c r="U324" s="66">
        <v>0</v>
      </c>
      <c r="V324" s="66">
        <v>4249.4799999999996</v>
      </c>
      <c r="W324" s="50" t="s">
        <v>36</v>
      </c>
      <c r="X324" s="51">
        <v>23649</v>
      </c>
      <c r="Y324" s="275">
        <v>23773</v>
      </c>
      <c r="Z324" s="275" t="s">
        <v>761</v>
      </c>
      <c r="AA324" s="275"/>
      <c r="AB324" s="67">
        <f>Table1402409[[#This Row],[วันที่ส่งงานการเงิน]]-Table1402409[[#This Row],[วันที่ส่งของ]]</f>
        <v>-23773</v>
      </c>
      <c r="AC324" s="130" t="s">
        <v>762</v>
      </c>
      <c r="AD324" s="3"/>
    </row>
    <row r="325" spans="1:30">
      <c r="A325" s="83">
        <v>23776</v>
      </c>
      <c r="B325" s="101" t="s">
        <v>1148</v>
      </c>
      <c r="C325" s="67">
        <v>7</v>
      </c>
      <c r="D325" s="14" t="s">
        <v>31</v>
      </c>
      <c r="E325" s="15" t="s">
        <v>1149</v>
      </c>
      <c r="F325" s="14" t="s">
        <v>1150</v>
      </c>
      <c r="G325" s="16"/>
      <c r="H325" s="17"/>
      <c r="I325" s="14" t="s">
        <v>52</v>
      </c>
      <c r="J325" s="18"/>
      <c r="K325" s="19"/>
      <c r="L325" s="63"/>
      <c r="M325" s="16"/>
      <c r="N325" s="16"/>
      <c r="O325" s="16"/>
      <c r="P325" s="67"/>
      <c r="Q325" s="106">
        <v>1</v>
      </c>
      <c r="R325" s="107" t="s">
        <v>35</v>
      </c>
      <c r="S325" s="20"/>
      <c r="T325" s="66">
        <v>58900</v>
      </c>
      <c r="U325" s="66">
        <v>0</v>
      </c>
      <c r="V325" s="66">
        <f t="shared" si="132"/>
        <v>58900</v>
      </c>
      <c r="W325" s="50" t="s">
        <v>36</v>
      </c>
      <c r="X325" s="51"/>
      <c r="Y325" s="275">
        <v>23776</v>
      </c>
      <c r="Z325" s="275" t="s">
        <v>736</v>
      </c>
      <c r="AA325" s="275"/>
      <c r="AB325" s="67">
        <f>Table1402409[[#This Row],[วันที่ส่งงานการเงิน]]-Table1402409[[#This Row],[วันที่ส่งของ]]</f>
        <v>-23776</v>
      </c>
      <c r="AC325" s="130"/>
      <c r="AD325" s="3"/>
    </row>
    <row r="326" spans="1:30">
      <c r="A326" s="83">
        <v>23776</v>
      </c>
      <c r="B326" s="101" t="s">
        <v>1151</v>
      </c>
      <c r="C326" s="67">
        <v>5</v>
      </c>
      <c r="D326" s="14" t="s">
        <v>60</v>
      </c>
      <c r="E326" s="15" t="s">
        <v>1152</v>
      </c>
      <c r="F326" s="14" t="s">
        <v>1153</v>
      </c>
      <c r="G326" s="16"/>
      <c r="H326" s="17"/>
      <c r="I326" s="14" t="s">
        <v>275</v>
      </c>
      <c r="J326" s="18"/>
      <c r="K326" s="19"/>
      <c r="L326" s="63"/>
      <c r="M326" s="16"/>
      <c r="N326" s="16"/>
      <c r="O326" s="16"/>
      <c r="P326" s="67"/>
      <c r="Q326" s="106">
        <v>20</v>
      </c>
      <c r="R326" s="107" t="s">
        <v>256</v>
      </c>
      <c r="S326" s="20">
        <v>700</v>
      </c>
      <c r="T326" s="66">
        <v>14000</v>
      </c>
      <c r="U326" s="66">
        <v>0</v>
      </c>
      <c r="V326" s="66">
        <f t="shared" si="132"/>
        <v>14000</v>
      </c>
      <c r="W326" s="50" t="s">
        <v>275</v>
      </c>
      <c r="X326" s="51">
        <v>23774</v>
      </c>
      <c r="Y326" s="275">
        <v>23774</v>
      </c>
      <c r="Z326" s="275" t="s">
        <v>275</v>
      </c>
      <c r="AA326" s="275"/>
      <c r="AB326" s="67">
        <f>Table1402409[[#This Row],[วันที่ส่งงานการเงิน]]-Table1402409[[#This Row],[วันที่ส่งของ]]</f>
        <v>-23774</v>
      </c>
      <c r="AC326" s="130" t="s">
        <v>275</v>
      </c>
      <c r="AD326" s="3"/>
    </row>
    <row r="327" spans="1:30">
      <c r="A327" s="83">
        <v>23776</v>
      </c>
      <c r="B327" s="101" t="s">
        <v>1154</v>
      </c>
      <c r="C327" s="67">
        <v>7</v>
      </c>
      <c r="D327" s="14" t="s">
        <v>183</v>
      </c>
      <c r="E327" s="15" t="s">
        <v>930</v>
      </c>
      <c r="F327" s="14" t="s">
        <v>1087</v>
      </c>
      <c r="G327" s="16">
        <v>8560</v>
      </c>
      <c r="H327" s="17">
        <v>800</v>
      </c>
      <c r="I327" s="14" t="s">
        <v>52</v>
      </c>
      <c r="J327" s="30" t="s">
        <v>930</v>
      </c>
      <c r="K327" s="19">
        <v>8560</v>
      </c>
      <c r="L327" s="30" t="s">
        <v>930</v>
      </c>
      <c r="M327" s="19">
        <v>8560</v>
      </c>
      <c r="N327" s="16" t="s">
        <v>34</v>
      </c>
      <c r="O327" s="16"/>
      <c r="P327" s="67"/>
      <c r="Q327" s="106">
        <v>10</v>
      </c>
      <c r="R327" s="107" t="s">
        <v>276</v>
      </c>
      <c r="S327" s="20">
        <v>800</v>
      </c>
      <c r="T327" s="66">
        <v>8000</v>
      </c>
      <c r="U327" s="66">
        <f t="shared" si="131"/>
        <v>560</v>
      </c>
      <c r="V327" s="66">
        <f t="shared" si="132"/>
        <v>8560</v>
      </c>
      <c r="W327" s="50" t="s">
        <v>1155</v>
      </c>
      <c r="X327" s="51">
        <v>23787</v>
      </c>
      <c r="Y327" s="275">
        <v>23794</v>
      </c>
      <c r="Z327" s="275" t="s">
        <v>1156</v>
      </c>
      <c r="AA327" s="275"/>
      <c r="AB327" s="67">
        <f>Table1402409[[#This Row],[วันที่ส่งงานการเงิน]]-Table1402409[[#This Row],[วันที่ส่งของ]]</f>
        <v>-23794</v>
      </c>
      <c r="AC327" s="130" t="s">
        <v>1157</v>
      </c>
      <c r="AD327" s="3"/>
    </row>
    <row r="328" spans="1:30">
      <c r="A328" s="83">
        <v>23775</v>
      </c>
      <c r="B328" s="101" t="s">
        <v>1158</v>
      </c>
      <c r="C328" s="67">
        <v>7</v>
      </c>
      <c r="D328" s="14" t="s">
        <v>49</v>
      </c>
      <c r="E328" s="15" t="s">
        <v>167</v>
      </c>
      <c r="F328" s="14" t="s">
        <v>1159</v>
      </c>
      <c r="G328" s="16">
        <v>1000</v>
      </c>
      <c r="H328" s="17"/>
      <c r="I328" s="14" t="s">
        <v>52</v>
      </c>
      <c r="J328" s="18" t="s">
        <v>167</v>
      </c>
      <c r="K328" s="19">
        <v>920</v>
      </c>
      <c r="L328" s="18" t="s">
        <v>167</v>
      </c>
      <c r="M328" s="19">
        <v>920</v>
      </c>
      <c r="N328" s="16" t="s">
        <v>34</v>
      </c>
      <c r="O328" s="16"/>
      <c r="P328" s="67"/>
      <c r="Q328" s="106">
        <v>263</v>
      </c>
      <c r="R328" s="107" t="s">
        <v>341</v>
      </c>
      <c r="S328" s="20">
        <v>3.5</v>
      </c>
      <c r="T328" s="66">
        <v>920</v>
      </c>
      <c r="U328" s="66">
        <v>0</v>
      </c>
      <c r="V328" s="66">
        <f t="shared" si="132"/>
        <v>920</v>
      </c>
      <c r="W328" s="50" t="s">
        <v>1160</v>
      </c>
      <c r="X328" s="51">
        <v>23776</v>
      </c>
      <c r="Y328" s="275">
        <v>23781</v>
      </c>
      <c r="Z328" s="275" t="s">
        <v>1161</v>
      </c>
      <c r="AA328" s="275"/>
      <c r="AB328" s="67">
        <f>Table1402409[[#This Row],[วันที่ส่งงานการเงิน]]-Table1402409[[#This Row],[วันที่ส่งของ]]</f>
        <v>-23781</v>
      </c>
      <c r="AC328" s="130" t="s">
        <v>172</v>
      </c>
      <c r="AD328" s="3"/>
    </row>
    <row r="329" spans="1:30">
      <c r="A329" s="83">
        <v>23775</v>
      </c>
      <c r="B329" s="101" t="s">
        <v>1162</v>
      </c>
      <c r="C329" s="67">
        <v>2</v>
      </c>
      <c r="D329" s="14" t="s">
        <v>49</v>
      </c>
      <c r="E329" s="15" t="s">
        <v>50</v>
      </c>
      <c r="F329" s="14" t="s">
        <v>1163</v>
      </c>
      <c r="G329" s="16">
        <v>18190</v>
      </c>
      <c r="H329" s="17">
        <v>17</v>
      </c>
      <c r="I329" s="14" t="s">
        <v>52</v>
      </c>
      <c r="J329" s="30" t="s">
        <v>50</v>
      </c>
      <c r="K329" s="19">
        <v>18190</v>
      </c>
      <c r="L329" s="30" t="s">
        <v>50</v>
      </c>
      <c r="M329" s="19">
        <v>18190</v>
      </c>
      <c r="N329" s="16" t="s">
        <v>34</v>
      </c>
      <c r="O329" s="16"/>
      <c r="P329" s="67"/>
      <c r="Q329" s="106">
        <v>1000</v>
      </c>
      <c r="R329" s="107" t="s">
        <v>58</v>
      </c>
      <c r="S329" s="20">
        <v>17</v>
      </c>
      <c r="T329" s="66">
        <v>17000</v>
      </c>
      <c r="U329" s="66">
        <f t="shared" si="131"/>
        <v>1190</v>
      </c>
      <c r="V329" s="66">
        <f t="shared" si="132"/>
        <v>18190</v>
      </c>
      <c r="W329" s="50" t="s">
        <v>1164</v>
      </c>
      <c r="X329" s="51">
        <v>23777</v>
      </c>
      <c r="Y329" s="275">
        <v>23782</v>
      </c>
      <c r="Z329" s="275" t="s">
        <v>1165</v>
      </c>
      <c r="AA329" s="275"/>
      <c r="AB329" s="67">
        <f>Table1402409[[#This Row],[วันที่ส่งงานการเงิน]]-Table1402409[[#This Row],[วันที่ส่งของ]]</f>
        <v>-23782</v>
      </c>
      <c r="AC329" s="130" t="s">
        <v>82</v>
      </c>
      <c r="AD329" s="3"/>
    </row>
    <row r="330" spans="1:30">
      <c r="A330" s="83">
        <v>23775</v>
      </c>
      <c r="B330" s="101" t="s">
        <v>1166</v>
      </c>
      <c r="C330" s="67">
        <v>2</v>
      </c>
      <c r="D330" s="14" t="s">
        <v>49</v>
      </c>
      <c r="E330" s="15" t="s">
        <v>462</v>
      </c>
      <c r="F330" s="14" t="s">
        <v>463</v>
      </c>
      <c r="G330" s="16">
        <v>9844</v>
      </c>
      <c r="H330" s="17">
        <v>1.1499999999999999</v>
      </c>
      <c r="I330" s="14" t="s">
        <v>52</v>
      </c>
      <c r="J330" s="30" t="s">
        <v>462</v>
      </c>
      <c r="K330" s="19">
        <v>9844</v>
      </c>
      <c r="L330" s="30" t="s">
        <v>462</v>
      </c>
      <c r="M330" s="19">
        <v>9844</v>
      </c>
      <c r="N330" s="16" t="s">
        <v>34</v>
      </c>
      <c r="O330" s="16"/>
      <c r="P330" s="67"/>
      <c r="Q330" s="106">
        <v>8000</v>
      </c>
      <c r="R330" s="107" t="s">
        <v>88</v>
      </c>
      <c r="S330" s="20">
        <v>1.1499999999999999</v>
      </c>
      <c r="T330" s="66">
        <v>9200</v>
      </c>
      <c r="U330" s="66">
        <f t="shared" si="131"/>
        <v>644</v>
      </c>
      <c r="V330" s="66">
        <f t="shared" si="132"/>
        <v>9844</v>
      </c>
      <c r="W330" s="50" t="s">
        <v>1167</v>
      </c>
      <c r="X330" s="51">
        <v>23777</v>
      </c>
      <c r="Y330" s="275">
        <v>23783</v>
      </c>
      <c r="Z330" s="275" t="s">
        <v>1168</v>
      </c>
      <c r="AA330" s="275"/>
      <c r="AB330" s="67">
        <f>Table1402409[[#This Row],[วันที่ส่งงานการเงิน]]-Table1402409[[#This Row],[วันที่ส่งของ]]</f>
        <v>-23783</v>
      </c>
      <c r="AC330" s="130" t="s">
        <v>104</v>
      </c>
      <c r="AD330" s="3"/>
    </row>
    <row r="331" spans="1:30">
      <c r="A331" s="83">
        <v>23776</v>
      </c>
      <c r="B331" s="101" t="s">
        <v>1169</v>
      </c>
      <c r="C331" s="67">
        <v>7</v>
      </c>
      <c r="D331" s="14" t="s">
        <v>49</v>
      </c>
      <c r="E331" s="15" t="s">
        <v>167</v>
      </c>
      <c r="F331" s="14" t="s">
        <v>1170</v>
      </c>
      <c r="G331" s="16">
        <v>80</v>
      </c>
      <c r="H331" s="17"/>
      <c r="I331" s="14" t="s">
        <v>52</v>
      </c>
      <c r="J331" s="18" t="s">
        <v>167</v>
      </c>
      <c r="K331" s="19">
        <v>80</v>
      </c>
      <c r="L331" s="18" t="s">
        <v>167</v>
      </c>
      <c r="M331" s="19">
        <v>80</v>
      </c>
      <c r="N331" s="16" t="s">
        <v>34</v>
      </c>
      <c r="O331" s="16"/>
      <c r="P331" s="67"/>
      <c r="Q331" s="106">
        <v>8</v>
      </c>
      <c r="R331" s="107" t="s">
        <v>341</v>
      </c>
      <c r="S331" s="20"/>
      <c r="T331" s="66">
        <v>80</v>
      </c>
      <c r="U331" s="66">
        <v>0</v>
      </c>
      <c r="V331" s="66">
        <f t="shared" si="132"/>
        <v>80</v>
      </c>
      <c r="W331" s="50" t="s">
        <v>1171</v>
      </c>
      <c r="X331" s="51">
        <v>23780</v>
      </c>
      <c r="Y331" s="275">
        <v>23787</v>
      </c>
      <c r="Z331" s="275" t="s">
        <v>1172</v>
      </c>
      <c r="AA331" s="275"/>
      <c r="AB331" s="67">
        <f>Table1402409[[#This Row],[วันที่ส่งงานการเงิน]]-Table1402409[[#This Row],[วันที่ส่งของ]]</f>
        <v>-23787</v>
      </c>
      <c r="AC331" s="130" t="s">
        <v>172</v>
      </c>
      <c r="AD331" s="3"/>
    </row>
    <row r="332" spans="1:30">
      <c r="A332" s="83">
        <v>23776</v>
      </c>
      <c r="B332" s="101" t="s">
        <v>1173</v>
      </c>
      <c r="C332" s="67">
        <v>7</v>
      </c>
      <c r="D332" s="14" t="s">
        <v>49</v>
      </c>
      <c r="E332" s="15" t="s">
        <v>167</v>
      </c>
      <c r="F332" s="14" t="s">
        <v>168</v>
      </c>
      <c r="G332" s="16">
        <v>100000</v>
      </c>
      <c r="H332" s="17"/>
      <c r="I332" s="14" t="s">
        <v>52</v>
      </c>
      <c r="J332" s="18" t="s">
        <v>167</v>
      </c>
      <c r="K332" s="19">
        <v>80313</v>
      </c>
      <c r="L332" s="18" t="s">
        <v>167</v>
      </c>
      <c r="M332" s="19">
        <v>80313</v>
      </c>
      <c r="N332" s="16" t="s">
        <v>34</v>
      </c>
      <c r="O332" s="16"/>
      <c r="P332" s="67"/>
      <c r="Q332" s="106">
        <v>108</v>
      </c>
      <c r="R332" s="107" t="s">
        <v>169</v>
      </c>
      <c r="S332" s="20"/>
      <c r="T332" s="66">
        <v>80313</v>
      </c>
      <c r="U332" s="66">
        <v>0</v>
      </c>
      <c r="V332" s="66">
        <f t="shared" si="132"/>
        <v>80313</v>
      </c>
      <c r="W332" s="50" t="s">
        <v>1174</v>
      </c>
      <c r="X332" s="51">
        <v>23781</v>
      </c>
      <c r="Y332" s="275">
        <v>23795</v>
      </c>
      <c r="Z332" s="275" t="s">
        <v>1175</v>
      </c>
      <c r="AA332" s="275"/>
      <c r="AB332" s="67">
        <f>Table1402409[[#This Row],[วันที่ส่งงานการเงิน]]-Table1402409[[#This Row],[วันที่ส่งของ]]</f>
        <v>-23795</v>
      </c>
      <c r="AC332" s="130" t="s">
        <v>172</v>
      </c>
      <c r="AD332" s="3"/>
    </row>
    <row r="333" spans="1:30" ht="48">
      <c r="A333" s="83">
        <v>23780</v>
      </c>
      <c r="B333" s="101" t="s">
        <v>1176</v>
      </c>
      <c r="C333" s="67">
        <v>7</v>
      </c>
      <c r="D333" s="14" t="s">
        <v>147</v>
      </c>
      <c r="E333" s="15" t="s">
        <v>433</v>
      </c>
      <c r="F333" s="14" t="s">
        <v>1177</v>
      </c>
      <c r="G333" s="16">
        <v>6420</v>
      </c>
      <c r="H333" s="17"/>
      <c r="I333" s="14" t="s">
        <v>275</v>
      </c>
      <c r="J333" s="18" t="s">
        <v>433</v>
      </c>
      <c r="K333" s="19">
        <v>6420</v>
      </c>
      <c r="L333" s="63"/>
      <c r="M333" s="16"/>
      <c r="N333" s="16"/>
      <c r="O333" s="16"/>
      <c r="P333" s="67"/>
      <c r="Q333" s="106">
        <v>1</v>
      </c>
      <c r="R333" s="107" t="s">
        <v>276</v>
      </c>
      <c r="S333" s="20"/>
      <c r="T333" s="66">
        <v>6000</v>
      </c>
      <c r="U333" s="66">
        <f t="shared" si="131"/>
        <v>420</v>
      </c>
      <c r="V333" s="66">
        <f t="shared" si="132"/>
        <v>6420</v>
      </c>
      <c r="W333" s="50" t="s">
        <v>275</v>
      </c>
      <c r="X333" s="86">
        <v>23777</v>
      </c>
      <c r="Y333" s="293">
        <v>23777</v>
      </c>
      <c r="Z333" s="293" t="s">
        <v>275</v>
      </c>
      <c r="AA333" s="275"/>
      <c r="AB333" s="67">
        <f>Table1402409[[#This Row],[วันที่ส่งงานการเงิน]]-Table1402409[[#This Row],[วันที่ส่งของ]]</f>
        <v>-23777</v>
      </c>
      <c r="AC333" s="135" t="s">
        <v>275</v>
      </c>
      <c r="AD333" s="3"/>
    </row>
    <row r="334" spans="1:30">
      <c r="A334" s="83">
        <v>23781</v>
      </c>
      <c r="B334" s="101" t="s">
        <v>1178</v>
      </c>
      <c r="C334" s="67">
        <v>6</v>
      </c>
      <c r="D334" s="14" t="s">
        <v>49</v>
      </c>
      <c r="E334" s="15" t="s">
        <v>467</v>
      </c>
      <c r="F334" s="14" t="s">
        <v>1179</v>
      </c>
      <c r="G334" s="16">
        <v>4815</v>
      </c>
      <c r="H334" s="17"/>
      <c r="I334" s="14" t="s">
        <v>52</v>
      </c>
      <c r="J334" s="30" t="s">
        <v>467</v>
      </c>
      <c r="K334" s="19">
        <v>4815</v>
      </c>
      <c r="L334" s="30" t="s">
        <v>467</v>
      </c>
      <c r="M334" s="19">
        <v>4815</v>
      </c>
      <c r="N334" s="16" t="s">
        <v>34</v>
      </c>
      <c r="O334" s="16"/>
      <c r="P334" s="67"/>
      <c r="Q334" s="106">
        <v>1</v>
      </c>
      <c r="R334" s="107" t="s">
        <v>35</v>
      </c>
      <c r="S334" s="20"/>
      <c r="T334" s="66">
        <v>4500</v>
      </c>
      <c r="U334" s="66">
        <f t="shared" si="131"/>
        <v>315</v>
      </c>
      <c r="V334" s="66">
        <f t="shared" si="132"/>
        <v>4815</v>
      </c>
      <c r="W334" s="50" t="s">
        <v>1180</v>
      </c>
      <c r="X334" s="51">
        <v>23784</v>
      </c>
      <c r="Y334" s="275">
        <v>23784</v>
      </c>
      <c r="Z334" s="275" t="s">
        <v>1181</v>
      </c>
      <c r="AA334" s="275"/>
      <c r="AB334" s="67">
        <f>Table1402409[[#This Row],[วันที่ส่งงานการเงิน]]-Table1402409[[#This Row],[วันที่ส่งของ]]</f>
        <v>-23784</v>
      </c>
      <c r="AC334" s="130" t="s">
        <v>472</v>
      </c>
      <c r="AD334" s="3"/>
    </row>
    <row r="335" spans="1:30" ht="24.75" customHeight="1">
      <c r="A335" s="83">
        <v>23780</v>
      </c>
      <c r="B335" s="101" t="s">
        <v>1182</v>
      </c>
      <c r="C335" s="67">
        <v>7</v>
      </c>
      <c r="D335" s="14" t="s">
        <v>31</v>
      </c>
      <c r="E335" s="15" t="s">
        <v>480</v>
      </c>
      <c r="F335" s="14" t="s">
        <v>1183</v>
      </c>
      <c r="G335" s="16">
        <v>498664</v>
      </c>
      <c r="H335" s="17"/>
      <c r="I335" s="14" t="s">
        <v>52</v>
      </c>
      <c r="J335" s="15" t="s">
        <v>480</v>
      </c>
      <c r="K335" s="19">
        <v>498664</v>
      </c>
      <c r="L335" s="15" t="s">
        <v>480</v>
      </c>
      <c r="M335" s="16">
        <v>498664</v>
      </c>
      <c r="N335" s="16" t="s">
        <v>750</v>
      </c>
      <c r="O335" s="16"/>
      <c r="P335" s="67"/>
      <c r="Q335" s="106">
        <v>1</v>
      </c>
      <c r="R335" s="107" t="s">
        <v>481</v>
      </c>
      <c r="S335" s="20"/>
      <c r="T335" s="66">
        <v>62300</v>
      </c>
      <c r="U335" s="66">
        <v>0</v>
      </c>
      <c r="V335" s="66">
        <f t="shared" si="132"/>
        <v>62300</v>
      </c>
      <c r="W335" s="50" t="s">
        <v>36</v>
      </c>
      <c r="X335" s="51">
        <v>23655</v>
      </c>
      <c r="Y335" s="275">
        <v>23808</v>
      </c>
      <c r="Z335" s="275" t="s">
        <v>482</v>
      </c>
      <c r="AA335" s="275"/>
      <c r="AB335" s="67">
        <f>Table1402409[[#This Row],[วันที่ส่งงานการเงิน]]-Table1402409[[#This Row],[วันที่ส่งของ]]</f>
        <v>-23808</v>
      </c>
      <c r="AC335" s="130" t="s">
        <v>483</v>
      </c>
      <c r="AD335" s="3" t="s">
        <v>1184</v>
      </c>
    </row>
    <row r="336" spans="1:30" s="266" customFormat="1">
      <c r="A336" s="280"/>
      <c r="B336" s="281" t="s">
        <v>1185</v>
      </c>
      <c r="C336" s="122"/>
      <c r="D336" s="282"/>
      <c r="E336" s="269"/>
      <c r="F336" s="122" t="s">
        <v>1186</v>
      </c>
      <c r="G336" s="283"/>
      <c r="H336" s="284"/>
      <c r="I336" s="282"/>
      <c r="J336" s="285"/>
      <c r="K336" s="224"/>
      <c r="L336" s="286"/>
      <c r="M336" s="283"/>
      <c r="N336" s="283"/>
      <c r="O336" s="283"/>
      <c r="P336" s="122"/>
      <c r="Q336" s="288"/>
      <c r="R336" s="289"/>
      <c r="S336" s="290"/>
      <c r="T336" s="291"/>
      <c r="U336" s="291"/>
      <c r="V336" s="291"/>
      <c r="W336" s="224"/>
      <c r="X336" s="292"/>
      <c r="Y336" s="114"/>
      <c r="Z336" s="114"/>
      <c r="AA336" s="114"/>
      <c r="AB336" s="122">
        <f>Table1402409[[#This Row],[วันที่ส่งงานการเงิน]]-Table1402409[[#This Row],[วันที่ส่งของ]]</f>
        <v>0</v>
      </c>
      <c r="AC336" s="114"/>
      <c r="AD336" s="294"/>
    </row>
    <row r="337" spans="1:30" s="266" customFormat="1">
      <c r="A337" s="280"/>
      <c r="B337" s="281" t="s">
        <v>1187</v>
      </c>
      <c r="C337" s="122"/>
      <c r="D337" s="282"/>
      <c r="E337" s="269"/>
      <c r="F337" s="122" t="s">
        <v>1186</v>
      </c>
      <c r="G337" s="283"/>
      <c r="H337" s="284"/>
      <c r="I337" s="282"/>
      <c r="J337" s="285"/>
      <c r="K337" s="224"/>
      <c r="L337" s="286"/>
      <c r="M337" s="283"/>
      <c r="N337" s="283"/>
      <c r="O337" s="283"/>
      <c r="P337" s="122"/>
      <c r="Q337" s="288"/>
      <c r="R337" s="289"/>
      <c r="S337" s="290"/>
      <c r="T337" s="291"/>
      <c r="U337" s="291">
        <f t="shared" ref="U337:U370" si="134">T337*7/100</f>
        <v>0</v>
      </c>
      <c r="V337" s="291">
        <f t="shared" ref="V337:V370" si="135">T337+U337</f>
        <v>0</v>
      </c>
      <c r="W337" s="224"/>
      <c r="X337" s="292"/>
      <c r="Y337" s="114"/>
      <c r="Z337" s="114"/>
      <c r="AA337" s="114"/>
      <c r="AB337" s="122">
        <f>Table1402409[[#This Row],[วันที่ส่งงานการเงิน]]-Table1402409[[#This Row],[วันที่ส่งของ]]</f>
        <v>0</v>
      </c>
      <c r="AC337" s="114"/>
      <c r="AD337" s="294"/>
    </row>
    <row r="338" spans="1:30" s="266" customFormat="1">
      <c r="A338" s="280"/>
      <c r="B338" s="281" t="s">
        <v>1188</v>
      </c>
      <c r="C338" s="122"/>
      <c r="D338" s="282"/>
      <c r="E338" s="269"/>
      <c r="F338" s="122" t="s">
        <v>1186</v>
      </c>
      <c r="G338" s="283"/>
      <c r="H338" s="284"/>
      <c r="I338" s="282"/>
      <c r="J338" s="285"/>
      <c r="K338" s="224"/>
      <c r="L338" s="286"/>
      <c r="M338" s="283"/>
      <c r="N338" s="283"/>
      <c r="O338" s="283"/>
      <c r="P338" s="122"/>
      <c r="Q338" s="288"/>
      <c r="R338" s="289"/>
      <c r="S338" s="290"/>
      <c r="T338" s="291"/>
      <c r="U338" s="291">
        <f t="shared" si="134"/>
        <v>0</v>
      </c>
      <c r="V338" s="291">
        <f t="shared" si="135"/>
        <v>0</v>
      </c>
      <c r="W338" s="224"/>
      <c r="X338" s="292"/>
      <c r="Y338" s="114"/>
      <c r="Z338" s="114"/>
      <c r="AA338" s="114"/>
      <c r="AB338" s="122">
        <f>Table1402409[[#This Row],[วันที่ส่งงานการเงิน]]-Table1402409[[#This Row],[วันที่ส่งของ]]</f>
        <v>0</v>
      </c>
      <c r="AC338" s="114"/>
      <c r="AD338" s="294"/>
    </row>
    <row r="339" spans="1:30">
      <c r="A339" s="83">
        <v>23782</v>
      </c>
      <c r="B339" s="101" t="s">
        <v>1189</v>
      </c>
      <c r="C339" s="67">
        <v>7</v>
      </c>
      <c r="D339" s="14" t="s">
        <v>147</v>
      </c>
      <c r="E339" s="15" t="s">
        <v>433</v>
      </c>
      <c r="F339" s="14" t="s">
        <v>1190</v>
      </c>
      <c r="G339" s="16">
        <v>11770</v>
      </c>
      <c r="H339" s="17"/>
      <c r="I339" s="14" t="s">
        <v>275</v>
      </c>
      <c r="J339" s="18"/>
      <c r="K339" s="19"/>
      <c r="L339" s="63"/>
      <c r="M339" s="16"/>
      <c r="N339" s="16"/>
      <c r="O339" s="16"/>
      <c r="P339" s="67"/>
      <c r="Q339" s="106">
        <v>1</v>
      </c>
      <c r="R339" s="107" t="s">
        <v>276</v>
      </c>
      <c r="S339" s="20"/>
      <c r="T339" s="66">
        <v>11000</v>
      </c>
      <c r="U339" s="66">
        <f t="shared" ref="U339" si="136">T339*7/100</f>
        <v>770</v>
      </c>
      <c r="V339" s="66">
        <f t="shared" ref="V339" si="137">T339+U339</f>
        <v>11770</v>
      </c>
      <c r="W339" s="50" t="s">
        <v>275</v>
      </c>
      <c r="X339" s="51">
        <v>23780</v>
      </c>
      <c r="Y339" s="275">
        <v>23780</v>
      </c>
      <c r="Z339" s="275" t="s">
        <v>275</v>
      </c>
      <c r="AA339" s="275"/>
      <c r="AB339" s="67">
        <f>Table1402409[[#This Row],[วันที่ส่งงานการเงิน]]-Table1402409[[#This Row],[วันที่ส่งของ]]</f>
        <v>-23780</v>
      </c>
      <c r="AC339" s="130" t="s">
        <v>275</v>
      </c>
      <c r="AD339" s="3"/>
    </row>
    <row r="340" spans="1:30">
      <c r="A340" s="83">
        <v>23782</v>
      </c>
      <c r="B340" s="101" t="s">
        <v>1191</v>
      </c>
      <c r="C340" s="67">
        <v>7</v>
      </c>
      <c r="D340" s="14" t="s">
        <v>112</v>
      </c>
      <c r="E340" s="15" t="s">
        <v>347</v>
      </c>
      <c r="F340" s="14" t="s">
        <v>1192</v>
      </c>
      <c r="G340" s="16">
        <v>1070</v>
      </c>
      <c r="H340" s="17"/>
      <c r="I340" s="14" t="s">
        <v>275</v>
      </c>
      <c r="J340" s="18"/>
      <c r="K340" s="19"/>
      <c r="L340" s="63"/>
      <c r="M340" s="16"/>
      <c r="N340" s="16"/>
      <c r="O340" s="16"/>
      <c r="P340" s="67"/>
      <c r="Q340" s="106">
        <v>1</v>
      </c>
      <c r="R340" s="107" t="s">
        <v>276</v>
      </c>
      <c r="S340" s="20"/>
      <c r="T340" s="66">
        <v>1000</v>
      </c>
      <c r="U340" s="66">
        <f t="shared" si="134"/>
        <v>70</v>
      </c>
      <c r="V340" s="66">
        <f t="shared" si="135"/>
        <v>1070</v>
      </c>
      <c r="W340" s="50" t="s">
        <v>275</v>
      </c>
      <c r="X340" s="51">
        <v>23780</v>
      </c>
      <c r="Y340" s="275">
        <v>23780</v>
      </c>
      <c r="Z340" s="275" t="s">
        <v>275</v>
      </c>
      <c r="AA340" s="275"/>
      <c r="AB340" s="67">
        <f>Table1402409[[#This Row],[วันที่ส่งงานการเงิน]]-Table1402409[[#This Row],[วันที่ส่งของ]]</f>
        <v>-23780</v>
      </c>
      <c r="AC340" s="130" t="s">
        <v>275</v>
      </c>
      <c r="AD340" s="3"/>
    </row>
    <row r="341" spans="1:30">
      <c r="A341" s="83">
        <v>23782</v>
      </c>
      <c r="B341" s="101" t="s">
        <v>1193</v>
      </c>
      <c r="C341" s="67">
        <v>7</v>
      </c>
      <c r="D341" s="14" t="s">
        <v>31</v>
      </c>
      <c r="E341" s="15" t="s">
        <v>930</v>
      </c>
      <c r="F341" s="14" t="s">
        <v>1194</v>
      </c>
      <c r="G341" s="16">
        <v>1872.5</v>
      </c>
      <c r="H341" s="17"/>
      <c r="I341" s="14" t="s">
        <v>275</v>
      </c>
      <c r="J341" s="18"/>
      <c r="K341" s="19"/>
      <c r="L341" s="63"/>
      <c r="M341" s="16"/>
      <c r="N341" s="16"/>
      <c r="O341" s="16"/>
      <c r="P341" s="67"/>
      <c r="Q341" s="106">
        <v>1</v>
      </c>
      <c r="R341" s="107" t="s">
        <v>276</v>
      </c>
      <c r="S341" s="20"/>
      <c r="T341" s="66">
        <v>1750</v>
      </c>
      <c r="U341" s="66">
        <f t="shared" si="134"/>
        <v>122.5</v>
      </c>
      <c r="V341" s="66">
        <f t="shared" si="135"/>
        <v>1872.5</v>
      </c>
      <c r="W341" s="50" t="s">
        <v>275</v>
      </c>
      <c r="X341" s="51">
        <v>23780</v>
      </c>
      <c r="Y341" s="275">
        <v>23780</v>
      </c>
      <c r="Z341" s="275" t="s">
        <v>275</v>
      </c>
      <c r="AA341" s="275"/>
      <c r="AB341" s="67">
        <f>Table1402409[[#This Row],[วันที่ส่งงานการเงิน]]-Table1402409[[#This Row],[วันที่ส่งของ]]</f>
        <v>-23780</v>
      </c>
      <c r="AC341" s="130" t="s">
        <v>275</v>
      </c>
      <c r="AD341" s="3"/>
    </row>
    <row r="342" spans="1:30" ht="27" customHeight="1">
      <c r="A342" s="83">
        <v>23782</v>
      </c>
      <c r="B342" s="101" t="s">
        <v>1195</v>
      </c>
      <c r="C342" s="67">
        <v>7</v>
      </c>
      <c r="D342" s="14" t="s">
        <v>31</v>
      </c>
      <c r="E342" s="15" t="s">
        <v>506</v>
      </c>
      <c r="F342" s="14" t="s">
        <v>1196</v>
      </c>
      <c r="G342" s="16">
        <v>96300</v>
      </c>
      <c r="H342" s="17"/>
      <c r="I342" s="14" t="s">
        <v>52</v>
      </c>
      <c r="J342" s="15" t="s">
        <v>506</v>
      </c>
      <c r="K342" s="19">
        <v>96300</v>
      </c>
      <c r="L342" s="15" t="s">
        <v>506</v>
      </c>
      <c r="M342" s="19">
        <v>96300</v>
      </c>
      <c r="N342" s="16" t="s">
        <v>34</v>
      </c>
      <c r="O342" s="16"/>
      <c r="P342" s="67"/>
      <c r="Q342" s="106">
        <v>1</v>
      </c>
      <c r="R342" s="107" t="s">
        <v>35</v>
      </c>
      <c r="S342" s="20"/>
      <c r="T342" s="66">
        <v>7500</v>
      </c>
      <c r="U342" s="66">
        <f t="shared" si="134"/>
        <v>525</v>
      </c>
      <c r="V342" s="66">
        <f t="shared" si="135"/>
        <v>8025</v>
      </c>
      <c r="W342" s="50" t="s">
        <v>36</v>
      </c>
      <c r="X342" s="51">
        <v>23649</v>
      </c>
      <c r="Y342" s="275">
        <v>23780</v>
      </c>
      <c r="Z342" s="275" t="s">
        <v>508</v>
      </c>
      <c r="AA342" s="275"/>
      <c r="AB342" s="67">
        <f>Table1402409[[#This Row],[วันที่ส่งงานการเงิน]]-Table1402409[[#This Row],[วันที่ส่งของ]]</f>
        <v>-23780</v>
      </c>
      <c r="AC342" s="130" t="s">
        <v>509</v>
      </c>
      <c r="AD342" s="3" t="s">
        <v>746</v>
      </c>
    </row>
    <row r="343" spans="1:30" ht="48">
      <c r="A343" s="83">
        <v>23783</v>
      </c>
      <c r="B343" s="101" t="s">
        <v>1197</v>
      </c>
      <c r="C343" s="67">
        <v>6</v>
      </c>
      <c r="D343" s="14" t="s">
        <v>112</v>
      </c>
      <c r="E343" s="15" t="s">
        <v>1032</v>
      </c>
      <c r="F343" s="14" t="s">
        <v>1198</v>
      </c>
      <c r="G343" s="16">
        <v>4450</v>
      </c>
      <c r="H343" s="17">
        <v>1.78</v>
      </c>
      <c r="I343" s="14" t="s">
        <v>52</v>
      </c>
      <c r="J343" s="18" t="s">
        <v>1032</v>
      </c>
      <c r="K343" s="19">
        <v>4450</v>
      </c>
      <c r="L343" s="18" t="s">
        <v>1032</v>
      </c>
      <c r="M343" s="19">
        <v>4450</v>
      </c>
      <c r="N343" s="16" t="s">
        <v>34</v>
      </c>
      <c r="O343" s="16"/>
      <c r="P343" s="67" t="s">
        <v>1112</v>
      </c>
      <c r="Q343" s="106">
        <v>2500</v>
      </c>
      <c r="R343" s="107" t="s">
        <v>206</v>
      </c>
      <c r="S343" s="20">
        <v>1.78</v>
      </c>
      <c r="T343" s="66">
        <v>4450</v>
      </c>
      <c r="U343" s="66">
        <v>0</v>
      </c>
      <c r="V343" s="66">
        <f t="shared" si="135"/>
        <v>4450</v>
      </c>
      <c r="W343" s="50" t="s">
        <v>1199</v>
      </c>
      <c r="X343" s="51">
        <v>23788</v>
      </c>
      <c r="Y343" s="275">
        <v>23790</v>
      </c>
      <c r="Z343" s="275" t="s">
        <v>1200</v>
      </c>
      <c r="AA343" s="275"/>
      <c r="AB343" s="67">
        <f>Table1402409[[#This Row],[วันที่ส่งงานการเงิน]]-Table1402409[[#This Row],[วันที่ส่งของ]]</f>
        <v>-23790</v>
      </c>
      <c r="AC343" s="130" t="s">
        <v>1201</v>
      </c>
      <c r="AD343" s="3"/>
    </row>
    <row r="344" spans="1:30">
      <c r="A344" s="83">
        <v>23781</v>
      </c>
      <c r="B344" s="101" t="s">
        <v>1202</v>
      </c>
      <c r="C344" s="67">
        <v>3</v>
      </c>
      <c r="D344" s="14" t="s">
        <v>60</v>
      </c>
      <c r="E344" s="15" t="s">
        <v>476</v>
      </c>
      <c r="F344" s="14" t="s">
        <v>1203</v>
      </c>
      <c r="G344" s="16">
        <v>67499.990000000005</v>
      </c>
      <c r="H344" s="17">
        <v>12616.82</v>
      </c>
      <c r="I344" s="14" t="s">
        <v>52</v>
      </c>
      <c r="J344" s="30" t="s">
        <v>1204</v>
      </c>
      <c r="K344" s="16">
        <v>67499.990000000005</v>
      </c>
      <c r="L344" s="30" t="s">
        <v>1204</v>
      </c>
      <c r="M344" s="16">
        <v>67499.990000000005</v>
      </c>
      <c r="N344" s="16" t="s">
        <v>34</v>
      </c>
      <c r="O344" s="16"/>
      <c r="P344" s="67"/>
      <c r="Q344" s="106">
        <v>5</v>
      </c>
      <c r="R344" s="107" t="s">
        <v>386</v>
      </c>
      <c r="S344" s="20">
        <v>12616.82</v>
      </c>
      <c r="T344" s="66">
        <v>63084</v>
      </c>
      <c r="U344" s="66">
        <f t="shared" ref="U344:U368" si="138">T344*7/100</f>
        <v>4415.88</v>
      </c>
      <c r="V344" s="66">
        <f t="shared" ref="V344:V368" si="139">T344+U344</f>
        <v>67499.88</v>
      </c>
      <c r="W344" s="50" t="s">
        <v>1205</v>
      </c>
      <c r="X344" s="51">
        <v>23788</v>
      </c>
      <c r="Y344" s="275">
        <v>23791</v>
      </c>
      <c r="Z344" s="275" t="s">
        <v>1206</v>
      </c>
      <c r="AA344" s="275"/>
      <c r="AB344" s="67">
        <f>Table1402409[[#This Row],[วันที่ส่งงานการเงิน]]-Table1402409[[#This Row],[วันที่ส่งของ]]</f>
        <v>-23791</v>
      </c>
      <c r="AC344" s="130" t="s">
        <v>1090</v>
      </c>
      <c r="AD344" s="3"/>
    </row>
    <row r="345" spans="1:30" ht="34.5" customHeight="1">
      <c r="A345" s="83">
        <v>23782</v>
      </c>
      <c r="B345" s="101" t="s">
        <v>1207</v>
      </c>
      <c r="C345" s="67">
        <v>6</v>
      </c>
      <c r="D345" s="14" t="s">
        <v>147</v>
      </c>
      <c r="E345" s="15" t="s">
        <v>620</v>
      </c>
      <c r="F345" s="14" t="s">
        <v>1208</v>
      </c>
      <c r="G345" s="16">
        <v>5102.62</v>
      </c>
      <c r="H345" s="17"/>
      <c r="I345" s="30" t="s">
        <v>52</v>
      </c>
      <c r="J345" s="30" t="s">
        <v>620</v>
      </c>
      <c r="K345" s="19">
        <v>5102.62</v>
      </c>
      <c r="L345" s="30" t="s">
        <v>620</v>
      </c>
      <c r="M345" s="19">
        <v>5102.62</v>
      </c>
      <c r="N345" s="63" t="s">
        <v>34</v>
      </c>
      <c r="O345" s="16"/>
      <c r="P345" s="287" t="s">
        <v>1209</v>
      </c>
      <c r="Q345" s="106">
        <v>3</v>
      </c>
      <c r="R345" s="107" t="s">
        <v>101</v>
      </c>
      <c r="S345" s="20"/>
      <c r="T345" s="66">
        <v>5102.62</v>
      </c>
      <c r="U345" s="66">
        <v>0</v>
      </c>
      <c r="V345" s="66">
        <f t="shared" si="139"/>
        <v>5102.62</v>
      </c>
      <c r="W345" s="50" t="s">
        <v>1210</v>
      </c>
      <c r="X345" s="86">
        <v>23787</v>
      </c>
      <c r="Y345" s="293" t="s">
        <v>1211</v>
      </c>
      <c r="Z345" s="293" t="s">
        <v>1212</v>
      </c>
      <c r="AA345" s="275"/>
      <c r="AB345" s="67" t="e">
        <f>Table1402409[[#This Row],[วันที่ส่งงานการเงิน]]-Table1402409[[#This Row],[วันที่ส่งของ]]</f>
        <v>#VALUE!</v>
      </c>
      <c r="AC345" s="130"/>
      <c r="AD345" s="3"/>
    </row>
    <row r="346" spans="1:30">
      <c r="A346" s="83">
        <v>23783</v>
      </c>
      <c r="B346" s="101" t="s">
        <v>1213</v>
      </c>
      <c r="C346" s="67">
        <v>2</v>
      </c>
      <c r="D346" s="14" t="s">
        <v>49</v>
      </c>
      <c r="E346" s="15" t="s">
        <v>462</v>
      </c>
      <c r="F346" s="14" t="s">
        <v>463</v>
      </c>
      <c r="G346" s="16">
        <v>57780</v>
      </c>
      <c r="H346" s="17">
        <v>270</v>
      </c>
      <c r="I346" s="14" t="s">
        <v>52</v>
      </c>
      <c r="J346" s="30" t="s">
        <v>462</v>
      </c>
      <c r="K346" s="19">
        <v>57780</v>
      </c>
      <c r="L346" s="30" t="s">
        <v>462</v>
      </c>
      <c r="M346" s="19">
        <v>57780</v>
      </c>
      <c r="N346" s="63" t="s">
        <v>34</v>
      </c>
      <c r="O346" s="16"/>
      <c r="P346" s="67"/>
      <c r="Q346" s="106">
        <v>200</v>
      </c>
      <c r="R346" s="107" t="s">
        <v>256</v>
      </c>
      <c r="S346" s="20">
        <v>270</v>
      </c>
      <c r="T346" s="66">
        <v>54000</v>
      </c>
      <c r="U346" s="66">
        <f t="shared" si="138"/>
        <v>3780</v>
      </c>
      <c r="V346" s="66">
        <f t="shared" si="139"/>
        <v>57780</v>
      </c>
      <c r="W346" s="50" t="s">
        <v>1214</v>
      </c>
      <c r="X346" s="51">
        <v>23787</v>
      </c>
      <c r="Y346" s="275">
        <v>23798</v>
      </c>
      <c r="Z346" s="275" t="s">
        <v>1065</v>
      </c>
      <c r="AA346" s="275"/>
      <c r="AB346" s="67">
        <f>Table1402409[[#This Row],[วันที่ส่งงานการเงิน]]-Table1402409[[#This Row],[วันที่ส่งของ]]</f>
        <v>-23798</v>
      </c>
      <c r="AC346" s="130" t="s">
        <v>1215</v>
      </c>
      <c r="AD346" s="3"/>
    </row>
    <row r="347" spans="1:30">
      <c r="A347" s="83">
        <v>23784</v>
      </c>
      <c r="B347" s="101" t="s">
        <v>1216</v>
      </c>
      <c r="C347" s="67">
        <v>7</v>
      </c>
      <c r="D347" s="14" t="s">
        <v>147</v>
      </c>
      <c r="E347" s="15" t="s">
        <v>436</v>
      </c>
      <c r="F347" s="14" t="s">
        <v>437</v>
      </c>
      <c r="G347" s="16">
        <v>1294.7</v>
      </c>
      <c r="H347" s="17"/>
      <c r="I347" s="14" t="s">
        <v>275</v>
      </c>
      <c r="J347" s="18"/>
      <c r="K347" s="19"/>
      <c r="L347" s="63"/>
      <c r="M347" s="16"/>
      <c r="N347" s="16"/>
      <c r="O347" s="16"/>
      <c r="P347" s="67"/>
      <c r="Q347" s="106">
        <v>2</v>
      </c>
      <c r="R347" s="107" t="s">
        <v>101</v>
      </c>
      <c r="S347" s="20"/>
      <c r="T347" s="66">
        <v>1210</v>
      </c>
      <c r="U347" s="66">
        <f t="shared" si="138"/>
        <v>84.7</v>
      </c>
      <c r="V347" s="66">
        <f t="shared" si="139"/>
        <v>1294.7</v>
      </c>
      <c r="W347" s="50" t="s">
        <v>275</v>
      </c>
      <c r="X347" s="51">
        <v>23783</v>
      </c>
      <c r="Y347" s="275">
        <v>23783</v>
      </c>
      <c r="Z347" s="275" t="s">
        <v>275</v>
      </c>
      <c r="AA347" s="275"/>
      <c r="AB347" s="67">
        <f>Table1402409[[#This Row],[วันที่ส่งงานการเงิน]]-Table1402409[[#This Row],[วันที่ส่งของ]]</f>
        <v>-23783</v>
      </c>
      <c r="AC347" s="130" t="s">
        <v>275</v>
      </c>
      <c r="AD347" s="3"/>
    </row>
    <row r="348" spans="1:30">
      <c r="A348" s="83">
        <v>23787</v>
      </c>
      <c r="B348" s="101" t="s">
        <v>1217</v>
      </c>
      <c r="C348" s="67" t="s">
        <v>410</v>
      </c>
      <c r="D348" s="14" t="s">
        <v>147</v>
      </c>
      <c r="E348" s="15" t="s">
        <v>197</v>
      </c>
      <c r="F348" s="14" t="s">
        <v>1218</v>
      </c>
      <c r="G348" s="16">
        <v>150000</v>
      </c>
      <c r="H348" s="17">
        <v>5000</v>
      </c>
      <c r="I348" s="14" t="s">
        <v>52</v>
      </c>
      <c r="J348" s="30" t="s">
        <v>197</v>
      </c>
      <c r="K348" s="19">
        <v>14766</v>
      </c>
      <c r="L348" s="30" t="s">
        <v>197</v>
      </c>
      <c r="M348" s="19">
        <v>14766</v>
      </c>
      <c r="N348" s="63" t="s">
        <v>34</v>
      </c>
      <c r="O348" s="16"/>
      <c r="P348" s="67"/>
      <c r="Q348" s="106">
        <v>3</v>
      </c>
      <c r="R348" s="107" t="s">
        <v>1219</v>
      </c>
      <c r="S348" s="20">
        <v>4600</v>
      </c>
      <c r="T348" s="66">
        <v>13800</v>
      </c>
      <c r="U348" s="66">
        <f t="shared" si="138"/>
        <v>966</v>
      </c>
      <c r="V348" s="66">
        <f t="shared" si="139"/>
        <v>14766</v>
      </c>
      <c r="W348" s="50" t="s">
        <v>1220</v>
      </c>
      <c r="X348" s="51">
        <v>23795</v>
      </c>
      <c r="Y348" s="275">
        <v>23796</v>
      </c>
      <c r="Z348" s="275" t="s">
        <v>1221</v>
      </c>
      <c r="AA348" s="275"/>
      <c r="AB348" s="67">
        <f>Table1402409[[#This Row],[วันที่ส่งงานการเงิน]]-Table1402409[[#This Row],[วันที่ส่งของ]]</f>
        <v>-23796</v>
      </c>
      <c r="AC348" s="130" t="s">
        <v>344</v>
      </c>
      <c r="AD348" s="3"/>
    </row>
    <row r="349" spans="1:30">
      <c r="A349" s="83">
        <v>23787</v>
      </c>
      <c r="B349" s="101" t="s">
        <v>1222</v>
      </c>
      <c r="C349" s="67">
        <v>5</v>
      </c>
      <c r="D349" s="14" t="s">
        <v>60</v>
      </c>
      <c r="E349" s="15" t="s">
        <v>1223</v>
      </c>
      <c r="F349" s="14" t="s">
        <v>1224</v>
      </c>
      <c r="G349" s="16">
        <v>2439.6</v>
      </c>
      <c r="H349" s="17">
        <v>380</v>
      </c>
      <c r="I349" s="14" t="s">
        <v>52</v>
      </c>
      <c r="J349" s="30" t="s">
        <v>1223</v>
      </c>
      <c r="K349" s="19">
        <v>2439.6</v>
      </c>
      <c r="L349" s="30" t="s">
        <v>1223</v>
      </c>
      <c r="M349" s="19">
        <v>2439.6</v>
      </c>
      <c r="N349" s="63" t="s">
        <v>34</v>
      </c>
      <c r="O349" s="16"/>
      <c r="P349" s="67"/>
      <c r="Q349" s="106">
        <v>6</v>
      </c>
      <c r="R349" s="107" t="s">
        <v>256</v>
      </c>
      <c r="S349" s="20">
        <v>380</v>
      </c>
      <c r="T349" s="66">
        <v>2280</v>
      </c>
      <c r="U349" s="66">
        <f t="shared" si="138"/>
        <v>159.6</v>
      </c>
      <c r="V349" s="66">
        <f t="shared" si="139"/>
        <v>2439.6</v>
      </c>
      <c r="W349" s="50" t="s">
        <v>1225</v>
      </c>
      <c r="X349" s="51">
        <v>23797</v>
      </c>
      <c r="Y349" s="275">
        <v>23804</v>
      </c>
      <c r="Z349" s="275" t="s">
        <v>1226</v>
      </c>
      <c r="AA349" s="275"/>
      <c r="AB349" s="67">
        <f>Table1402409[[#This Row],[วันที่ส่งงานการเงิน]]-Table1402409[[#This Row],[วันที่ส่งของ]]</f>
        <v>-23804</v>
      </c>
      <c r="AC349" s="130" t="s">
        <v>1227</v>
      </c>
      <c r="AD349" s="3"/>
    </row>
    <row r="350" spans="1:30">
      <c r="A350" s="83">
        <v>23787</v>
      </c>
      <c r="B350" s="101" t="s">
        <v>1228</v>
      </c>
      <c r="C350" s="67">
        <v>4</v>
      </c>
      <c r="D350" s="14" t="s">
        <v>60</v>
      </c>
      <c r="E350" s="15" t="s">
        <v>557</v>
      </c>
      <c r="F350" s="14" t="s">
        <v>1229</v>
      </c>
      <c r="G350" s="16">
        <v>1926</v>
      </c>
      <c r="H350" s="17">
        <v>180</v>
      </c>
      <c r="I350" s="14" t="s">
        <v>52</v>
      </c>
      <c r="J350" s="30" t="s">
        <v>557</v>
      </c>
      <c r="K350" s="19">
        <v>1926</v>
      </c>
      <c r="L350" s="30" t="s">
        <v>557</v>
      </c>
      <c r="M350" s="19">
        <v>1926</v>
      </c>
      <c r="N350" s="63" t="s">
        <v>34</v>
      </c>
      <c r="O350" s="16"/>
      <c r="P350" s="67"/>
      <c r="Q350" s="106">
        <v>10</v>
      </c>
      <c r="R350" s="107" t="s">
        <v>349</v>
      </c>
      <c r="S350" s="20">
        <v>180</v>
      </c>
      <c r="T350" s="66">
        <v>1800</v>
      </c>
      <c r="U350" s="66">
        <f t="shared" si="138"/>
        <v>126</v>
      </c>
      <c r="V350" s="66">
        <f t="shared" si="139"/>
        <v>1926</v>
      </c>
      <c r="W350" s="50" t="s">
        <v>1230</v>
      </c>
      <c r="X350" s="51">
        <v>23794</v>
      </c>
      <c r="Y350" s="275">
        <v>23810</v>
      </c>
      <c r="Z350" s="275" t="s">
        <v>1231</v>
      </c>
      <c r="AA350" s="275"/>
      <c r="AB350" s="67">
        <f>Table1402409[[#This Row],[วันที่ส่งงานการเงิน]]-Table1402409[[#This Row],[วันที่ส่งของ]]</f>
        <v>-23810</v>
      </c>
      <c r="AC350" s="130" t="s">
        <v>335</v>
      </c>
      <c r="AD350" s="3"/>
    </row>
    <row r="351" spans="1:30">
      <c r="A351" s="83">
        <v>23787</v>
      </c>
      <c r="B351" s="101" t="s">
        <v>1232</v>
      </c>
      <c r="C351" s="67">
        <v>5</v>
      </c>
      <c r="D351" s="14" t="s">
        <v>60</v>
      </c>
      <c r="E351" s="15" t="s">
        <v>235</v>
      </c>
      <c r="F351" s="14" t="s">
        <v>739</v>
      </c>
      <c r="G351" s="16">
        <v>7000</v>
      </c>
      <c r="H351" s="17"/>
      <c r="I351" s="14" t="s">
        <v>52</v>
      </c>
      <c r="J351" s="30" t="s">
        <v>235</v>
      </c>
      <c r="K351" s="19">
        <v>6458.52</v>
      </c>
      <c r="L351" s="30" t="s">
        <v>235</v>
      </c>
      <c r="M351" s="19">
        <v>6458.52</v>
      </c>
      <c r="N351" s="63" t="s">
        <v>34</v>
      </c>
      <c r="O351" s="16"/>
      <c r="P351" s="67"/>
      <c r="Q351" s="106">
        <v>7</v>
      </c>
      <c r="R351" s="107" t="s">
        <v>101</v>
      </c>
      <c r="S351" s="20"/>
      <c r="T351" s="66">
        <v>6036</v>
      </c>
      <c r="U351" s="66">
        <f t="shared" si="138"/>
        <v>422.52</v>
      </c>
      <c r="V351" s="66">
        <f t="shared" si="139"/>
        <v>6458.52</v>
      </c>
      <c r="W351" s="50" t="s">
        <v>1233</v>
      </c>
      <c r="X351" s="51">
        <v>23795</v>
      </c>
      <c r="Y351" s="275">
        <v>23802</v>
      </c>
      <c r="Z351" s="275" t="s">
        <v>1234</v>
      </c>
      <c r="AA351" s="275"/>
      <c r="AB351" s="67">
        <f>Table1402409[[#This Row],[วันที่ส่งงานการเงิน]]-Table1402409[[#This Row],[วันที่ส่งของ]]</f>
        <v>-23802</v>
      </c>
      <c r="AC351" s="130" t="s">
        <v>1227</v>
      </c>
      <c r="AD351" s="3"/>
    </row>
    <row r="352" spans="1:30">
      <c r="A352" s="83">
        <v>23787</v>
      </c>
      <c r="B352" s="101" t="s">
        <v>1235</v>
      </c>
      <c r="C352" s="67">
        <v>5</v>
      </c>
      <c r="D352" s="14" t="s">
        <v>60</v>
      </c>
      <c r="E352" s="15" t="s">
        <v>369</v>
      </c>
      <c r="F352" s="14" t="s">
        <v>1236</v>
      </c>
      <c r="G352" s="16">
        <v>2022.3</v>
      </c>
      <c r="H352" s="17">
        <v>189</v>
      </c>
      <c r="I352" s="14" t="s">
        <v>52</v>
      </c>
      <c r="J352" s="15" t="s">
        <v>369</v>
      </c>
      <c r="K352" s="19">
        <v>1979.5</v>
      </c>
      <c r="L352" s="15" t="s">
        <v>369</v>
      </c>
      <c r="M352" s="19">
        <v>1979.5</v>
      </c>
      <c r="N352" s="63" t="s">
        <v>34</v>
      </c>
      <c r="O352" s="16"/>
      <c r="P352" s="67"/>
      <c r="Q352" s="106">
        <v>10</v>
      </c>
      <c r="R352" s="107" t="s">
        <v>386</v>
      </c>
      <c r="S352" s="20">
        <v>185</v>
      </c>
      <c r="T352" s="66">
        <v>1850</v>
      </c>
      <c r="U352" s="66">
        <f t="shared" si="138"/>
        <v>129.5</v>
      </c>
      <c r="V352" s="66">
        <f t="shared" si="139"/>
        <v>1979.5</v>
      </c>
      <c r="W352" s="50" t="s">
        <v>1237</v>
      </c>
      <c r="X352" s="51">
        <v>23798</v>
      </c>
      <c r="Y352" s="275">
        <v>23816</v>
      </c>
      <c r="Z352" s="275" t="s">
        <v>1238</v>
      </c>
      <c r="AA352" s="275"/>
      <c r="AB352" s="67">
        <f>Table1402409[[#This Row],[วันที่ส่งงานการเงิน]]-Table1402409[[#This Row],[วันที่ส่งของ]]</f>
        <v>-23816</v>
      </c>
      <c r="AC352" s="130" t="s">
        <v>1239</v>
      </c>
      <c r="AD352" s="3"/>
    </row>
    <row r="353" spans="1:30">
      <c r="A353" s="83">
        <v>23787</v>
      </c>
      <c r="B353" s="101" t="s">
        <v>1235</v>
      </c>
      <c r="C353" s="67">
        <v>5</v>
      </c>
      <c r="D353" s="14" t="s">
        <v>60</v>
      </c>
      <c r="E353" s="15" t="s">
        <v>369</v>
      </c>
      <c r="F353" s="14" t="s">
        <v>1240</v>
      </c>
      <c r="G353" s="16">
        <v>936.25</v>
      </c>
      <c r="H353" s="17">
        <v>175</v>
      </c>
      <c r="I353" s="14" t="s">
        <v>52</v>
      </c>
      <c r="J353" s="15" t="s">
        <v>369</v>
      </c>
      <c r="K353" s="19">
        <v>882.75</v>
      </c>
      <c r="L353" s="15" t="s">
        <v>369</v>
      </c>
      <c r="M353" s="19">
        <v>882.75</v>
      </c>
      <c r="N353" s="63" t="s">
        <v>34</v>
      </c>
      <c r="O353" s="16"/>
      <c r="P353" s="67"/>
      <c r="Q353" s="106">
        <v>5</v>
      </c>
      <c r="R353" s="107" t="s">
        <v>386</v>
      </c>
      <c r="S353" s="20">
        <v>165</v>
      </c>
      <c r="T353" s="66">
        <v>825</v>
      </c>
      <c r="U353" s="66">
        <f t="shared" ref="U353:U356" si="140">T353*7/100</f>
        <v>57.75</v>
      </c>
      <c r="V353" s="66">
        <f t="shared" ref="V353:V356" si="141">T353+U353</f>
        <v>882.75</v>
      </c>
      <c r="W353" s="50" t="s">
        <v>1237</v>
      </c>
      <c r="X353" s="51">
        <v>23798</v>
      </c>
      <c r="Y353" s="275">
        <v>23816</v>
      </c>
      <c r="Z353" s="275" t="s">
        <v>1238</v>
      </c>
      <c r="AA353" s="275"/>
      <c r="AB353" s="67">
        <f>Table1402409[[#This Row],[วันที่ส่งงานการเงิน]]-Table1402409[[#This Row],[วันที่ส่งของ]]</f>
        <v>-23816</v>
      </c>
      <c r="AC353" s="130" t="s">
        <v>1239</v>
      </c>
      <c r="AD353" s="3"/>
    </row>
    <row r="354" spans="1:30">
      <c r="A354" s="83">
        <v>23787</v>
      </c>
      <c r="B354" s="101" t="s">
        <v>1235</v>
      </c>
      <c r="C354" s="67">
        <v>5</v>
      </c>
      <c r="D354" s="14" t="s">
        <v>60</v>
      </c>
      <c r="E354" s="15" t="s">
        <v>369</v>
      </c>
      <c r="F354" s="14" t="s">
        <v>1236</v>
      </c>
      <c r="G354" s="16">
        <v>3145.8</v>
      </c>
      <c r="H354" s="17">
        <v>980</v>
      </c>
      <c r="I354" s="14" t="s">
        <v>52</v>
      </c>
      <c r="J354" s="15" t="s">
        <v>369</v>
      </c>
      <c r="K354" s="19">
        <v>2503.8000000000002</v>
      </c>
      <c r="L354" s="15" t="s">
        <v>369</v>
      </c>
      <c r="M354" s="19">
        <v>2503.8000000000002</v>
      </c>
      <c r="N354" s="63" t="s">
        <v>34</v>
      </c>
      <c r="O354" s="16"/>
      <c r="P354" s="67"/>
      <c r="Q354" s="106">
        <v>3</v>
      </c>
      <c r="R354" s="107" t="s">
        <v>1241</v>
      </c>
      <c r="S354" s="20">
        <v>780</v>
      </c>
      <c r="T354" s="66">
        <v>2340</v>
      </c>
      <c r="U354" s="66">
        <f t="shared" si="140"/>
        <v>163.80000000000001</v>
      </c>
      <c r="V354" s="66">
        <f t="shared" si="141"/>
        <v>2503.8000000000002</v>
      </c>
      <c r="W354" s="50" t="s">
        <v>1237</v>
      </c>
      <c r="X354" s="51">
        <v>23798</v>
      </c>
      <c r="Y354" s="275">
        <v>23816</v>
      </c>
      <c r="Z354" s="275" t="s">
        <v>1238</v>
      </c>
      <c r="AA354" s="275"/>
      <c r="AB354" s="67">
        <f>Table1402409[[#This Row],[วันที่ส่งงานการเงิน]]-Table1402409[[#This Row],[วันที่ส่งของ]]</f>
        <v>-23816</v>
      </c>
      <c r="AC354" s="130" t="s">
        <v>1239</v>
      </c>
      <c r="AD354" s="3"/>
    </row>
    <row r="355" spans="1:30">
      <c r="A355" s="83">
        <v>23787</v>
      </c>
      <c r="B355" s="101" t="s">
        <v>1235</v>
      </c>
      <c r="C355" s="67">
        <v>5</v>
      </c>
      <c r="D355" s="14" t="s">
        <v>60</v>
      </c>
      <c r="E355" s="15" t="s">
        <v>369</v>
      </c>
      <c r="F355" s="14" t="s">
        <v>1236</v>
      </c>
      <c r="G355" s="16">
        <v>2129.3000000000002</v>
      </c>
      <c r="H355" s="17">
        <v>995</v>
      </c>
      <c r="I355" s="14" t="s">
        <v>52</v>
      </c>
      <c r="J355" s="15" t="s">
        <v>369</v>
      </c>
      <c r="K355" s="19">
        <v>1819</v>
      </c>
      <c r="L355" s="15" t="s">
        <v>369</v>
      </c>
      <c r="M355" s="19">
        <v>1819</v>
      </c>
      <c r="N355" s="63" t="s">
        <v>34</v>
      </c>
      <c r="O355" s="16"/>
      <c r="P355" s="67"/>
      <c r="Q355" s="106">
        <v>2</v>
      </c>
      <c r="R355" s="107" t="s">
        <v>1241</v>
      </c>
      <c r="S355" s="20">
        <v>850</v>
      </c>
      <c r="T355" s="66">
        <v>1700</v>
      </c>
      <c r="U355" s="66">
        <f t="shared" si="140"/>
        <v>119</v>
      </c>
      <c r="V355" s="66">
        <f t="shared" si="141"/>
        <v>1819</v>
      </c>
      <c r="W355" s="50" t="s">
        <v>1237</v>
      </c>
      <c r="X355" s="51">
        <v>23798</v>
      </c>
      <c r="Y355" s="275">
        <v>23816</v>
      </c>
      <c r="Z355" s="275" t="s">
        <v>1238</v>
      </c>
      <c r="AA355" s="275"/>
      <c r="AB355" s="67">
        <f>Table1402409[[#This Row],[วันที่ส่งงานการเงิน]]-Table1402409[[#This Row],[วันที่ส่งของ]]</f>
        <v>-23816</v>
      </c>
      <c r="AC355" s="130" t="s">
        <v>1239</v>
      </c>
      <c r="AD355" s="3"/>
    </row>
    <row r="356" spans="1:30">
      <c r="A356" s="83">
        <v>23787</v>
      </c>
      <c r="B356" s="101" t="s">
        <v>1235</v>
      </c>
      <c r="C356" s="67">
        <v>5</v>
      </c>
      <c r="D356" s="14" t="s">
        <v>60</v>
      </c>
      <c r="E356" s="15" t="s">
        <v>369</v>
      </c>
      <c r="F356" s="14" t="s">
        <v>1236</v>
      </c>
      <c r="G356" s="16">
        <v>727.6</v>
      </c>
      <c r="H356" s="17">
        <v>680</v>
      </c>
      <c r="I356" s="14" t="s">
        <v>52</v>
      </c>
      <c r="J356" s="15" t="s">
        <v>369</v>
      </c>
      <c r="K356" s="19">
        <v>695.5</v>
      </c>
      <c r="L356" s="15" t="s">
        <v>369</v>
      </c>
      <c r="M356" s="19">
        <v>695.5</v>
      </c>
      <c r="N356" s="63" t="s">
        <v>34</v>
      </c>
      <c r="O356" s="16"/>
      <c r="P356" s="67"/>
      <c r="Q356" s="106">
        <v>1</v>
      </c>
      <c r="R356" s="107" t="s">
        <v>1219</v>
      </c>
      <c r="S356" s="20">
        <v>650</v>
      </c>
      <c r="T356" s="66">
        <v>650</v>
      </c>
      <c r="U356" s="66">
        <f t="shared" si="140"/>
        <v>45.5</v>
      </c>
      <c r="V356" s="66">
        <f t="shared" si="141"/>
        <v>695.5</v>
      </c>
      <c r="W356" s="50" t="s">
        <v>1237</v>
      </c>
      <c r="X356" s="51">
        <v>23798</v>
      </c>
      <c r="Y356" s="275">
        <v>23816</v>
      </c>
      <c r="Z356" s="275" t="s">
        <v>1238</v>
      </c>
      <c r="AA356" s="275"/>
      <c r="AB356" s="67">
        <f>Table1402409[[#This Row],[วันที่ส่งงานการเงิน]]-Table1402409[[#This Row],[วันที่ส่งของ]]</f>
        <v>-23816</v>
      </c>
      <c r="AC356" s="130" t="s">
        <v>1239</v>
      </c>
      <c r="AD356" s="3"/>
    </row>
    <row r="357" spans="1:30">
      <c r="A357" s="83">
        <v>23784</v>
      </c>
      <c r="B357" s="101" t="s">
        <v>1242</v>
      </c>
      <c r="C357" s="67">
        <v>7</v>
      </c>
      <c r="D357" s="14" t="s">
        <v>49</v>
      </c>
      <c r="E357" s="15" t="s">
        <v>167</v>
      </c>
      <c r="F357" s="14" t="s">
        <v>1243</v>
      </c>
      <c r="G357" s="16">
        <v>150</v>
      </c>
      <c r="H357" s="17"/>
      <c r="I357" s="14" t="s">
        <v>52</v>
      </c>
      <c r="J357" s="18" t="s">
        <v>167</v>
      </c>
      <c r="K357" s="19">
        <v>138</v>
      </c>
      <c r="L357" s="63" t="s">
        <v>167</v>
      </c>
      <c r="M357" s="16">
        <v>138</v>
      </c>
      <c r="N357" s="16" t="s">
        <v>34</v>
      </c>
      <c r="O357" s="16"/>
      <c r="P357" s="67"/>
      <c r="Q357" s="106">
        <v>37</v>
      </c>
      <c r="R357" s="107" t="s">
        <v>341</v>
      </c>
      <c r="S357" s="20">
        <v>3.75</v>
      </c>
      <c r="T357" s="66">
        <v>138</v>
      </c>
      <c r="U357" s="66">
        <v>0</v>
      </c>
      <c r="V357" s="66">
        <f t="shared" si="139"/>
        <v>138</v>
      </c>
      <c r="W357" s="50" t="s">
        <v>1244</v>
      </c>
      <c r="X357" s="51">
        <v>23787</v>
      </c>
      <c r="Y357" s="275">
        <v>23794</v>
      </c>
      <c r="Z357" s="293" t="s">
        <v>1245</v>
      </c>
      <c r="AA357" s="275"/>
      <c r="AB357" s="67">
        <f>Table1402409[[#This Row],[วันที่ส่งงานการเงิน]]-Table1402409[[#This Row],[วันที่ส่งของ]]</f>
        <v>-23794</v>
      </c>
      <c r="AC357" s="130" t="s">
        <v>172</v>
      </c>
      <c r="AD357" s="3"/>
    </row>
    <row r="358" spans="1:30">
      <c r="A358" s="83">
        <v>23787</v>
      </c>
      <c r="B358" s="101" t="s">
        <v>1246</v>
      </c>
      <c r="C358" s="67">
        <v>6</v>
      </c>
      <c r="D358" s="14" t="s">
        <v>112</v>
      </c>
      <c r="E358" s="15" t="s">
        <v>197</v>
      </c>
      <c r="F358" s="14" t="s">
        <v>1247</v>
      </c>
      <c r="G358" s="16">
        <v>2728.5</v>
      </c>
      <c r="H358" s="17">
        <v>0.5</v>
      </c>
      <c r="I358" s="14" t="s">
        <v>52</v>
      </c>
      <c r="J358" s="30" t="s">
        <v>197</v>
      </c>
      <c r="K358" s="19">
        <v>2728.5</v>
      </c>
      <c r="L358" s="30" t="s">
        <v>197</v>
      </c>
      <c r="M358" s="19">
        <v>2728.5</v>
      </c>
      <c r="N358" s="16" t="s">
        <v>34</v>
      </c>
      <c r="O358" s="16"/>
      <c r="P358" s="67" t="s">
        <v>1248</v>
      </c>
      <c r="Q358" s="106">
        <v>5100</v>
      </c>
      <c r="R358" s="107" t="s">
        <v>53</v>
      </c>
      <c r="S358" s="20">
        <v>0.5</v>
      </c>
      <c r="T358" s="66">
        <v>2550</v>
      </c>
      <c r="U358" s="66">
        <f t="shared" si="138"/>
        <v>178.5</v>
      </c>
      <c r="V358" s="66">
        <f t="shared" si="139"/>
        <v>2728.5</v>
      </c>
      <c r="W358" s="50" t="s">
        <v>1249</v>
      </c>
      <c r="X358" s="51">
        <v>23791</v>
      </c>
      <c r="Y358" s="275">
        <v>23794</v>
      </c>
      <c r="Z358" s="293" t="s">
        <v>1250</v>
      </c>
      <c r="AA358" s="275"/>
      <c r="AB358" s="67">
        <f>Table1402409[[#This Row],[วันที่ส่งงานการเงิน]]-Table1402409[[#This Row],[วันที่ส่งของ]]</f>
        <v>-23794</v>
      </c>
      <c r="AC358" s="130" t="s">
        <v>863</v>
      </c>
      <c r="AD358" s="3"/>
    </row>
    <row r="359" spans="1:30">
      <c r="A359" s="83">
        <v>23787</v>
      </c>
      <c r="B359" s="101" t="s">
        <v>1251</v>
      </c>
      <c r="C359" s="67">
        <v>6</v>
      </c>
      <c r="D359" s="14" t="s">
        <v>49</v>
      </c>
      <c r="E359" s="15" t="s">
        <v>228</v>
      </c>
      <c r="F359" s="14" t="s">
        <v>1252</v>
      </c>
      <c r="G359" s="16">
        <v>30000</v>
      </c>
      <c r="H359" s="17"/>
      <c r="I359" s="14" t="s">
        <v>52</v>
      </c>
      <c r="J359" s="18" t="s">
        <v>228</v>
      </c>
      <c r="K359" s="19">
        <v>30000</v>
      </c>
      <c r="L359" s="63" t="s">
        <v>228</v>
      </c>
      <c r="M359" s="16">
        <v>30000</v>
      </c>
      <c r="N359" s="16" t="s">
        <v>34</v>
      </c>
      <c r="O359" s="16"/>
      <c r="P359" s="67" t="s">
        <v>1253</v>
      </c>
      <c r="Q359" s="106">
        <v>1</v>
      </c>
      <c r="R359" s="107" t="s">
        <v>35</v>
      </c>
      <c r="S359" s="20"/>
      <c r="T359" s="66">
        <v>30000</v>
      </c>
      <c r="U359" s="66">
        <v>0</v>
      </c>
      <c r="V359" s="66">
        <f t="shared" si="139"/>
        <v>30000</v>
      </c>
      <c r="W359" s="50" t="s">
        <v>1254</v>
      </c>
      <c r="X359" s="51">
        <v>23790</v>
      </c>
      <c r="Y359" s="275">
        <v>23802</v>
      </c>
      <c r="Z359" s="293" t="s">
        <v>1255</v>
      </c>
      <c r="AA359" s="275"/>
      <c r="AB359" s="67">
        <f>Table1402409[[#This Row],[วันที่ส่งงานการเงิน]]-Table1402409[[#This Row],[วันที่ส่งของ]]</f>
        <v>-23802</v>
      </c>
      <c r="AC359" s="130" t="s">
        <v>1256</v>
      </c>
      <c r="AD359" s="3"/>
    </row>
    <row r="360" spans="1:30">
      <c r="A360" s="83">
        <v>23787</v>
      </c>
      <c r="B360" s="101" t="s">
        <v>1257</v>
      </c>
      <c r="C360" s="67">
        <v>6</v>
      </c>
      <c r="D360" s="14" t="s">
        <v>112</v>
      </c>
      <c r="E360" s="15" t="s">
        <v>197</v>
      </c>
      <c r="F360" s="14" t="s">
        <v>1258</v>
      </c>
      <c r="G360" s="16">
        <v>1070</v>
      </c>
      <c r="H360" s="17">
        <v>100</v>
      </c>
      <c r="I360" s="14" t="s">
        <v>52</v>
      </c>
      <c r="J360" s="30" t="s">
        <v>197</v>
      </c>
      <c r="K360" s="19">
        <v>1070</v>
      </c>
      <c r="L360" s="30" t="s">
        <v>197</v>
      </c>
      <c r="M360" s="19">
        <v>1070</v>
      </c>
      <c r="N360" s="16" t="s">
        <v>34</v>
      </c>
      <c r="O360" s="16"/>
      <c r="P360" s="67" t="s">
        <v>1259</v>
      </c>
      <c r="Q360" s="106">
        <v>10</v>
      </c>
      <c r="R360" s="107" t="s">
        <v>53</v>
      </c>
      <c r="S360" s="20">
        <v>100</v>
      </c>
      <c r="T360" s="66">
        <v>1000</v>
      </c>
      <c r="U360" s="66">
        <f t="shared" si="138"/>
        <v>70</v>
      </c>
      <c r="V360" s="66">
        <f t="shared" si="139"/>
        <v>1070</v>
      </c>
      <c r="W360" s="50" t="s">
        <v>1260</v>
      </c>
      <c r="X360" s="51">
        <v>23790</v>
      </c>
      <c r="Y360" s="275">
        <v>23791</v>
      </c>
      <c r="Z360" s="293" t="s">
        <v>1261</v>
      </c>
      <c r="AA360" s="275"/>
      <c r="AB360" s="67">
        <f>Table1402409[[#This Row],[วันที่ส่งงานการเงิน]]-Table1402409[[#This Row],[วันที่ส่งของ]]</f>
        <v>-23791</v>
      </c>
      <c r="AC360" s="130" t="s">
        <v>863</v>
      </c>
      <c r="AD360" s="3"/>
    </row>
    <row r="361" spans="1:30" ht="48">
      <c r="A361" s="83">
        <v>23788</v>
      </c>
      <c r="B361" s="101" t="s">
        <v>1262</v>
      </c>
      <c r="C361" s="67">
        <v>6</v>
      </c>
      <c r="D361" s="14" t="s">
        <v>112</v>
      </c>
      <c r="E361" s="15" t="s">
        <v>941</v>
      </c>
      <c r="F361" s="14" t="s">
        <v>1263</v>
      </c>
      <c r="G361" s="16">
        <v>1938</v>
      </c>
      <c r="H361" s="17">
        <v>0.38</v>
      </c>
      <c r="I361" s="14" t="s">
        <v>52</v>
      </c>
      <c r="J361" s="18" t="s">
        <v>941</v>
      </c>
      <c r="K361" s="19">
        <v>1938</v>
      </c>
      <c r="L361" s="18" t="s">
        <v>941</v>
      </c>
      <c r="M361" s="19">
        <v>1938</v>
      </c>
      <c r="N361" s="16" t="s">
        <v>34</v>
      </c>
      <c r="O361" s="16"/>
      <c r="P361" s="67" t="s">
        <v>1248</v>
      </c>
      <c r="Q361" s="106">
        <v>5100</v>
      </c>
      <c r="R361" s="107" t="s">
        <v>206</v>
      </c>
      <c r="S361" s="20">
        <v>0.38</v>
      </c>
      <c r="T361" s="66">
        <v>1938</v>
      </c>
      <c r="U361" s="66">
        <v>0</v>
      </c>
      <c r="V361" s="66">
        <f t="shared" ref="V361:V366" si="142">T361+U361</f>
        <v>1938</v>
      </c>
      <c r="W361" s="50" t="s">
        <v>1264</v>
      </c>
      <c r="X361" s="51">
        <v>23794</v>
      </c>
      <c r="Y361" s="275">
        <v>23795</v>
      </c>
      <c r="Z361" s="293" t="s">
        <v>1265</v>
      </c>
      <c r="AA361" s="275"/>
      <c r="AB361" s="67">
        <f>Table1402409[[#This Row],[วันที่ส่งงานการเงิน]]-Table1402409[[#This Row],[วันที่ส่งของ]]</f>
        <v>-23795</v>
      </c>
      <c r="AC361" s="130" t="s">
        <v>1201</v>
      </c>
      <c r="AD361" s="3"/>
    </row>
    <row r="362" spans="1:30" ht="48">
      <c r="A362" s="83">
        <v>23788</v>
      </c>
      <c r="B362" s="101" t="s">
        <v>1266</v>
      </c>
      <c r="C362" s="67">
        <v>6</v>
      </c>
      <c r="D362" s="14" t="s">
        <v>112</v>
      </c>
      <c r="E362" s="15" t="s">
        <v>1032</v>
      </c>
      <c r="F362" s="14" t="s">
        <v>942</v>
      </c>
      <c r="G362" s="16">
        <v>120000</v>
      </c>
      <c r="H362" s="17">
        <v>6</v>
      </c>
      <c r="I362" s="14" t="s">
        <v>52</v>
      </c>
      <c r="J362" s="18" t="s">
        <v>941</v>
      </c>
      <c r="K362" s="19">
        <v>120000</v>
      </c>
      <c r="L362" s="18" t="s">
        <v>941</v>
      </c>
      <c r="M362" s="19">
        <v>120000</v>
      </c>
      <c r="N362" s="16" t="s">
        <v>34</v>
      </c>
      <c r="O362" s="16"/>
      <c r="P362" s="67" t="s">
        <v>1267</v>
      </c>
      <c r="Q362" s="106">
        <v>8000</v>
      </c>
      <c r="R362" s="107" t="s">
        <v>206</v>
      </c>
      <c r="S362" s="20">
        <v>6</v>
      </c>
      <c r="T362" s="66">
        <v>48000</v>
      </c>
      <c r="U362" s="66">
        <v>0</v>
      </c>
      <c r="V362" s="66">
        <f t="shared" si="142"/>
        <v>48000</v>
      </c>
      <c r="W362" s="50" t="s">
        <v>1268</v>
      </c>
      <c r="X362" s="51">
        <v>23802</v>
      </c>
      <c r="Y362" s="275">
        <v>23822</v>
      </c>
      <c r="Z362" s="293" t="s">
        <v>1269</v>
      </c>
      <c r="AA362" s="275"/>
      <c r="AB362" s="67">
        <f>Table1402409[[#This Row],[วันที่ส่งงานการเงิน]]-Table1402409[[#This Row],[วันที่ส่งของ]]</f>
        <v>-23822</v>
      </c>
      <c r="AC362" s="130" t="s">
        <v>447</v>
      </c>
      <c r="AD362" s="3"/>
    </row>
    <row r="363" spans="1:30">
      <c r="A363" s="83"/>
      <c r="B363" s="101"/>
      <c r="C363" s="67"/>
      <c r="D363" s="14"/>
      <c r="E363" s="15"/>
      <c r="F363" s="14"/>
      <c r="G363" s="16"/>
      <c r="H363" s="17"/>
      <c r="I363" s="14"/>
      <c r="J363" s="18"/>
      <c r="K363" s="19"/>
      <c r="L363" s="63"/>
      <c r="M363" s="16"/>
      <c r="N363" s="16"/>
      <c r="O363" s="16"/>
      <c r="P363" s="67" t="s">
        <v>1267</v>
      </c>
      <c r="Q363" s="106">
        <v>12000</v>
      </c>
      <c r="R363" s="107" t="s">
        <v>206</v>
      </c>
      <c r="S363" s="20">
        <v>6</v>
      </c>
      <c r="T363" s="66">
        <v>72000</v>
      </c>
      <c r="U363" s="66">
        <v>0</v>
      </c>
      <c r="V363" s="66">
        <f t="shared" si="142"/>
        <v>72000</v>
      </c>
      <c r="W363" s="50" t="s">
        <v>1268</v>
      </c>
      <c r="X363" s="51">
        <v>23802</v>
      </c>
      <c r="Y363" s="275">
        <v>23822</v>
      </c>
      <c r="Z363" s="293" t="s">
        <v>1269</v>
      </c>
      <c r="AA363" s="275"/>
      <c r="AB363" s="67">
        <f>Table1402409[[#This Row],[วันที่ส่งงานการเงิน]]-Table1402409[[#This Row],[วันที่ส่งของ]]</f>
        <v>-23822</v>
      </c>
      <c r="AC363" s="130" t="s">
        <v>447</v>
      </c>
      <c r="AD363" s="3"/>
    </row>
    <row r="364" spans="1:30">
      <c r="A364" s="83">
        <v>23788</v>
      </c>
      <c r="B364" s="101" t="s">
        <v>1270</v>
      </c>
      <c r="C364" s="67">
        <v>7</v>
      </c>
      <c r="D364" s="14" t="s">
        <v>49</v>
      </c>
      <c r="E364" s="15" t="s">
        <v>167</v>
      </c>
      <c r="F364" s="14" t="s">
        <v>1271</v>
      </c>
      <c r="G364" s="16">
        <v>193</v>
      </c>
      <c r="H364" s="17"/>
      <c r="I364" s="14" t="s">
        <v>52</v>
      </c>
      <c r="J364" s="18" t="s">
        <v>167</v>
      </c>
      <c r="K364" s="19">
        <v>193</v>
      </c>
      <c r="L364" s="18" t="s">
        <v>167</v>
      </c>
      <c r="M364" s="19">
        <v>193</v>
      </c>
      <c r="N364" s="16" t="s">
        <v>34</v>
      </c>
      <c r="O364" s="16"/>
      <c r="P364" s="67"/>
      <c r="Q364" s="106">
        <v>43</v>
      </c>
      <c r="R364" s="107" t="s">
        <v>341</v>
      </c>
      <c r="S364" s="20">
        <v>4.5</v>
      </c>
      <c r="T364" s="66">
        <v>193</v>
      </c>
      <c r="U364" s="66">
        <v>0</v>
      </c>
      <c r="V364" s="66">
        <f t="shared" si="142"/>
        <v>193</v>
      </c>
      <c r="W364" s="50" t="s">
        <v>1272</v>
      </c>
      <c r="X364" s="51">
        <v>23791</v>
      </c>
      <c r="Y364" s="275">
        <v>23798</v>
      </c>
      <c r="Z364" s="293" t="s">
        <v>1273</v>
      </c>
      <c r="AA364" s="275"/>
      <c r="AB364" s="67">
        <f>Table1402409[[#This Row],[วันที่ส่งงานการเงิน]]-Table1402409[[#This Row],[วันที่ส่งของ]]</f>
        <v>-23798</v>
      </c>
      <c r="AC364" s="130" t="s">
        <v>172</v>
      </c>
      <c r="AD364" s="3"/>
    </row>
    <row r="365" spans="1:30">
      <c r="A365" s="83">
        <v>23790</v>
      </c>
      <c r="B365" s="101" t="s">
        <v>1274</v>
      </c>
      <c r="C365" s="67">
        <v>7</v>
      </c>
      <c r="D365" s="14" t="s">
        <v>112</v>
      </c>
      <c r="E365" s="15" t="s">
        <v>436</v>
      </c>
      <c r="F365" s="14" t="s">
        <v>1275</v>
      </c>
      <c r="G365" s="16">
        <v>1070</v>
      </c>
      <c r="H365" s="17"/>
      <c r="I365" s="14" t="s">
        <v>275</v>
      </c>
      <c r="J365" s="18" t="s">
        <v>436</v>
      </c>
      <c r="K365" s="19">
        <v>1070</v>
      </c>
      <c r="L365" s="18" t="s">
        <v>436</v>
      </c>
      <c r="M365" s="19">
        <v>1070</v>
      </c>
      <c r="N365" s="16" t="s">
        <v>34</v>
      </c>
      <c r="O365" s="16"/>
      <c r="P365" s="67"/>
      <c r="Q365" s="106">
        <v>1</v>
      </c>
      <c r="R365" s="107" t="s">
        <v>101</v>
      </c>
      <c r="S365" s="20"/>
      <c r="T365" s="66">
        <v>1000</v>
      </c>
      <c r="U365" s="66">
        <f t="shared" ref="U365:U366" si="143">T365*7/100</f>
        <v>70</v>
      </c>
      <c r="V365" s="66">
        <f t="shared" si="142"/>
        <v>1070</v>
      </c>
      <c r="W365" s="50" t="s">
        <v>275</v>
      </c>
      <c r="X365" s="51">
        <v>23784</v>
      </c>
      <c r="Y365" s="275">
        <v>23784</v>
      </c>
      <c r="Z365" s="275" t="s">
        <v>275</v>
      </c>
      <c r="AA365" s="275"/>
      <c r="AB365" s="67">
        <f>Table1402409[[#This Row],[วันที่ส่งงานการเงิน]]-Table1402409[[#This Row],[วันที่ส่งของ]]</f>
        <v>-23784</v>
      </c>
      <c r="AC365" s="130" t="s">
        <v>275</v>
      </c>
      <c r="AD365" s="3"/>
    </row>
    <row r="366" spans="1:30">
      <c r="A366" s="83">
        <v>23791</v>
      </c>
      <c r="B366" s="101" t="s">
        <v>1276</v>
      </c>
      <c r="C366" s="67">
        <v>7</v>
      </c>
      <c r="D366" s="14" t="s">
        <v>147</v>
      </c>
      <c r="E366" s="15"/>
      <c r="F366" s="14" t="s">
        <v>1277</v>
      </c>
      <c r="G366" s="16"/>
      <c r="H366" s="17"/>
      <c r="I366" s="14"/>
      <c r="J366" s="18"/>
      <c r="K366" s="19"/>
      <c r="L366" s="63"/>
      <c r="M366" s="16"/>
      <c r="N366" s="16"/>
      <c r="O366" s="16"/>
      <c r="P366" s="67"/>
      <c r="Q366" s="106">
        <v>1</v>
      </c>
      <c r="R366" s="107" t="s">
        <v>101</v>
      </c>
      <c r="S366" s="20"/>
      <c r="T366" s="66"/>
      <c r="U366" s="66">
        <f t="shared" si="143"/>
        <v>0</v>
      </c>
      <c r="V366" s="66">
        <f t="shared" si="142"/>
        <v>0</v>
      </c>
      <c r="W366" s="50"/>
      <c r="X366" s="51"/>
      <c r="Y366" s="275"/>
      <c r="Z366" s="275"/>
      <c r="AA366" s="275"/>
      <c r="AB366" s="67">
        <f>Table1402409[[#This Row],[วันที่ส่งงานการเงิน]]-Table1402409[[#This Row],[วันที่ส่งของ]]</f>
        <v>0</v>
      </c>
      <c r="AC366" s="130"/>
      <c r="AD366" s="3"/>
    </row>
    <row r="367" spans="1:30">
      <c r="A367" s="83">
        <v>23790</v>
      </c>
      <c r="B367" s="101" t="s">
        <v>1278</v>
      </c>
      <c r="C367" s="67">
        <v>7</v>
      </c>
      <c r="D367" s="14" t="s">
        <v>112</v>
      </c>
      <c r="E367" s="15" t="s">
        <v>347</v>
      </c>
      <c r="F367" s="14" t="s">
        <v>1279</v>
      </c>
      <c r="G367" s="16">
        <v>1070</v>
      </c>
      <c r="H367" s="17"/>
      <c r="I367" s="14" t="s">
        <v>275</v>
      </c>
      <c r="J367" s="18"/>
      <c r="K367" s="19"/>
      <c r="L367" s="63"/>
      <c r="M367" s="16"/>
      <c r="N367" s="16"/>
      <c r="O367" s="16"/>
      <c r="P367" s="67"/>
      <c r="Q367" s="106">
        <v>1</v>
      </c>
      <c r="R367" s="107" t="s">
        <v>276</v>
      </c>
      <c r="S367" s="20"/>
      <c r="T367" s="66">
        <v>1000</v>
      </c>
      <c r="U367" s="66">
        <f t="shared" si="138"/>
        <v>70</v>
      </c>
      <c r="V367" s="66">
        <f t="shared" si="139"/>
        <v>1070</v>
      </c>
      <c r="W367" s="50" t="s">
        <v>275</v>
      </c>
      <c r="X367" s="51">
        <v>23784</v>
      </c>
      <c r="Y367" s="275">
        <v>23784</v>
      </c>
      <c r="Z367" s="275" t="s">
        <v>275</v>
      </c>
      <c r="AA367" s="275"/>
      <c r="AB367" s="67">
        <f>Table1402409[[#This Row],[วันที่ส่งงานการเงิน]]-Table1402409[[#This Row],[วันที่ส่งของ]]</f>
        <v>-23784</v>
      </c>
      <c r="AC367" s="130"/>
      <c r="AD367" s="3"/>
    </row>
    <row r="368" spans="1:30">
      <c r="A368" s="83">
        <v>23791</v>
      </c>
      <c r="B368" s="101" t="s">
        <v>1278</v>
      </c>
      <c r="C368" s="67">
        <v>7</v>
      </c>
      <c r="D368" s="14" t="s">
        <v>147</v>
      </c>
      <c r="E368" s="15" t="s">
        <v>433</v>
      </c>
      <c r="F368" s="14" t="s">
        <v>1280</v>
      </c>
      <c r="G368" s="16">
        <v>11235</v>
      </c>
      <c r="H368" s="17"/>
      <c r="I368" s="14" t="s">
        <v>275</v>
      </c>
      <c r="J368" s="18"/>
      <c r="K368" s="19"/>
      <c r="L368" s="63"/>
      <c r="M368" s="16"/>
      <c r="N368" s="16"/>
      <c r="O368" s="16"/>
      <c r="P368" s="67"/>
      <c r="Q368" s="106">
        <v>1</v>
      </c>
      <c r="R368" s="107" t="s">
        <v>276</v>
      </c>
      <c r="S368" s="20"/>
      <c r="T368" s="66">
        <v>10500</v>
      </c>
      <c r="U368" s="66">
        <f t="shared" si="138"/>
        <v>735</v>
      </c>
      <c r="V368" s="66">
        <f t="shared" si="139"/>
        <v>11235</v>
      </c>
      <c r="W368" s="50" t="s">
        <v>275</v>
      </c>
      <c r="X368" s="51">
        <v>23788</v>
      </c>
      <c r="Y368" s="275">
        <v>23788</v>
      </c>
      <c r="Z368" s="275" t="s">
        <v>275</v>
      </c>
      <c r="AA368" s="275"/>
      <c r="AB368" s="67">
        <f>Table1402409[[#This Row],[วันที่ส่งงานการเงิน]]-Table1402409[[#This Row],[วันที่ส่งของ]]</f>
        <v>-23788</v>
      </c>
      <c r="AC368" s="130" t="s">
        <v>275</v>
      </c>
      <c r="AD368" s="3"/>
    </row>
    <row r="369" spans="1:30">
      <c r="A369" s="83">
        <v>23794</v>
      </c>
      <c r="B369" s="101" t="s">
        <v>1281</v>
      </c>
      <c r="C369" s="67">
        <v>7</v>
      </c>
      <c r="D369" s="14" t="s">
        <v>190</v>
      </c>
      <c r="E369" s="15" t="s">
        <v>1282</v>
      </c>
      <c r="F369" s="14" t="s">
        <v>1283</v>
      </c>
      <c r="G369" s="16">
        <v>66875</v>
      </c>
      <c r="H369" s="17"/>
      <c r="I369" s="14" t="s">
        <v>52</v>
      </c>
      <c r="J369" s="18" t="s">
        <v>1282</v>
      </c>
      <c r="K369" s="19">
        <v>66875</v>
      </c>
      <c r="L369" s="18" t="s">
        <v>1282</v>
      </c>
      <c r="M369" s="19">
        <v>66875</v>
      </c>
      <c r="N369" s="16" t="s">
        <v>34</v>
      </c>
      <c r="O369" s="16"/>
      <c r="P369" s="67"/>
      <c r="Q369" s="106">
        <v>1</v>
      </c>
      <c r="R369" s="107" t="s">
        <v>1219</v>
      </c>
      <c r="S369" s="20"/>
      <c r="T369" s="66">
        <v>62500</v>
      </c>
      <c r="U369" s="66">
        <f t="shared" si="134"/>
        <v>4375</v>
      </c>
      <c r="V369" s="66">
        <f t="shared" si="135"/>
        <v>66875</v>
      </c>
      <c r="W369" s="50" t="s">
        <v>1284</v>
      </c>
      <c r="X369" s="51">
        <v>23796</v>
      </c>
      <c r="Y369" s="275">
        <v>23803</v>
      </c>
      <c r="Z369" s="293" t="s">
        <v>1285</v>
      </c>
      <c r="AA369" s="275"/>
      <c r="AB369" s="67">
        <f>Table1402409[[#This Row],[วันที่ส่งงานการเงิน]]-Table1402409[[#This Row],[วันที่ส่งของ]]</f>
        <v>-23803</v>
      </c>
      <c r="AC369" s="130" t="s">
        <v>1286</v>
      </c>
      <c r="AD369" s="3"/>
    </row>
    <row r="370" spans="1:30">
      <c r="A370" s="83">
        <v>23795</v>
      </c>
      <c r="B370" s="101" t="s">
        <v>1287</v>
      </c>
      <c r="C370" s="67">
        <v>4</v>
      </c>
      <c r="D370" s="14" t="s">
        <v>60</v>
      </c>
      <c r="E370" s="15" t="s">
        <v>436</v>
      </c>
      <c r="F370" s="14" t="s">
        <v>1288</v>
      </c>
      <c r="G370" s="16">
        <v>5885</v>
      </c>
      <c r="H370" s="17"/>
      <c r="I370" s="14" t="s">
        <v>52</v>
      </c>
      <c r="J370" s="18" t="s">
        <v>436</v>
      </c>
      <c r="K370" s="19">
        <v>5885</v>
      </c>
      <c r="L370" s="63" t="s">
        <v>436</v>
      </c>
      <c r="M370" s="16">
        <v>5885</v>
      </c>
      <c r="N370" s="16" t="s">
        <v>34</v>
      </c>
      <c r="O370" s="16"/>
      <c r="P370" s="67"/>
      <c r="Q370" s="106">
        <v>50</v>
      </c>
      <c r="R370" s="107" t="s">
        <v>1289</v>
      </c>
      <c r="S370" s="20">
        <v>110</v>
      </c>
      <c r="T370" s="66">
        <v>5500</v>
      </c>
      <c r="U370" s="66">
        <f t="shared" si="134"/>
        <v>385</v>
      </c>
      <c r="V370" s="66">
        <f t="shared" si="135"/>
        <v>5885</v>
      </c>
      <c r="W370" s="50" t="s">
        <v>1290</v>
      </c>
      <c r="X370" s="51">
        <v>23796</v>
      </c>
      <c r="Y370" s="275">
        <v>23811</v>
      </c>
      <c r="Z370" s="293" t="s">
        <v>1291</v>
      </c>
      <c r="AA370" s="275"/>
      <c r="AB370" s="67">
        <f>Table1402409[[#This Row],[วันที่ส่งงานการเงิน]]-Table1402409[[#This Row],[วันที่ส่งของ]]</f>
        <v>-23811</v>
      </c>
      <c r="AC370" s="130" t="s">
        <v>335</v>
      </c>
      <c r="AD370" s="3"/>
    </row>
    <row r="371" spans="1:30">
      <c r="A371" s="83">
        <v>23794</v>
      </c>
      <c r="B371" s="101" t="s">
        <v>1292</v>
      </c>
      <c r="C371" s="67">
        <v>1</v>
      </c>
      <c r="D371" s="14" t="s">
        <v>60</v>
      </c>
      <c r="E371" s="15" t="s">
        <v>130</v>
      </c>
      <c r="F371" s="14" t="s">
        <v>283</v>
      </c>
      <c r="G371" s="16">
        <v>1250.83</v>
      </c>
      <c r="H371" s="17"/>
      <c r="I371" s="14" t="s">
        <v>52</v>
      </c>
      <c r="J371" s="30" t="s">
        <v>130</v>
      </c>
      <c r="K371" s="19">
        <v>1250.83</v>
      </c>
      <c r="L371" s="30" t="s">
        <v>130</v>
      </c>
      <c r="M371" s="19">
        <v>1250.83</v>
      </c>
      <c r="N371" s="16" t="s">
        <v>34</v>
      </c>
      <c r="O371" s="16"/>
      <c r="P371" s="67"/>
      <c r="Q371" s="106">
        <v>1</v>
      </c>
      <c r="R371" s="107" t="s">
        <v>63</v>
      </c>
      <c r="S371" s="20"/>
      <c r="T371" s="66">
        <v>1169</v>
      </c>
      <c r="U371" s="66">
        <f t="shared" ref="U371:U385" si="144">T371*7/100</f>
        <v>81.83</v>
      </c>
      <c r="V371" s="66">
        <f t="shared" ref="V371:V388" si="145">T371+U371</f>
        <v>1250.83</v>
      </c>
      <c r="W371" s="50" t="s">
        <v>1102</v>
      </c>
      <c r="X371" s="51">
        <v>23797</v>
      </c>
      <c r="Y371" s="275">
        <v>23798</v>
      </c>
      <c r="Z371" s="293" t="s">
        <v>1293</v>
      </c>
      <c r="AA371" s="275"/>
      <c r="AB371" s="67">
        <f>Table1402409[[#This Row],[วันที่ส่งงานการเงิน]]-Table1402409[[#This Row],[วันที่ส่งของ]]</f>
        <v>-23798</v>
      </c>
      <c r="AC371" s="130" t="s">
        <v>335</v>
      </c>
      <c r="AD371" s="3"/>
    </row>
    <row r="372" spans="1:30">
      <c r="A372" s="83">
        <v>23794</v>
      </c>
      <c r="B372" s="101" t="s">
        <v>1292</v>
      </c>
      <c r="C372" s="67">
        <v>1</v>
      </c>
      <c r="D372" s="14" t="s">
        <v>60</v>
      </c>
      <c r="E372" s="15" t="s">
        <v>130</v>
      </c>
      <c r="F372" s="14" t="s">
        <v>1294</v>
      </c>
      <c r="G372" s="16">
        <v>2493</v>
      </c>
      <c r="H372" s="17"/>
      <c r="I372" s="14" t="s">
        <v>52</v>
      </c>
      <c r="J372" s="30" t="s">
        <v>130</v>
      </c>
      <c r="K372" s="19">
        <v>2493</v>
      </c>
      <c r="L372" s="30" t="s">
        <v>130</v>
      </c>
      <c r="M372" s="19">
        <v>2493</v>
      </c>
      <c r="N372" s="16" t="s">
        <v>34</v>
      </c>
      <c r="O372" s="16"/>
      <c r="P372" s="67"/>
      <c r="Q372" s="106">
        <v>1</v>
      </c>
      <c r="R372" s="107" t="s">
        <v>63</v>
      </c>
      <c r="S372" s="20"/>
      <c r="T372" s="66">
        <v>1169</v>
      </c>
      <c r="U372" s="66">
        <v>1324</v>
      </c>
      <c r="V372" s="66">
        <f t="shared" ref="V372" si="146">T372+U372</f>
        <v>2493</v>
      </c>
      <c r="W372" s="50" t="s">
        <v>1102</v>
      </c>
      <c r="X372" s="51">
        <v>23797</v>
      </c>
      <c r="Y372" s="275">
        <v>23798</v>
      </c>
      <c r="Z372" s="293" t="s">
        <v>1293</v>
      </c>
      <c r="AA372" s="275"/>
      <c r="AB372" s="67">
        <f>Table1402409[[#This Row],[วันที่ส่งงานการเงิน]]-Table1402409[[#This Row],[วันที่ส่งของ]]</f>
        <v>-23798</v>
      </c>
      <c r="AC372" s="130" t="s">
        <v>335</v>
      </c>
      <c r="AD372" s="3"/>
    </row>
    <row r="373" spans="1:30">
      <c r="A373" s="83">
        <v>23796</v>
      </c>
      <c r="B373" s="101" t="s">
        <v>1295</v>
      </c>
      <c r="C373" s="67">
        <v>2</v>
      </c>
      <c r="D373" s="14" t="s">
        <v>49</v>
      </c>
      <c r="E373" s="15" t="s">
        <v>462</v>
      </c>
      <c r="F373" s="14" t="s">
        <v>1296</v>
      </c>
      <c r="G373" s="16">
        <v>262150</v>
      </c>
      <c r="H373" s="17"/>
      <c r="I373" s="14" t="s">
        <v>52</v>
      </c>
      <c r="J373" s="30" t="s">
        <v>462</v>
      </c>
      <c r="K373" s="19">
        <v>256800</v>
      </c>
      <c r="L373" s="30" t="s">
        <v>462</v>
      </c>
      <c r="M373" s="19">
        <v>256800</v>
      </c>
      <c r="N373" s="16" t="s">
        <v>34</v>
      </c>
      <c r="O373" s="16"/>
      <c r="P373" s="67"/>
      <c r="Q373" s="106">
        <v>500</v>
      </c>
      <c r="R373" s="107" t="s">
        <v>256</v>
      </c>
      <c r="S373" s="20">
        <v>480</v>
      </c>
      <c r="T373" s="66">
        <v>240000</v>
      </c>
      <c r="U373" s="66">
        <f t="shared" si="144"/>
        <v>16800</v>
      </c>
      <c r="V373" s="66">
        <f t="shared" si="145"/>
        <v>256800</v>
      </c>
      <c r="W373" s="50" t="s">
        <v>1297</v>
      </c>
      <c r="X373" s="51">
        <v>23803</v>
      </c>
      <c r="Y373" s="275">
        <v>23816</v>
      </c>
      <c r="Z373" s="293" t="s">
        <v>1298</v>
      </c>
      <c r="AA373" s="275"/>
      <c r="AB373" s="67">
        <f>Table1402409[[#This Row],[วันที่ส่งงานการเงิน]]-Table1402409[[#This Row],[วันที่ส่งของ]]</f>
        <v>-23816</v>
      </c>
      <c r="AC373" s="130" t="s">
        <v>104</v>
      </c>
      <c r="AD373" s="3"/>
    </row>
    <row r="374" spans="1:30">
      <c r="A374" s="83">
        <v>23796</v>
      </c>
      <c r="B374" s="101" t="s">
        <v>1299</v>
      </c>
      <c r="C374" s="67">
        <v>7</v>
      </c>
      <c r="D374" s="14" t="s">
        <v>147</v>
      </c>
      <c r="E374" s="15" t="s">
        <v>436</v>
      </c>
      <c r="F374" s="14" t="s">
        <v>437</v>
      </c>
      <c r="G374" s="16">
        <v>1070</v>
      </c>
      <c r="H374" s="17"/>
      <c r="I374" s="14" t="s">
        <v>275</v>
      </c>
      <c r="J374" s="18"/>
      <c r="K374" s="19"/>
      <c r="L374" s="63"/>
      <c r="M374" s="16"/>
      <c r="N374" s="16"/>
      <c r="O374" s="16"/>
      <c r="P374" s="67"/>
      <c r="Q374" s="106">
        <v>2</v>
      </c>
      <c r="R374" s="107" t="s">
        <v>101</v>
      </c>
      <c r="S374" s="20"/>
      <c r="T374" s="66">
        <v>1000</v>
      </c>
      <c r="U374" s="66">
        <f t="shared" si="144"/>
        <v>70</v>
      </c>
      <c r="V374" s="66">
        <f t="shared" si="145"/>
        <v>1070</v>
      </c>
      <c r="W374" s="50" t="s">
        <v>275</v>
      </c>
      <c r="X374" s="51" t="s">
        <v>1300</v>
      </c>
      <c r="Y374" s="275">
        <v>23790</v>
      </c>
      <c r="Z374" s="275" t="s">
        <v>275</v>
      </c>
      <c r="AA374" s="275"/>
      <c r="AB374" s="67">
        <f>Table1402409[[#This Row],[วันที่ส่งงานการเงิน]]-Table1402409[[#This Row],[วันที่ส่งของ]]</f>
        <v>-23790</v>
      </c>
      <c r="AC374" s="130" t="s">
        <v>275</v>
      </c>
      <c r="AD374" s="3"/>
    </row>
    <row r="375" spans="1:30">
      <c r="A375" s="83">
        <v>23802</v>
      </c>
      <c r="B375" s="101" t="s">
        <v>1301</v>
      </c>
      <c r="C375" s="67">
        <v>6</v>
      </c>
      <c r="D375" s="14" t="s">
        <v>112</v>
      </c>
      <c r="E375" s="15" t="s">
        <v>197</v>
      </c>
      <c r="F375" s="14" t="s">
        <v>1302</v>
      </c>
      <c r="G375" s="16">
        <v>4815</v>
      </c>
      <c r="H375" s="17">
        <v>2.25</v>
      </c>
      <c r="I375" s="14" t="s">
        <v>52</v>
      </c>
      <c r="J375" s="30" t="s">
        <v>197</v>
      </c>
      <c r="K375" s="19">
        <v>4815</v>
      </c>
      <c r="L375" s="30" t="s">
        <v>197</v>
      </c>
      <c r="M375" s="19">
        <v>4815</v>
      </c>
      <c r="N375" s="16" t="s">
        <v>34</v>
      </c>
      <c r="O375" s="16"/>
      <c r="P375" s="67" t="s">
        <v>1303</v>
      </c>
      <c r="Q375" s="106">
        <v>2000</v>
      </c>
      <c r="R375" s="107" t="s">
        <v>53</v>
      </c>
      <c r="S375" s="20">
        <v>2.25</v>
      </c>
      <c r="T375" s="66">
        <v>4500</v>
      </c>
      <c r="U375" s="66">
        <f t="shared" si="144"/>
        <v>315</v>
      </c>
      <c r="V375" s="66">
        <f t="shared" si="145"/>
        <v>4815</v>
      </c>
      <c r="W375" s="50" t="s">
        <v>1304</v>
      </c>
      <c r="X375" s="51">
        <v>23804</v>
      </c>
      <c r="Y375" s="275">
        <v>23805</v>
      </c>
      <c r="Z375" s="293" t="s">
        <v>1305</v>
      </c>
      <c r="AA375" s="275"/>
      <c r="AB375" s="67">
        <f>Table1402409[[#This Row],[วันที่ส่งงานการเงิน]]-Table1402409[[#This Row],[วันที่ส่งของ]]</f>
        <v>-23805</v>
      </c>
      <c r="AC375" s="130" t="s">
        <v>447</v>
      </c>
      <c r="AD375" s="3"/>
    </row>
    <row r="376" spans="1:30" ht="48">
      <c r="A376" s="83">
        <v>23802</v>
      </c>
      <c r="B376" s="101" t="s">
        <v>1306</v>
      </c>
      <c r="C376" s="67">
        <v>6</v>
      </c>
      <c r="D376" s="14" t="s">
        <v>112</v>
      </c>
      <c r="E376" s="15" t="s">
        <v>941</v>
      </c>
      <c r="F376" s="14" t="s">
        <v>1307</v>
      </c>
      <c r="G376" s="16">
        <v>580</v>
      </c>
      <c r="H376" s="17">
        <v>0.28999999999999998</v>
      </c>
      <c r="I376" s="14" t="s">
        <v>52</v>
      </c>
      <c r="J376" s="18" t="s">
        <v>941</v>
      </c>
      <c r="K376" s="19">
        <v>580</v>
      </c>
      <c r="L376" s="18" t="s">
        <v>941</v>
      </c>
      <c r="M376" s="19">
        <v>580</v>
      </c>
      <c r="N376" s="16" t="s">
        <v>34</v>
      </c>
      <c r="O376" s="16"/>
      <c r="P376" s="67" t="s">
        <v>1303</v>
      </c>
      <c r="Q376" s="106">
        <v>2000</v>
      </c>
      <c r="R376" s="107" t="s">
        <v>206</v>
      </c>
      <c r="S376" s="20">
        <v>0.28999999999999998</v>
      </c>
      <c r="T376" s="66">
        <v>580</v>
      </c>
      <c r="U376" s="66">
        <v>0</v>
      </c>
      <c r="V376" s="66">
        <f t="shared" si="145"/>
        <v>580</v>
      </c>
      <c r="W376" s="50" t="s">
        <v>1308</v>
      </c>
      <c r="X376" s="51">
        <v>23804</v>
      </c>
      <c r="Y376" s="275">
        <v>23805</v>
      </c>
      <c r="Z376" s="293" t="s">
        <v>1309</v>
      </c>
      <c r="AA376" s="275"/>
      <c r="AB376" s="67">
        <f>Table1402409[[#This Row],[วันที่ส่งงานการเงิน]]-Table1402409[[#This Row],[วันที่ส่งของ]]</f>
        <v>-23805</v>
      </c>
      <c r="AC376" s="130" t="s">
        <v>1201</v>
      </c>
      <c r="AD376" s="3"/>
    </row>
    <row r="377" spans="1:30">
      <c r="A377" s="83">
        <v>23798</v>
      </c>
      <c r="B377" s="101" t="s">
        <v>1310</v>
      </c>
      <c r="C377" s="67">
        <v>6</v>
      </c>
      <c r="D377" s="14" t="s">
        <v>147</v>
      </c>
      <c r="E377" s="15" t="s">
        <v>267</v>
      </c>
      <c r="F377" s="14" t="s">
        <v>1311</v>
      </c>
      <c r="G377" s="16">
        <v>52965</v>
      </c>
      <c r="H377" s="17">
        <v>2.25</v>
      </c>
      <c r="I377" s="14" t="s">
        <v>52</v>
      </c>
      <c r="J377" s="18" t="s">
        <v>267</v>
      </c>
      <c r="K377" s="19">
        <v>52965</v>
      </c>
      <c r="L377" s="18" t="s">
        <v>267</v>
      </c>
      <c r="M377" s="19">
        <v>52965</v>
      </c>
      <c r="N377" s="16" t="s">
        <v>34</v>
      </c>
      <c r="O377" s="16"/>
      <c r="P377" s="67" t="s">
        <v>1303</v>
      </c>
      <c r="Q377" s="106">
        <v>22000</v>
      </c>
      <c r="R377" s="107" t="s">
        <v>301</v>
      </c>
      <c r="S377" s="20">
        <v>2.25</v>
      </c>
      <c r="T377" s="66">
        <v>49500</v>
      </c>
      <c r="U377" s="66">
        <f t="shared" ref="U377:U384" si="147">T377*7/100</f>
        <v>3465</v>
      </c>
      <c r="V377" s="66">
        <f t="shared" ref="V377:V384" si="148">T377+U377</f>
        <v>52965</v>
      </c>
      <c r="W377" s="50" t="s">
        <v>1312</v>
      </c>
      <c r="X377" s="51">
        <v>23802</v>
      </c>
      <c r="Y377" s="275">
        <v>23803</v>
      </c>
      <c r="Z377" s="293" t="s">
        <v>1313</v>
      </c>
      <c r="AA377" s="275"/>
      <c r="AB377" s="67">
        <f>Table1402409[[#This Row],[วันที่ส่งงานการเงิน]]-Table1402409[[#This Row],[วันที่ส่งของ]]</f>
        <v>-23803</v>
      </c>
      <c r="AC377" s="130" t="s">
        <v>304</v>
      </c>
      <c r="AD377" s="3"/>
    </row>
    <row r="378" spans="1:30">
      <c r="A378" s="83">
        <v>23804</v>
      </c>
      <c r="B378" s="101" t="s">
        <v>1314</v>
      </c>
      <c r="C378" s="67">
        <v>2</v>
      </c>
      <c r="D378" s="14" t="s">
        <v>49</v>
      </c>
      <c r="E378" s="15" t="s">
        <v>462</v>
      </c>
      <c r="F378" s="14" t="s">
        <v>463</v>
      </c>
      <c r="G378" s="16">
        <v>301740</v>
      </c>
      <c r="H378" s="17">
        <v>235</v>
      </c>
      <c r="I378" s="14" t="s">
        <v>52</v>
      </c>
      <c r="J378" s="30" t="s">
        <v>462</v>
      </c>
      <c r="K378" s="19">
        <v>285048</v>
      </c>
      <c r="L378" s="30" t="s">
        <v>462</v>
      </c>
      <c r="M378" s="19">
        <v>285048</v>
      </c>
      <c r="N378" s="16" t="s">
        <v>34</v>
      </c>
      <c r="O378" s="16"/>
      <c r="P378" s="67"/>
      <c r="Q378" s="106">
        <v>1200</v>
      </c>
      <c r="R378" s="107" t="s">
        <v>256</v>
      </c>
      <c r="S378" s="20">
        <v>222</v>
      </c>
      <c r="T378" s="66">
        <v>266400</v>
      </c>
      <c r="U378" s="66">
        <f t="shared" si="147"/>
        <v>18648</v>
      </c>
      <c r="V378" s="66">
        <f t="shared" si="148"/>
        <v>285048</v>
      </c>
      <c r="W378" s="50" t="s">
        <v>1315</v>
      </c>
      <c r="X378" s="51">
        <v>23822</v>
      </c>
      <c r="Y378" s="275">
        <v>23859</v>
      </c>
      <c r="Z378" s="293" t="s">
        <v>1316</v>
      </c>
      <c r="AA378" s="275"/>
      <c r="AB378" s="67">
        <f>Table1402409[[#This Row],[วันที่ส่งงานการเงิน]]-Table1402409[[#This Row],[วันที่ส่งของ]]</f>
        <v>-23859</v>
      </c>
      <c r="AC378" s="130" t="s">
        <v>104</v>
      </c>
      <c r="AD378" s="3"/>
    </row>
    <row r="379" spans="1:30">
      <c r="A379" s="83">
        <v>23804</v>
      </c>
      <c r="B379" s="101" t="s">
        <v>1317</v>
      </c>
      <c r="C379" s="67">
        <v>2</v>
      </c>
      <c r="D379" s="14" t="s">
        <v>49</v>
      </c>
      <c r="E379" s="15" t="s">
        <v>50</v>
      </c>
      <c r="F379" s="14" t="s">
        <v>1318</v>
      </c>
      <c r="G379" s="16">
        <v>23647</v>
      </c>
      <c r="H379" s="17">
        <v>17</v>
      </c>
      <c r="I379" s="14" t="s">
        <v>52</v>
      </c>
      <c r="J379" s="30" t="s">
        <v>50</v>
      </c>
      <c r="K379" s="19">
        <v>23647</v>
      </c>
      <c r="L379" s="30" t="s">
        <v>50</v>
      </c>
      <c r="M379" s="19">
        <v>23647</v>
      </c>
      <c r="N379" s="16" t="s">
        <v>34</v>
      </c>
      <c r="O379" s="16"/>
      <c r="P379" s="67"/>
      <c r="Q379" s="106">
        <v>1300</v>
      </c>
      <c r="R379" s="107" t="s">
        <v>58</v>
      </c>
      <c r="S379" s="20">
        <v>17</v>
      </c>
      <c r="T379" s="66">
        <v>22100</v>
      </c>
      <c r="U379" s="66">
        <f t="shared" si="147"/>
        <v>1547</v>
      </c>
      <c r="V379" s="66">
        <f t="shared" si="148"/>
        <v>23647</v>
      </c>
      <c r="W379" s="50" t="s">
        <v>1319</v>
      </c>
      <c r="X379" s="51">
        <v>23816</v>
      </c>
      <c r="Y379" s="275">
        <v>23824</v>
      </c>
      <c r="Z379" s="293" t="s">
        <v>1320</v>
      </c>
      <c r="AA379" s="275"/>
      <c r="AB379" s="67">
        <f>Table1402409[[#This Row],[วันที่ส่งงานการเงิน]]-Table1402409[[#This Row],[วันที่ส่งของ]]</f>
        <v>-23824</v>
      </c>
      <c r="AC379" s="130" t="s">
        <v>82</v>
      </c>
      <c r="AD379" s="3"/>
    </row>
    <row r="380" spans="1:30">
      <c r="A380" s="83">
        <v>23804</v>
      </c>
      <c r="B380" s="101" t="s">
        <v>1317</v>
      </c>
      <c r="C380" s="67">
        <v>2</v>
      </c>
      <c r="D380" s="14" t="s">
        <v>49</v>
      </c>
      <c r="E380" s="15" t="s">
        <v>50</v>
      </c>
      <c r="F380" s="14" t="s">
        <v>1321</v>
      </c>
      <c r="G380" s="16">
        <v>3638</v>
      </c>
      <c r="H380" s="17">
        <v>17</v>
      </c>
      <c r="I380" s="14" t="s">
        <v>52</v>
      </c>
      <c r="J380" s="30" t="s">
        <v>50</v>
      </c>
      <c r="K380" s="19">
        <v>3638</v>
      </c>
      <c r="L380" s="30" t="s">
        <v>50</v>
      </c>
      <c r="M380" s="19">
        <v>3638</v>
      </c>
      <c r="N380" s="16" t="s">
        <v>34</v>
      </c>
      <c r="O380" s="16"/>
      <c r="P380" s="67"/>
      <c r="Q380" s="106">
        <v>200</v>
      </c>
      <c r="R380" s="107" t="s">
        <v>58</v>
      </c>
      <c r="S380" s="20">
        <v>17</v>
      </c>
      <c r="T380" s="66">
        <v>3400</v>
      </c>
      <c r="U380" s="66">
        <f t="shared" ref="U380" si="149">T380*7/100</f>
        <v>238</v>
      </c>
      <c r="V380" s="66">
        <f t="shared" ref="V380" si="150">T380+U380</f>
        <v>3638</v>
      </c>
      <c r="W380" s="50" t="s">
        <v>1319</v>
      </c>
      <c r="X380" s="51">
        <v>23816</v>
      </c>
      <c r="Y380" s="275">
        <v>23824</v>
      </c>
      <c r="Z380" s="293" t="s">
        <v>1320</v>
      </c>
      <c r="AA380" s="275"/>
      <c r="AB380" s="67">
        <f>Table1402409[[#This Row],[วันที่ส่งงานการเงิน]]-Table1402409[[#This Row],[วันที่ส่งของ]]</f>
        <v>-23824</v>
      </c>
      <c r="AC380" s="130" t="s">
        <v>82</v>
      </c>
      <c r="AD380" s="3"/>
    </row>
    <row r="381" spans="1:30">
      <c r="A381" s="83">
        <v>23439</v>
      </c>
      <c r="B381" s="101" t="s">
        <v>1322</v>
      </c>
      <c r="C381" s="67">
        <v>6</v>
      </c>
      <c r="D381" s="14" t="s">
        <v>49</v>
      </c>
      <c r="E381" s="15" t="s">
        <v>467</v>
      </c>
      <c r="F381" s="14" t="s">
        <v>1323</v>
      </c>
      <c r="G381" s="16">
        <v>4815</v>
      </c>
      <c r="H381" s="17"/>
      <c r="I381" s="14" t="s">
        <v>52</v>
      </c>
      <c r="J381" s="30" t="s">
        <v>467</v>
      </c>
      <c r="K381" s="19">
        <v>4815</v>
      </c>
      <c r="L381" s="30" t="s">
        <v>467</v>
      </c>
      <c r="M381" s="19">
        <v>4815</v>
      </c>
      <c r="N381" s="16" t="s">
        <v>34</v>
      </c>
      <c r="O381" s="16"/>
      <c r="P381" s="67" t="s">
        <v>1324</v>
      </c>
      <c r="Q381" s="106">
        <v>1</v>
      </c>
      <c r="R381" s="107" t="s">
        <v>101</v>
      </c>
      <c r="S381" s="20"/>
      <c r="T381" s="66">
        <v>4500</v>
      </c>
      <c r="U381" s="66">
        <f t="shared" si="147"/>
        <v>315</v>
      </c>
      <c r="V381" s="66">
        <f t="shared" si="148"/>
        <v>4815</v>
      </c>
      <c r="W381" s="50" t="s">
        <v>1325</v>
      </c>
      <c r="X381" s="51">
        <v>23810</v>
      </c>
      <c r="Y381" s="275">
        <v>23811</v>
      </c>
      <c r="Z381" s="293" t="s">
        <v>1326</v>
      </c>
      <c r="AA381" s="275"/>
      <c r="AB381" s="67">
        <f>Table1402409[[#This Row],[วันที่ส่งงานการเงิน]]-Table1402409[[#This Row],[วันที่ส่งของ]]</f>
        <v>-23811</v>
      </c>
      <c r="AC381" s="130" t="s">
        <v>472</v>
      </c>
      <c r="AD381" s="3"/>
    </row>
    <row r="382" spans="1:30">
      <c r="A382" s="83">
        <v>23805</v>
      </c>
      <c r="B382" s="101" t="s">
        <v>1327</v>
      </c>
      <c r="C382" s="67">
        <v>7</v>
      </c>
      <c r="D382" s="14" t="s">
        <v>147</v>
      </c>
      <c r="E382" s="15" t="s">
        <v>1328</v>
      </c>
      <c r="F382" s="14" t="s">
        <v>1329</v>
      </c>
      <c r="G382" s="16">
        <v>30495</v>
      </c>
      <c r="H382" s="17"/>
      <c r="I382" s="14" t="s">
        <v>275</v>
      </c>
      <c r="J382" s="18"/>
      <c r="K382" s="19"/>
      <c r="L382" s="63"/>
      <c r="M382" s="16"/>
      <c r="N382" s="16"/>
      <c r="O382" s="16"/>
      <c r="P382" s="67"/>
      <c r="Q382" s="106">
        <v>1</v>
      </c>
      <c r="R382" s="107" t="s">
        <v>276</v>
      </c>
      <c r="S382" s="20"/>
      <c r="T382" s="66">
        <v>28500</v>
      </c>
      <c r="U382" s="66">
        <f t="shared" si="147"/>
        <v>1995</v>
      </c>
      <c r="V382" s="66">
        <f t="shared" si="148"/>
        <v>30495</v>
      </c>
      <c r="W382" s="50" t="s">
        <v>275</v>
      </c>
      <c r="X382" s="51">
        <v>23795</v>
      </c>
      <c r="Y382" s="275">
        <v>23795</v>
      </c>
      <c r="Z382" s="275" t="s">
        <v>275</v>
      </c>
      <c r="AA382" s="275"/>
      <c r="AB382" s="67">
        <f>Table1402409[[#This Row],[วันที่ส่งงานการเงิน]]-Table1402409[[#This Row],[วันที่ส่งของ]]</f>
        <v>-23795</v>
      </c>
      <c r="AC382" s="130" t="s">
        <v>275</v>
      </c>
      <c r="AD382" s="3"/>
    </row>
    <row r="383" spans="1:30">
      <c r="A383" s="83">
        <v>23805</v>
      </c>
      <c r="B383" s="101" t="s">
        <v>1330</v>
      </c>
      <c r="C383" s="67">
        <v>7</v>
      </c>
      <c r="D383" s="14" t="s">
        <v>147</v>
      </c>
      <c r="E383" s="15" t="s">
        <v>433</v>
      </c>
      <c r="F383" s="14" t="s">
        <v>1331</v>
      </c>
      <c r="G383" s="16">
        <v>42800</v>
      </c>
      <c r="H383" s="17"/>
      <c r="I383" s="14" t="s">
        <v>275</v>
      </c>
      <c r="J383" s="18"/>
      <c r="K383" s="19"/>
      <c r="L383" s="63"/>
      <c r="M383" s="16"/>
      <c r="N383" s="16"/>
      <c r="O383" s="16"/>
      <c r="P383" s="67"/>
      <c r="Q383" s="106">
        <v>4</v>
      </c>
      <c r="R383" s="107" t="s">
        <v>101</v>
      </c>
      <c r="S383" s="20"/>
      <c r="T383" s="66">
        <v>40000</v>
      </c>
      <c r="U383" s="66">
        <f t="shared" si="147"/>
        <v>2800</v>
      </c>
      <c r="V383" s="66">
        <f t="shared" si="148"/>
        <v>42800</v>
      </c>
      <c r="W383" s="50" t="s">
        <v>275</v>
      </c>
      <c r="X383" s="51">
        <v>23797</v>
      </c>
      <c r="Y383" s="275">
        <v>23797</v>
      </c>
      <c r="Z383" s="275" t="s">
        <v>275</v>
      </c>
      <c r="AA383" s="275"/>
      <c r="AB383" s="67">
        <f>Table1402409[[#This Row],[วันที่ส่งงานการเงิน]]-Table1402409[[#This Row],[วันที่ส่งของ]]</f>
        <v>-23797</v>
      </c>
      <c r="AC383" s="130" t="s">
        <v>275</v>
      </c>
      <c r="AD383" s="3"/>
    </row>
    <row r="384" spans="1:30">
      <c r="A384" s="83">
        <v>23805</v>
      </c>
      <c r="B384" s="101" t="s">
        <v>1332</v>
      </c>
      <c r="C384" s="67">
        <v>7</v>
      </c>
      <c r="D384" s="14" t="s">
        <v>147</v>
      </c>
      <c r="E384" s="15" t="s">
        <v>436</v>
      </c>
      <c r="F384" s="14" t="s">
        <v>437</v>
      </c>
      <c r="G384" s="16">
        <v>1102.0999999999999</v>
      </c>
      <c r="H384" s="17"/>
      <c r="I384" s="14" t="s">
        <v>275</v>
      </c>
      <c r="J384" s="18"/>
      <c r="K384" s="19"/>
      <c r="L384" s="63"/>
      <c r="M384" s="16"/>
      <c r="N384" s="16"/>
      <c r="O384" s="16"/>
      <c r="P384" s="67"/>
      <c r="Q384" s="106">
        <v>2</v>
      </c>
      <c r="R384" s="107" t="s">
        <v>101</v>
      </c>
      <c r="S384" s="20"/>
      <c r="T384" s="66">
        <v>1030</v>
      </c>
      <c r="U384" s="66">
        <f t="shared" si="147"/>
        <v>72.099999999999994</v>
      </c>
      <c r="V384" s="66">
        <f t="shared" si="148"/>
        <v>1102.0999999999999</v>
      </c>
      <c r="W384" s="50" t="s">
        <v>275</v>
      </c>
      <c r="X384" s="51">
        <v>23797</v>
      </c>
      <c r="Y384" s="275">
        <v>23797</v>
      </c>
      <c r="Z384" s="275" t="s">
        <v>275</v>
      </c>
      <c r="AA384" s="275"/>
      <c r="AB384" s="67">
        <f>Table1402409[[#This Row],[วันที่ส่งงานการเงิน]]-Table1402409[[#This Row],[วันที่ส่งของ]]</f>
        <v>-23797</v>
      </c>
      <c r="AC384" s="130" t="s">
        <v>275</v>
      </c>
      <c r="AD384" s="3"/>
    </row>
    <row r="385" spans="1:30">
      <c r="A385" s="83">
        <v>23805</v>
      </c>
      <c r="B385" s="101" t="s">
        <v>1333</v>
      </c>
      <c r="C385" s="67">
        <v>7</v>
      </c>
      <c r="D385" s="14" t="s">
        <v>112</v>
      </c>
      <c r="E385" s="15" t="s">
        <v>347</v>
      </c>
      <c r="F385" s="14" t="s">
        <v>1334</v>
      </c>
      <c r="G385" s="16">
        <v>5970.6</v>
      </c>
      <c r="H385" s="17"/>
      <c r="I385" s="14" t="s">
        <v>275</v>
      </c>
      <c r="J385" s="18"/>
      <c r="K385" s="19"/>
      <c r="L385" s="63"/>
      <c r="M385" s="16"/>
      <c r="N385" s="16"/>
      <c r="O385" s="16"/>
      <c r="P385" s="67"/>
      <c r="Q385" s="106">
        <v>1</v>
      </c>
      <c r="R385" s="107" t="s">
        <v>276</v>
      </c>
      <c r="S385" s="20"/>
      <c r="T385" s="66">
        <v>5580</v>
      </c>
      <c r="U385" s="66">
        <f t="shared" si="144"/>
        <v>390.6</v>
      </c>
      <c r="V385" s="66">
        <f t="shared" si="145"/>
        <v>5970.6</v>
      </c>
      <c r="W385" s="50" t="s">
        <v>275</v>
      </c>
      <c r="X385" s="51">
        <v>23797</v>
      </c>
      <c r="Y385" s="275">
        <v>23797</v>
      </c>
      <c r="Z385" s="275" t="s">
        <v>275</v>
      </c>
      <c r="AA385" s="275"/>
      <c r="AB385" s="67">
        <f>Table1402409[[#This Row],[วันที่ส่งงานการเงิน]]-Table1402409[[#This Row],[วันที่ส่งของ]]</f>
        <v>-23797</v>
      </c>
      <c r="AC385" s="130" t="s">
        <v>275</v>
      </c>
      <c r="AD385" s="3"/>
    </row>
    <row r="386" spans="1:30">
      <c r="A386" s="83">
        <v>23805</v>
      </c>
      <c r="B386" s="101" t="s">
        <v>1335</v>
      </c>
      <c r="C386" s="67">
        <v>7</v>
      </c>
      <c r="D386" s="14" t="s">
        <v>112</v>
      </c>
      <c r="E386" s="15" t="s">
        <v>1336</v>
      </c>
      <c r="F386" s="14" t="s">
        <v>1337</v>
      </c>
      <c r="G386" s="16">
        <v>2500</v>
      </c>
      <c r="H386" s="17"/>
      <c r="I386" s="14" t="s">
        <v>275</v>
      </c>
      <c r="J386" s="18"/>
      <c r="K386" s="19"/>
      <c r="L386" s="63"/>
      <c r="M386" s="16"/>
      <c r="N386" s="16"/>
      <c r="O386" s="16"/>
      <c r="P386" s="67"/>
      <c r="Q386" s="106">
        <v>2</v>
      </c>
      <c r="R386" s="107" t="s">
        <v>101</v>
      </c>
      <c r="S386" s="20"/>
      <c r="T386" s="66">
        <v>2500</v>
      </c>
      <c r="U386" s="66">
        <v>0</v>
      </c>
      <c r="V386" s="66">
        <f t="shared" si="145"/>
        <v>2500</v>
      </c>
      <c r="W386" s="50" t="s">
        <v>275</v>
      </c>
      <c r="X386" s="51">
        <v>23801</v>
      </c>
      <c r="Y386" s="275">
        <v>23801</v>
      </c>
      <c r="Z386" s="275" t="s">
        <v>275</v>
      </c>
      <c r="AA386" s="275"/>
      <c r="AB386" s="67">
        <f>Table1402409[[#This Row],[วันที่ส่งงานการเงิน]]-Table1402409[[#This Row],[วันที่ส่งของ]]</f>
        <v>-23801</v>
      </c>
      <c r="AC386" s="130" t="s">
        <v>275</v>
      </c>
      <c r="AD386" s="3"/>
    </row>
    <row r="387" spans="1:30">
      <c r="A387" s="83">
        <v>23803</v>
      </c>
      <c r="B387" s="101" t="s">
        <v>1338</v>
      </c>
      <c r="C387" s="67">
        <v>6</v>
      </c>
      <c r="D387" s="14" t="s">
        <v>112</v>
      </c>
      <c r="E387" s="15" t="s">
        <v>1339</v>
      </c>
      <c r="F387" s="14" t="s">
        <v>1340</v>
      </c>
      <c r="G387" s="16">
        <v>1200</v>
      </c>
      <c r="H387" s="17">
        <v>0.24</v>
      </c>
      <c r="I387" s="14" t="s">
        <v>52</v>
      </c>
      <c r="J387" s="18" t="s">
        <v>1339</v>
      </c>
      <c r="K387" s="19">
        <v>1200</v>
      </c>
      <c r="L387" s="18" t="s">
        <v>1339</v>
      </c>
      <c r="M387" s="19">
        <v>1200</v>
      </c>
      <c r="N387" s="16" t="s">
        <v>34</v>
      </c>
      <c r="O387" s="16"/>
      <c r="P387" s="67" t="s">
        <v>1253</v>
      </c>
      <c r="Q387" s="106">
        <v>5000</v>
      </c>
      <c r="R387" s="107" t="s">
        <v>206</v>
      </c>
      <c r="S387" s="20">
        <v>0.24</v>
      </c>
      <c r="T387" s="66">
        <v>1200</v>
      </c>
      <c r="U387" s="66">
        <v>0</v>
      </c>
      <c r="V387" s="66">
        <f t="shared" si="145"/>
        <v>1200</v>
      </c>
      <c r="W387" s="50" t="s">
        <v>1341</v>
      </c>
      <c r="X387" s="51">
        <v>23809</v>
      </c>
      <c r="Y387" s="275">
        <v>23817</v>
      </c>
      <c r="Z387" s="293" t="s">
        <v>1342</v>
      </c>
      <c r="AA387" s="275"/>
      <c r="AB387" s="67">
        <f>Table1402409[[#This Row],[วันที่ส่งงานการเงิน]]-Table1402409[[#This Row],[วันที่ส่งของ]]</f>
        <v>-23817</v>
      </c>
      <c r="AC387" s="130" t="s">
        <v>447</v>
      </c>
      <c r="AD387" s="3"/>
    </row>
    <row r="388" spans="1:30" ht="31.5" customHeight="1">
      <c r="A388" s="83">
        <v>23804</v>
      </c>
      <c r="B388" s="101" t="s">
        <v>1343</v>
      </c>
      <c r="C388" s="67">
        <v>7</v>
      </c>
      <c r="D388" s="14" t="s">
        <v>49</v>
      </c>
      <c r="E388" s="15" t="s">
        <v>748</v>
      </c>
      <c r="F388" s="14" t="s">
        <v>1344</v>
      </c>
      <c r="G388" s="16">
        <v>64735</v>
      </c>
      <c r="H388" s="17"/>
      <c r="I388" s="14" t="s">
        <v>52</v>
      </c>
      <c r="J388" s="15" t="s">
        <v>748</v>
      </c>
      <c r="K388" s="16"/>
      <c r="L388" s="15" t="s">
        <v>748</v>
      </c>
      <c r="M388" s="16"/>
      <c r="N388" s="16" t="s">
        <v>750</v>
      </c>
      <c r="O388" s="16"/>
      <c r="P388" s="67"/>
      <c r="Q388" s="106">
        <v>1</v>
      </c>
      <c r="R388" s="107" t="s">
        <v>35</v>
      </c>
      <c r="S388" s="20"/>
      <c r="T388" s="66">
        <v>5500</v>
      </c>
      <c r="U388" s="66">
        <f t="shared" ref="U388" si="151">T388*7/100</f>
        <v>385</v>
      </c>
      <c r="V388" s="66">
        <f t="shared" si="145"/>
        <v>5885</v>
      </c>
      <c r="W388" s="50" t="s">
        <v>36</v>
      </c>
      <c r="X388" s="51">
        <v>23676</v>
      </c>
      <c r="Y388" s="275">
        <v>23802</v>
      </c>
      <c r="Z388" s="275" t="s">
        <v>751</v>
      </c>
      <c r="AA388" s="275"/>
      <c r="AB388" s="67">
        <f>Table1402409[[#This Row],[วันที่ส่งงานการเงิน]]-Table1402409[[#This Row],[วันที่ส่งของ]]</f>
        <v>-23802</v>
      </c>
      <c r="AC388" s="130" t="s">
        <v>752</v>
      </c>
      <c r="AD388" s="3" t="s">
        <v>985</v>
      </c>
    </row>
    <row r="389" spans="1:30">
      <c r="A389" s="83">
        <v>23808</v>
      </c>
      <c r="B389" s="101" t="s">
        <v>1345</v>
      </c>
      <c r="C389" s="67">
        <v>7</v>
      </c>
      <c r="D389" s="14" t="s">
        <v>147</v>
      </c>
      <c r="E389" s="15" t="s">
        <v>436</v>
      </c>
      <c r="F389" s="14" t="s">
        <v>437</v>
      </c>
      <c r="G389" s="16">
        <v>877.4</v>
      </c>
      <c r="H389" s="17"/>
      <c r="I389" s="14" t="s">
        <v>275</v>
      </c>
      <c r="J389" s="18"/>
      <c r="K389" s="19"/>
      <c r="L389" s="63"/>
      <c r="M389" s="16"/>
      <c r="N389" s="16"/>
      <c r="O389" s="16"/>
      <c r="P389" s="67"/>
      <c r="Q389" s="106">
        <v>3</v>
      </c>
      <c r="R389" s="107" t="s">
        <v>101</v>
      </c>
      <c r="S389" s="20"/>
      <c r="T389" s="66">
        <v>820</v>
      </c>
      <c r="U389" s="66">
        <f t="shared" ref="U389:U406" si="152">T389*7/100</f>
        <v>57.4</v>
      </c>
      <c r="V389" s="66">
        <f t="shared" ref="V389:V406" si="153">T389+U389</f>
        <v>877.4</v>
      </c>
      <c r="W389" s="50" t="s">
        <v>275</v>
      </c>
      <c r="X389" s="51">
        <v>23804</v>
      </c>
      <c r="Y389" s="275">
        <v>23804</v>
      </c>
      <c r="Z389" s="275" t="s">
        <v>275</v>
      </c>
      <c r="AA389" s="275"/>
      <c r="AB389" s="67">
        <f>Table1402409[[#This Row],[วันที่ส่งงานการเงิน]]-Table1402409[[#This Row],[วันที่ส่งของ]]</f>
        <v>-23804</v>
      </c>
      <c r="AC389" s="130" t="s">
        <v>275</v>
      </c>
      <c r="AD389" s="3"/>
    </row>
    <row r="390" spans="1:30">
      <c r="A390" s="83">
        <v>23805</v>
      </c>
      <c r="B390" s="101" t="s">
        <v>1346</v>
      </c>
      <c r="C390" s="67">
        <v>1</v>
      </c>
      <c r="D390" s="14" t="s">
        <v>60</v>
      </c>
      <c r="E390" s="15" t="s">
        <v>130</v>
      </c>
      <c r="F390" s="14" t="s">
        <v>1347</v>
      </c>
      <c r="G390" s="16">
        <v>90275.9</v>
      </c>
      <c r="H390" s="17">
        <v>6490</v>
      </c>
      <c r="I390" s="14" t="s">
        <v>52</v>
      </c>
      <c r="J390" s="30" t="s">
        <v>130</v>
      </c>
      <c r="K390" s="19">
        <v>90275.9</v>
      </c>
      <c r="L390" s="30" t="s">
        <v>130</v>
      </c>
      <c r="M390" s="19">
        <v>90275.9</v>
      </c>
      <c r="N390" s="16" t="s">
        <v>34</v>
      </c>
      <c r="O390" s="16"/>
      <c r="P390" s="67"/>
      <c r="Q390" s="106">
        <v>13</v>
      </c>
      <c r="R390" s="107" t="s">
        <v>361</v>
      </c>
      <c r="S390" s="20">
        <v>6490</v>
      </c>
      <c r="T390" s="66">
        <v>84370</v>
      </c>
      <c r="U390" s="66">
        <f t="shared" si="152"/>
        <v>5905.9</v>
      </c>
      <c r="V390" s="66">
        <f t="shared" si="153"/>
        <v>90275.9</v>
      </c>
      <c r="W390" s="50" t="s">
        <v>1348</v>
      </c>
      <c r="X390" s="51">
        <v>23811</v>
      </c>
      <c r="Y390" s="275">
        <v>23819</v>
      </c>
      <c r="Z390" s="293" t="s">
        <v>1349</v>
      </c>
      <c r="AA390" s="275"/>
      <c r="AB390" s="67">
        <f>Table1402409[[#This Row],[วันที่ส่งงานการเงิน]]-Table1402409[[#This Row],[วันที่ส่งของ]]</f>
        <v>-23819</v>
      </c>
      <c r="AC390" s="130" t="s">
        <v>335</v>
      </c>
      <c r="AD390" s="3"/>
    </row>
    <row r="391" spans="1:30">
      <c r="A391" s="83">
        <v>23805</v>
      </c>
      <c r="B391" s="101" t="s">
        <v>1346</v>
      </c>
      <c r="C391" s="67">
        <v>1</v>
      </c>
      <c r="D391" s="14" t="s">
        <v>60</v>
      </c>
      <c r="E391" s="15" t="s">
        <v>130</v>
      </c>
      <c r="F391" s="14" t="s">
        <v>1350</v>
      </c>
      <c r="G391" s="16">
        <v>111697.3</v>
      </c>
      <c r="H391" s="17">
        <v>8030</v>
      </c>
      <c r="I391" s="14" t="s">
        <v>52</v>
      </c>
      <c r="J391" s="30" t="s">
        <v>130</v>
      </c>
      <c r="K391" s="19">
        <v>111697.3</v>
      </c>
      <c r="L391" s="30" t="s">
        <v>130</v>
      </c>
      <c r="M391" s="19">
        <v>111697.3</v>
      </c>
      <c r="N391" s="16" t="s">
        <v>34</v>
      </c>
      <c r="O391" s="16"/>
      <c r="P391" s="67"/>
      <c r="Q391" s="106">
        <v>13</v>
      </c>
      <c r="R391" s="107" t="s">
        <v>361</v>
      </c>
      <c r="S391" s="20">
        <v>8030</v>
      </c>
      <c r="T391" s="66">
        <v>104390</v>
      </c>
      <c r="U391" s="66">
        <f t="shared" ref="U391:U393" si="154">T391*7/100</f>
        <v>7307.3</v>
      </c>
      <c r="V391" s="66">
        <f t="shared" ref="V391:V393" si="155">T391+U391</f>
        <v>111697.3</v>
      </c>
      <c r="W391" s="50" t="s">
        <v>1348</v>
      </c>
      <c r="X391" s="51">
        <v>23811</v>
      </c>
      <c r="Y391" s="275">
        <v>23819</v>
      </c>
      <c r="Z391" s="293" t="s">
        <v>1349</v>
      </c>
      <c r="AA391" s="275"/>
      <c r="AB391" s="67">
        <f>Table1402409[[#This Row],[วันที่ส่งงานการเงิน]]-Table1402409[[#This Row],[วันที่ส่งของ]]</f>
        <v>-23819</v>
      </c>
      <c r="AC391" s="130" t="s">
        <v>335</v>
      </c>
      <c r="AD391" s="3"/>
    </row>
    <row r="392" spans="1:30">
      <c r="A392" s="83">
        <v>23805</v>
      </c>
      <c r="B392" s="101" t="s">
        <v>1346</v>
      </c>
      <c r="C392" s="67">
        <v>1</v>
      </c>
      <c r="D392" s="14" t="s">
        <v>60</v>
      </c>
      <c r="E392" s="15" t="s">
        <v>130</v>
      </c>
      <c r="F392" s="14" t="s">
        <v>1351</v>
      </c>
      <c r="G392" s="16">
        <v>111697.3</v>
      </c>
      <c r="H392" s="17">
        <v>8030</v>
      </c>
      <c r="I392" s="14" t="s">
        <v>52</v>
      </c>
      <c r="J392" s="30" t="s">
        <v>130</v>
      </c>
      <c r="K392" s="19">
        <v>111697.3</v>
      </c>
      <c r="L392" s="30" t="s">
        <v>130</v>
      </c>
      <c r="M392" s="19">
        <v>111697.3</v>
      </c>
      <c r="N392" s="16" t="s">
        <v>34</v>
      </c>
      <c r="O392" s="16"/>
      <c r="P392" s="67"/>
      <c r="Q392" s="106">
        <v>13</v>
      </c>
      <c r="R392" s="107" t="s">
        <v>361</v>
      </c>
      <c r="S392" s="20">
        <v>8030</v>
      </c>
      <c r="T392" s="66">
        <v>104390</v>
      </c>
      <c r="U392" s="66">
        <f t="shared" si="154"/>
        <v>7307.3</v>
      </c>
      <c r="V392" s="66">
        <f t="shared" si="155"/>
        <v>111697.3</v>
      </c>
      <c r="W392" s="50" t="s">
        <v>1348</v>
      </c>
      <c r="X392" s="51">
        <v>23811</v>
      </c>
      <c r="Y392" s="275">
        <v>23819</v>
      </c>
      <c r="Z392" s="293" t="s">
        <v>1349</v>
      </c>
      <c r="AA392" s="275"/>
      <c r="AB392" s="67">
        <f>Table1402409[[#This Row],[วันที่ส่งงานการเงิน]]-Table1402409[[#This Row],[วันที่ส่งของ]]</f>
        <v>-23819</v>
      </c>
      <c r="AC392" s="130" t="s">
        <v>335</v>
      </c>
      <c r="AD392" s="3"/>
    </row>
    <row r="393" spans="1:30">
      <c r="A393" s="83">
        <v>23805</v>
      </c>
      <c r="B393" s="101" t="s">
        <v>1346</v>
      </c>
      <c r="C393" s="67">
        <v>1</v>
      </c>
      <c r="D393" s="14" t="s">
        <v>60</v>
      </c>
      <c r="E393" s="15" t="s">
        <v>130</v>
      </c>
      <c r="F393" s="14" t="s">
        <v>1352</v>
      </c>
      <c r="G393" s="16">
        <v>79565.2</v>
      </c>
      <c r="H393" s="17">
        <v>5720</v>
      </c>
      <c r="I393" s="14" t="s">
        <v>52</v>
      </c>
      <c r="J393" s="30" t="s">
        <v>130</v>
      </c>
      <c r="K393" s="19">
        <v>79565.2</v>
      </c>
      <c r="L393" s="30" t="s">
        <v>130</v>
      </c>
      <c r="M393" s="19">
        <v>79565.2</v>
      </c>
      <c r="N393" s="16" t="s">
        <v>34</v>
      </c>
      <c r="O393" s="16"/>
      <c r="P393" s="67"/>
      <c r="Q393" s="106">
        <v>13</v>
      </c>
      <c r="R393" s="107" t="s">
        <v>361</v>
      </c>
      <c r="S393" s="20">
        <v>5720</v>
      </c>
      <c r="T393" s="66">
        <v>74360</v>
      </c>
      <c r="U393" s="66">
        <f t="shared" si="154"/>
        <v>5205.2</v>
      </c>
      <c r="V393" s="66">
        <f t="shared" si="155"/>
        <v>79565.2</v>
      </c>
      <c r="W393" s="50" t="s">
        <v>1348</v>
      </c>
      <c r="X393" s="51">
        <v>23811</v>
      </c>
      <c r="Y393" s="275">
        <v>23819</v>
      </c>
      <c r="Z393" s="293" t="s">
        <v>1349</v>
      </c>
      <c r="AA393" s="275"/>
      <c r="AB393" s="67">
        <f>Table1402409[[#This Row],[วันที่ส่งงานการเงิน]]-Table1402409[[#This Row],[วันที่ส่งของ]]</f>
        <v>-23819</v>
      </c>
      <c r="AC393" s="130" t="s">
        <v>335</v>
      </c>
      <c r="AD393" s="3"/>
    </row>
    <row r="394" spans="1:30">
      <c r="A394" s="83">
        <v>23804</v>
      </c>
      <c r="B394" s="101" t="s">
        <v>1353</v>
      </c>
      <c r="C394" s="67">
        <v>7</v>
      </c>
      <c r="D394" s="14" t="s">
        <v>49</v>
      </c>
      <c r="E394" s="15" t="s">
        <v>1354</v>
      </c>
      <c r="F394" s="14" t="s">
        <v>1355</v>
      </c>
      <c r="G394" s="16">
        <v>573</v>
      </c>
      <c r="H394" s="17"/>
      <c r="I394" s="14" t="s">
        <v>52</v>
      </c>
      <c r="J394" s="15" t="s">
        <v>1354</v>
      </c>
      <c r="K394" s="19">
        <v>573</v>
      </c>
      <c r="L394" s="15" t="s">
        <v>1354</v>
      </c>
      <c r="M394" s="19">
        <v>573</v>
      </c>
      <c r="N394" s="16" t="s">
        <v>34</v>
      </c>
      <c r="O394" s="16"/>
      <c r="P394" s="67"/>
      <c r="Q394" s="66">
        <v>143.25</v>
      </c>
      <c r="R394" s="107" t="s">
        <v>341</v>
      </c>
      <c r="S394" s="20">
        <v>4</v>
      </c>
      <c r="T394" s="66">
        <v>573</v>
      </c>
      <c r="U394" s="66">
        <v>0</v>
      </c>
      <c r="V394" s="66">
        <f t="shared" si="153"/>
        <v>573</v>
      </c>
      <c r="W394" s="50" t="s">
        <v>1356</v>
      </c>
      <c r="X394" s="51">
        <v>23805</v>
      </c>
      <c r="Y394" s="275">
        <v>23809</v>
      </c>
      <c r="Z394" s="293" t="s">
        <v>1357</v>
      </c>
      <c r="AA394" s="275"/>
      <c r="AB394" s="67">
        <f>Table1402409[[#This Row],[วันที่ส่งงานการเงิน]]-Table1402409[[#This Row],[วันที่ส่งของ]]</f>
        <v>-23809</v>
      </c>
      <c r="AC394" s="130" t="s">
        <v>172</v>
      </c>
      <c r="AD394" s="3"/>
    </row>
    <row r="395" spans="1:30">
      <c r="A395" s="83">
        <v>23801</v>
      </c>
      <c r="B395" s="101" t="s">
        <v>1358</v>
      </c>
      <c r="C395" s="67">
        <v>7</v>
      </c>
      <c r="D395" s="14" t="s">
        <v>49</v>
      </c>
      <c r="E395" s="15" t="s">
        <v>1354</v>
      </c>
      <c r="F395" s="14" t="s">
        <v>168</v>
      </c>
      <c r="G395" s="16">
        <v>10638</v>
      </c>
      <c r="H395" s="17"/>
      <c r="I395" s="14" t="s">
        <v>52</v>
      </c>
      <c r="J395" s="30" t="s">
        <v>1354</v>
      </c>
      <c r="K395" s="19">
        <v>10638</v>
      </c>
      <c r="L395" s="30" t="s">
        <v>1354</v>
      </c>
      <c r="M395" s="19">
        <v>10638</v>
      </c>
      <c r="N395" s="16" t="s">
        <v>34</v>
      </c>
      <c r="O395" s="16"/>
      <c r="P395" s="67"/>
      <c r="Q395" s="106">
        <v>6</v>
      </c>
      <c r="R395" s="107" t="s">
        <v>169</v>
      </c>
      <c r="S395" s="20"/>
      <c r="T395" s="66">
        <v>10638</v>
      </c>
      <c r="U395" s="66">
        <v>0</v>
      </c>
      <c r="V395" s="66">
        <f t="shared" si="153"/>
        <v>10638</v>
      </c>
      <c r="W395" s="50" t="s">
        <v>1359</v>
      </c>
      <c r="X395" s="51">
        <v>23803</v>
      </c>
      <c r="Y395" s="275">
        <v>23812</v>
      </c>
      <c r="Z395" s="293" t="s">
        <v>1360</v>
      </c>
      <c r="AA395" s="275"/>
      <c r="AB395" s="67">
        <f>Table1402409[[#This Row],[วันที่ส่งงานการเงิน]]-Table1402409[[#This Row],[วันที่ส่งของ]]</f>
        <v>-23812</v>
      </c>
      <c r="AC395" s="130" t="s">
        <v>172</v>
      </c>
      <c r="AD395" s="3"/>
    </row>
    <row r="396" spans="1:30" ht="25.5" customHeight="1">
      <c r="A396" s="83">
        <v>23804</v>
      </c>
      <c r="B396" s="101" t="s">
        <v>1361</v>
      </c>
      <c r="C396" s="67">
        <v>7</v>
      </c>
      <c r="D396" s="14" t="s">
        <v>758</v>
      </c>
      <c r="E396" s="15" t="s">
        <v>759</v>
      </c>
      <c r="F396" s="14" t="s">
        <v>1362</v>
      </c>
      <c r="G396" s="16">
        <v>500000</v>
      </c>
      <c r="H396" s="17"/>
      <c r="I396" s="14" t="s">
        <v>52</v>
      </c>
      <c r="J396" s="18"/>
      <c r="K396" s="19"/>
      <c r="L396" s="63"/>
      <c r="M396" s="16"/>
      <c r="N396" s="16"/>
      <c r="O396" s="16"/>
      <c r="P396" s="67"/>
      <c r="Q396" s="106">
        <v>10</v>
      </c>
      <c r="R396" s="107" t="s">
        <v>276</v>
      </c>
      <c r="S396" s="20">
        <v>0.23</v>
      </c>
      <c r="T396" s="66">
        <v>4565.5</v>
      </c>
      <c r="U396" s="66">
        <v>0</v>
      </c>
      <c r="V396" s="66">
        <v>4565.5</v>
      </c>
      <c r="W396" s="50" t="s">
        <v>36</v>
      </c>
      <c r="X396" s="51">
        <v>23649</v>
      </c>
      <c r="Y396" s="275">
        <v>23801</v>
      </c>
      <c r="Z396" s="275" t="s">
        <v>761</v>
      </c>
      <c r="AA396" s="275"/>
      <c r="AB396" s="67">
        <f>Table1402409[[#This Row],[วันที่ส่งงานการเงิน]]-Table1402409[[#This Row],[วันที่ส่งของ]]</f>
        <v>-23801</v>
      </c>
      <c r="AC396" s="130" t="s">
        <v>762</v>
      </c>
      <c r="AD396" s="3"/>
    </row>
    <row r="397" spans="1:30">
      <c r="A397" s="83">
        <v>23804</v>
      </c>
      <c r="B397" s="101" t="s">
        <v>1363</v>
      </c>
      <c r="C397" s="67">
        <v>7</v>
      </c>
      <c r="D397" s="14" t="s">
        <v>31</v>
      </c>
      <c r="E397" s="15" t="s">
        <v>32</v>
      </c>
      <c r="F397" s="14" t="s">
        <v>1364</v>
      </c>
      <c r="G397" s="16"/>
      <c r="H397" s="17"/>
      <c r="I397" s="14"/>
      <c r="J397" s="18"/>
      <c r="K397" s="19"/>
      <c r="L397" s="63"/>
      <c r="M397" s="16"/>
      <c r="N397" s="16"/>
      <c r="O397" s="16"/>
      <c r="P397" s="67"/>
      <c r="Q397" s="106">
        <v>1</v>
      </c>
      <c r="R397" s="107" t="s">
        <v>35</v>
      </c>
      <c r="S397" s="20"/>
      <c r="T397" s="66">
        <v>55046.73</v>
      </c>
      <c r="U397" s="66">
        <f t="shared" ref="U397" si="156">T397*7/100</f>
        <v>3853.2711000000004</v>
      </c>
      <c r="V397" s="66">
        <f t="shared" ref="V397:V401" si="157">T397+U397</f>
        <v>58900.001100000001</v>
      </c>
      <c r="W397" s="50" t="s">
        <v>36</v>
      </c>
      <c r="X397" s="51">
        <v>23649</v>
      </c>
      <c r="Y397" s="275">
        <v>23802</v>
      </c>
      <c r="Z397" s="275" t="s">
        <v>736</v>
      </c>
      <c r="AA397" s="275"/>
      <c r="AB397" s="67">
        <f>Table1402409[[#This Row],[วันที่ส่งงานการเงิน]]-Table1402409[[#This Row],[วันที่ส่งของ]]</f>
        <v>-23802</v>
      </c>
      <c r="AC397" s="130" t="s">
        <v>737</v>
      </c>
      <c r="AD397" s="3"/>
    </row>
    <row r="398" spans="1:30" ht="25.5" customHeight="1">
      <c r="A398" s="83">
        <v>23804</v>
      </c>
      <c r="B398" s="101" t="s">
        <v>1365</v>
      </c>
      <c r="C398" s="67">
        <v>7</v>
      </c>
      <c r="D398" s="14" t="s">
        <v>147</v>
      </c>
      <c r="E398" s="15" t="s">
        <v>500</v>
      </c>
      <c r="F398" s="14" t="s">
        <v>1366</v>
      </c>
      <c r="G398" s="16">
        <v>500000</v>
      </c>
      <c r="H398" s="17"/>
      <c r="I398" s="14" t="s">
        <v>52</v>
      </c>
      <c r="J398" s="18"/>
      <c r="K398" s="19"/>
      <c r="L398" s="63"/>
      <c r="M398" s="16"/>
      <c r="N398" s="16"/>
      <c r="O398" s="16"/>
      <c r="P398" s="67"/>
      <c r="Q398" s="106">
        <v>2</v>
      </c>
      <c r="R398" s="107" t="s">
        <v>276</v>
      </c>
      <c r="S398" s="20"/>
      <c r="T398" s="66">
        <v>1433.56</v>
      </c>
      <c r="U398" s="66">
        <v>0</v>
      </c>
      <c r="V398" s="66">
        <f t="shared" si="157"/>
        <v>1433.56</v>
      </c>
      <c r="W398" s="50" t="s">
        <v>36</v>
      </c>
      <c r="X398" s="51">
        <v>23643</v>
      </c>
      <c r="Y398" s="275">
        <v>23801</v>
      </c>
      <c r="Z398" s="275" t="s">
        <v>502</v>
      </c>
      <c r="AA398" s="275"/>
      <c r="AB398" s="67">
        <f>Table1402409[[#This Row],[วันที่ส่งงานการเงิน]]-Table1402409[[#This Row],[วันที่ส่งของ]]</f>
        <v>-23801</v>
      </c>
      <c r="AC398" s="130" t="s">
        <v>503</v>
      </c>
      <c r="AD398" s="3" t="s">
        <v>952</v>
      </c>
    </row>
    <row r="399" spans="1:30" ht="30" customHeight="1">
      <c r="A399" s="83">
        <v>23804</v>
      </c>
      <c r="B399" s="101" t="s">
        <v>1367</v>
      </c>
      <c r="C399" s="67">
        <v>7</v>
      </c>
      <c r="D399" s="14" t="s">
        <v>31</v>
      </c>
      <c r="E399" s="15" t="s">
        <v>506</v>
      </c>
      <c r="F399" s="14" t="s">
        <v>1368</v>
      </c>
      <c r="G399" s="16">
        <v>96300</v>
      </c>
      <c r="H399" s="17"/>
      <c r="I399" s="14" t="s">
        <v>52</v>
      </c>
      <c r="J399" s="15" t="s">
        <v>506</v>
      </c>
      <c r="K399" s="19">
        <v>96300</v>
      </c>
      <c r="L399" s="15" t="s">
        <v>506</v>
      </c>
      <c r="M399" s="19">
        <v>96300</v>
      </c>
      <c r="N399" s="16" t="s">
        <v>34</v>
      </c>
      <c r="O399" s="16"/>
      <c r="P399" s="67"/>
      <c r="Q399" s="106">
        <v>1</v>
      </c>
      <c r="R399" s="107" t="s">
        <v>35</v>
      </c>
      <c r="S399" s="20"/>
      <c r="T399" s="66">
        <v>7500</v>
      </c>
      <c r="U399" s="66">
        <f t="shared" ref="U399" si="158">T399*7/100</f>
        <v>525</v>
      </c>
      <c r="V399" s="66">
        <f t="shared" si="157"/>
        <v>8025</v>
      </c>
      <c r="W399" s="50" t="s">
        <v>36</v>
      </c>
      <c r="X399" s="51">
        <v>23649</v>
      </c>
      <c r="Y399" s="275">
        <v>23802</v>
      </c>
      <c r="Z399" s="275" t="s">
        <v>508</v>
      </c>
      <c r="AA399" s="275"/>
      <c r="AB399" s="67">
        <f>Table1402409[[#This Row],[วันที่ส่งงานการเงิน]]-Table1402409[[#This Row],[วันที่ส่งของ]]</f>
        <v>-23802</v>
      </c>
      <c r="AC399" s="130" t="s">
        <v>509</v>
      </c>
      <c r="AD399" s="3" t="s">
        <v>746</v>
      </c>
    </row>
    <row r="400" spans="1:30" ht="30" customHeight="1">
      <c r="A400" s="83">
        <v>23804</v>
      </c>
      <c r="B400" s="101" t="s">
        <v>1369</v>
      </c>
      <c r="C400" s="67">
        <v>7</v>
      </c>
      <c r="D400" s="14" t="s">
        <v>147</v>
      </c>
      <c r="E400" s="15" t="s">
        <v>494</v>
      </c>
      <c r="F400" s="14" t="s">
        <v>1370</v>
      </c>
      <c r="G400" s="16">
        <v>500000</v>
      </c>
      <c r="H400" s="17"/>
      <c r="I400" s="14"/>
      <c r="J400" s="18"/>
      <c r="K400" s="19"/>
      <c r="L400" s="63"/>
      <c r="M400" s="16"/>
      <c r="N400" s="16"/>
      <c r="O400" s="16"/>
      <c r="P400" s="67"/>
      <c r="Q400" s="106">
        <v>1</v>
      </c>
      <c r="R400" s="107" t="s">
        <v>276</v>
      </c>
      <c r="S400" s="20"/>
      <c r="T400" s="66">
        <v>24329.54</v>
      </c>
      <c r="U400" s="66">
        <v>0</v>
      </c>
      <c r="V400" s="66">
        <f t="shared" si="157"/>
        <v>24329.54</v>
      </c>
      <c r="W400" s="50" t="s">
        <v>36</v>
      </c>
      <c r="X400" s="51">
        <v>23642</v>
      </c>
      <c r="Y400" s="275">
        <v>23801</v>
      </c>
      <c r="Z400" s="275" t="s">
        <v>496</v>
      </c>
      <c r="AA400" s="275"/>
      <c r="AB400" s="67">
        <f>Table1402409[[#This Row],[วันที่ส่งงานการเงิน]]-Table1402409[[#This Row],[วันที่ส่งของ]]</f>
        <v>-23801</v>
      </c>
      <c r="AC400" s="130" t="s">
        <v>497</v>
      </c>
      <c r="AD400" s="3" t="s">
        <v>498</v>
      </c>
    </row>
    <row r="401" spans="1:30">
      <c r="A401" s="83">
        <v>23804</v>
      </c>
      <c r="B401" s="101" t="s">
        <v>1371</v>
      </c>
      <c r="C401" s="67">
        <v>7</v>
      </c>
      <c r="D401" s="14" t="s">
        <v>31</v>
      </c>
      <c r="E401" s="15" t="s">
        <v>40</v>
      </c>
      <c r="F401" s="14" t="s">
        <v>1372</v>
      </c>
      <c r="G401" s="16"/>
      <c r="H401" s="17"/>
      <c r="I401" s="14"/>
      <c r="J401" s="18"/>
      <c r="K401" s="19"/>
      <c r="L401" s="63"/>
      <c r="M401" s="16"/>
      <c r="N401" s="16"/>
      <c r="O401" s="16"/>
      <c r="P401" s="67"/>
      <c r="Q401" s="106">
        <v>1</v>
      </c>
      <c r="R401" s="107" t="s">
        <v>35</v>
      </c>
      <c r="S401" s="20"/>
      <c r="T401" s="66">
        <v>85520</v>
      </c>
      <c r="U401" s="66">
        <f t="shared" ref="U401" si="159">T401*7/100</f>
        <v>5986.4</v>
      </c>
      <c r="V401" s="66">
        <f t="shared" si="157"/>
        <v>91506.4</v>
      </c>
      <c r="W401" s="50" t="s">
        <v>36</v>
      </c>
      <c r="X401" s="51">
        <v>23643</v>
      </c>
      <c r="Y401" s="275">
        <v>23803</v>
      </c>
      <c r="Z401" s="275" t="s">
        <v>706</v>
      </c>
      <c r="AA401" s="275"/>
      <c r="AB401" s="67">
        <f>Table1402409[[#This Row],[วันที่ส่งงานการเงิน]]-Table1402409[[#This Row],[วันที่ส่งของ]]</f>
        <v>-23803</v>
      </c>
      <c r="AC401" s="130" t="s">
        <v>1373</v>
      </c>
      <c r="AD401" s="3"/>
    </row>
    <row r="402" spans="1:30">
      <c r="A402" s="83">
        <v>23808</v>
      </c>
      <c r="B402" s="101" t="s">
        <v>1374</v>
      </c>
      <c r="C402" s="67">
        <v>6</v>
      </c>
      <c r="D402" s="14" t="s">
        <v>147</v>
      </c>
      <c r="E402" s="15" t="s">
        <v>620</v>
      </c>
      <c r="F402" s="14" t="s">
        <v>1375</v>
      </c>
      <c r="G402" s="16">
        <v>74.7</v>
      </c>
      <c r="H402" s="17">
        <v>0.06</v>
      </c>
      <c r="I402" s="14" t="s">
        <v>52</v>
      </c>
      <c r="J402" s="30" t="s">
        <v>620</v>
      </c>
      <c r="K402" s="19">
        <v>74.7</v>
      </c>
      <c r="L402" s="30" t="s">
        <v>620</v>
      </c>
      <c r="M402" s="19">
        <v>74.7</v>
      </c>
      <c r="N402" s="16" t="s">
        <v>34</v>
      </c>
      <c r="O402" s="16"/>
      <c r="P402" s="67" t="s">
        <v>1376</v>
      </c>
      <c r="Q402" s="106">
        <v>1245</v>
      </c>
      <c r="R402" s="107" t="s">
        <v>301</v>
      </c>
      <c r="S402" s="20">
        <v>0.06</v>
      </c>
      <c r="T402" s="66">
        <v>74.7</v>
      </c>
      <c r="U402" s="66">
        <v>0</v>
      </c>
      <c r="V402" s="66">
        <f t="shared" ref="V402:V405" si="160">T402+U402</f>
        <v>74.7</v>
      </c>
      <c r="W402" s="50" t="s">
        <v>1377</v>
      </c>
      <c r="X402" s="51">
        <v>23810</v>
      </c>
      <c r="Y402" s="275">
        <v>23815</v>
      </c>
      <c r="Z402" s="293" t="s">
        <v>1378</v>
      </c>
      <c r="AA402" s="275"/>
      <c r="AB402" s="67">
        <f>Table1402409[[#This Row],[วันที่ส่งงานการเงิน]]-Table1402409[[#This Row],[วันที่ส่งของ]]</f>
        <v>-23815</v>
      </c>
      <c r="AC402" s="130" t="s">
        <v>899</v>
      </c>
      <c r="AD402" s="3"/>
    </row>
    <row r="403" spans="1:30">
      <c r="A403" s="83">
        <v>23808</v>
      </c>
      <c r="B403" s="101" t="s">
        <v>1374</v>
      </c>
      <c r="C403" s="67">
        <v>6</v>
      </c>
      <c r="D403" s="14" t="s">
        <v>147</v>
      </c>
      <c r="E403" s="15" t="s">
        <v>620</v>
      </c>
      <c r="F403" s="14" t="s">
        <v>1379</v>
      </c>
      <c r="G403" s="16">
        <v>3937.5</v>
      </c>
      <c r="H403" s="17">
        <v>7.4999999999999997E-2</v>
      </c>
      <c r="I403" s="14" t="s">
        <v>52</v>
      </c>
      <c r="J403" s="30" t="s">
        <v>620</v>
      </c>
      <c r="K403" s="19">
        <v>3937.5</v>
      </c>
      <c r="L403" s="30" t="s">
        <v>620</v>
      </c>
      <c r="M403" s="19">
        <v>3937.5</v>
      </c>
      <c r="N403" s="16" t="s">
        <v>34</v>
      </c>
      <c r="O403" s="16"/>
      <c r="P403" s="67" t="s">
        <v>1253</v>
      </c>
      <c r="Q403" s="106">
        <v>52500</v>
      </c>
      <c r="R403" s="107" t="s">
        <v>301</v>
      </c>
      <c r="S403" s="20">
        <v>7.4999999999999997E-2</v>
      </c>
      <c r="T403" s="66">
        <v>3937.5</v>
      </c>
      <c r="U403" s="66">
        <v>0</v>
      </c>
      <c r="V403" s="66">
        <f t="shared" ref="V403:V404" si="161">T403+U403</f>
        <v>3937.5</v>
      </c>
      <c r="W403" s="50" t="s">
        <v>1377</v>
      </c>
      <c r="X403" s="51">
        <v>23810</v>
      </c>
      <c r="Y403" s="275">
        <v>23815</v>
      </c>
      <c r="Z403" s="293" t="s">
        <v>1378</v>
      </c>
      <c r="AA403" s="275"/>
      <c r="AB403" s="67">
        <f>Table1402409[[#This Row],[วันที่ส่งงานการเงิน]]-Table1402409[[#This Row],[วันที่ส่งของ]]</f>
        <v>-23815</v>
      </c>
      <c r="AC403" s="130" t="s">
        <v>899</v>
      </c>
      <c r="AD403" s="3"/>
    </row>
    <row r="404" spans="1:30" ht="30" customHeight="1">
      <c r="A404" s="83">
        <v>23808</v>
      </c>
      <c r="B404" s="101" t="s">
        <v>1380</v>
      </c>
      <c r="C404" s="67">
        <v>7</v>
      </c>
      <c r="D404" s="14" t="s">
        <v>31</v>
      </c>
      <c r="E404" s="15" t="s">
        <v>480</v>
      </c>
      <c r="F404" s="14" t="s">
        <v>1183</v>
      </c>
      <c r="G404" s="16">
        <v>498664</v>
      </c>
      <c r="H404" s="17"/>
      <c r="I404" s="14" t="s">
        <v>52</v>
      </c>
      <c r="J404" s="15" t="s">
        <v>480</v>
      </c>
      <c r="K404" s="19">
        <v>498664</v>
      </c>
      <c r="L404" s="15" t="s">
        <v>480</v>
      </c>
      <c r="M404" s="16">
        <v>498664</v>
      </c>
      <c r="N404" s="16" t="s">
        <v>750</v>
      </c>
      <c r="O404" s="16"/>
      <c r="P404" s="67"/>
      <c r="Q404" s="106">
        <v>1</v>
      </c>
      <c r="R404" s="107" t="s">
        <v>481</v>
      </c>
      <c r="S404" s="20"/>
      <c r="T404" s="66">
        <v>62300</v>
      </c>
      <c r="U404" s="66">
        <v>0</v>
      </c>
      <c r="V404" s="66">
        <f t="shared" si="161"/>
        <v>62300</v>
      </c>
      <c r="W404" s="50" t="s">
        <v>36</v>
      </c>
      <c r="X404" s="51">
        <v>23655</v>
      </c>
      <c r="Y404" s="275">
        <v>23808</v>
      </c>
      <c r="Z404" s="275" t="s">
        <v>482</v>
      </c>
      <c r="AA404" s="275"/>
      <c r="AB404" s="67">
        <f>Table1402409[[#This Row],[วันที่ส่งงานการเงิน]]-Table1402409[[#This Row],[วันที่ส่งของ]]</f>
        <v>-23808</v>
      </c>
      <c r="AC404" s="130" t="s">
        <v>483</v>
      </c>
      <c r="AD404" s="3" t="s">
        <v>1184</v>
      </c>
    </row>
    <row r="405" spans="1:30">
      <c r="A405" s="83">
        <v>23811</v>
      </c>
      <c r="B405" s="101" t="s">
        <v>1381</v>
      </c>
      <c r="C405" s="67">
        <v>6</v>
      </c>
      <c r="D405" s="14" t="s">
        <v>112</v>
      </c>
      <c r="E405" s="15" t="s">
        <v>197</v>
      </c>
      <c r="F405" s="14" t="s">
        <v>1382</v>
      </c>
      <c r="G405" s="16">
        <v>17655</v>
      </c>
      <c r="H405" s="17">
        <v>3.3</v>
      </c>
      <c r="I405" s="14" t="s">
        <v>52</v>
      </c>
      <c r="J405" s="30" t="s">
        <v>197</v>
      </c>
      <c r="K405" s="19">
        <v>17655</v>
      </c>
      <c r="L405" s="30" t="s">
        <v>197</v>
      </c>
      <c r="M405" s="19">
        <v>17655</v>
      </c>
      <c r="N405" s="16" t="s">
        <v>34</v>
      </c>
      <c r="O405" s="16"/>
      <c r="P405" s="67" t="s">
        <v>1253</v>
      </c>
      <c r="Q405" s="106">
        <v>5000</v>
      </c>
      <c r="R405" s="107" t="s">
        <v>53</v>
      </c>
      <c r="S405" s="20">
        <v>3.3</v>
      </c>
      <c r="T405" s="66">
        <v>16500</v>
      </c>
      <c r="U405" s="66">
        <f t="shared" ref="U405" si="162">T405*7/100</f>
        <v>1155</v>
      </c>
      <c r="V405" s="66">
        <f t="shared" si="160"/>
        <v>17655</v>
      </c>
      <c r="W405" s="50" t="s">
        <v>1383</v>
      </c>
      <c r="X405" s="51">
        <v>23823</v>
      </c>
      <c r="Y405" s="275">
        <v>23824</v>
      </c>
      <c r="Z405" s="293" t="s">
        <v>1384</v>
      </c>
      <c r="AA405" s="275"/>
      <c r="AB405" s="67">
        <f>Table1402409[[#This Row],[วันที่ส่งงานการเงิน]]-Table1402409[[#This Row],[วันที่ส่งของ]]</f>
        <v>-23824</v>
      </c>
      <c r="AC405" s="130" t="s">
        <v>447</v>
      </c>
      <c r="AD405" s="3"/>
    </row>
    <row r="406" spans="1:30">
      <c r="A406" s="83">
        <v>23810</v>
      </c>
      <c r="B406" s="101" t="s">
        <v>1385</v>
      </c>
      <c r="C406" s="67">
        <v>7</v>
      </c>
      <c r="D406" s="14" t="s">
        <v>147</v>
      </c>
      <c r="E406" s="15" t="s">
        <v>433</v>
      </c>
      <c r="F406" s="14" t="s">
        <v>1386</v>
      </c>
      <c r="G406" s="16">
        <v>10165</v>
      </c>
      <c r="H406" s="17"/>
      <c r="I406" s="14" t="s">
        <v>275</v>
      </c>
      <c r="J406" s="18"/>
      <c r="K406" s="19"/>
      <c r="L406" s="63"/>
      <c r="M406" s="16"/>
      <c r="N406" s="16"/>
      <c r="O406" s="16"/>
      <c r="P406" s="67"/>
      <c r="Q406" s="106">
        <v>2</v>
      </c>
      <c r="R406" s="107" t="s">
        <v>101</v>
      </c>
      <c r="S406" s="20"/>
      <c r="T406" s="66">
        <v>9500</v>
      </c>
      <c r="U406" s="66">
        <f t="shared" si="152"/>
        <v>665</v>
      </c>
      <c r="V406" s="66">
        <f t="shared" si="153"/>
        <v>10165</v>
      </c>
      <c r="W406" s="50" t="s">
        <v>275</v>
      </c>
      <c r="X406" s="51">
        <v>23808</v>
      </c>
      <c r="Y406" s="275">
        <v>23808</v>
      </c>
      <c r="Z406" s="275" t="s">
        <v>275</v>
      </c>
      <c r="AA406" s="275"/>
      <c r="AB406" s="67">
        <f>Table1402409[[#This Row],[วันที่ส่งงานการเงิน]]-Table1402409[[#This Row],[วันที่ส่งของ]]</f>
        <v>-23808</v>
      </c>
      <c r="AC406" s="130" t="s">
        <v>275</v>
      </c>
      <c r="AD406" s="3"/>
    </row>
    <row r="407" spans="1:30">
      <c r="A407" s="83">
        <v>23810</v>
      </c>
      <c r="B407" s="101" t="s">
        <v>1387</v>
      </c>
      <c r="C407" s="67">
        <v>7</v>
      </c>
      <c r="D407" s="14" t="s">
        <v>147</v>
      </c>
      <c r="E407" s="206" t="s">
        <v>1388</v>
      </c>
      <c r="F407" s="14" t="s">
        <v>1389</v>
      </c>
      <c r="G407" s="16"/>
      <c r="H407" s="17"/>
      <c r="I407" s="14"/>
      <c r="J407" s="18"/>
      <c r="K407" s="19"/>
      <c r="L407" s="63"/>
      <c r="M407" s="16"/>
      <c r="N407" s="16"/>
      <c r="O407" s="16"/>
      <c r="P407" s="67"/>
      <c r="Q407" s="106">
        <v>4</v>
      </c>
      <c r="R407" s="107" t="s">
        <v>101</v>
      </c>
      <c r="S407" s="20"/>
      <c r="T407" s="66"/>
      <c r="U407" s="66">
        <f t="shared" ref="U407:U423" si="163">T407*7/100</f>
        <v>0</v>
      </c>
      <c r="V407" s="66">
        <f t="shared" ref="V407:V423" si="164">T407+U407</f>
        <v>0</v>
      </c>
      <c r="W407" s="50"/>
      <c r="X407" s="51"/>
      <c r="Y407" s="275"/>
      <c r="Z407" s="275"/>
      <c r="AA407" s="275"/>
      <c r="AB407" s="67">
        <f>Table1402409[[#This Row],[วันที่ส่งงานการเงิน]]-Table1402409[[#This Row],[วันที่ส่งของ]]</f>
        <v>0</v>
      </c>
      <c r="AC407" s="130"/>
      <c r="AD407" s="3"/>
    </row>
    <row r="408" spans="1:30">
      <c r="A408" s="83">
        <v>23810</v>
      </c>
      <c r="B408" s="101" t="s">
        <v>1390</v>
      </c>
      <c r="C408" s="67">
        <v>7</v>
      </c>
      <c r="D408" s="14" t="s">
        <v>31</v>
      </c>
      <c r="E408" s="15" t="s">
        <v>930</v>
      </c>
      <c r="F408" s="14" t="s">
        <v>1391</v>
      </c>
      <c r="G408" s="16">
        <v>13696</v>
      </c>
      <c r="H408" s="17">
        <v>800</v>
      </c>
      <c r="I408" s="14" t="s">
        <v>52</v>
      </c>
      <c r="J408" s="30" t="s">
        <v>930</v>
      </c>
      <c r="K408" s="19">
        <v>13696</v>
      </c>
      <c r="L408" s="30" t="s">
        <v>930</v>
      </c>
      <c r="M408" s="19">
        <v>13696</v>
      </c>
      <c r="N408" s="16" t="s">
        <v>34</v>
      </c>
      <c r="O408" s="16"/>
      <c r="P408" s="67"/>
      <c r="Q408" s="106">
        <v>16</v>
      </c>
      <c r="R408" s="107" t="s">
        <v>276</v>
      </c>
      <c r="S408" s="20">
        <v>800</v>
      </c>
      <c r="T408" s="66">
        <v>12800</v>
      </c>
      <c r="U408" s="66">
        <f t="shared" si="163"/>
        <v>896</v>
      </c>
      <c r="V408" s="66">
        <f t="shared" si="164"/>
        <v>13696</v>
      </c>
      <c r="W408" s="50" t="s">
        <v>1392</v>
      </c>
      <c r="X408" s="51">
        <v>23816</v>
      </c>
      <c r="Y408" s="275">
        <v>23826</v>
      </c>
      <c r="Z408" s="293" t="s">
        <v>1393</v>
      </c>
      <c r="AA408" s="275"/>
      <c r="AB408" s="67">
        <f>Table1402409[[#This Row],[วันที่ส่งงานการเงิน]]-Table1402409[[#This Row],[วันที่ส่งของ]]</f>
        <v>-23826</v>
      </c>
      <c r="AC408" s="130" t="s">
        <v>1394</v>
      </c>
      <c r="AD408" s="3"/>
    </row>
    <row r="409" spans="1:30">
      <c r="A409" s="83">
        <v>23810</v>
      </c>
      <c r="B409" s="101" t="s">
        <v>1395</v>
      </c>
      <c r="C409" s="67">
        <v>2</v>
      </c>
      <c r="D409" s="14" t="s">
        <v>49</v>
      </c>
      <c r="E409" s="15" t="s">
        <v>50</v>
      </c>
      <c r="F409" s="14" t="s">
        <v>1396</v>
      </c>
      <c r="G409" s="16">
        <v>2140</v>
      </c>
      <c r="H409" s="17">
        <v>10</v>
      </c>
      <c r="I409" s="14" t="s">
        <v>52</v>
      </c>
      <c r="J409" s="30" t="s">
        <v>50</v>
      </c>
      <c r="K409" s="19">
        <v>2140</v>
      </c>
      <c r="L409" s="30" t="s">
        <v>50</v>
      </c>
      <c r="M409" s="19">
        <v>2140</v>
      </c>
      <c r="N409" s="16" t="s">
        <v>34</v>
      </c>
      <c r="O409" s="16"/>
      <c r="P409" s="67"/>
      <c r="Q409" s="106">
        <v>200</v>
      </c>
      <c r="R409" s="107" t="s">
        <v>58</v>
      </c>
      <c r="S409" s="20">
        <v>10</v>
      </c>
      <c r="T409" s="66">
        <v>2000</v>
      </c>
      <c r="U409" s="66">
        <f t="shared" si="163"/>
        <v>140</v>
      </c>
      <c r="V409" s="66">
        <f t="shared" si="164"/>
        <v>2140</v>
      </c>
      <c r="W409" s="50" t="s">
        <v>1397</v>
      </c>
      <c r="X409" s="51">
        <v>23818</v>
      </c>
      <c r="Y409" s="275">
        <v>23824</v>
      </c>
      <c r="Z409" s="293" t="s">
        <v>1398</v>
      </c>
      <c r="AA409" s="275"/>
      <c r="AB409" s="67">
        <f>Table1402409[[#This Row],[วันที่ส่งงานการเงิน]]-Table1402409[[#This Row],[วันที่ส่งของ]]</f>
        <v>-23824</v>
      </c>
      <c r="AC409" s="130" t="s">
        <v>82</v>
      </c>
      <c r="AD409" s="3"/>
    </row>
    <row r="410" spans="1:30">
      <c r="A410" s="83">
        <v>23810</v>
      </c>
      <c r="B410" s="101" t="s">
        <v>1399</v>
      </c>
      <c r="C410" s="67">
        <v>6</v>
      </c>
      <c r="D410" s="14" t="s">
        <v>147</v>
      </c>
      <c r="E410" s="15" t="s">
        <v>620</v>
      </c>
      <c r="F410" s="14" t="s">
        <v>1400</v>
      </c>
      <c r="G410" s="16">
        <v>2062.5</v>
      </c>
      <c r="H410" s="17"/>
      <c r="I410" s="14" t="s">
        <v>52</v>
      </c>
      <c r="J410" s="30" t="s">
        <v>620</v>
      </c>
      <c r="K410" s="19">
        <v>2062.5</v>
      </c>
      <c r="L410" s="30" t="s">
        <v>620</v>
      </c>
      <c r="M410" s="19">
        <v>2062.5</v>
      </c>
      <c r="N410" s="16" t="s">
        <v>34</v>
      </c>
      <c r="O410" s="16"/>
      <c r="P410" s="67" t="s">
        <v>1401</v>
      </c>
      <c r="Q410" s="106">
        <v>27500</v>
      </c>
      <c r="R410" s="107" t="s">
        <v>301</v>
      </c>
      <c r="S410" s="20">
        <v>7.4999999999999997E-2</v>
      </c>
      <c r="T410" s="66">
        <v>2062.5</v>
      </c>
      <c r="U410" s="66">
        <v>0</v>
      </c>
      <c r="V410" s="66">
        <f t="shared" si="164"/>
        <v>2062.5</v>
      </c>
      <c r="W410" s="50" t="s">
        <v>1402</v>
      </c>
      <c r="X410" s="51">
        <v>23816</v>
      </c>
      <c r="Y410" s="275">
        <v>23819</v>
      </c>
      <c r="Z410" s="293" t="s">
        <v>1403</v>
      </c>
      <c r="AA410" s="275"/>
      <c r="AB410" s="67">
        <f>Table1402409[[#This Row],[วันที่ส่งงานการเงิน]]-Table1402409[[#This Row],[วันที่ส่งของ]]</f>
        <v>-23819</v>
      </c>
      <c r="AC410" s="130" t="s">
        <v>899</v>
      </c>
      <c r="AD410" s="3"/>
    </row>
    <row r="411" spans="1:30">
      <c r="A411" s="83">
        <v>23810</v>
      </c>
      <c r="B411" s="101" t="s">
        <v>1404</v>
      </c>
      <c r="C411" s="67">
        <v>7</v>
      </c>
      <c r="D411" s="14" t="s">
        <v>49</v>
      </c>
      <c r="E411" s="15" t="s">
        <v>167</v>
      </c>
      <c r="F411" s="14" t="s">
        <v>1405</v>
      </c>
      <c r="G411" s="16">
        <v>86</v>
      </c>
      <c r="H411" s="17"/>
      <c r="I411" s="14" t="s">
        <v>52</v>
      </c>
      <c r="J411" s="18" t="s">
        <v>167</v>
      </c>
      <c r="K411" s="19">
        <v>86</v>
      </c>
      <c r="L411" s="18" t="s">
        <v>167</v>
      </c>
      <c r="M411" s="19">
        <v>86</v>
      </c>
      <c r="N411" s="16" t="s">
        <v>34</v>
      </c>
      <c r="O411" s="16"/>
      <c r="P411" s="67"/>
      <c r="Q411" s="106">
        <v>23</v>
      </c>
      <c r="R411" s="107" t="s">
        <v>341</v>
      </c>
      <c r="S411" s="20"/>
      <c r="T411" s="66">
        <v>86</v>
      </c>
      <c r="U411" s="66">
        <v>0</v>
      </c>
      <c r="V411" s="66">
        <f t="shared" si="164"/>
        <v>86</v>
      </c>
      <c r="W411" s="50" t="s">
        <v>1406</v>
      </c>
      <c r="X411" s="51">
        <v>23798</v>
      </c>
      <c r="Y411" s="275">
        <v>23801</v>
      </c>
      <c r="Z411" s="293" t="s">
        <v>1407</v>
      </c>
      <c r="AA411" s="275"/>
      <c r="AB411" s="67">
        <f>Table1402409[[#This Row],[วันที่ส่งงานการเงิน]]-Table1402409[[#This Row],[วันที่ส่งของ]]</f>
        <v>-23801</v>
      </c>
      <c r="AC411" s="130" t="s">
        <v>172</v>
      </c>
      <c r="AD411" s="3"/>
    </row>
    <row r="412" spans="1:30">
      <c r="A412" s="83">
        <v>23801</v>
      </c>
      <c r="B412" s="101" t="s">
        <v>1408</v>
      </c>
      <c r="C412" s="67">
        <v>7</v>
      </c>
      <c r="D412" s="14" t="s">
        <v>49</v>
      </c>
      <c r="E412" s="15" t="s">
        <v>1354</v>
      </c>
      <c r="F412" s="14" t="s">
        <v>168</v>
      </c>
      <c r="G412" s="16">
        <v>70000</v>
      </c>
      <c r="H412" s="17"/>
      <c r="I412" s="14" t="s">
        <v>52</v>
      </c>
      <c r="J412" s="30" t="s">
        <v>1354</v>
      </c>
      <c r="K412" s="19">
        <v>65376</v>
      </c>
      <c r="L412" s="30" t="s">
        <v>1354</v>
      </c>
      <c r="M412" s="19">
        <v>65376</v>
      </c>
      <c r="N412" s="16" t="s">
        <v>34</v>
      </c>
      <c r="O412" s="16"/>
      <c r="P412" s="67"/>
      <c r="Q412" s="106">
        <v>107</v>
      </c>
      <c r="R412" s="107" t="s">
        <v>169</v>
      </c>
      <c r="S412" s="20"/>
      <c r="T412" s="66">
        <v>65376</v>
      </c>
      <c r="U412" s="66">
        <v>0</v>
      </c>
      <c r="V412" s="66">
        <f t="shared" si="164"/>
        <v>65376</v>
      </c>
      <c r="W412" s="50" t="s">
        <v>1409</v>
      </c>
      <c r="X412" s="51">
        <v>23803</v>
      </c>
      <c r="Y412" s="275">
        <v>23816</v>
      </c>
      <c r="Z412" s="293" t="s">
        <v>1410</v>
      </c>
      <c r="AA412" s="275"/>
      <c r="AB412" s="67">
        <f>Table1402409[[#This Row],[วันที่ส่งงานการเงิน]]-Table1402409[[#This Row],[วันที่ส่งของ]]</f>
        <v>-23816</v>
      </c>
      <c r="AC412" s="130" t="s">
        <v>172</v>
      </c>
      <c r="AD412" s="3"/>
    </row>
    <row r="413" spans="1:30">
      <c r="A413" s="83">
        <v>23812</v>
      </c>
      <c r="B413" s="101" t="s">
        <v>1411</v>
      </c>
      <c r="C413" s="67">
        <v>2</v>
      </c>
      <c r="D413" s="14" t="s">
        <v>60</v>
      </c>
      <c r="E413" s="15" t="s">
        <v>1412</v>
      </c>
      <c r="F413" s="14" t="s">
        <v>730</v>
      </c>
      <c r="G413" s="16">
        <v>1968800</v>
      </c>
      <c r="H413" s="17">
        <v>92</v>
      </c>
      <c r="I413" s="14" t="s">
        <v>94</v>
      </c>
      <c r="J413" s="15" t="s">
        <v>1412</v>
      </c>
      <c r="K413" s="19">
        <v>1947400</v>
      </c>
      <c r="L413" s="15" t="s">
        <v>1412</v>
      </c>
      <c r="M413" s="19">
        <v>1947400</v>
      </c>
      <c r="N413" s="16" t="s">
        <v>34</v>
      </c>
      <c r="O413" s="16"/>
      <c r="P413" s="67"/>
      <c r="Q413" s="106">
        <v>20000</v>
      </c>
      <c r="R413" s="107" t="s">
        <v>63</v>
      </c>
      <c r="S413" s="20">
        <v>91</v>
      </c>
      <c r="T413" s="66">
        <v>1820000</v>
      </c>
      <c r="U413" s="66">
        <f t="shared" si="163"/>
        <v>127400</v>
      </c>
      <c r="V413" s="66">
        <f t="shared" si="164"/>
        <v>1947400</v>
      </c>
      <c r="W413" s="50" t="s">
        <v>1413</v>
      </c>
      <c r="X413" s="51">
        <v>23850</v>
      </c>
      <c r="Y413" s="275">
        <v>23853</v>
      </c>
      <c r="Z413" s="293" t="s">
        <v>1414</v>
      </c>
      <c r="AA413" s="275"/>
      <c r="AB413" s="67">
        <f>Table1402409[[#This Row],[วันที่ส่งงานการเงิน]]-Table1402409[[#This Row],[วันที่ส่งของ]]</f>
        <v>-23853</v>
      </c>
      <c r="AC413" s="130" t="s">
        <v>1415</v>
      </c>
      <c r="AD413" s="3"/>
    </row>
    <row r="414" spans="1:30">
      <c r="A414" s="83"/>
      <c r="B414" s="101"/>
      <c r="C414" s="67"/>
      <c r="D414" s="14"/>
      <c r="E414" s="15"/>
      <c r="F414" s="14"/>
      <c r="G414" s="16"/>
      <c r="H414" s="17"/>
      <c r="I414" s="14"/>
      <c r="J414" s="30" t="s">
        <v>61</v>
      </c>
      <c r="K414" s="19">
        <v>1968800</v>
      </c>
      <c r="L414" s="63"/>
      <c r="M414" s="16"/>
      <c r="N414" s="16"/>
      <c r="O414" s="16"/>
      <c r="P414" s="67"/>
      <c r="Q414" s="106"/>
      <c r="R414" s="107"/>
      <c r="S414" s="20"/>
      <c r="T414" s="66"/>
      <c r="U414" s="66"/>
      <c r="V414" s="66"/>
      <c r="W414" s="50"/>
      <c r="X414" s="51"/>
      <c r="Y414" s="275"/>
      <c r="Z414" s="275"/>
      <c r="AA414" s="275"/>
      <c r="AB414" s="67">
        <f>Table1402409[[#This Row],[วันที่ส่งงานการเงิน]]-Table1402409[[#This Row],[วันที่ส่งของ]]</f>
        <v>0</v>
      </c>
      <c r="AC414" s="130"/>
      <c r="AD414" s="3"/>
    </row>
    <row r="415" spans="1:30">
      <c r="A415" s="83">
        <v>23816</v>
      </c>
      <c r="B415" s="101" t="s">
        <v>1416</v>
      </c>
      <c r="C415" s="67">
        <v>5</v>
      </c>
      <c r="D415" s="14" t="s">
        <v>60</v>
      </c>
      <c r="E415" s="15" t="s">
        <v>901</v>
      </c>
      <c r="F415" s="14" t="s">
        <v>1417</v>
      </c>
      <c r="G415" s="16">
        <v>20009</v>
      </c>
      <c r="H415" s="17">
        <v>1870</v>
      </c>
      <c r="I415" s="14" t="s">
        <v>52</v>
      </c>
      <c r="J415" s="30" t="s">
        <v>903</v>
      </c>
      <c r="K415" s="19">
        <v>20009</v>
      </c>
      <c r="L415" s="30" t="s">
        <v>903</v>
      </c>
      <c r="M415" s="19">
        <v>20009</v>
      </c>
      <c r="N415" s="16" t="s">
        <v>34</v>
      </c>
      <c r="O415" s="16"/>
      <c r="P415" s="67"/>
      <c r="Q415" s="106">
        <v>10</v>
      </c>
      <c r="R415" s="107" t="s">
        <v>256</v>
      </c>
      <c r="S415" s="20">
        <v>1870</v>
      </c>
      <c r="T415" s="66">
        <v>18700</v>
      </c>
      <c r="U415" s="66">
        <f t="shared" si="163"/>
        <v>1309</v>
      </c>
      <c r="V415" s="66">
        <f t="shared" si="164"/>
        <v>20009</v>
      </c>
      <c r="W415" s="50" t="s">
        <v>1418</v>
      </c>
      <c r="X415" s="51">
        <v>23819</v>
      </c>
      <c r="Y415" s="275">
        <v>23837</v>
      </c>
      <c r="Z415" s="293" t="s">
        <v>1419</v>
      </c>
      <c r="AA415" s="275"/>
      <c r="AB415" s="67">
        <f>Table1402409[[#This Row],[วันที่ส่งงานการเงิน]]-Table1402409[[#This Row],[วันที่ส่งของ]]</f>
        <v>-23837</v>
      </c>
      <c r="AC415" s="130" t="s">
        <v>1239</v>
      </c>
      <c r="AD415" s="3"/>
    </row>
    <row r="416" spans="1:30">
      <c r="A416" s="83">
        <v>23820</v>
      </c>
      <c r="B416" s="101" t="s">
        <v>1420</v>
      </c>
      <c r="C416" s="67">
        <v>5</v>
      </c>
      <c r="D416" s="14" t="s">
        <v>60</v>
      </c>
      <c r="E416" s="15" t="s">
        <v>353</v>
      </c>
      <c r="F416" s="14" t="s">
        <v>1421</v>
      </c>
      <c r="G416" s="16">
        <v>3000</v>
      </c>
      <c r="H416" s="17"/>
      <c r="I416" s="14" t="s">
        <v>245</v>
      </c>
      <c r="J416" s="30" t="s">
        <v>353</v>
      </c>
      <c r="K416" s="19">
        <v>1380</v>
      </c>
      <c r="L416" s="30" t="s">
        <v>353</v>
      </c>
      <c r="M416" s="19">
        <v>1380</v>
      </c>
      <c r="N416" s="16" t="s">
        <v>34</v>
      </c>
      <c r="O416" s="16"/>
      <c r="P416" s="67"/>
      <c r="Q416" s="106">
        <v>20</v>
      </c>
      <c r="R416" s="107" t="s">
        <v>1422</v>
      </c>
      <c r="S416" s="20">
        <v>69</v>
      </c>
      <c r="T416" s="66">
        <v>1380</v>
      </c>
      <c r="U416" s="66">
        <v>0</v>
      </c>
      <c r="V416" s="66">
        <f t="shared" si="164"/>
        <v>1380</v>
      </c>
      <c r="W416" s="50" t="s">
        <v>245</v>
      </c>
      <c r="X416" s="51">
        <v>23825</v>
      </c>
      <c r="Y416" s="275">
        <v>23825</v>
      </c>
      <c r="Z416" s="275" t="s">
        <v>1423</v>
      </c>
      <c r="AA416" s="275"/>
      <c r="AB416" s="67">
        <f>Table1402409[[#This Row],[วันที่ส่งงานการเงิน]]-Table1402409[[#This Row],[วันที่ส่งของ]]</f>
        <v>-23825</v>
      </c>
      <c r="AC416" s="130" t="s">
        <v>344</v>
      </c>
      <c r="AD416" s="3"/>
    </row>
    <row r="417" spans="1:30">
      <c r="A417" s="83">
        <v>23817</v>
      </c>
      <c r="B417" s="101" t="s">
        <v>1424</v>
      </c>
      <c r="C417" s="67">
        <v>1</v>
      </c>
      <c r="D417" s="14" t="s">
        <v>60</v>
      </c>
      <c r="E417" s="15" t="s">
        <v>61</v>
      </c>
      <c r="F417" s="14" t="s">
        <v>1425</v>
      </c>
      <c r="G417" s="16">
        <v>3923.69</v>
      </c>
      <c r="H417" s="17">
        <v>3923.69</v>
      </c>
      <c r="I417" s="14" t="s">
        <v>52</v>
      </c>
      <c r="J417" s="30" t="s">
        <v>61</v>
      </c>
      <c r="K417" s="19">
        <v>3852</v>
      </c>
      <c r="L417" s="30" t="s">
        <v>61</v>
      </c>
      <c r="M417" s="19">
        <v>3852</v>
      </c>
      <c r="N417" s="16" t="s">
        <v>34</v>
      </c>
      <c r="O417" s="16"/>
      <c r="P417" s="67"/>
      <c r="Q417" s="106">
        <v>1</v>
      </c>
      <c r="R417" s="107" t="s">
        <v>63</v>
      </c>
      <c r="S417" s="20">
        <v>3600</v>
      </c>
      <c r="T417" s="66">
        <v>3600</v>
      </c>
      <c r="U417" s="66">
        <f t="shared" ref="U417" si="165">T417*7/100</f>
        <v>252</v>
      </c>
      <c r="V417" s="66">
        <f t="shared" ref="V417" si="166">T417+U417</f>
        <v>3852</v>
      </c>
      <c r="W417" s="50" t="s">
        <v>1426</v>
      </c>
      <c r="X417" s="51">
        <v>23823</v>
      </c>
      <c r="Y417" s="275">
        <v>23831</v>
      </c>
      <c r="Z417" s="293" t="s">
        <v>1427</v>
      </c>
      <c r="AA417" s="275"/>
      <c r="AB417" s="67">
        <f>Table1402409[[#This Row],[วันที่ส่งงานการเงิน]]-Table1402409[[#This Row],[วันที่ส่งของ]]</f>
        <v>-23831</v>
      </c>
      <c r="AC417" s="130" t="s">
        <v>335</v>
      </c>
      <c r="AD417" s="3"/>
    </row>
    <row r="418" spans="1:30">
      <c r="A418" s="83">
        <v>23816</v>
      </c>
      <c r="B418" s="101" t="s">
        <v>1428</v>
      </c>
      <c r="C418" s="67">
        <v>2</v>
      </c>
      <c r="D418" s="14" t="s">
        <v>49</v>
      </c>
      <c r="E418" s="15" t="s">
        <v>98</v>
      </c>
      <c r="F418" s="14" t="s">
        <v>1396</v>
      </c>
      <c r="G418" s="16">
        <v>4280</v>
      </c>
      <c r="H418" s="17">
        <v>10</v>
      </c>
      <c r="I418" s="14" t="s">
        <v>52</v>
      </c>
      <c r="J418" s="15" t="s">
        <v>98</v>
      </c>
      <c r="K418" s="19">
        <v>3424</v>
      </c>
      <c r="L418" s="15" t="s">
        <v>98</v>
      </c>
      <c r="M418" s="19">
        <v>3424</v>
      </c>
      <c r="N418" s="16" t="s">
        <v>34</v>
      </c>
      <c r="O418" s="16"/>
      <c r="P418" s="67"/>
      <c r="Q418" s="106">
        <v>400</v>
      </c>
      <c r="R418" s="107" t="s">
        <v>58</v>
      </c>
      <c r="S418" s="20">
        <v>8</v>
      </c>
      <c r="T418" s="66">
        <v>3200</v>
      </c>
      <c r="U418" s="66">
        <f t="shared" si="163"/>
        <v>224</v>
      </c>
      <c r="V418" s="66">
        <f t="shared" si="164"/>
        <v>3424</v>
      </c>
      <c r="W418" s="50" t="s">
        <v>1429</v>
      </c>
      <c r="X418" s="51">
        <v>23825</v>
      </c>
      <c r="Y418" s="275">
        <v>23833</v>
      </c>
      <c r="Z418" s="293" t="s">
        <v>1430</v>
      </c>
      <c r="AA418" s="275"/>
      <c r="AB418" s="67">
        <f>Table1402409[[#This Row],[วันที่ส่งงานการเงิน]]-Table1402409[[#This Row],[วันที่ส่งของ]]</f>
        <v>-23833</v>
      </c>
      <c r="AC418" s="130" t="s">
        <v>82</v>
      </c>
      <c r="AD418" s="3"/>
    </row>
    <row r="419" spans="1:30">
      <c r="A419" s="83">
        <v>23816</v>
      </c>
      <c r="B419" s="101" t="s">
        <v>1431</v>
      </c>
      <c r="C419" s="67">
        <v>7</v>
      </c>
      <c r="D419" s="14" t="s">
        <v>31</v>
      </c>
      <c r="E419" s="15" t="s">
        <v>1432</v>
      </c>
      <c r="F419" s="14" t="s">
        <v>1433</v>
      </c>
      <c r="G419" s="16">
        <v>3000</v>
      </c>
      <c r="H419" s="17"/>
      <c r="I419" s="14" t="s">
        <v>275</v>
      </c>
      <c r="J419" s="18"/>
      <c r="K419" s="19"/>
      <c r="L419" s="63"/>
      <c r="M419" s="16"/>
      <c r="N419" s="16"/>
      <c r="O419" s="16"/>
      <c r="P419" s="67"/>
      <c r="Q419" s="106">
        <v>2</v>
      </c>
      <c r="R419" s="107" t="s">
        <v>101</v>
      </c>
      <c r="S419" s="20"/>
      <c r="T419" s="66">
        <v>3000</v>
      </c>
      <c r="U419" s="66">
        <v>0</v>
      </c>
      <c r="V419" s="66">
        <f t="shared" si="164"/>
        <v>3000</v>
      </c>
      <c r="W419" s="50" t="s">
        <v>275</v>
      </c>
      <c r="X419" s="51">
        <v>23810</v>
      </c>
      <c r="Y419" s="275">
        <v>23810</v>
      </c>
      <c r="Z419" s="275" t="s">
        <v>275</v>
      </c>
      <c r="AA419" s="275"/>
      <c r="AB419" s="67">
        <f>Table1402409[[#This Row],[วันที่ส่งงานการเงิน]]-Table1402409[[#This Row],[วันที่ส่งของ]]</f>
        <v>-23810</v>
      </c>
      <c r="AC419" s="130" t="s">
        <v>275</v>
      </c>
      <c r="AD419" s="3"/>
    </row>
    <row r="420" spans="1:30">
      <c r="A420" s="83">
        <v>23817</v>
      </c>
      <c r="B420" s="101" t="s">
        <v>1434</v>
      </c>
      <c r="C420" s="67">
        <v>7</v>
      </c>
      <c r="D420" s="14" t="s">
        <v>147</v>
      </c>
      <c r="E420" s="15" t="s">
        <v>436</v>
      </c>
      <c r="F420" s="14" t="s">
        <v>437</v>
      </c>
      <c r="G420" s="16">
        <v>567.1</v>
      </c>
      <c r="H420" s="17"/>
      <c r="I420" s="14" t="s">
        <v>275</v>
      </c>
      <c r="J420" s="18"/>
      <c r="K420" s="19"/>
      <c r="L420" s="63"/>
      <c r="M420" s="16"/>
      <c r="N420" s="16"/>
      <c r="O420" s="16"/>
      <c r="P420" s="67"/>
      <c r="Q420" s="106">
        <v>2</v>
      </c>
      <c r="R420" s="107" t="s">
        <v>101</v>
      </c>
      <c r="S420" s="20"/>
      <c r="T420" s="66">
        <v>530</v>
      </c>
      <c r="U420" s="66">
        <f t="shared" si="163"/>
        <v>37.1</v>
      </c>
      <c r="V420" s="66">
        <f t="shared" si="164"/>
        <v>567.1</v>
      </c>
      <c r="W420" s="50" t="s">
        <v>275</v>
      </c>
      <c r="X420" s="51">
        <v>23811</v>
      </c>
      <c r="Y420" s="275">
        <v>23811</v>
      </c>
      <c r="Z420" s="275" t="s">
        <v>275</v>
      </c>
      <c r="AA420" s="275"/>
      <c r="AB420" s="67">
        <f>Table1402409[[#This Row],[วันที่ส่งงานการเงิน]]-Table1402409[[#This Row],[วันที่ส่งของ]]</f>
        <v>-23811</v>
      </c>
      <c r="AC420" s="130" t="s">
        <v>275</v>
      </c>
      <c r="AD420" s="3"/>
    </row>
    <row r="421" spans="1:30">
      <c r="A421" s="83">
        <v>23817</v>
      </c>
      <c r="B421" s="101" t="s">
        <v>1435</v>
      </c>
      <c r="C421" s="67">
        <v>5</v>
      </c>
      <c r="D421" s="14" t="s">
        <v>60</v>
      </c>
      <c r="E421" s="15" t="s">
        <v>1436</v>
      </c>
      <c r="F421" s="14" t="s">
        <v>1437</v>
      </c>
      <c r="G421" s="16">
        <v>14552</v>
      </c>
      <c r="H421" s="17">
        <v>680</v>
      </c>
      <c r="I421" s="14" t="s">
        <v>52</v>
      </c>
      <c r="J421" s="15" t="s">
        <v>1436</v>
      </c>
      <c r="K421" s="19">
        <v>13910</v>
      </c>
      <c r="L421" s="15" t="s">
        <v>1436</v>
      </c>
      <c r="M421" s="19">
        <v>13910</v>
      </c>
      <c r="N421" s="16" t="s">
        <v>34</v>
      </c>
      <c r="O421" s="16"/>
      <c r="P421" s="67"/>
      <c r="Q421" s="106">
        <v>20</v>
      </c>
      <c r="R421" s="107" t="s">
        <v>256</v>
      </c>
      <c r="S421" s="20">
        <v>650</v>
      </c>
      <c r="T421" s="66">
        <v>13000</v>
      </c>
      <c r="U421" s="66">
        <f t="shared" si="163"/>
        <v>910</v>
      </c>
      <c r="V421" s="66">
        <f t="shared" si="164"/>
        <v>13910</v>
      </c>
      <c r="W421" s="50" t="s">
        <v>1438</v>
      </c>
      <c r="X421" s="51">
        <v>23818</v>
      </c>
      <c r="Y421" s="275">
        <v>23851</v>
      </c>
      <c r="Z421" s="293" t="s">
        <v>1439</v>
      </c>
      <c r="AA421" s="275"/>
      <c r="AB421" s="67">
        <f>Table1402409[[#This Row],[วันที่ส่งงานการเงิน]]-Table1402409[[#This Row],[วันที่ส่งของ]]</f>
        <v>-23851</v>
      </c>
      <c r="AC421" s="130" t="s">
        <v>344</v>
      </c>
      <c r="AD421" s="3"/>
    </row>
    <row r="422" spans="1:30">
      <c r="A422" s="83">
        <v>23816</v>
      </c>
      <c r="B422" s="101" t="s">
        <v>1440</v>
      </c>
      <c r="C422" s="67">
        <v>6</v>
      </c>
      <c r="D422" s="14" t="s">
        <v>112</v>
      </c>
      <c r="E422" s="15" t="s">
        <v>267</v>
      </c>
      <c r="F422" s="14" t="s">
        <v>1441</v>
      </c>
      <c r="G422" s="16">
        <v>98868</v>
      </c>
      <c r="H422" s="17">
        <v>0.42</v>
      </c>
      <c r="I422" s="14" t="s">
        <v>52</v>
      </c>
      <c r="J422" s="18" t="s">
        <v>267</v>
      </c>
      <c r="K422" s="19">
        <v>98868</v>
      </c>
      <c r="L422" s="18" t="s">
        <v>267</v>
      </c>
      <c r="M422" s="19">
        <v>98868</v>
      </c>
      <c r="N422" s="16" t="s">
        <v>34</v>
      </c>
      <c r="O422" s="16"/>
      <c r="P422" s="67" t="s">
        <v>1401</v>
      </c>
      <c r="Q422" s="106">
        <v>220000</v>
      </c>
      <c r="R422" s="107" t="s">
        <v>58</v>
      </c>
      <c r="S422" s="20">
        <v>0.42</v>
      </c>
      <c r="T422" s="66">
        <v>92400</v>
      </c>
      <c r="U422" s="66">
        <f t="shared" si="163"/>
        <v>6468</v>
      </c>
      <c r="V422" s="66">
        <f t="shared" si="164"/>
        <v>98868</v>
      </c>
      <c r="W422" s="50" t="s">
        <v>1442</v>
      </c>
      <c r="X422" s="51">
        <v>23822</v>
      </c>
      <c r="Y422" s="275">
        <v>23840</v>
      </c>
      <c r="Z422" s="293" t="s">
        <v>1430</v>
      </c>
      <c r="AA422" s="275"/>
      <c r="AB422" s="67">
        <f>Table1402409[[#This Row],[วันที่ส่งงานการเงิน]]-Table1402409[[#This Row],[วันที่ส่งของ]]</f>
        <v>-23840</v>
      </c>
      <c r="AC422" s="130" t="s">
        <v>1443</v>
      </c>
      <c r="AD422" s="3"/>
    </row>
    <row r="423" spans="1:30">
      <c r="A423" s="83">
        <v>23816</v>
      </c>
      <c r="B423" s="101" t="s">
        <v>1444</v>
      </c>
      <c r="C423" s="67">
        <v>6</v>
      </c>
      <c r="D423" s="14" t="s">
        <v>112</v>
      </c>
      <c r="E423" s="15" t="s">
        <v>197</v>
      </c>
      <c r="F423" s="14" t="s">
        <v>1445</v>
      </c>
      <c r="G423" s="16">
        <v>1070</v>
      </c>
      <c r="H423" s="17">
        <v>100</v>
      </c>
      <c r="I423" s="14" t="s">
        <v>52</v>
      </c>
      <c r="J423" s="30" t="s">
        <v>197</v>
      </c>
      <c r="K423" s="19">
        <v>1070</v>
      </c>
      <c r="L423" s="30" t="s">
        <v>197</v>
      </c>
      <c r="M423" s="19">
        <v>1070</v>
      </c>
      <c r="N423" s="16" t="s">
        <v>34</v>
      </c>
      <c r="O423" s="16"/>
      <c r="P423" s="67" t="s">
        <v>1324</v>
      </c>
      <c r="Q423" s="106">
        <v>10</v>
      </c>
      <c r="R423" s="107" t="s">
        <v>53</v>
      </c>
      <c r="S423" s="20">
        <v>100</v>
      </c>
      <c r="T423" s="66">
        <v>1000</v>
      </c>
      <c r="U423" s="66">
        <f t="shared" si="163"/>
        <v>70</v>
      </c>
      <c r="V423" s="66">
        <f t="shared" si="164"/>
        <v>1070</v>
      </c>
      <c r="W423" s="50" t="s">
        <v>1446</v>
      </c>
      <c r="X423" s="51">
        <v>23818</v>
      </c>
      <c r="Y423" s="275">
        <v>23822</v>
      </c>
      <c r="Z423" s="293" t="s">
        <v>1447</v>
      </c>
      <c r="AA423" s="275"/>
      <c r="AB423" s="67">
        <f>Table1402409[[#This Row],[วันที่ส่งงานการเงิน]]-Table1402409[[#This Row],[วันที่ส่งของ]]</f>
        <v>-23822</v>
      </c>
      <c r="AC423" s="130" t="s">
        <v>673</v>
      </c>
      <c r="AD423" s="3"/>
    </row>
    <row r="424" spans="1:30">
      <c r="A424" s="83">
        <v>23817</v>
      </c>
      <c r="B424" s="101" t="s">
        <v>1448</v>
      </c>
      <c r="C424" s="67">
        <v>7</v>
      </c>
      <c r="D424" s="14" t="s">
        <v>49</v>
      </c>
      <c r="E424" s="15" t="s">
        <v>1354</v>
      </c>
      <c r="F424" s="14" t="s">
        <v>168</v>
      </c>
      <c r="G424" s="16">
        <v>2000</v>
      </c>
      <c r="H424" s="17"/>
      <c r="I424" s="14" t="s">
        <v>52</v>
      </c>
      <c r="J424" s="30" t="s">
        <v>1354</v>
      </c>
      <c r="K424" s="19">
        <v>1616</v>
      </c>
      <c r="L424" s="30" t="s">
        <v>1354</v>
      </c>
      <c r="M424" s="19">
        <v>1616</v>
      </c>
      <c r="N424" s="16" t="s">
        <v>34</v>
      </c>
      <c r="O424" s="16"/>
      <c r="P424" s="67"/>
      <c r="Q424" s="106">
        <v>2</v>
      </c>
      <c r="R424" s="107" t="s">
        <v>169</v>
      </c>
      <c r="S424" s="20"/>
      <c r="T424" s="66">
        <v>1616</v>
      </c>
      <c r="U424" s="66">
        <v>0</v>
      </c>
      <c r="V424" s="66">
        <f t="shared" ref="V424:V442" si="167">T424+U424</f>
        <v>1616</v>
      </c>
      <c r="W424" s="50" t="s">
        <v>1449</v>
      </c>
      <c r="X424" s="51">
        <v>23819</v>
      </c>
      <c r="Y424" s="275">
        <v>23825</v>
      </c>
      <c r="Z424" s="275" t="s">
        <v>1450</v>
      </c>
      <c r="AA424" s="275"/>
      <c r="AB424" s="67">
        <f>Table1402409[[#This Row],[วันที่ส่งงานการเงิน]]-Table1402409[[#This Row],[วันที่ส่งของ]]</f>
        <v>-23825</v>
      </c>
      <c r="AC424" s="130" t="s">
        <v>172</v>
      </c>
      <c r="AD424" s="3"/>
    </row>
    <row r="425" spans="1:30" ht="48">
      <c r="A425" s="83">
        <v>23818</v>
      </c>
      <c r="B425" s="101" t="s">
        <v>1451</v>
      </c>
      <c r="C425" s="67">
        <v>5</v>
      </c>
      <c r="D425" s="14" t="s">
        <v>60</v>
      </c>
      <c r="E425" s="15" t="s">
        <v>1152</v>
      </c>
      <c r="F425" s="14" t="s">
        <v>1153</v>
      </c>
      <c r="G425" s="16">
        <v>15000</v>
      </c>
      <c r="H425" s="17"/>
      <c r="I425" s="14" t="s">
        <v>245</v>
      </c>
      <c r="J425" s="18" t="s">
        <v>1152</v>
      </c>
      <c r="K425" s="19">
        <v>14000</v>
      </c>
      <c r="L425" s="18" t="s">
        <v>1152</v>
      </c>
      <c r="M425" s="19">
        <v>14000</v>
      </c>
      <c r="N425" s="16" t="s">
        <v>34</v>
      </c>
      <c r="O425" s="16"/>
      <c r="P425" s="67"/>
      <c r="Q425" s="106">
        <v>20</v>
      </c>
      <c r="R425" s="107" t="s">
        <v>256</v>
      </c>
      <c r="S425" s="20">
        <v>700</v>
      </c>
      <c r="T425" s="66">
        <v>14000</v>
      </c>
      <c r="U425" s="66">
        <v>0</v>
      </c>
      <c r="V425" s="66">
        <f t="shared" si="167"/>
        <v>14000</v>
      </c>
      <c r="W425" s="50" t="s">
        <v>245</v>
      </c>
      <c r="X425" s="51">
        <v>23826</v>
      </c>
      <c r="Y425" s="275">
        <v>23826</v>
      </c>
      <c r="Z425" s="275" t="s">
        <v>1452</v>
      </c>
      <c r="AA425" s="275"/>
      <c r="AB425" s="67">
        <f>Table1402409[[#This Row],[วันที่ส่งงานการเงิน]]-Table1402409[[#This Row],[วันที่ส่งของ]]</f>
        <v>-23826</v>
      </c>
      <c r="AC425" s="130" t="s">
        <v>247</v>
      </c>
      <c r="AD425" s="3"/>
    </row>
    <row r="426" spans="1:30">
      <c r="A426" s="83">
        <v>23816</v>
      </c>
      <c r="B426" s="101" t="s">
        <v>1453</v>
      </c>
      <c r="C426" s="67">
        <v>1</v>
      </c>
      <c r="D426" s="14" t="s">
        <v>60</v>
      </c>
      <c r="E426" s="15" t="s">
        <v>1454</v>
      </c>
      <c r="F426" s="14" t="s">
        <v>1455</v>
      </c>
      <c r="G426" s="16">
        <v>10500</v>
      </c>
      <c r="H426" s="17"/>
      <c r="I426" s="14" t="s">
        <v>245</v>
      </c>
      <c r="J426" s="15" t="s">
        <v>1454</v>
      </c>
      <c r="K426" s="19">
        <v>10165</v>
      </c>
      <c r="L426" s="15" t="s">
        <v>1454</v>
      </c>
      <c r="M426" s="19">
        <v>10165</v>
      </c>
      <c r="N426" s="16" t="s">
        <v>34</v>
      </c>
      <c r="O426" s="16"/>
      <c r="P426" s="67"/>
      <c r="Q426" s="106">
        <v>10</v>
      </c>
      <c r="R426" s="107" t="s">
        <v>256</v>
      </c>
      <c r="S426" s="20">
        <v>950</v>
      </c>
      <c r="T426" s="66">
        <v>9500</v>
      </c>
      <c r="U426" s="66">
        <f t="shared" ref="U426:U442" si="168">T426*7/100</f>
        <v>665</v>
      </c>
      <c r="V426" s="66">
        <f t="shared" si="167"/>
        <v>10165</v>
      </c>
      <c r="W426" s="50" t="s">
        <v>245</v>
      </c>
      <c r="X426" s="51">
        <v>23824</v>
      </c>
      <c r="Y426" s="275">
        <v>23824</v>
      </c>
      <c r="Z426" s="275" t="s">
        <v>1456</v>
      </c>
      <c r="AA426" s="275"/>
      <c r="AB426" s="67">
        <f>Table1402409[[#This Row],[วันที่ส่งงานการเงิน]]-Table1402409[[#This Row],[วันที่ส่งของ]]</f>
        <v>-23824</v>
      </c>
      <c r="AC426" s="130" t="s">
        <v>1457</v>
      </c>
      <c r="AD426" s="3"/>
    </row>
    <row r="427" spans="1:30">
      <c r="A427" s="83">
        <v>23818</v>
      </c>
      <c r="B427" s="101" t="s">
        <v>1458</v>
      </c>
      <c r="C427" s="67">
        <v>7</v>
      </c>
      <c r="D427" s="14" t="s">
        <v>147</v>
      </c>
      <c r="E427" s="15" t="s">
        <v>347</v>
      </c>
      <c r="F427" s="14" t="s">
        <v>1459</v>
      </c>
      <c r="G427" s="16">
        <v>1070</v>
      </c>
      <c r="H427" s="17"/>
      <c r="I427" s="14" t="s">
        <v>275</v>
      </c>
      <c r="J427" s="30" t="s">
        <v>347</v>
      </c>
      <c r="K427" s="19">
        <v>1070</v>
      </c>
      <c r="L427" s="30" t="s">
        <v>347</v>
      </c>
      <c r="M427" s="19">
        <v>1070</v>
      </c>
      <c r="N427" s="16" t="s">
        <v>34</v>
      </c>
      <c r="O427" s="16"/>
      <c r="P427" s="67"/>
      <c r="Q427" s="106">
        <v>1</v>
      </c>
      <c r="R427" s="107" t="s">
        <v>276</v>
      </c>
      <c r="S427" s="20"/>
      <c r="T427" s="66">
        <v>1000</v>
      </c>
      <c r="U427" s="66">
        <f t="shared" si="168"/>
        <v>70</v>
      </c>
      <c r="V427" s="66">
        <f t="shared" si="167"/>
        <v>1070</v>
      </c>
      <c r="W427" s="50" t="s">
        <v>275</v>
      </c>
      <c r="X427" s="51">
        <v>23817</v>
      </c>
      <c r="Y427" s="275">
        <v>23817</v>
      </c>
      <c r="Z427" s="275" t="s">
        <v>275</v>
      </c>
      <c r="AA427" s="275"/>
      <c r="AB427" s="67">
        <f>Table1402409[[#This Row],[วันที่ส่งงานการเงิน]]-Table1402409[[#This Row],[วันที่ส่งของ]]</f>
        <v>-23817</v>
      </c>
      <c r="AC427" s="130" t="s">
        <v>275</v>
      </c>
      <c r="AD427" s="3"/>
    </row>
    <row r="428" spans="1:30">
      <c r="A428" s="83">
        <v>23819</v>
      </c>
      <c r="B428" s="101" t="s">
        <v>1460</v>
      </c>
      <c r="C428" s="67">
        <v>7</v>
      </c>
      <c r="D428" s="14" t="s">
        <v>998</v>
      </c>
      <c r="E428" s="15" t="s">
        <v>930</v>
      </c>
      <c r="F428" s="14" t="s">
        <v>1461</v>
      </c>
      <c r="G428" s="16">
        <v>1605</v>
      </c>
      <c r="H428" s="17"/>
      <c r="I428" s="14" t="s">
        <v>275</v>
      </c>
      <c r="J428" s="30" t="s">
        <v>930</v>
      </c>
      <c r="K428" s="19">
        <v>1605</v>
      </c>
      <c r="L428" s="63" t="s">
        <v>930</v>
      </c>
      <c r="M428" s="16">
        <v>1605</v>
      </c>
      <c r="N428" s="16" t="s">
        <v>34</v>
      </c>
      <c r="O428" s="16"/>
      <c r="P428" s="67"/>
      <c r="Q428" s="106">
        <v>1</v>
      </c>
      <c r="R428" s="107" t="s">
        <v>101</v>
      </c>
      <c r="S428" s="20"/>
      <c r="T428" s="66">
        <v>1500</v>
      </c>
      <c r="U428" s="66">
        <f t="shared" ref="U428" si="169">T428*7/100</f>
        <v>105</v>
      </c>
      <c r="V428" s="66">
        <f t="shared" ref="V428" si="170">T428+U428</f>
        <v>1605</v>
      </c>
      <c r="W428" s="50" t="s">
        <v>275</v>
      </c>
      <c r="X428" s="51">
        <v>23818</v>
      </c>
      <c r="Y428" s="275">
        <v>23818</v>
      </c>
      <c r="Z428" s="275" t="s">
        <v>275</v>
      </c>
      <c r="AA428" s="275"/>
      <c r="AB428" s="67">
        <f>Table1402409[[#This Row],[วันที่ส่งงานการเงิน]]-Table1402409[[#This Row],[วันที่ส่งของ]]</f>
        <v>-23818</v>
      </c>
      <c r="AC428" s="130" t="s">
        <v>275</v>
      </c>
      <c r="AD428" s="3"/>
    </row>
    <row r="429" spans="1:30">
      <c r="A429" s="83">
        <v>23819</v>
      </c>
      <c r="B429" s="101" t="s">
        <v>1462</v>
      </c>
      <c r="C429" s="67">
        <v>7</v>
      </c>
      <c r="D429" s="14" t="s">
        <v>183</v>
      </c>
      <c r="E429" s="15" t="s">
        <v>930</v>
      </c>
      <c r="F429" s="14" t="s">
        <v>1463</v>
      </c>
      <c r="G429" s="16">
        <v>5885</v>
      </c>
      <c r="H429" s="17"/>
      <c r="I429" s="14" t="s">
        <v>275</v>
      </c>
      <c r="J429" s="30" t="s">
        <v>930</v>
      </c>
      <c r="K429" s="19">
        <v>5885</v>
      </c>
      <c r="L429" s="30" t="s">
        <v>930</v>
      </c>
      <c r="M429" s="19">
        <v>5885</v>
      </c>
      <c r="N429" s="16" t="s">
        <v>34</v>
      </c>
      <c r="O429" s="16"/>
      <c r="P429" s="67"/>
      <c r="Q429" s="106">
        <v>2</v>
      </c>
      <c r="R429" s="107" t="s">
        <v>101</v>
      </c>
      <c r="S429" s="20"/>
      <c r="T429" s="66">
        <v>5500</v>
      </c>
      <c r="U429" s="66">
        <f t="shared" ref="U429:U440" si="171">T429*7/100</f>
        <v>385</v>
      </c>
      <c r="V429" s="66">
        <f t="shared" ref="V429:V440" si="172">T429+U429</f>
        <v>5885</v>
      </c>
      <c r="W429" s="50" t="s">
        <v>275</v>
      </c>
      <c r="X429" s="51">
        <v>23816</v>
      </c>
      <c r="Y429" s="275">
        <v>23816</v>
      </c>
      <c r="Z429" s="275" t="s">
        <v>275</v>
      </c>
      <c r="AA429" s="275"/>
      <c r="AB429" s="67">
        <f>Table1402409[[#This Row],[วันที่ส่งงานการเงิน]]-Table1402409[[#This Row],[วันที่ส่งของ]]</f>
        <v>-23816</v>
      </c>
      <c r="AC429" s="130" t="s">
        <v>275</v>
      </c>
      <c r="AD429" s="3"/>
    </row>
    <row r="430" spans="1:30">
      <c r="A430" s="83">
        <v>23819</v>
      </c>
      <c r="B430" s="101" t="s">
        <v>1464</v>
      </c>
      <c r="C430" s="67">
        <v>7</v>
      </c>
      <c r="D430" s="14" t="s">
        <v>112</v>
      </c>
      <c r="E430" s="15" t="s">
        <v>347</v>
      </c>
      <c r="F430" s="14" t="s">
        <v>1465</v>
      </c>
      <c r="G430" s="16">
        <v>3638</v>
      </c>
      <c r="H430" s="17"/>
      <c r="I430" s="14" t="s">
        <v>275</v>
      </c>
      <c r="J430" s="30" t="s">
        <v>347</v>
      </c>
      <c r="K430" s="19">
        <v>3638</v>
      </c>
      <c r="L430" s="30" t="s">
        <v>347</v>
      </c>
      <c r="M430" s="19">
        <v>3638</v>
      </c>
      <c r="N430" s="16" t="s">
        <v>34</v>
      </c>
      <c r="O430" s="16"/>
      <c r="P430" s="67"/>
      <c r="Q430" s="106">
        <v>1</v>
      </c>
      <c r="R430" s="107" t="s">
        <v>276</v>
      </c>
      <c r="S430" s="20"/>
      <c r="T430" s="66">
        <v>3400</v>
      </c>
      <c r="U430" s="66">
        <f t="shared" si="171"/>
        <v>238</v>
      </c>
      <c r="V430" s="66">
        <f t="shared" si="172"/>
        <v>3638</v>
      </c>
      <c r="W430" s="50" t="s">
        <v>275</v>
      </c>
      <c r="X430" s="51">
        <v>23818</v>
      </c>
      <c r="Y430" s="275">
        <v>23818</v>
      </c>
      <c r="Z430" s="275" t="s">
        <v>275</v>
      </c>
      <c r="AA430" s="275"/>
      <c r="AB430" s="67">
        <f>Table1402409[[#This Row],[วันที่ส่งงานการเงิน]]-Table1402409[[#This Row],[วันที่ส่งของ]]</f>
        <v>-23818</v>
      </c>
      <c r="AC430" s="130" t="s">
        <v>275</v>
      </c>
      <c r="AD430" s="3"/>
    </row>
    <row r="431" spans="1:30">
      <c r="A431" s="83">
        <v>23819</v>
      </c>
      <c r="B431" s="101" t="s">
        <v>1466</v>
      </c>
      <c r="C431" s="67">
        <v>1</v>
      </c>
      <c r="D431" s="14" t="s">
        <v>60</v>
      </c>
      <c r="E431" s="206" t="s">
        <v>454</v>
      </c>
      <c r="F431" s="14" t="s">
        <v>1467</v>
      </c>
      <c r="G431" s="16"/>
      <c r="H431" s="17"/>
      <c r="I431" s="14"/>
      <c r="J431" s="18"/>
      <c r="K431" s="19"/>
      <c r="L431" s="63"/>
      <c r="M431" s="16"/>
      <c r="N431" s="16"/>
      <c r="O431" s="16"/>
      <c r="P431" s="67"/>
      <c r="Q431" s="106">
        <v>400</v>
      </c>
      <c r="R431" s="107" t="s">
        <v>63</v>
      </c>
      <c r="S431" s="20"/>
      <c r="T431" s="66"/>
      <c r="U431" s="66">
        <f t="shared" si="171"/>
        <v>0</v>
      </c>
      <c r="V431" s="66">
        <f t="shared" si="172"/>
        <v>0</v>
      </c>
      <c r="W431" s="50"/>
      <c r="X431" s="51"/>
      <c r="Y431" s="275"/>
      <c r="Z431" s="275"/>
      <c r="AA431" s="275"/>
      <c r="AB431" s="67">
        <f>Table1402409[[#This Row],[วันที่ส่งงานการเงิน]]-Table1402409[[#This Row],[วันที่ส่งของ]]</f>
        <v>0</v>
      </c>
      <c r="AC431" s="130"/>
      <c r="AD431" s="3"/>
    </row>
    <row r="432" spans="1:30">
      <c r="A432" s="83">
        <v>23819</v>
      </c>
      <c r="B432" s="101" t="s">
        <v>1468</v>
      </c>
      <c r="C432" s="67">
        <v>1</v>
      </c>
      <c r="D432" s="14" t="s">
        <v>60</v>
      </c>
      <c r="E432" s="67" t="s">
        <v>130</v>
      </c>
      <c r="F432" s="14" t="s">
        <v>865</v>
      </c>
      <c r="G432" s="16">
        <v>472212.4</v>
      </c>
      <c r="H432" s="17">
        <v>6490</v>
      </c>
      <c r="I432" s="14" t="s">
        <v>644</v>
      </c>
      <c r="J432" s="67" t="s">
        <v>130</v>
      </c>
      <c r="K432" s="19">
        <v>467410.24</v>
      </c>
      <c r="L432" s="67" t="s">
        <v>130</v>
      </c>
      <c r="M432" s="19"/>
      <c r="N432" s="16" t="s">
        <v>34</v>
      </c>
      <c r="O432" s="16"/>
      <c r="P432" s="67"/>
      <c r="Q432" s="106">
        <v>34</v>
      </c>
      <c r="R432" s="107" t="s">
        <v>361</v>
      </c>
      <c r="S432" s="20">
        <v>6424</v>
      </c>
      <c r="T432" s="66">
        <v>218416</v>
      </c>
      <c r="U432" s="66">
        <f t="shared" si="171"/>
        <v>15289.12</v>
      </c>
      <c r="V432" s="66">
        <f t="shared" si="172"/>
        <v>233705.12</v>
      </c>
      <c r="W432" s="50" t="s">
        <v>36</v>
      </c>
      <c r="X432" s="51">
        <v>23931</v>
      </c>
      <c r="Y432" s="275">
        <v>23945</v>
      </c>
      <c r="Z432" s="275" t="s">
        <v>1469</v>
      </c>
      <c r="AA432" s="275"/>
      <c r="AB432" s="67">
        <f>Table1402409[[#This Row],[วันที่ส่งงานการเงิน]]-Table1402409[[#This Row],[วันที่ส่งของ]]</f>
        <v>-23945</v>
      </c>
      <c r="AC432" s="130" t="s">
        <v>1470</v>
      </c>
      <c r="AD432" s="3" t="s">
        <v>314</v>
      </c>
    </row>
    <row r="433" spans="1:30">
      <c r="A433" s="83">
        <v>23819</v>
      </c>
      <c r="B433" s="101" t="s">
        <v>1468</v>
      </c>
      <c r="C433" s="67">
        <v>1</v>
      </c>
      <c r="D433" s="14" t="s">
        <v>60</v>
      </c>
      <c r="E433" s="67" t="s">
        <v>130</v>
      </c>
      <c r="F433" s="14" t="s">
        <v>868</v>
      </c>
      <c r="G433" s="16">
        <v>584262.80000000005</v>
      </c>
      <c r="H433" s="17">
        <v>8030</v>
      </c>
      <c r="I433" s="14" t="s">
        <v>644</v>
      </c>
      <c r="J433" s="67" t="s">
        <v>130</v>
      </c>
      <c r="K433" s="19">
        <v>577859.92000000004</v>
      </c>
      <c r="L433" s="67" t="s">
        <v>130</v>
      </c>
      <c r="M433" s="19"/>
      <c r="N433" s="16" t="s">
        <v>34</v>
      </c>
      <c r="O433" s="16"/>
      <c r="P433" s="67"/>
      <c r="Q433" s="106">
        <v>34</v>
      </c>
      <c r="R433" s="107" t="s">
        <v>361</v>
      </c>
      <c r="S433" s="20">
        <v>7942</v>
      </c>
      <c r="T433" s="66">
        <v>270028</v>
      </c>
      <c r="U433" s="66">
        <f t="shared" ref="U433:U435" si="173">T433*7/100</f>
        <v>18901.96</v>
      </c>
      <c r="V433" s="66">
        <f t="shared" ref="V433:V435" si="174">T433+U433</f>
        <v>288929.96000000002</v>
      </c>
      <c r="W433" s="50" t="s">
        <v>36</v>
      </c>
      <c r="X433" s="51">
        <v>23931</v>
      </c>
      <c r="Y433" s="275">
        <v>23945</v>
      </c>
      <c r="Z433" s="275" t="s">
        <v>1469</v>
      </c>
      <c r="AA433" s="275"/>
      <c r="AB433" s="67">
        <f>Table1402409[[#This Row],[วันที่ส่งงานการเงิน]]-Table1402409[[#This Row],[วันที่ส่งของ]]</f>
        <v>-23945</v>
      </c>
      <c r="AC433" s="130" t="s">
        <v>1470</v>
      </c>
      <c r="AD433" s="3" t="s">
        <v>314</v>
      </c>
    </row>
    <row r="434" spans="1:30">
      <c r="A434" s="83">
        <v>23819</v>
      </c>
      <c r="B434" s="101" t="s">
        <v>1468</v>
      </c>
      <c r="C434" s="67">
        <v>1</v>
      </c>
      <c r="D434" s="14" t="s">
        <v>60</v>
      </c>
      <c r="E434" s="67" t="s">
        <v>130</v>
      </c>
      <c r="F434" s="14" t="s">
        <v>869</v>
      </c>
      <c r="G434" s="16">
        <v>584262.80000000005</v>
      </c>
      <c r="H434" s="17">
        <v>8030</v>
      </c>
      <c r="I434" s="14" t="s">
        <v>644</v>
      </c>
      <c r="J434" s="67" t="s">
        <v>130</v>
      </c>
      <c r="K434" s="19">
        <v>577859.92000000004</v>
      </c>
      <c r="L434" s="67" t="s">
        <v>130</v>
      </c>
      <c r="M434" s="19"/>
      <c r="N434" s="16" t="s">
        <v>34</v>
      </c>
      <c r="O434" s="16"/>
      <c r="P434" s="67"/>
      <c r="Q434" s="106">
        <v>34</v>
      </c>
      <c r="R434" s="107" t="s">
        <v>361</v>
      </c>
      <c r="S434" s="20">
        <v>7942</v>
      </c>
      <c r="T434" s="66">
        <v>270028</v>
      </c>
      <c r="U434" s="66">
        <f t="shared" si="173"/>
        <v>18901.96</v>
      </c>
      <c r="V434" s="66">
        <f t="shared" si="174"/>
        <v>288929.96000000002</v>
      </c>
      <c r="W434" s="50" t="s">
        <v>36</v>
      </c>
      <c r="X434" s="51">
        <v>23931</v>
      </c>
      <c r="Y434" s="275">
        <v>23945</v>
      </c>
      <c r="Z434" s="275" t="s">
        <v>1469</v>
      </c>
      <c r="AA434" s="275"/>
      <c r="AB434" s="67">
        <f>Table1402409[[#This Row],[วันที่ส่งงานการเงิน]]-Table1402409[[#This Row],[วันที่ส่งของ]]</f>
        <v>-23945</v>
      </c>
      <c r="AC434" s="130" t="s">
        <v>1470</v>
      </c>
      <c r="AD434" s="3" t="s">
        <v>314</v>
      </c>
    </row>
    <row r="435" spans="1:30">
      <c r="A435" s="83">
        <v>23819</v>
      </c>
      <c r="B435" s="101" t="s">
        <v>1468</v>
      </c>
      <c r="C435" s="67">
        <v>1</v>
      </c>
      <c r="D435" s="14" t="s">
        <v>60</v>
      </c>
      <c r="E435" s="67" t="s">
        <v>130</v>
      </c>
      <c r="F435" s="14" t="s">
        <v>870</v>
      </c>
      <c r="G435" s="16">
        <v>416187.2</v>
      </c>
      <c r="H435" s="17">
        <v>5720</v>
      </c>
      <c r="I435" s="14" t="s">
        <v>644</v>
      </c>
      <c r="J435" s="67" t="s">
        <v>130</v>
      </c>
      <c r="K435" s="19">
        <v>412185.4</v>
      </c>
      <c r="L435" s="67" t="s">
        <v>130</v>
      </c>
      <c r="M435" s="19"/>
      <c r="N435" s="16" t="s">
        <v>34</v>
      </c>
      <c r="O435" s="16"/>
      <c r="P435" s="67"/>
      <c r="Q435" s="106">
        <v>34</v>
      </c>
      <c r="R435" s="107" t="s">
        <v>361</v>
      </c>
      <c r="S435" s="20">
        <v>5665</v>
      </c>
      <c r="T435" s="66">
        <v>192610</v>
      </c>
      <c r="U435" s="66">
        <f t="shared" si="173"/>
        <v>13482.7</v>
      </c>
      <c r="V435" s="66">
        <f t="shared" si="174"/>
        <v>206092.7</v>
      </c>
      <c r="W435" s="50" t="s">
        <v>36</v>
      </c>
      <c r="X435" s="51">
        <v>23931</v>
      </c>
      <c r="Y435" s="275">
        <v>23945</v>
      </c>
      <c r="Z435" s="275" t="s">
        <v>1469</v>
      </c>
      <c r="AA435" s="275"/>
      <c r="AB435" s="67">
        <f>Table1402409[[#This Row],[วันที่ส่งงานการเงิน]]-Table1402409[[#This Row],[วันที่ส่งของ]]</f>
        <v>-23945</v>
      </c>
      <c r="AC435" s="130" t="s">
        <v>1470</v>
      </c>
      <c r="AD435" s="3" t="s">
        <v>314</v>
      </c>
    </row>
    <row r="436" spans="1:30">
      <c r="A436" s="85"/>
      <c r="B436" s="101"/>
      <c r="C436" s="67"/>
      <c r="D436" s="14"/>
      <c r="E436" s="15"/>
      <c r="F436" s="14"/>
      <c r="G436" s="16"/>
      <c r="H436" s="17"/>
      <c r="I436" s="14"/>
      <c r="J436" s="18"/>
      <c r="K436" s="19"/>
      <c r="L436" s="63"/>
      <c r="M436" s="16"/>
      <c r="N436" s="16"/>
      <c r="O436" s="16"/>
      <c r="P436" s="67"/>
      <c r="Q436" s="106">
        <v>34</v>
      </c>
      <c r="R436" s="107" t="s">
        <v>361</v>
      </c>
      <c r="S436" s="20">
        <v>5665</v>
      </c>
      <c r="T436" s="66">
        <v>192610</v>
      </c>
      <c r="U436" s="66">
        <f t="shared" ref="U436:U439" si="175">T436*7/100</f>
        <v>13482.7</v>
      </c>
      <c r="V436" s="66">
        <f t="shared" ref="V436:V439" si="176">T436+U436</f>
        <v>206092.7</v>
      </c>
      <c r="W436" s="50" t="s">
        <v>36</v>
      </c>
      <c r="X436" s="51">
        <v>23931</v>
      </c>
      <c r="Y436" s="275">
        <v>23987</v>
      </c>
      <c r="Z436" s="275" t="s">
        <v>1471</v>
      </c>
      <c r="AA436" s="275"/>
      <c r="AB436" s="295"/>
      <c r="AC436" s="130" t="s">
        <v>1470</v>
      </c>
      <c r="AD436" s="3" t="s">
        <v>551</v>
      </c>
    </row>
    <row r="437" spans="1:30">
      <c r="A437" s="85"/>
      <c r="B437" s="101"/>
      <c r="C437" s="67"/>
      <c r="D437" s="14"/>
      <c r="E437" s="15"/>
      <c r="F437" s="14"/>
      <c r="G437" s="16"/>
      <c r="H437" s="17"/>
      <c r="I437" s="14"/>
      <c r="J437" s="18"/>
      <c r="K437" s="19"/>
      <c r="L437" s="63"/>
      <c r="M437" s="16"/>
      <c r="N437" s="16"/>
      <c r="O437" s="16"/>
      <c r="P437" s="67"/>
      <c r="Q437" s="106">
        <v>34</v>
      </c>
      <c r="R437" s="107" t="s">
        <v>361</v>
      </c>
      <c r="S437" s="20">
        <v>5665</v>
      </c>
      <c r="T437" s="66">
        <v>192610</v>
      </c>
      <c r="U437" s="66">
        <f t="shared" si="175"/>
        <v>13482.7</v>
      </c>
      <c r="V437" s="66">
        <f t="shared" si="176"/>
        <v>206092.7</v>
      </c>
      <c r="W437" s="50" t="s">
        <v>36</v>
      </c>
      <c r="X437" s="51">
        <v>23931</v>
      </c>
      <c r="Y437" s="275">
        <v>23987</v>
      </c>
      <c r="Z437" s="275" t="s">
        <v>1471</v>
      </c>
      <c r="AA437" s="275"/>
      <c r="AB437" s="295"/>
      <c r="AC437" s="130" t="s">
        <v>1470</v>
      </c>
      <c r="AD437" s="3" t="s">
        <v>551</v>
      </c>
    </row>
    <row r="438" spans="1:30">
      <c r="A438" s="85"/>
      <c r="B438" s="101"/>
      <c r="C438" s="67"/>
      <c r="D438" s="14"/>
      <c r="E438" s="15"/>
      <c r="F438" s="14"/>
      <c r="G438" s="16"/>
      <c r="H438" s="17"/>
      <c r="I438" s="14"/>
      <c r="J438" s="18"/>
      <c r="K438" s="19"/>
      <c r="L438" s="63"/>
      <c r="M438" s="16"/>
      <c r="N438" s="16"/>
      <c r="O438" s="16"/>
      <c r="P438" s="67"/>
      <c r="Q438" s="106">
        <v>34</v>
      </c>
      <c r="R438" s="107" t="s">
        <v>361</v>
      </c>
      <c r="S438" s="20">
        <v>5665</v>
      </c>
      <c r="T438" s="66">
        <v>192610</v>
      </c>
      <c r="U438" s="66">
        <f t="shared" si="175"/>
        <v>13482.7</v>
      </c>
      <c r="V438" s="66">
        <f t="shared" si="176"/>
        <v>206092.7</v>
      </c>
      <c r="W438" s="50" t="s">
        <v>36</v>
      </c>
      <c r="X438" s="51">
        <v>23931</v>
      </c>
      <c r="Y438" s="275">
        <v>23987</v>
      </c>
      <c r="Z438" s="275" t="s">
        <v>1471</v>
      </c>
      <c r="AA438" s="275"/>
      <c r="AB438" s="295"/>
      <c r="AC438" s="130" t="s">
        <v>1470</v>
      </c>
      <c r="AD438" s="3" t="s">
        <v>551</v>
      </c>
    </row>
    <row r="439" spans="1:30">
      <c r="A439" s="85"/>
      <c r="B439" s="101"/>
      <c r="C439" s="67"/>
      <c r="D439" s="14"/>
      <c r="E439" s="15"/>
      <c r="F439" s="14"/>
      <c r="G439" s="16"/>
      <c r="H439" s="17"/>
      <c r="I439" s="14"/>
      <c r="J439" s="18"/>
      <c r="K439" s="19"/>
      <c r="L439" s="63"/>
      <c r="M439" s="16"/>
      <c r="N439" s="16"/>
      <c r="O439" s="16"/>
      <c r="P439" s="67"/>
      <c r="Q439" s="106">
        <v>34</v>
      </c>
      <c r="R439" s="107" t="s">
        <v>361</v>
      </c>
      <c r="S439" s="20">
        <v>5665</v>
      </c>
      <c r="T439" s="66">
        <v>192610</v>
      </c>
      <c r="U439" s="66">
        <f t="shared" si="175"/>
        <v>13482.7</v>
      </c>
      <c r="V439" s="66">
        <f t="shared" si="176"/>
        <v>206092.7</v>
      </c>
      <c r="W439" s="50" t="s">
        <v>36</v>
      </c>
      <c r="X439" s="51">
        <v>23931</v>
      </c>
      <c r="Y439" s="275">
        <v>23987</v>
      </c>
      <c r="Z439" s="275" t="s">
        <v>1471</v>
      </c>
      <c r="AA439" s="275"/>
      <c r="AB439" s="295"/>
      <c r="AC439" s="130" t="s">
        <v>1470</v>
      </c>
      <c r="AD439" s="3" t="s">
        <v>551</v>
      </c>
    </row>
    <row r="440" spans="1:30">
      <c r="A440" s="83">
        <v>23819</v>
      </c>
      <c r="B440" s="101" t="s">
        <v>1472</v>
      </c>
      <c r="C440" s="67">
        <v>1</v>
      </c>
      <c r="D440" s="14" t="s">
        <v>60</v>
      </c>
      <c r="E440" s="206" t="s">
        <v>454</v>
      </c>
      <c r="F440" s="14" t="s">
        <v>1473</v>
      </c>
      <c r="G440" s="16"/>
      <c r="H440" s="17"/>
      <c r="I440" s="14"/>
      <c r="J440" s="18"/>
      <c r="K440" s="19"/>
      <c r="L440" s="63"/>
      <c r="M440" s="16"/>
      <c r="N440" s="16"/>
      <c r="O440" s="16"/>
      <c r="P440" s="67"/>
      <c r="Q440" s="106">
        <v>200</v>
      </c>
      <c r="R440" s="107" t="s">
        <v>63</v>
      </c>
      <c r="S440" s="20"/>
      <c r="T440" s="66"/>
      <c r="U440" s="66">
        <f t="shared" si="171"/>
        <v>0</v>
      </c>
      <c r="V440" s="66">
        <f t="shared" si="172"/>
        <v>0</v>
      </c>
      <c r="W440" s="50"/>
      <c r="X440" s="51"/>
      <c r="Y440" s="275"/>
      <c r="Z440" s="275"/>
      <c r="AA440" s="275"/>
      <c r="AB440" s="67">
        <f>Table1402409[[#This Row],[วันที่ส่งงานการเงิน]]-Table1402409[[#This Row],[วันที่ส่งของ]]</f>
        <v>0</v>
      </c>
      <c r="AC440" s="130"/>
      <c r="AD440" s="3"/>
    </row>
    <row r="441" spans="1:30">
      <c r="A441" s="83">
        <v>23819</v>
      </c>
      <c r="B441" s="101" t="s">
        <v>1474</v>
      </c>
      <c r="C441" s="67">
        <v>1</v>
      </c>
      <c r="D441" s="14" t="s">
        <v>60</v>
      </c>
      <c r="E441" s="206" t="s">
        <v>454</v>
      </c>
      <c r="F441" s="14" t="s">
        <v>137</v>
      </c>
      <c r="G441" s="16"/>
      <c r="H441" s="17"/>
      <c r="I441" s="14"/>
      <c r="J441" s="18"/>
      <c r="K441" s="19"/>
      <c r="L441" s="63"/>
      <c r="M441" s="16"/>
      <c r="N441" s="16"/>
      <c r="O441" s="16"/>
      <c r="P441" s="67"/>
      <c r="Q441" s="106">
        <v>3000</v>
      </c>
      <c r="R441" s="107" t="s">
        <v>63</v>
      </c>
      <c r="S441" s="20"/>
      <c r="T441" s="66"/>
      <c r="U441" s="66">
        <f t="shared" si="168"/>
        <v>0</v>
      </c>
      <c r="V441" s="66">
        <f t="shared" si="167"/>
        <v>0</v>
      </c>
      <c r="W441" s="50"/>
      <c r="X441" s="51"/>
      <c r="Y441" s="275"/>
      <c r="Z441" s="275"/>
      <c r="AA441" s="275"/>
      <c r="AB441" s="67">
        <f>Table1402409[[#This Row],[วันที่ส่งงานการเงิน]]-Table1402409[[#This Row],[วันที่ส่งของ]]</f>
        <v>0</v>
      </c>
      <c r="AC441" s="130"/>
      <c r="AD441" s="3"/>
    </row>
    <row r="442" spans="1:30">
      <c r="A442" s="83">
        <v>23824</v>
      </c>
      <c r="B442" s="101" t="s">
        <v>1475</v>
      </c>
      <c r="C442" s="67">
        <v>1</v>
      </c>
      <c r="D442" s="14" t="s">
        <v>60</v>
      </c>
      <c r="E442" s="15" t="s">
        <v>61</v>
      </c>
      <c r="F442" s="14" t="s">
        <v>1476</v>
      </c>
      <c r="G442" s="16">
        <v>164031</v>
      </c>
      <c r="H442" s="17">
        <v>36.5</v>
      </c>
      <c r="I442" s="14" t="s">
        <v>52</v>
      </c>
      <c r="J442" s="30" t="s">
        <v>61</v>
      </c>
      <c r="K442" s="19">
        <v>161784</v>
      </c>
      <c r="L442" s="30" t="s">
        <v>61</v>
      </c>
      <c r="M442" s="19">
        <v>161784</v>
      </c>
      <c r="N442" s="16" t="s">
        <v>34</v>
      </c>
      <c r="O442" s="16"/>
      <c r="P442" s="67"/>
      <c r="Q442" s="106">
        <v>4200</v>
      </c>
      <c r="R442" s="107" t="s">
        <v>341</v>
      </c>
      <c r="S442" s="20">
        <v>36</v>
      </c>
      <c r="T442" s="66">
        <v>151200</v>
      </c>
      <c r="U442" s="66">
        <f t="shared" si="168"/>
        <v>10584</v>
      </c>
      <c r="V442" s="66">
        <f t="shared" si="167"/>
        <v>161784</v>
      </c>
      <c r="W442" s="50" t="s">
        <v>1477</v>
      </c>
      <c r="X442" s="51">
        <v>23840</v>
      </c>
      <c r="Y442" s="275">
        <v>23865</v>
      </c>
      <c r="Z442" s="275" t="s">
        <v>1478</v>
      </c>
      <c r="AA442" s="275"/>
      <c r="AB442" s="67">
        <f>Table1402409[[#This Row],[วันที่ส่งงานการเงิน]]-Table1402409[[#This Row],[วันที่ส่งของ]]</f>
        <v>-23865</v>
      </c>
      <c r="AC442" s="130" t="s">
        <v>335</v>
      </c>
      <c r="AD442" s="3"/>
    </row>
    <row r="443" spans="1:30">
      <c r="A443" s="83">
        <v>23819</v>
      </c>
      <c r="B443" s="101" t="s">
        <v>1479</v>
      </c>
      <c r="C443" s="67">
        <v>7</v>
      </c>
      <c r="D443" s="14" t="s">
        <v>49</v>
      </c>
      <c r="E443" s="15" t="s">
        <v>1354</v>
      </c>
      <c r="F443" s="14" t="s">
        <v>1480</v>
      </c>
      <c r="G443" s="16">
        <v>400</v>
      </c>
      <c r="H443" s="17"/>
      <c r="I443" s="14" t="s">
        <v>52</v>
      </c>
      <c r="J443" s="30" t="s">
        <v>1354</v>
      </c>
      <c r="K443" s="19">
        <v>270</v>
      </c>
      <c r="L443" s="30" t="s">
        <v>1354</v>
      </c>
      <c r="M443" s="19">
        <v>270</v>
      </c>
      <c r="N443" s="16" t="s">
        <v>34</v>
      </c>
      <c r="O443" s="16"/>
      <c r="P443" s="67"/>
      <c r="Q443" s="106">
        <v>90</v>
      </c>
      <c r="R443" s="107" t="s">
        <v>341</v>
      </c>
      <c r="S443" s="20">
        <v>3</v>
      </c>
      <c r="T443" s="66">
        <v>270</v>
      </c>
      <c r="U443" s="66">
        <v>0</v>
      </c>
      <c r="V443" s="66">
        <f t="shared" ref="V443:V450" si="177">T443+U443</f>
        <v>270</v>
      </c>
      <c r="W443" s="50" t="s">
        <v>1481</v>
      </c>
      <c r="X443" s="51">
        <v>23822</v>
      </c>
      <c r="Y443" s="275">
        <v>23824</v>
      </c>
      <c r="Z443" s="275" t="s">
        <v>1482</v>
      </c>
      <c r="AA443" s="275"/>
      <c r="AB443" s="67">
        <f>Table1402409[[#This Row],[วันที่ส่งงานการเงิน]]-Table1402409[[#This Row],[วันที่ส่งของ]]</f>
        <v>-23824</v>
      </c>
      <c r="AC443" s="130" t="s">
        <v>172</v>
      </c>
      <c r="AD443" s="3"/>
    </row>
    <row r="444" spans="1:30">
      <c r="A444" s="83">
        <v>23825</v>
      </c>
      <c r="B444" s="101" t="s">
        <v>1483</v>
      </c>
      <c r="C444" s="67">
        <v>7</v>
      </c>
      <c r="D444" s="14" t="s">
        <v>147</v>
      </c>
      <c r="E444" s="15" t="s">
        <v>910</v>
      </c>
      <c r="F444" s="14" t="s">
        <v>1484</v>
      </c>
      <c r="G444" s="16">
        <v>48792</v>
      </c>
      <c r="H444" s="17"/>
      <c r="I444" s="14" t="s">
        <v>275</v>
      </c>
      <c r="J444" s="15" t="s">
        <v>910</v>
      </c>
      <c r="K444" s="16">
        <v>48792</v>
      </c>
      <c r="L444" s="15" t="s">
        <v>910</v>
      </c>
      <c r="M444" s="16">
        <v>48792</v>
      </c>
      <c r="N444" s="16"/>
      <c r="O444" s="16"/>
      <c r="P444" s="67"/>
      <c r="Q444" s="106">
        <v>4</v>
      </c>
      <c r="R444" s="107" t="s">
        <v>101</v>
      </c>
      <c r="S444" s="20"/>
      <c r="T444" s="66">
        <v>45600</v>
      </c>
      <c r="U444" s="66">
        <f t="shared" ref="U444:U449" si="178">T444*7/100</f>
        <v>3192</v>
      </c>
      <c r="V444" s="66">
        <f t="shared" si="177"/>
        <v>48792</v>
      </c>
      <c r="W444" s="50" t="s">
        <v>275</v>
      </c>
      <c r="X444" s="51">
        <v>23823</v>
      </c>
      <c r="Y444" s="275">
        <v>23823</v>
      </c>
      <c r="Z444" s="275" t="s">
        <v>275</v>
      </c>
      <c r="AA444" s="275"/>
      <c r="AB444" s="67">
        <f>Table1402409[[#This Row],[วันที่ส่งงานการเงิน]]-Table1402409[[#This Row],[วันที่ส่งของ]]</f>
        <v>-23823</v>
      </c>
      <c r="AC444" s="130" t="s">
        <v>275</v>
      </c>
      <c r="AD444" s="3"/>
    </row>
    <row r="445" spans="1:30">
      <c r="A445" s="83">
        <v>23826</v>
      </c>
      <c r="B445" s="101" t="s">
        <v>1485</v>
      </c>
      <c r="C445" s="67">
        <v>2</v>
      </c>
      <c r="D445" s="14" t="s">
        <v>49</v>
      </c>
      <c r="E445" s="15" t="s">
        <v>98</v>
      </c>
      <c r="F445" s="14" t="s">
        <v>1486</v>
      </c>
      <c r="G445" s="16">
        <v>470800</v>
      </c>
      <c r="H445" s="17">
        <v>88</v>
      </c>
      <c r="I445" s="14" t="s">
        <v>52</v>
      </c>
      <c r="J445" s="15" t="s">
        <v>98</v>
      </c>
      <c r="K445" s="19">
        <v>470800</v>
      </c>
      <c r="L445" s="15" t="s">
        <v>98</v>
      </c>
      <c r="M445" s="19">
        <v>470800</v>
      </c>
      <c r="N445" s="16" t="s">
        <v>34</v>
      </c>
      <c r="O445" s="16"/>
      <c r="P445" s="67"/>
      <c r="Q445" s="106">
        <v>5000</v>
      </c>
      <c r="R445" s="107" t="s">
        <v>53</v>
      </c>
      <c r="S445" s="20">
        <v>88</v>
      </c>
      <c r="T445" s="66">
        <v>440000</v>
      </c>
      <c r="U445" s="66">
        <f t="shared" si="178"/>
        <v>30800</v>
      </c>
      <c r="V445" s="66">
        <f t="shared" si="177"/>
        <v>470800</v>
      </c>
      <c r="W445" s="50" t="s">
        <v>1487</v>
      </c>
      <c r="X445" s="51">
        <v>23843</v>
      </c>
      <c r="Y445" s="275">
        <v>23900</v>
      </c>
      <c r="Z445" s="275" t="s">
        <v>1488</v>
      </c>
      <c r="AA445" s="275"/>
      <c r="AB445" s="67">
        <f>Table1402409[[#This Row],[วันที่ส่งงานการเงิน]]-Table1402409[[#This Row],[วันที่ส่งของ]]</f>
        <v>-23900</v>
      </c>
      <c r="AC445" s="130" t="s">
        <v>1489</v>
      </c>
      <c r="AD445" s="3"/>
    </row>
    <row r="446" spans="1:30">
      <c r="A446" s="83">
        <v>23826</v>
      </c>
      <c r="B446" s="101" t="s">
        <v>1485</v>
      </c>
      <c r="C446" s="67">
        <v>2</v>
      </c>
      <c r="D446" s="14" t="s">
        <v>49</v>
      </c>
      <c r="E446" s="15" t="s">
        <v>98</v>
      </c>
      <c r="F446" s="14" t="s">
        <v>1396</v>
      </c>
      <c r="G446" s="16">
        <v>24610</v>
      </c>
      <c r="H446" s="17">
        <v>4.5999999999999996</v>
      </c>
      <c r="I446" s="14" t="s">
        <v>52</v>
      </c>
      <c r="J446" s="15" t="s">
        <v>98</v>
      </c>
      <c r="K446" s="19">
        <v>24610</v>
      </c>
      <c r="L446" s="15" t="s">
        <v>98</v>
      </c>
      <c r="M446" s="19">
        <v>24610</v>
      </c>
      <c r="N446" s="16" t="s">
        <v>34</v>
      </c>
      <c r="O446" s="16"/>
      <c r="P446" s="67"/>
      <c r="Q446" s="106">
        <v>5000</v>
      </c>
      <c r="R446" s="107" t="s">
        <v>58</v>
      </c>
      <c r="S446" s="20">
        <v>4.5999999999999996</v>
      </c>
      <c r="T446" s="66">
        <v>23000</v>
      </c>
      <c r="U446" s="66">
        <f t="shared" ref="U446:U447" si="179">T446*7/100</f>
        <v>1610</v>
      </c>
      <c r="V446" s="66">
        <f t="shared" ref="V446:V447" si="180">T446+U446</f>
        <v>24610</v>
      </c>
      <c r="W446" s="50" t="s">
        <v>1487</v>
      </c>
      <c r="X446" s="51">
        <v>23843</v>
      </c>
      <c r="Y446" s="275">
        <v>23900</v>
      </c>
      <c r="Z446" s="275" t="s">
        <v>1488</v>
      </c>
      <c r="AA446" s="275"/>
      <c r="AB446" s="67">
        <f>Table1402409[[#This Row],[วันที่ส่งงานการเงิน]]-Table1402409[[#This Row],[วันที่ส่งของ]]</f>
        <v>-23900</v>
      </c>
      <c r="AC446" s="130" t="s">
        <v>1489</v>
      </c>
      <c r="AD446" s="3"/>
    </row>
    <row r="447" spans="1:30">
      <c r="A447" s="83">
        <v>23826</v>
      </c>
      <c r="B447" s="101" t="s">
        <v>1485</v>
      </c>
      <c r="C447" s="67">
        <v>2</v>
      </c>
      <c r="D447" s="14" t="s">
        <v>49</v>
      </c>
      <c r="E447" s="15" t="s">
        <v>98</v>
      </c>
      <c r="F447" s="14" t="s">
        <v>1490</v>
      </c>
      <c r="G447" s="16">
        <v>3210</v>
      </c>
      <c r="H447" s="17">
        <v>3</v>
      </c>
      <c r="I447" s="14" t="s">
        <v>52</v>
      </c>
      <c r="J447" s="15" t="s">
        <v>98</v>
      </c>
      <c r="K447" s="19">
        <v>3210</v>
      </c>
      <c r="L447" s="15" t="s">
        <v>98</v>
      </c>
      <c r="M447" s="19">
        <v>3210</v>
      </c>
      <c r="N447" s="16" t="s">
        <v>34</v>
      </c>
      <c r="O447" s="16"/>
      <c r="P447" s="67"/>
      <c r="Q447" s="106">
        <v>1000</v>
      </c>
      <c r="R447" s="107" t="s">
        <v>663</v>
      </c>
      <c r="S447" s="20">
        <v>3</v>
      </c>
      <c r="T447" s="66">
        <v>3000</v>
      </c>
      <c r="U447" s="66">
        <f t="shared" si="179"/>
        <v>210</v>
      </c>
      <c r="V447" s="66">
        <f t="shared" si="180"/>
        <v>3210</v>
      </c>
      <c r="W447" s="50" t="s">
        <v>1487</v>
      </c>
      <c r="X447" s="51">
        <v>23843</v>
      </c>
      <c r="Y447" s="275">
        <v>23900</v>
      </c>
      <c r="Z447" s="275" t="s">
        <v>1488</v>
      </c>
      <c r="AA447" s="275"/>
      <c r="AB447" s="67">
        <f>Table1402409[[#This Row],[วันที่ส่งงานการเงิน]]-Table1402409[[#This Row],[วันที่ส่งของ]]</f>
        <v>-23900</v>
      </c>
      <c r="AC447" s="130" t="s">
        <v>1489</v>
      </c>
      <c r="AD447" s="3"/>
    </row>
    <row r="448" spans="1:30">
      <c r="A448" s="83">
        <v>23826</v>
      </c>
      <c r="B448" s="101" t="s">
        <v>1491</v>
      </c>
      <c r="C448" s="67">
        <v>7</v>
      </c>
      <c r="D448" s="14" t="s">
        <v>31</v>
      </c>
      <c r="E448" s="15" t="s">
        <v>930</v>
      </c>
      <c r="F448" s="14" t="s">
        <v>1492</v>
      </c>
      <c r="G448" s="16">
        <v>3959</v>
      </c>
      <c r="H448" s="17"/>
      <c r="I448" s="14" t="s">
        <v>275</v>
      </c>
      <c r="J448" s="18"/>
      <c r="K448" s="19"/>
      <c r="L448" s="63"/>
      <c r="M448" s="16"/>
      <c r="N448" s="16"/>
      <c r="O448" s="16"/>
      <c r="P448" s="67"/>
      <c r="Q448" s="106">
        <v>1</v>
      </c>
      <c r="R448" s="107" t="s">
        <v>276</v>
      </c>
      <c r="S448" s="20"/>
      <c r="T448" s="66">
        <v>3700</v>
      </c>
      <c r="U448" s="66">
        <f t="shared" si="178"/>
        <v>259</v>
      </c>
      <c r="V448" s="66">
        <f t="shared" si="177"/>
        <v>3959</v>
      </c>
      <c r="W448" s="50" t="s">
        <v>275</v>
      </c>
      <c r="X448" s="51">
        <v>23822</v>
      </c>
      <c r="Y448" s="275">
        <v>23822</v>
      </c>
      <c r="Z448" s="275" t="s">
        <v>275</v>
      </c>
      <c r="AA448" s="275"/>
      <c r="AB448" s="67">
        <f>Table1402409[[#This Row],[วันที่ส่งงานการเงิน]]-Table1402409[[#This Row],[วันที่ส่งของ]]</f>
        <v>-23822</v>
      </c>
      <c r="AC448" s="130" t="s">
        <v>275</v>
      </c>
      <c r="AD448" s="3"/>
    </row>
    <row r="449" spans="1:30">
      <c r="A449" s="83">
        <v>23829</v>
      </c>
      <c r="B449" s="101" t="s">
        <v>1493</v>
      </c>
      <c r="C449" s="67">
        <v>6</v>
      </c>
      <c r="D449" s="14" t="s">
        <v>112</v>
      </c>
      <c r="E449" s="15" t="s">
        <v>197</v>
      </c>
      <c r="F449" s="14" t="s">
        <v>1494</v>
      </c>
      <c r="G449" s="16">
        <v>5992</v>
      </c>
      <c r="H449" s="17">
        <v>28</v>
      </c>
      <c r="I449" s="14" t="s">
        <v>52</v>
      </c>
      <c r="J449" s="15" t="s">
        <v>197</v>
      </c>
      <c r="K449" s="19">
        <v>5992</v>
      </c>
      <c r="L449" s="15" t="s">
        <v>197</v>
      </c>
      <c r="M449" s="19">
        <v>5992</v>
      </c>
      <c r="N449" s="16" t="s">
        <v>34</v>
      </c>
      <c r="O449" s="16"/>
      <c r="P449" s="67"/>
      <c r="Q449" s="106">
        <v>200</v>
      </c>
      <c r="R449" s="107" t="s">
        <v>293</v>
      </c>
      <c r="S449" s="20">
        <v>28</v>
      </c>
      <c r="T449" s="66">
        <v>5600</v>
      </c>
      <c r="U449" s="66">
        <f t="shared" si="178"/>
        <v>392</v>
      </c>
      <c r="V449" s="66">
        <f t="shared" si="177"/>
        <v>5992</v>
      </c>
      <c r="W449" s="50" t="s">
        <v>1495</v>
      </c>
      <c r="X449" s="51">
        <v>23832</v>
      </c>
      <c r="Y449" s="275">
        <v>23837</v>
      </c>
      <c r="Z449" s="275" t="s">
        <v>1496</v>
      </c>
      <c r="AA449" s="275"/>
      <c r="AB449" s="67">
        <f>Table1402409[[#This Row],[วันที่ส่งงานการเงิน]]-Table1402409[[#This Row],[วันที่ส่งของ]]</f>
        <v>-23837</v>
      </c>
      <c r="AC449" s="130" t="s">
        <v>863</v>
      </c>
      <c r="AD449" s="3"/>
    </row>
    <row r="450" spans="1:30">
      <c r="A450" s="83">
        <v>23829</v>
      </c>
      <c r="B450" s="101" t="s">
        <v>1497</v>
      </c>
      <c r="C450" s="67">
        <v>6</v>
      </c>
      <c r="D450" s="14" t="s">
        <v>147</v>
      </c>
      <c r="E450" s="15" t="s">
        <v>620</v>
      </c>
      <c r="F450" s="14" t="s">
        <v>1498</v>
      </c>
      <c r="G450" s="16">
        <v>30</v>
      </c>
      <c r="H450" s="17">
        <v>7.0000000000000007E-2</v>
      </c>
      <c r="I450" s="14" t="s">
        <v>52</v>
      </c>
      <c r="J450" s="15" t="s">
        <v>620</v>
      </c>
      <c r="K450" s="19">
        <v>30</v>
      </c>
      <c r="L450" s="15" t="s">
        <v>620</v>
      </c>
      <c r="M450" s="19">
        <v>30</v>
      </c>
      <c r="N450" s="16" t="s">
        <v>34</v>
      </c>
      <c r="O450" s="16"/>
      <c r="P450" s="67" t="s">
        <v>1499</v>
      </c>
      <c r="Q450" s="106">
        <v>400</v>
      </c>
      <c r="R450" s="107" t="s">
        <v>301</v>
      </c>
      <c r="S450" s="20">
        <v>7.0000000000000007E-2</v>
      </c>
      <c r="T450" s="66">
        <v>30</v>
      </c>
      <c r="U450" s="66">
        <v>0</v>
      </c>
      <c r="V450" s="66">
        <f t="shared" si="177"/>
        <v>30</v>
      </c>
      <c r="W450" s="50" t="s">
        <v>1500</v>
      </c>
      <c r="X450" s="51">
        <v>23830</v>
      </c>
      <c r="Y450" s="275">
        <v>23831</v>
      </c>
      <c r="Z450" s="275" t="s">
        <v>1501</v>
      </c>
      <c r="AA450" s="275"/>
      <c r="AB450" s="67">
        <f>Table1402409[[#This Row],[วันที่ส่งงานการเงิน]]-Table1402409[[#This Row],[วันที่ส่งของ]]</f>
        <v>-23831</v>
      </c>
      <c r="AC450" s="130" t="s">
        <v>899</v>
      </c>
      <c r="AD450" s="3"/>
    </row>
    <row r="451" spans="1:30">
      <c r="A451" s="83">
        <v>23823</v>
      </c>
      <c r="B451" s="101" t="s">
        <v>1502</v>
      </c>
      <c r="C451" s="67">
        <v>7</v>
      </c>
      <c r="D451" s="14" t="s">
        <v>49</v>
      </c>
      <c r="E451" s="15" t="s">
        <v>1354</v>
      </c>
      <c r="F451" s="14" t="s">
        <v>168</v>
      </c>
      <c r="G451" s="16">
        <v>8000</v>
      </c>
      <c r="H451" s="17"/>
      <c r="I451" s="14" t="s">
        <v>52</v>
      </c>
      <c r="J451" s="30" t="s">
        <v>1354</v>
      </c>
      <c r="K451" s="19">
        <v>7380</v>
      </c>
      <c r="L451" s="30" t="s">
        <v>1354</v>
      </c>
      <c r="M451" s="19">
        <v>7380</v>
      </c>
      <c r="N451" s="16" t="s">
        <v>34</v>
      </c>
      <c r="O451" s="16"/>
      <c r="P451" s="67"/>
      <c r="Q451" s="106">
        <v>3</v>
      </c>
      <c r="R451" s="107" t="s">
        <v>169</v>
      </c>
      <c r="S451" s="20"/>
      <c r="T451" s="66">
        <v>7380</v>
      </c>
      <c r="U451" s="66">
        <v>0</v>
      </c>
      <c r="V451" s="66">
        <f t="shared" ref="V451:V465" si="181">T451+U451</f>
        <v>7380</v>
      </c>
      <c r="W451" s="50" t="s">
        <v>1503</v>
      </c>
      <c r="X451" s="51">
        <v>23825</v>
      </c>
      <c r="Y451" s="275">
        <v>23831</v>
      </c>
      <c r="Z451" s="275" t="s">
        <v>1504</v>
      </c>
      <c r="AA451" s="275"/>
      <c r="AB451" s="67">
        <f>Table1402409[[#This Row],[วันที่ส่งงานการเงิน]]-Table1402409[[#This Row],[วันที่ส่งของ]]</f>
        <v>-23831</v>
      </c>
      <c r="AC451" s="130" t="s">
        <v>172</v>
      </c>
      <c r="AD451" s="3"/>
    </row>
    <row r="452" spans="1:30">
      <c r="A452" s="83">
        <v>23832</v>
      </c>
      <c r="B452" s="101" t="s">
        <v>1505</v>
      </c>
      <c r="C452" s="67">
        <v>7</v>
      </c>
      <c r="D452" s="14" t="s">
        <v>147</v>
      </c>
      <c r="E452" s="15" t="s">
        <v>433</v>
      </c>
      <c r="F452" s="14" t="s">
        <v>1177</v>
      </c>
      <c r="G452" s="16">
        <v>4815</v>
      </c>
      <c r="H452" s="17"/>
      <c r="I452" s="14" t="s">
        <v>275</v>
      </c>
      <c r="J452" s="30" t="s">
        <v>433</v>
      </c>
      <c r="K452" s="19">
        <v>4815</v>
      </c>
      <c r="L452" s="30" t="s">
        <v>433</v>
      </c>
      <c r="M452" s="19">
        <v>4815</v>
      </c>
      <c r="N452" s="16" t="s">
        <v>34</v>
      </c>
      <c r="O452" s="16"/>
      <c r="P452" s="67"/>
      <c r="Q452" s="106">
        <v>2</v>
      </c>
      <c r="R452" s="107" t="s">
        <v>101</v>
      </c>
      <c r="S452" s="20"/>
      <c r="T452" s="66">
        <v>4500</v>
      </c>
      <c r="U452" s="66">
        <f t="shared" ref="U452:U465" si="182">T452*7/100</f>
        <v>315</v>
      </c>
      <c r="V452" s="66">
        <f t="shared" si="181"/>
        <v>4815</v>
      </c>
      <c r="W452" s="50" t="s">
        <v>275</v>
      </c>
      <c r="X452" s="51">
        <v>23830</v>
      </c>
      <c r="Y452" s="275">
        <v>23830</v>
      </c>
      <c r="Z452" s="275" t="s">
        <v>275</v>
      </c>
      <c r="AA452" s="275"/>
      <c r="AB452" s="67">
        <f>Table1402409[[#This Row],[วันที่ส่งงานการเงิน]]-Table1402409[[#This Row],[วันที่ส่งของ]]</f>
        <v>-23830</v>
      </c>
      <c r="AC452" s="130" t="s">
        <v>275</v>
      </c>
      <c r="AD452" s="3"/>
    </row>
    <row r="453" spans="1:30">
      <c r="A453" s="83">
        <v>23832</v>
      </c>
      <c r="B453" s="101" t="s">
        <v>1506</v>
      </c>
      <c r="C453" s="67">
        <v>6</v>
      </c>
      <c r="D453" s="14" t="s">
        <v>112</v>
      </c>
      <c r="E453" s="15" t="s">
        <v>98</v>
      </c>
      <c r="F453" s="14" t="s">
        <v>1507</v>
      </c>
      <c r="G453" s="16">
        <v>5617.5</v>
      </c>
      <c r="H453" s="17">
        <v>15</v>
      </c>
      <c r="I453" s="14" t="s">
        <v>52</v>
      </c>
      <c r="J453" s="30" t="s">
        <v>98</v>
      </c>
      <c r="K453" s="19">
        <v>5617.5</v>
      </c>
      <c r="L453" s="30" t="s">
        <v>98</v>
      </c>
      <c r="M453" s="19">
        <v>5617.5</v>
      </c>
      <c r="N453" s="16" t="s">
        <v>34</v>
      </c>
      <c r="O453" s="16"/>
      <c r="P453" s="67" t="s">
        <v>1508</v>
      </c>
      <c r="Q453" s="106">
        <v>350</v>
      </c>
      <c r="R453" s="107" t="s">
        <v>53</v>
      </c>
      <c r="S453" s="20">
        <v>15</v>
      </c>
      <c r="T453" s="66">
        <v>5250</v>
      </c>
      <c r="U453" s="66">
        <f t="shared" si="182"/>
        <v>367.5</v>
      </c>
      <c r="V453" s="66">
        <f t="shared" si="181"/>
        <v>5617.5</v>
      </c>
      <c r="W453" s="50" t="s">
        <v>1509</v>
      </c>
      <c r="X453" s="51">
        <v>23840</v>
      </c>
      <c r="Y453" s="275">
        <v>23843</v>
      </c>
      <c r="Z453" s="275" t="s">
        <v>1510</v>
      </c>
      <c r="AA453" s="275"/>
      <c r="AB453" s="67">
        <f>Table1402409[[#This Row],[วันที่ส่งงานการเงิน]]-Table1402409[[#This Row],[วันที่ส่งของ]]</f>
        <v>-23843</v>
      </c>
      <c r="AC453" s="130" t="s">
        <v>1511</v>
      </c>
      <c r="AD453" s="3"/>
    </row>
    <row r="454" spans="1:30">
      <c r="A454" s="83">
        <v>23833</v>
      </c>
      <c r="B454" s="101" t="s">
        <v>1512</v>
      </c>
      <c r="C454" s="67">
        <v>2</v>
      </c>
      <c r="D454" s="14" t="s">
        <v>49</v>
      </c>
      <c r="E454" s="15" t="s">
        <v>467</v>
      </c>
      <c r="F454" s="14" t="s">
        <v>1513</v>
      </c>
      <c r="G454" s="16">
        <v>4815</v>
      </c>
      <c r="H454" s="17"/>
      <c r="I454" s="14" t="s">
        <v>52</v>
      </c>
      <c r="J454" s="30" t="s">
        <v>467</v>
      </c>
      <c r="K454" s="19">
        <v>4815</v>
      </c>
      <c r="L454" s="30" t="s">
        <v>467</v>
      </c>
      <c r="M454" s="19">
        <v>4815</v>
      </c>
      <c r="N454" s="16" t="s">
        <v>34</v>
      </c>
      <c r="O454" s="16"/>
      <c r="P454" s="67" t="s">
        <v>1514</v>
      </c>
      <c r="Q454" s="106">
        <v>1</v>
      </c>
      <c r="R454" s="107" t="s">
        <v>101</v>
      </c>
      <c r="S454" s="20"/>
      <c r="T454" s="66">
        <v>4500</v>
      </c>
      <c r="U454" s="66">
        <f t="shared" si="182"/>
        <v>315</v>
      </c>
      <c r="V454" s="66">
        <f t="shared" si="181"/>
        <v>4815</v>
      </c>
      <c r="W454" s="50" t="s">
        <v>1515</v>
      </c>
      <c r="X454" s="51">
        <v>23840</v>
      </c>
      <c r="Y454" s="275">
        <v>23843</v>
      </c>
      <c r="Z454" s="275" t="s">
        <v>1516</v>
      </c>
      <c r="AA454" s="275"/>
      <c r="AB454" s="67">
        <f>Table1402409[[#This Row],[วันที่ส่งงานการเงิน]]-Table1402409[[#This Row],[วันที่ส่งของ]]</f>
        <v>-23843</v>
      </c>
      <c r="AC454" s="130" t="s">
        <v>472</v>
      </c>
      <c r="AD454" s="3"/>
    </row>
    <row r="455" spans="1:30">
      <c r="A455" s="83">
        <v>23831</v>
      </c>
      <c r="B455" s="101" t="s">
        <v>1517</v>
      </c>
      <c r="C455" s="67">
        <v>7</v>
      </c>
      <c r="D455" s="14" t="s">
        <v>49</v>
      </c>
      <c r="E455" s="15" t="s">
        <v>1354</v>
      </c>
      <c r="F455" s="14" t="s">
        <v>168</v>
      </c>
      <c r="G455" s="16">
        <v>4000</v>
      </c>
      <c r="H455" s="17"/>
      <c r="I455" s="14" t="s">
        <v>52</v>
      </c>
      <c r="J455" s="30" t="s">
        <v>1354</v>
      </c>
      <c r="K455" s="19">
        <v>3806</v>
      </c>
      <c r="L455" s="30" t="s">
        <v>1354</v>
      </c>
      <c r="M455" s="19">
        <v>3806</v>
      </c>
      <c r="N455" s="16" t="s">
        <v>34</v>
      </c>
      <c r="O455" s="16"/>
      <c r="P455" s="67"/>
      <c r="Q455" s="106">
        <v>6</v>
      </c>
      <c r="R455" s="107" t="s">
        <v>169</v>
      </c>
      <c r="S455" s="20"/>
      <c r="T455" s="66">
        <v>3806</v>
      </c>
      <c r="U455" s="66">
        <v>0</v>
      </c>
      <c r="V455" s="66">
        <f t="shared" si="181"/>
        <v>3806</v>
      </c>
      <c r="W455" s="50" t="s">
        <v>1518</v>
      </c>
      <c r="X455" s="51">
        <v>23833</v>
      </c>
      <c r="Y455" s="275">
        <v>23851</v>
      </c>
      <c r="Z455" s="275" t="s">
        <v>1519</v>
      </c>
      <c r="AA455" s="275"/>
      <c r="AB455" s="67">
        <f>Table1402409[[#This Row],[วันที่ส่งงานการเงิน]]-Table1402409[[#This Row],[วันที่ส่งของ]]</f>
        <v>-23851</v>
      </c>
      <c r="AC455" s="130" t="s">
        <v>172</v>
      </c>
      <c r="AD455" s="3"/>
    </row>
    <row r="456" spans="1:30">
      <c r="A456" s="83">
        <v>23839</v>
      </c>
      <c r="B456" s="101" t="s">
        <v>1520</v>
      </c>
      <c r="C456" s="67">
        <v>7</v>
      </c>
      <c r="D456" s="14" t="s">
        <v>147</v>
      </c>
      <c r="E456" s="15" t="s">
        <v>930</v>
      </c>
      <c r="F456" s="14" t="s">
        <v>1521</v>
      </c>
      <c r="G456" s="16">
        <v>26964</v>
      </c>
      <c r="H456" s="17"/>
      <c r="I456" s="14" t="s">
        <v>275</v>
      </c>
      <c r="J456" s="15" t="s">
        <v>930</v>
      </c>
      <c r="K456" s="19">
        <v>26964</v>
      </c>
      <c r="L456" s="15" t="s">
        <v>930</v>
      </c>
      <c r="M456" s="19">
        <v>26964</v>
      </c>
      <c r="N456" s="16"/>
      <c r="O456" s="16"/>
      <c r="P456" s="67"/>
      <c r="Q456" s="106">
        <v>2</v>
      </c>
      <c r="R456" s="107" t="s">
        <v>276</v>
      </c>
      <c r="S456" s="20"/>
      <c r="T456" s="66">
        <v>25200</v>
      </c>
      <c r="U456" s="66">
        <f>T456*7/100</f>
        <v>1764</v>
      </c>
      <c r="V456" s="66">
        <f t="shared" ref="V456:V461" si="183">T456+U456</f>
        <v>26964</v>
      </c>
      <c r="W456" s="50" t="s">
        <v>275</v>
      </c>
      <c r="X456" s="51">
        <v>23830</v>
      </c>
      <c r="Y456" s="275">
        <v>23830</v>
      </c>
      <c r="Z456" s="275" t="s">
        <v>275</v>
      </c>
      <c r="AA456" s="275"/>
      <c r="AB456" s="67">
        <f>Table1402409[[#This Row],[วันที่ส่งงานการเงิน]]-Table1402409[[#This Row],[วันที่ส่งของ]]</f>
        <v>-23830</v>
      </c>
      <c r="AC456" s="130" t="s">
        <v>275</v>
      </c>
      <c r="AD456" s="3"/>
    </row>
    <row r="457" spans="1:30">
      <c r="A457" s="83">
        <v>23836</v>
      </c>
      <c r="B457" s="101" t="s">
        <v>1522</v>
      </c>
      <c r="C457" s="67">
        <v>6</v>
      </c>
      <c r="D457" s="14" t="s">
        <v>147</v>
      </c>
      <c r="E457" s="15" t="s">
        <v>620</v>
      </c>
      <c r="F457" s="14" t="s">
        <v>1208</v>
      </c>
      <c r="G457" s="16">
        <v>481.7</v>
      </c>
      <c r="H457" s="17"/>
      <c r="I457" s="14" t="s">
        <v>52</v>
      </c>
      <c r="J457" s="30" t="s">
        <v>620</v>
      </c>
      <c r="K457" s="19">
        <v>481.7</v>
      </c>
      <c r="L457" s="30" t="s">
        <v>620</v>
      </c>
      <c r="M457" s="19">
        <v>481.7</v>
      </c>
      <c r="N457" s="16" t="s">
        <v>34</v>
      </c>
      <c r="O457" s="16"/>
      <c r="P457" s="67" t="s">
        <v>1523</v>
      </c>
      <c r="Q457" s="106">
        <v>3</v>
      </c>
      <c r="R457" s="107" t="s">
        <v>101</v>
      </c>
      <c r="S457" s="20"/>
      <c r="T457" s="66">
        <v>481.7</v>
      </c>
      <c r="U457" s="66">
        <v>0</v>
      </c>
      <c r="V457" s="66">
        <f t="shared" si="183"/>
        <v>481.7</v>
      </c>
      <c r="W457" s="50" t="s">
        <v>1524</v>
      </c>
      <c r="X457" s="51">
        <v>23837</v>
      </c>
      <c r="Y457" s="275">
        <v>23839</v>
      </c>
      <c r="Z457" s="275" t="s">
        <v>1525</v>
      </c>
      <c r="AA457" s="275"/>
      <c r="AB457" s="67">
        <f>Table1402409[[#This Row],[วันที่ส่งงานการเงิน]]-Table1402409[[#This Row],[วันที่ส่งของ]]</f>
        <v>-23839</v>
      </c>
      <c r="AC457" s="130" t="s">
        <v>899</v>
      </c>
      <c r="AD457" s="3"/>
    </row>
    <row r="458" spans="1:30" ht="48">
      <c r="A458" s="83">
        <v>23833</v>
      </c>
      <c r="B458" s="101" t="s">
        <v>1526</v>
      </c>
      <c r="C458" s="67">
        <v>6</v>
      </c>
      <c r="D458" s="14" t="s">
        <v>112</v>
      </c>
      <c r="E458" s="15" t="s">
        <v>197</v>
      </c>
      <c r="F458" s="14" t="s">
        <v>1527</v>
      </c>
      <c r="G458" s="16">
        <v>1605</v>
      </c>
      <c r="H458" s="17">
        <v>5</v>
      </c>
      <c r="I458" s="14" t="s">
        <v>52</v>
      </c>
      <c r="J458" s="18" t="s">
        <v>197</v>
      </c>
      <c r="K458" s="19">
        <v>1605</v>
      </c>
      <c r="L458" s="18" t="s">
        <v>197</v>
      </c>
      <c r="M458" s="19">
        <v>1605</v>
      </c>
      <c r="N458" s="16" t="s">
        <v>34</v>
      </c>
      <c r="O458" s="16"/>
      <c r="P458" s="67" t="s">
        <v>1528</v>
      </c>
      <c r="Q458" s="106">
        <v>300</v>
      </c>
      <c r="R458" s="107" t="s">
        <v>53</v>
      </c>
      <c r="S458" s="20">
        <v>5</v>
      </c>
      <c r="T458" s="66">
        <v>1500</v>
      </c>
      <c r="U458" s="66">
        <f>T458*7/100</f>
        <v>105</v>
      </c>
      <c r="V458" s="66">
        <f t="shared" si="183"/>
        <v>1605</v>
      </c>
      <c r="W458" s="50" t="s">
        <v>1529</v>
      </c>
      <c r="X458" s="141">
        <v>23844</v>
      </c>
      <c r="Y458" s="277">
        <v>23851</v>
      </c>
      <c r="Z458" s="277" t="s">
        <v>1530</v>
      </c>
      <c r="AA458" s="277"/>
      <c r="AB458" s="67" t="e">
        <f>#REF!-#REF!</f>
        <v>#REF!</v>
      </c>
      <c r="AC458" s="130"/>
      <c r="AD458" s="3"/>
    </row>
    <row r="459" spans="1:30">
      <c r="A459" s="83">
        <v>23836</v>
      </c>
      <c r="B459" s="101" t="s">
        <v>1531</v>
      </c>
      <c r="C459" s="67">
        <v>7</v>
      </c>
      <c r="D459" s="14" t="s">
        <v>31</v>
      </c>
      <c r="E459" s="15" t="s">
        <v>40</v>
      </c>
      <c r="F459" s="14" t="s">
        <v>1532</v>
      </c>
      <c r="G459" s="16"/>
      <c r="H459" s="17"/>
      <c r="I459" s="14"/>
      <c r="J459" s="18"/>
      <c r="K459" s="19"/>
      <c r="L459" s="63"/>
      <c r="M459" s="16"/>
      <c r="N459" s="16"/>
      <c r="O459" s="16"/>
      <c r="P459" s="67"/>
      <c r="Q459" s="106">
        <v>1</v>
      </c>
      <c r="R459" s="107" t="s">
        <v>35</v>
      </c>
      <c r="S459" s="20"/>
      <c r="T459" s="66">
        <v>85520</v>
      </c>
      <c r="U459" s="66">
        <f>T459*7/100</f>
        <v>5986.4</v>
      </c>
      <c r="V459" s="66">
        <f t="shared" si="183"/>
        <v>91506.4</v>
      </c>
      <c r="W459" s="50" t="s">
        <v>36</v>
      </c>
      <c r="X459" s="51">
        <v>23643</v>
      </c>
      <c r="Y459" s="275">
        <v>23836</v>
      </c>
      <c r="Z459" s="275" t="s">
        <v>706</v>
      </c>
      <c r="AA459" s="275"/>
      <c r="AB459" s="67">
        <f>Table1402409[[#This Row],[วันที่ส่งงานการเงิน]]-Table1402409[[#This Row],[วันที่ส่งของ]]</f>
        <v>-23836</v>
      </c>
      <c r="AC459" s="130" t="s">
        <v>1373</v>
      </c>
      <c r="AD459" s="3"/>
    </row>
    <row r="460" spans="1:30">
      <c r="A460" s="83">
        <v>23837</v>
      </c>
      <c r="B460" s="101" t="s">
        <v>1533</v>
      </c>
      <c r="C460" s="67">
        <v>7</v>
      </c>
      <c r="D460" s="14" t="s">
        <v>31</v>
      </c>
      <c r="E460" s="15" t="s">
        <v>32</v>
      </c>
      <c r="F460" s="14" t="s">
        <v>1534</v>
      </c>
      <c r="G460" s="16"/>
      <c r="H460" s="17"/>
      <c r="I460" s="14"/>
      <c r="J460" s="18"/>
      <c r="K460" s="19"/>
      <c r="L460" s="63"/>
      <c r="M460" s="16"/>
      <c r="N460" s="16"/>
      <c r="O460" s="16"/>
      <c r="P460" s="67"/>
      <c r="Q460" s="106">
        <v>1</v>
      </c>
      <c r="R460" s="107" t="s">
        <v>35</v>
      </c>
      <c r="S460" s="20"/>
      <c r="T460" s="66">
        <v>55046.73</v>
      </c>
      <c r="U460" s="66">
        <f>T460*7/100</f>
        <v>3853.2711000000004</v>
      </c>
      <c r="V460" s="66">
        <f t="shared" si="183"/>
        <v>58900.001100000001</v>
      </c>
      <c r="W460" s="50" t="s">
        <v>36</v>
      </c>
      <c r="X460" s="51">
        <v>23649</v>
      </c>
      <c r="Y460" s="275">
        <v>23837</v>
      </c>
      <c r="Z460" s="275" t="s">
        <v>736</v>
      </c>
      <c r="AA460" s="275"/>
      <c r="AB460" s="67">
        <f>Table1402409[[#This Row],[วันที่ส่งงานการเงิน]]-Table1402409[[#This Row],[วันที่ส่งของ]]</f>
        <v>-23837</v>
      </c>
      <c r="AC460" s="130" t="s">
        <v>737</v>
      </c>
      <c r="AD460" s="3" t="s">
        <v>1535</v>
      </c>
    </row>
    <row r="461" spans="1:30" ht="25.5" customHeight="1">
      <c r="A461" s="83">
        <v>23837</v>
      </c>
      <c r="B461" s="101" t="s">
        <v>1536</v>
      </c>
      <c r="C461" s="67">
        <v>7</v>
      </c>
      <c r="D461" s="14" t="s">
        <v>147</v>
      </c>
      <c r="E461" s="15" t="s">
        <v>500</v>
      </c>
      <c r="F461" s="14" t="s">
        <v>1537</v>
      </c>
      <c r="G461" s="16">
        <v>500000</v>
      </c>
      <c r="H461" s="17"/>
      <c r="I461" s="14" t="s">
        <v>52</v>
      </c>
      <c r="J461" s="18"/>
      <c r="K461" s="19"/>
      <c r="L461" s="63"/>
      <c r="M461" s="16"/>
      <c r="N461" s="16"/>
      <c r="O461" s="16"/>
      <c r="P461" s="67"/>
      <c r="Q461" s="106">
        <v>2</v>
      </c>
      <c r="R461" s="107" t="s">
        <v>276</v>
      </c>
      <c r="S461" s="20"/>
      <c r="T461" s="66">
        <v>3416.74</v>
      </c>
      <c r="U461" s="66">
        <v>0</v>
      </c>
      <c r="V461" s="66">
        <f t="shared" si="183"/>
        <v>3416.74</v>
      </c>
      <c r="W461" s="50" t="s">
        <v>36</v>
      </c>
      <c r="X461" s="51">
        <v>23643</v>
      </c>
      <c r="Y461" s="275">
        <v>23832</v>
      </c>
      <c r="Z461" s="275" t="s">
        <v>502</v>
      </c>
      <c r="AA461" s="275"/>
      <c r="AB461" s="67">
        <f>Table1402409[[#This Row],[วันที่ส่งงานการเงิน]]-Table1402409[[#This Row],[วันที่ส่งของ]]</f>
        <v>-23832</v>
      </c>
      <c r="AC461" s="130" t="s">
        <v>503</v>
      </c>
      <c r="AD461" s="3" t="s">
        <v>952</v>
      </c>
    </row>
    <row r="462" spans="1:30" ht="24.75" customHeight="1">
      <c r="A462" s="83">
        <v>23837</v>
      </c>
      <c r="B462" s="101" t="s">
        <v>1538</v>
      </c>
      <c r="C462" s="67">
        <v>7</v>
      </c>
      <c r="D462" s="14" t="s">
        <v>758</v>
      </c>
      <c r="E462" s="15" t="s">
        <v>759</v>
      </c>
      <c r="F462" s="14" t="s">
        <v>1539</v>
      </c>
      <c r="G462" s="16">
        <v>500000</v>
      </c>
      <c r="H462" s="17"/>
      <c r="I462" s="14" t="s">
        <v>52</v>
      </c>
      <c r="J462" s="18"/>
      <c r="K462" s="19"/>
      <c r="L462" s="63"/>
      <c r="M462" s="16"/>
      <c r="N462" s="16"/>
      <c r="O462" s="16"/>
      <c r="P462" s="67"/>
      <c r="Q462" s="106">
        <v>10</v>
      </c>
      <c r="R462" s="107" t="s">
        <v>276</v>
      </c>
      <c r="S462" s="20">
        <v>0.23</v>
      </c>
      <c r="T462" s="66">
        <v>4488.22</v>
      </c>
      <c r="U462" s="66">
        <v>0</v>
      </c>
      <c r="V462" s="66">
        <v>4488.22</v>
      </c>
      <c r="W462" s="50" t="s">
        <v>36</v>
      </c>
      <c r="X462" s="51">
        <v>23649</v>
      </c>
      <c r="Y462" s="275">
        <v>23832</v>
      </c>
      <c r="Z462" s="275" t="s">
        <v>761</v>
      </c>
      <c r="AA462" s="275"/>
      <c r="AB462" s="67">
        <f>Table1402409[[#This Row],[วันที่ส่งงานการเงิน]]-Table1402409[[#This Row],[วันที่ส่งของ]]</f>
        <v>-23832</v>
      </c>
      <c r="AC462" s="130" t="s">
        <v>762</v>
      </c>
      <c r="AD462" s="3"/>
    </row>
    <row r="463" spans="1:30" ht="25.5" customHeight="1">
      <c r="A463" s="83">
        <v>23837</v>
      </c>
      <c r="B463" s="101" t="s">
        <v>1540</v>
      </c>
      <c r="C463" s="67">
        <v>7</v>
      </c>
      <c r="D463" s="14" t="s">
        <v>147</v>
      </c>
      <c r="E463" s="15" t="s">
        <v>494</v>
      </c>
      <c r="F463" s="14" t="s">
        <v>1541</v>
      </c>
      <c r="G463" s="16">
        <v>500000</v>
      </c>
      <c r="H463" s="17"/>
      <c r="I463" s="14"/>
      <c r="J463" s="18"/>
      <c r="K463" s="19"/>
      <c r="L463" s="63"/>
      <c r="M463" s="16"/>
      <c r="N463" s="16"/>
      <c r="O463" s="16"/>
      <c r="P463" s="67"/>
      <c r="Q463" s="106">
        <v>1</v>
      </c>
      <c r="R463" s="107" t="s">
        <v>276</v>
      </c>
      <c r="S463" s="20"/>
      <c r="T463" s="66">
        <v>19166.14</v>
      </c>
      <c r="U463" s="66">
        <v>0</v>
      </c>
      <c r="V463" s="66">
        <f t="shared" ref="V463:V464" si="184">T463+U463</f>
        <v>19166.14</v>
      </c>
      <c r="W463" s="50" t="s">
        <v>36</v>
      </c>
      <c r="X463" s="51">
        <v>23642</v>
      </c>
      <c r="Y463" s="275">
        <v>23832</v>
      </c>
      <c r="Z463" s="275" t="s">
        <v>496</v>
      </c>
      <c r="AA463" s="275"/>
      <c r="AB463" s="67">
        <f>Table1402409[[#This Row],[วันที่ส่งงานการเงิน]]-Table1402409[[#This Row],[วันที่ส่งของ]]</f>
        <v>-23832</v>
      </c>
      <c r="AC463" s="130" t="s">
        <v>497</v>
      </c>
      <c r="AD463" s="3" t="s">
        <v>498</v>
      </c>
    </row>
    <row r="464" spans="1:30">
      <c r="A464" s="83">
        <v>23837</v>
      </c>
      <c r="B464" s="101" t="s">
        <v>1542</v>
      </c>
      <c r="C464" s="67">
        <v>7</v>
      </c>
      <c r="D464" s="14" t="s">
        <v>49</v>
      </c>
      <c r="E464" s="15" t="s">
        <v>1354</v>
      </c>
      <c r="F464" s="14" t="s">
        <v>1543</v>
      </c>
      <c r="G464" s="16">
        <v>190</v>
      </c>
      <c r="H464" s="17"/>
      <c r="I464" s="14" t="s">
        <v>52</v>
      </c>
      <c r="J464" s="30" t="s">
        <v>1354</v>
      </c>
      <c r="K464" s="19">
        <v>190</v>
      </c>
      <c r="L464" s="30" t="s">
        <v>1354</v>
      </c>
      <c r="M464" s="19">
        <v>190</v>
      </c>
      <c r="N464" s="16" t="s">
        <v>34</v>
      </c>
      <c r="O464" s="16"/>
      <c r="P464" s="67"/>
      <c r="Q464" s="66">
        <v>34.700000000000003</v>
      </c>
      <c r="R464" s="107" t="s">
        <v>341</v>
      </c>
      <c r="S464" s="20">
        <v>5.5</v>
      </c>
      <c r="T464" s="66">
        <v>190</v>
      </c>
      <c r="U464" s="66">
        <v>0</v>
      </c>
      <c r="V464" s="66">
        <f t="shared" si="184"/>
        <v>190</v>
      </c>
      <c r="W464" s="50" t="s">
        <v>1544</v>
      </c>
      <c r="X464" s="51">
        <v>23840</v>
      </c>
      <c r="Y464" s="275">
        <v>23853</v>
      </c>
      <c r="Z464" s="275" t="s">
        <v>1545</v>
      </c>
      <c r="AA464" s="275"/>
      <c r="AB464" s="67">
        <f>Table1402409[[#This Row],[วันที่ส่งงานการเงิน]]-Table1402409[[#This Row],[วันที่ส่งของ]]</f>
        <v>-23853</v>
      </c>
      <c r="AC464" s="130" t="s">
        <v>172</v>
      </c>
      <c r="AD464" s="3"/>
    </row>
    <row r="465" spans="1:30">
      <c r="A465" s="83">
        <v>23839</v>
      </c>
      <c r="B465" s="101" t="s">
        <v>1546</v>
      </c>
      <c r="C465" s="67">
        <v>1</v>
      </c>
      <c r="D465" s="14" t="s">
        <v>60</v>
      </c>
      <c r="E465" s="15" t="s">
        <v>61</v>
      </c>
      <c r="F465" s="14" t="s">
        <v>1547</v>
      </c>
      <c r="G465" s="16">
        <v>52759.56</v>
      </c>
      <c r="H465" s="17">
        <v>2348</v>
      </c>
      <c r="I465" s="14" t="s">
        <v>52</v>
      </c>
      <c r="J465" s="30" t="s">
        <v>61</v>
      </c>
      <c r="K465" s="19">
        <v>52512.39</v>
      </c>
      <c r="L465" s="30" t="s">
        <v>61</v>
      </c>
      <c r="M465" s="19">
        <v>52512.39</v>
      </c>
      <c r="N465" s="16" t="s">
        <v>34</v>
      </c>
      <c r="O465" s="16"/>
      <c r="P465" s="67"/>
      <c r="Q465" s="106">
        <v>21</v>
      </c>
      <c r="R465" s="107" t="s">
        <v>63</v>
      </c>
      <c r="S465" s="20">
        <v>2337</v>
      </c>
      <c r="T465" s="66">
        <v>49077</v>
      </c>
      <c r="U465" s="66">
        <f t="shared" si="182"/>
        <v>3435.39</v>
      </c>
      <c r="V465" s="66">
        <f t="shared" si="181"/>
        <v>52512.39</v>
      </c>
      <c r="W465" s="50" t="s">
        <v>1548</v>
      </c>
      <c r="X465" s="51">
        <v>23843</v>
      </c>
      <c r="Y465" s="275">
        <v>23843</v>
      </c>
      <c r="Z465" s="275" t="s">
        <v>1549</v>
      </c>
      <c r="AA465" s="275"/>
      <c r="AB465" s="67">
        <f>Table1402409[[#This Row],[วันที่ส่งงานการเงิน]]-Table1402409[[#This Row],[วันที่ส่งของ]]</f>
        <v>-23843</v>
      </c>
      <c r="AC465" s="130" t="s">
        <v>335</v>
      </c>
      <c r="AD465" s="3"/>
    </row>
    <row r="466" spans="1:30">
      <c r="A466" s="83">
        <v>23840</v>
      </c>
      <c r="B466" s="101" t="s">
        <v>1550</v>
      </c>
      <c r="C466" s="67">
        <v>1</v>
      </c>
      <c r="D466" s="14" t="s">
        <v>60</v>
      </c>
      <c r="E466" s="15" t="s">
        <v>130</v>
      </c>
      <c r="F466" s="14" t="s">
        <v>1551</v>
      </c>
      <c r="G466" s="16">
        <v>653992.56000000006</v>
      </c>
      <c r="H466" s="17">
        <v>1959</v>
      </c>
      <c r="I466" s="14" t="s">
        <v>94</v>
      </c>
      <c r="J466" s="30" t="s">
        <v>130</v>
      </c>
      <c r="K466" s="19">
        <v>662939.47</v>
      </c>
      <c r="L466" s="30" t="s">
        <v>130</v>
      </c>
      <c r="M466" s="19">
        <v>662939.47</v>
      </c>
      <c r="N466" s="16" t="s">
        <v>34</v>
      </c>
      <c r="O466" s="16"/>
      <c r="P466" s="67"/>
      <c r="Q466" s="106">
        <v>312</v>
      </c>
      <c r="R466" s="107" t="s">
        <v>63</v>
      </c>
      <c r="S466" s="20">
        <v>1985.8</v>
      </c>
      <c r="T466" s="66">
        <v>619569.6</v>
      </c>
      <c r="U466" s="66">
        <f t="shared" ref="U466:U478" si="185">T466*7/100</f>
        <v>43369.872000000003</v>
      </c>
      <c r="V466" s="66">
        <f t="shared" ref="V466:V478" si="186">T466+U466</f>
        <v>662939.47199999995</v>
      </c>
      <c r="W466" s="50" t="s">
        <v>1552</v>
      </c>
      <c r="X466" s="51">
        <v>23865</v>
      </c>
      <c r="Y466" s="275">
        <v>23867</v>
      </c>
      <c r="Z466" s="275" t="s">
        <v>1553</v>
      </c>
      <c r="AA466" s="275"/>
      <c r="AB466" s="67">
        <f>Table1402409[[#This Row],[วันที่ส่งงานการเงิน]]-Table1402409[[#This Row],[วันที่ส่งของ]]</f>
        <v>-23867</v>
      </c>
      <c r="AC466" s="130" t="s">
        <v>1554</v>
      </c>
      <c r="AD466" s="3"/>
    </row>
    <row r="467" spans="1:30">
      <c r="A467" s="83"/>
      <c r="B467" s="101"/>
      <c r="C467" s="67"/>
      <c r="D467" s="14"/>
      <c r="E467" s="15"/>
      <c r="F467" s="14"/>
      <c r="G467" s="16"/>
      <c r="H467" s="17"/>
      <c r="I467" s="14"/>
      <c r="J467" s="30" t="s">
        <v>61</v>
      </c>
      <c r="K467" s="19">
        <v>663006.24</v>
      </c>
      <c r="L467" s="63"/>
      <c r="M467" s="16"/>
      <c r="N467" s="16"/>
      <c r="O467" s="16"/>
      <c r="P467" s="67"/>
      <c r="Q467" s="106"/>
      <c r="R467" s="107"/>
      <c r="S467" s="20"/>
      <c r="T467" s="66"/>
      <c r="U467" s="66">
        <f t="shared" si="185"/>
        <v>0</v>
      </c>
      <c r="V467" s="66">
        <f t="shared" si="186"/>
        <v>0</v>
      </c>
      <c r="W467" s="50"/>
      <c r="X467" s="51"/>
      <c r="Y467" s="275"/>
      <c r="Z467" s="275"/>
      <c r="AA467" s="275"/>
      <c r="AB467" s="67">
        <f>Table1402409[[#This Row],[วันที่ส่งงานการเงิน]]-Table1402409[[#This Row],[วันที่ส่งของ]]</f>
        <v>0</v>
      </c>
      <c r="AC467" s="130"/>
      <c r="AD467" s="3"/>
    </row>
    <row r="468" spans="1:30">
      <c r="A468" s="83"/>
      <c r="B468" s="101"/>
      <c r="C468" s="67"/>
      <c r="D468" s="14"/>
      <c r="E468" s="15" t="s">
        <v>130</v>
      </c>
      <c r="F468" s="14" t="s">
        <v>1473</v>
      </c>
      <c r="G468" s="16">
        <v>1353550</v>
      </c>
      <c r="H468" s="17">
        <v>5500</v>
      </c>
      <c r="I468" s="14" t="s">
        <v>94</v>
      </c>
      <c r="J468" s="30" t="s">
        <v>130</v>
      </c>
      <c r="K468" s="19">
        <v>1261262.5</v>
      </c>
      <c r="L468" s="30" t="s">
        <v>130</v>
      </c>
      <c r="M468" s="19">
        <v>1261262.5</v>
      </c>
      <c r="N468" s="16" t="s">
        <v>34</v>
      </c>
      <c r="O468" s="16"/>
      <c r="P468" s="67"/>
      <c r="Q468" s="106">
        <v>230</v>
      </c>
      <c r="R468" s="107" t="s">
        <v>63</v>
      </c>
      <c r="S468" s="20">
        <v>5125</v>
      </c>
      <c r="T468" s="66">
        <v>1178750</v>
      </c>
      <c r="U468" s="66">
        <f t="shared" ref="U468:U469" si="187">T468*7/100</f>
        <v>82512.5</v>
      </c>
      <c r="V468" s="66">
        <f t="shared" ref="V468:V469" si="188">T468+U468</f>
        <v>1261262.5</v>
      </c>
      <c r="W468" s="50" t="s">
        <v>1552</v>
      </c>
      <c r="X468" s="51">
        <v>23865</v>
      </c>
      <c r="Y468" s="275">
        <v>23867</v>
      </c>
      <c r="Z468" s="275" t="s">
        <v>1553</v>
      </c>
      <c r="AA468" s="275"/>
      <c r="AB468" s="67">
        <f>Table1402409[[#This Row],[วันที่ส่งงานการเงิน]]-Table1402409[[#This Row],[วันที่ส่งของ]]</f>
        <v>-23867</v>
      </c>
      <c r="AC468" s="130" t="s">
        <v>1554</v>
      </c>
      <c r="AD468" s="3"/>
    </row>
    <row r="469" spans="1:30">
      <c r="A469" s="83"/>
      <c r="B469" s="101"/>
      <c r="C469" s="67"/>
      <c r="D469" s="14"/>
      <c r="E469" s="15"/>
      <c r="F469" s="14"/>
      <c r="G469" s="16"/>
      <c r="H469" s="17"/>
      <c r="I469" s="14"/>
      <c r="J469" s="30" t="s">
        <v>61</v>
      </c>
      <c r="K469" s="19">
        <v>1367085.5</v>
      </c>
      <c r="L469" s="63"/>
      <c r="M469" s="16"/>
      <c r="N469" s="16"/>
      <c r="O469" s="16"/>
      <c r="P469" s="67"/>
      <c r="Q469" s="106"/>
      <c r="R469" s="107"/>
      <c r="S469" s="20"/>
      <c r="T469" s="66"/>
      <c r="U469" s="66">
        <f t="shared" si="187"/>
        <v>0</v>
      </c>
      <c r="V469" s="66">
        <f t="shared" si="188"/>
        <v>0</v>
      </c>
      <c r="W469" s="50"/>
      <c r="X469" s="51"/>
      <c r="Y469" s="275"/>
      <c r="Z469" s="275"/>
      <c r="AA469" s="275"/>
      <c r="AB469" s="67">
        <f>Table1402409[[#This Row],[วันที่ส่งงานการเงิน]]-Table1402409[[#This Row],[วันที่ส่งของ]]</f>
        <v>0</v>
      </c>
      <c r="AC469" s="130"/>
      <c r="AD469" s="3"/>
    </row>
    <row r="470" spans="1:30">
      <c r="A470" s="83"/>
      <c r="B470" s="101"/>
      <c r="C470" s="67"/>
      <c r="D470" s="14"/>
      <c r="E470" s="15" t="s">
        <v>61</v>
      </c>
      <c r="F470" s="14" t="s">
        <v>137</v>
      </c>
      <c r="G470" s="16">
        <v>1675834</v>
      </c>
      <c r="H470" s="17">
        <v>764</v>
      </c>
      <c r="I470" s="14" t="s">
        <v>94</v>
      </c>
      <c r="J470" s="30" t="s">
        <v>61</v>
      </c>
      <c r="K470" s="19">
        <v>1660479.5</v>
      </c>
      <c r="L470" s="30" t="s">
        <v>61</v>
      </c>
      <c r="M470" s="19">
        <v>1660479.5</v>
      </c>
      <c r="N470" s="16" t="s">
        <v>34</v>
      </c>
      <c r="O470" s="16"/>
      <c r="P470" s="67"/>
      <c r="Q470" s="106">
        <v>2050</v>
      </c>
      <c r="R470" s="107" t="s">
        <v>63</v>
      </c>
      <c r="S470" s="20">
        <v>757</v>
      </c>
      <c r="T470" s="66">
        <v>1551850</v>
      </c>
      <c r="U470" s="66">
        <f t="shared" ref="U470" si="189">T470*7/100</f>
        <v>108629.5</v>
      </c>
      <c r="V470" s="66">
        <f t="shared" ref="V470" si="190">T470+U470</f>
        <v>1660479.5</v>
      </c>
      <c r="W470" s="50" t="s">
        <v>1555</v>
      </c>
      <c r="X470" s="51">
        <v>23865</v>
      </c>
      <c r="Y470" s="275">
        <v>23872</v>
      </c>
      <c r="Z470" s="275" t="s">
        <v>1556</v>
      </c>
      <c r="AA470" s="275"/>
      <c r="AB470" s="67">
        <f>Table1402409[[#This Row],[วันที่ส่งงานการเงิน]]-Table1402409[[#This Row],[วันที่ส่งของ]]</f>
        <v>-23872</v>
      </c>
      <c r="AC470" s="130"/>
      <c r="AD470" s="3"/>
    </row>
    <row r="471" spans="1:30">
      <c r="A471" s="83">
        <v>23840</v>
      </c>
      <c r="B471" s="101" t="s">
        <v>1557</v>
      </c>
      <c r="C471" s="67">
        <v>1</v>
      </c>
      <c r="D471" s="14" t="s">
        <v>60</v>
      </c>
      <c r="E471" s="15" t="s">
        <v>130</v>
      </c>
      <c r="F471" s="14" t="s">
        <v>283</v>
      </c>
      <c r="G471" s="16">
        <v>28769.09</v>
      </c>
      <c r="H471" s="17">
        <v>1169</v>
      </c>
      <c r="I471" s="14" t="s">
        <v>52</v>
      </c>
      <c r="J471" s="30" t="s">
        <v>130</v>
      </c>
      <c r="K471" s="19">
        <v>28769.09</v>
      </c>
      <c r="L471" s="30" t="s">
        <v>130</v>
      </c>
      <c r="M471" s="19">
        <v>28769.09</v>
      </c>
      <c r="N471" s="16" t="s">
        <v>34</v>
      </c>
      <c r="O471" s="16"/>
      <c r="P471" s="67"/>
      <c r="Q471" s="106">
        <v>23</v>
      </c>
      <c r="R471" s="107" t="s">
        <v>63</v>
      </c>
      <c r="S471" s="20">
        <v>1169</v>
      </c>
      <c r="T471" s="66">
        <v>26887</v>
      </c>
      <c r="U471" s="66">
        <f t="shared" si="185"/>
        <v>1882.09</v>
      </c>
      <c r="V471" s="66">
        <f t="shared" si="186"/>
        <v>28769.09</v>
      </c>
      <c r="W471" s="50" t="s">
        <v>1558</v>
      </c>
      <c r="X471" s="51">
        <v>23843</v>
      </c>
      <c r="Y471" s="275">
        <v>23843</v>
      </c>
      <c r="Z471" s="275" t="s">
        <v>1559</v>
      </c>
      <c r="AA471" s="275"/>
      <c r="AB471" s="67">
        <f>Table1402409[[#This Row],[วันที่ส่งงานการเงิน]]-Table1402409[[#This Row],[วันที่ส่งของ]]</f>
        <v>-23843</v>
      </c>
      <c r="AC471" s="130" t="s">
        <v>335</v>
      </c>
      <c r="AD471" s="3"/>
    </row>
    <row r="472" spans="1:30">
      <c r="A472" s="83">
        <v>23840</v>
      </c>
      <c r="B472" s="101" t="s">
        <v>1557</v>
      </c>
      <c r="C472" s="67">
        <v>1</v>
      </c>
      <c r="D472" s="14" t="s">
        <v>60</v>
      </c>
      <c r="E472" s="15" t="s">
        <v>130</v>
      </c>
      <c r="F472" s="14" t="s">
        <v>131</v>
      </c>
      <c r="G472" s="16">
        <v>21164.6</v>
      </c>
      <c r="H472" s="17">
        <v>860</v>
      </c>
      <c r="I472" s="14" t="s">
        <v>52</v>
      </c>
      <c r="J472" s="30" t="s">
        <v>130</v>
      </c>
      <c r="K472" s="19">
        <v>21164.6</v>
      </c>
      <c r="L472" s="30" t="s">
        <v>130</v>
      </c>
      <c r="M472" s="19">
        <v>21164.6</v>
      </c>
      <c r="N472" s="16" t="s">
        <v>34</v>
      </c>
      <c r="O472" s="16"/>
      <c r="P472" s="67"/>
      <c r="Q472" s="106">
        <v>23</v>
      </c>
      <c r="R472" s="107" t="s">
        <v>63</v>
      </c>
      <c r="S472" s="20">
        <v>860</v>
      </c>
      <c r="T472" s="66">
        <v>19780</v>
      </c>
      <c r="U472" s="66">
        <f t="shared" ref="U472" si="191">T472*7/100</f>
        <v>1384.6</v>
      </c>
      <c r="V472" s="66">
        <f t="shared" ref="V472" si="192">T472+U472</f>
        <v>21164.6</v>
      </c>
      <c r="W472" s="50" t="s">
        <v>1558</v>
      </c>
      <c r="X472" s="51">
        <v>23843</v>
      </c>
      <c r="Y472" s="275">
        <v>23843</v>
      </c>
      <c r="Z472" s="275" t="s">
        <v>1559</v>
      </c>
      <c r="AA472" s="275"/>
      <c r="AB472" s="67">
        <f>Table1402409[[#This Row],[วันที่ส่งงานการเงิน]]-Table1402409[[#This Row],[วันที่ส่งของ]]</f>
        <v>-23843</v>
      </c>
      <c r="AC472" s="130" t="s">
        <v>335</v>
      </c>
      <c r="AD472" s="3"/>
    </row>
    <row r="473" spans="1:30">
      <c r="A473" s="83">
        <v>23839</v>
      </c>
      <c r="B473" s="101" t="s">
        <v>1560</v>
      </c>
      <c r="C473" s="67">
        <v>6</v>
      </c>
      <c r="D473" s="14" t="s">
        <v>112</v>
      </c>
      <c r="E473" s="15" t="s">
        <v>197</v>
      </c>
      <c r="F473" s="14" t="s">
        <v>1561</v>
      </c>
      <c r="G473" s="16">
        <v>1605</v>
      </c>
      <c r="H473" s="17">
        <v>5</v>
      </c>
      <c r="I473" s="14" t="s">
        <v>52</v>
      </c>
      <c r="J473" s="30" t="s">
        <v>197</v>
      </c>
      <c r="K473" s="19">
        <v>1605</v>
      </c>
      <c r="L473" s="30" t="s">
        <v>197</v>
      </c>
      <c r="M473" s="19">
        <v>1605</v>
      </c>
      <c r="N473" s="16" t="s">
        <v>34</v>
      </c>
      <c r="O473" s="16"/>
      <c r="P473" s="67" t="s">
        <v>1528</v>
      </c>
      <c r="Q473" s="106">
        <v>300</v>
      </c>
      <c r="R473" s="107" t="s">
        <v>53</v>
      </c>
      <c r="S473" s="20">
        <v>5</v>
      </c>
      <c r="T473" s="66">
        <v>1500</v>
      </c>
      <c r="U473" s="66">
        <f t="shared" si="185"/>
        <v>105</v>
      </c>
      <c r="V473" s="66">
        <f t="shared" si="186"/>
        <v>1605</v>
      </c>
      <c r="W473" s="50" t="s">
        <v>1529</v>
      </c>
      <c r="X473" s="51">
        <v>23844</v>
      </c>
      <c r="Y473" s="275">
        <v>23851</v>
      </c>
      <c r="Z473" s="275" t="s">
        <v>1530</v>
      </c>
      <c r="AA473" s="275"/>
      <c r="AB473" s="67">
        <f>Table1402409[[#This Row],[วันที่ส่งงานการเงิน]]-Table1402409[[#This Row],[วันที่ส่งของ]]</f>
        <v>-23851</v>
      </c>
      <c r="AC473" s="130" t="s">
        <v>116</v>
      </c>
      <c r="AD473" s="3"/>
    </row>
    <row r="474" spans="1:30" ht="27" customHeight="1">
      <c r="A474" s="83">
        <v>23837</v>
      </c>
      <c r="B474" s="101" t="s">
        <v>1562</v>
      </c>
      <c r="C474" s="67">
        <v>7</v>
      </c>
      <c r="D474" s="14" t="s">
        <v>31</v>
      </c>
      <c r="E474" s="15" t="s">
        <v>506</v>
      </c>
      <c r="F474" s="14" t="s">
        <v>1563</v>
      </c>
      <c r="G474" s="16">
        <v>96300</v>
      </c>
      <c r="H474" s="17"/>
      <c r="I474" s="14" t="s">
        <v>52</v>
      </c>
      <c r="J474" s="15" t="s">
        <v>506</v>
      </c>
      <c r="K474" s="19">
        <v>96300</v>
      </c>
      <c r="L474" s="15" t="s">
        <v>506</v>
      </c>
      <c r="M474" s="19">
        <v>96300</v>
      </c>
      <c r="N474" s="16" t="s">
        <v>34</v>
      </c>
      <c r="O474" s="16"/>
      <c r="P474" s="67"/>
      <c r="Q474" s="106">
        <v>1</v>
      </c>
      <c r="R474" s="107" t="s">
        <v>35</v>
      </c>
      <c r="S474" s="20"/>
      <c r="T474" s="66">
        <v>7500</v>
      </c>
      <c r="U474" s="66">
        <f t="shared" si="185"/>
        <v>525</v>
      </c>
      <c r="V474" s="66">
        <f t="shared" si="186"/>
        <v>8025</v>
      </c>
      <c r="W474" s="50" t="s">
        <v>36</v>
      </c>
      <c r="X474" s="51">
        <v>23649</v>
      </c>
      <c r="Y474" s="275">
        <v>23833</v>
      </c>
      <c r="Z474" s="275" t="s">
        <v>508</v>
      </c>
      <c r="AA474" s="275"/>
      <c r="AB474" s="67">
        <f>Table1402409[[#This Row],[วันที่ส่งงานการเงิน]]-Table1402409[[#This Row],[วันที่ส่งของ]]</f>
        <v>-23833</v>
      </c>
      <c r="AC474" s="130" t="s">
        <v>509</v>
      </c>
      <c r="AD474" s="3" t="s">
        <v>746</v>
      </c>
    </row>
    <row r="475" spans="1:30" ht="24.75" customHeight="1">
      <c r="A475" s="83">
        <v>23837</v>
      </c>
      <c r="B475" s="101" t="s">
        <v>1564</v>
      </c>
      <c r="C475" s="67">
        <v>7</v>
      </c>
      <c r="D475" s="14" t="s">
        <v>49</v>
      </c>
      <c r="E475" s="15" t="s">
        <v>748</v>
      </c>
      <c r="F475" s="14" t="s">
        <v>1565</v>
      </c>
      <c r="G475" s="16">
        <v>64735</v>
      </c>
      <c r="H475" s="17"/>
      <c r="I475" s="14" t="s">
        <v>52</v>
      </c>
      <c r="J475" s="15" t="s">
        <v>748</v>
      </c>
      <c r="K475" s="16"/>
      <c r="L475" s="15" t="s">
        <v>748</v>
      </c>
      <c r="M475" s="16"/>
      <c r="N475" s="16" t="s">
        <v>34</v>
      </c>
      <c r="O475" s="16"/>
      <c r="P475" s="67"/>
      <c r="Q475" s="106">
        <v>1</v>
      </c>
      <c r="R475" s="107" t="s">
        <v>35</v>
      </c>
      <c r="S475" s="20"/>
      <c r="T475" s="66">
        <v>5500</v>
      </c>
      <c r="U475" s="66">
        <f t="shared" si="185"/>
        <v>385</v>
      </c>
      <c r="V475" s="66">
        <f t="shared" si="186"/>
        <v>5885</v>
      </c>
      <c r="W475" s="50" t="s">
        <v>36</v>
      </c>
      <c r="X475" s="51">
        <v>23676</v>
      </c>
      <c r="Y475" s="275">
        <v>23833</v>
      </c>
      <c r="Z475" s="275" t="s">
        <v>751</v>
      </c>
      <c r="AA475" s="275"/>
      <c r="AB475" s="67">
        <f>Table1402409[[#This Row],[วันที่ส่งงานการเงิน]]-Table1402409[[#This Row],[วันที่ส่งของ]]</f>
        <v>-23833</v>
      </c>
      <c r="AC475" s="130" t="s">
        <v>752</v>
      </c>
      <c r="AD475" s="3" t="s">
        <v>985</v>
      </c>
    </row>
    <row r="476" spans="1:30">
      <c r="A476" s="83">
        <v>23837</v>
      </c>
      <c r="B476" s="101" t="s">
        <v>1566</v>
      </c>
      <c r="C476" s="67">
        <v>7</v>
      </c>
      <c r="D476" s="14" t="s">
        <v>31</v>
      </c>
      <c r="E476" s="15" t="s">
        <v>1567</v>
      </c>
      <c r="F476" s="14" t="s">
        <v>1568</v>
      </c>
      <c r="G476" s="16">
        <v>26750</v>
      </c>
      <c r="H476" s="17"/>
      <c r="I476" s="14" t="s">
        <v>52</v>
      </c>
      <c r="J476" s="15" t="s">
        <v>1567</v>
      </c>
      <c r="K476" s="19">
        <v>26750</v>
      </c>
      <c r="L476" s="15" t="s">
        <v>1567</v>
      </c>
      <c r="M476" s="19">
        <v>26750</v>
      </c>
      <c r="N476" s="16" t="s">
        <v>34</v>
      </c>
      <c r="O476" s="16"/>
      <c r="P476" s="67"/>
      <c r="Q476" s="106">
        <v>1</v>
      </c>
      <c r="R476" s="107" t="s">
        <v>35</v>
      </c>
      <c r="S476" s="20"/>
      <c r="T476" s="66">
        <v>12500</v>
      </c>
      <c r="U476" s="66">
        <f t="shared" si="185"/>
        <v>875</v>
      </c>
      <c r="V476" s="66">
        <f t="shared" si="186"/>
        <v>13375</v>
      </c>
      <c r="W476" s="50" t="s">
        <v>1569</v>
      </c>
      <c r="X476" s="51">
        <v>23635</v>
      </c>
      <c r="Y476" s="275">
        <v>23833</v>
      </c>
      <c r="Z476" s="275" t="s">
        <v>1570</v>
      </c>
      <c r="AA476" s="275"/>
      <c r="AB476" s="67">
        <f>Table1402409[[#This Row],[วันที่ส่งงานการเงิน]]-Table1402409[[#This Row],[วันที่ส่งของ]]</f>
        <v>-23833</v>
      </c>
      <c r="AC476" s="130" t="s">
        <v>1571</v>
      </c>
      <c r="AD476" s="3" t="s">
        <v>1572</v>
      </c>
    </row>
    <row r="477" spans="1:30">
      <c r="A477" s="85"/>
      <c r="B477" s="101"/>
      <c r="C477" s="67"/>
      <c r="D477" s="14"/>
      <c r="E477" s="15"/>
      <c r="F477" s="14"/>
      <c r="G477" s="16"/>
      <c r="H477" s="17"/>
      <c r="I477" s="14"/>
      <c r="J477" s="18"/>
      <c r="K477" s="19"/>
      <c r="L477" s="63"/>
      <c r="M477" s="16"/>
      <c r="N477" s="16"/>
      <c r="O477" s="16"/>
      <c r="P477" s="67"/>
      <c r="Q477" s="106">
        <v>1</v>
      </c>
      <c r="R477" s="107" t="s">
        <v>35</v>
      </c>
      <c r="S477" s="20"/>
      <c r="T477" s="66">
        <v>12500</v>
      </c>
      <c r="U477" s="66">
        <f t="shared" ref="U477" si="193">T477*7/100</f>
        <v>875</v>
      </c>
      <c r="V477" s="66">
        <f t="shared" ref="V477" si="194">T477+U477</f>
        <v>13375</v>
      </c>
      <c r="W477" s="50" t="s">
        <v>1569</v>
      </c>
      <c r="X477" s="51">
        <v>23635</v>
      </c>
      <c r="Y477" s="275">
        <v>24020</v>
      </c>
      <c r="Z477" s="275" t="s">
        <v>1573</v>
      </c>
      <c r="AA477" s="275"/>
      <c r="AB477" s="67">
        <f>Table1402409[[#This Row],[วันที่ส่งงานการเงิน]]-Table1402409[[#This Row],[วันที่ส่งของ]]</f>
        <v>-24020</v>
      </c>
      <c r="AC477" s="130" t="s">
        <v>1571</v>
      </c>
      <c r="AD477" s="3" t="s">
        <v>1574</v>
      </c>
    </row>
    <row r="478" spans="1:30">
      <c r="A478" s="83">
        <v>23837</v>
      </c>
      <c r="B478" s="101" t="s">
        <v>1575</v>
      </c>
      <c r="C478" s="67">
        <v>7</v>
      </c>
      <c r="D478" s="14" t="s">
        <v>183</v>
      </c>
      <c r="E478" s="15" t="s">
        <v>1567</v>
      </c>
      <c r="F478" s="14" t="s">
        <v>1576</v>
      </c>
      <c r="G478" s="16">
        <v>70085</v>
      </c>
      <c r="H478" s="17"/>
      <c r="I478" s="14" t="s">
        <v>52</v>
      </c>
      <c r="J478" s="15" t="s">
        <v>1567</v>
      </c>
      <c r="K478" s="16">
        <v>70085</v>
      </c>
      <c r="L478" s="15" t="s">
        <v>1567</v>
      </c>
      <c r="M478" s="16">
        <v>70085</v>
      </c>
      <c r="N478" s="16" t="s">
        <v>34</v>
      </c>
      <c r="O478" s="16"/>
      <c r="P478" s="67"/>
      <c r="Q478" s="106">
        <v>1</v>
      </c>
      <c r="R478" s="107" t="s">
        <v>35</v>
      </c>
      <c r="S478" s="20"/>
      <c r="T478" s="66">
        <v>32750</v>
      </c>
      <c r="U478" s="66">
        <f t="shared" si="185"/>
        <v>2292.5</v>
      </c>
      <c r="V478" s="66">
        <f t="shared" si="186"/>
        <v>35042.5</v>
      </c>
      <c r="W478" s="50" t="s">
        <v>1577</v>
      </c>
      <c r="X478" s="51">
        <v>23640</v>
      </c>
      <c r="Y478" s="275">
        <v>23833</v>
      </c>
      <c r="Z478" s="275" t="s">
        <v>1578</v>
      </c>
      <c r="AA478" s="275"/>
      <c r="AB478" s="67">
        <f>Table1402409[[#This Row],[วันที่ส่งงานการเงิน]]-Table1402409[[#This Row],[วันที่ส่งของ]]</f>
        <v>-23833</v>
      </c>
      <c r="AC478" s="130" t="s">
        <v>1579</v>
      </c>
      <c r="AD478" s="3" t="s">
        <v>1572</v>
      </c>
    </row>
    <row r="479" spans="1:30">
      <c r="A479" s="85"/>
      <c r="B479" s="101"/>
      <c r="C479" s="67"/>
      <c r="D479" s="14"/>
      <c r="E479" s="15"/>
      <c r="F479" s="14"/>
      <c r="G479" s="16"/>
      <c r="H479" s="17"/>
      <c r="I479" s="14"/>
      <c r="J479" s="18"/>
      <c r="K479" s="19"/>
      <c r="L479" s="63"/>
      <c r="M479" s="16"/>
      <c r="N479" s="16"/>
      <c r="O479" s="16"/>
      <c r="P479" s="67"/>
      <c r="Q479" s="106"/>
      <c r="R479" s="107"/>
      <c r="S479" s="20"/>
      <c r="T479" s="66">
        <v>32750</v>
      </c>
      <c r="U479" s="66">
        <f t="shared" ref="U479" si="195">T479*7/100</f>
        <v>2292.5</v>
      </c>
      <c r="V479" s="66">
        <f t="shared" ref="V479" si="196">T479+U479</f>
        <v>35042.5</v>
      </c>
      <c r="W479" s="50" t="s">
        <v>1577</v>
      </c>
      <c r="X479" s="51">
        <v>23640</v>
      </c>
      <c r="Y479" s="275">
        <v>24020</v>
      </c>
      <c r="Z479" s="275" t="s">
        <v>1580</v>
      </c>
      <c r="AA479" s="275"/>
      <c r="AB479" s="67">
        <f>Table1402409[[#This Row],[วันที่ส่งงานการเงิน]]-Table1402409[[#This Row],[วันที่ส่งของ]]</f>
        <v>-24020</v>
      </c>
      <c r="AC479" s="130" t="s">
        <v>1579</v>
      </c>
      <c r="AD479" s="3" t="s">
        <v>1574</v>
      </c>
    </row>
    <row r="480" spans="1:30">
      <c r="A480" s="83">
        <v>23837</v>
      </c>
      <c r="B480" s="101" t="s">
        <v>1581</v>
      </c>
      <c r="C480" s="67">
        <v>6</v>
      </c>
      <c r="D480" s="14" t="s">
        <v>112</v>
      </c>
      <c r="E480" s="15" t="s">
        <v>197</v>
      </c>
      <c r="F480" s="14" t="s">
        <v>1582</v>
      </c>
      <c r="G480" s="16">
        <v>7062</v>
      </c>
      <c r="H480" s="17">
        <v>22</v>
      </c>
      <c r="I480" s="14" t="s">
        <v>52</v>
      </c>
      <c r="J480" s="30" t="s">
        <v>197</v>
      </c>
      <c r="K480" s="19">
        <v>7062</v>
      </c>
      <c r="L480" s="30" t="s">
        <v>197</v>
      </c>
      <c r="M480" s="19">
        <v>7062</v>
      </c>
      <c r="N480" s="16" t="s">
        <v>34</v>
      </c>
      <c r="O480" s="16"/>
      <c r="P480" s="67" t="s">
        <v>1583</v>
      </c>
      <c r="Q480" s="106">
        <v>300</v>
      </c>
      <c r="R480" s="107" t="s">
        <v>293</v>
      </c>
      <c r="S480" s="20">
        <v>22</v>
      </c>
      <c r="T480" s="66">
        <v>6600</v>
      </c>
      <c r="U480" s="66">
        <f t="shared" ref="U480:U520" si="197">T480*7/100</f>
        <v>462</v>
      </c>
      <c r="V480" s="66">
        <f t="shared" ref="V480:V520" si="198">T480+U480</f>
        <v>7062</v>
      </c>
      <c r="W480" s="50" t="s">
        <v>1584</v>
      </c>
      <c r="X480" s="51">
        <v>23852</v>
      </c>
      <c r="Y480" s="275">
        <v>23854</v>
      </c>
      <c r="Z480" s="275" t="s">
        <v>1585</v>
      </c>
      <c r="AA480" s="275"/>
      <c r="AB480" s="67">
        <f>Table1402409[[#This Row],[วันที่ส่งงานการเงิน]]-Table1402409[[#This Row],[วันที่ส่งของ]]</f>
        <v>-23854</v>
      </c>
      <c r="AC480" s="130" t="s">
        <v>1586</v>
      </c>
      <c r="AD480" s="3"/>
    </row>
    <row r="481" spans="1:30">
      <c r="A481" s="83">
        <v>23843</v>
      </c>
      <c r="B481" s="101" t="s">
        <v>1587</v>
      </c>
      <c r="C481" s="67">
        <v>2</v>
      </c>
      <c r="D481" s="14" t="s">
        <v>49</v>
      </c>
      <c r="E481" s="15" t="s">
        <v>462</v>
      </c>
      <c r="F481" s="14" t="s">
        <v>463</v>
      </c>
      <c r="G481" s="16">
        <v>19260</v>
      </c>
      <c r="H481" s="17">
        <v>600</v>
      </c>
      <c r="I481" s="14" t="s">
        <v>52</v>
      </c>
      <c r="J481" s="30" t="s">
        <v>462</v>
      </c>
      <c r="K481" s="19">
        <v>19260</v>
      </c>
      <c r="L481" s="30" t="s">
        <v>462</v>
      </c>
      <c r="M481" s="19">
        <v>19260</v>
      </c>
      <c r="N481" s="16" t="s">
        <v>34</v>
      </c>
      <c r="O481" s="16"/>
      <c r="P481" s="67"/>
      <c r="Q481" s="106">
        <v>30</v>
      </c>
      <c r="R481" s="107" t="s">
        <v>256</v>
      </c>
      <c r="S481" s="20">
        <v>600</v>
      </c>
      <c r="T481" s="66">
        <v>18000</v>
      </c>
      <c r="U481" s="66">
        <f t="shared" si="197"/>
        <v>1260</v>
      </c>
      <c r="V481" s="66">
        <f t="shared" si="198"/>
        <v>19260</v>
      </c>
      <c r="W481" s="50" t="s">
        <v>1588</v>
      </c>
      <c r="X481" s="51">
        <v>23854</v>
      </c>
      <c r="Y481" s="275">
        <v>23872</v>
      </c>
      <c r="Z481" s="275" t="s">
        <v>1589</v>
      </c>
      <c r="AA481" s="275"/>
      <c r="AB481" s="67">
        <f>Table1402409[[#This Row],[วันที่ส่งงานการเงิน]]-Table1402409[[#This Row],[วันที่ส่งของ]]</f>
        <v>-23872</v>
      </c>
      <c r="AC481" s="130" t="s">
        <v>1489</v>
      </c>
      <c r="AD481" s="3"/>
    </row>
    <row r="482" spans="1:30">
      <c r="A482" s="83">
        <v>23843</v>
      </c>
      <c r="B482" s="101" t="s">
        <v>1590</v>
      </c>
      <c r="C482" s="67">
        <v>5</v>
      </c>
      <c r="D482" s="14" t="s">
        <v>60</v>
      </c>
      <c r="E482" s="30" t="s">
        <v>1223</v>
      </c>
      <c r="F482" s="14" t="s">
        <v>1591</v>
      </c>
      <c r="G482" s="16">
        <v>13268</v>
      </c>
      <c r="H482" s="17">
        <v>1550</v>
      </c>
      <c r="I482" s="14" t="s">
        <v>52</v>
      </c>
      <c r="J482" s="30" t="s">
        <v>1223</v>
      </c>
      <c r="K482" s="19">
        <v>13268</v>
      </c>
      <c r="L482" s="30" t="s">
        <v>1223</v>
      </c>
      <c r="M482" s="19">
        <v>13268</v>
      </c>
      <c r="N482" s="16" t="s">
        <v>34</v>
      </c>
      <c r="O482" s="16"/>
      <c r="P482" s="67"/>
      <c r="Q482" s="106">
        <v>8</v>
      </c>
      <c r="R482" s="107" t="s">
        <v>256</v>
      </c>
      <c r="S482" s="20">
        <v>1550</v>
      </c>
      <c r="T482" s="19">
        <v>12400</v>
      </c>
      <c r="U482" s="66">
        <f t="shared" si="197"/>
        <v>868</v>
      </c>
      <c r="V482" s="66">
        <f t="shared" si="198"/>
        <v>13268</v>
      </c>
      <c r="W482" s="50" t="s">
        <v>1592</v>
      </c>
      <c r="X482" s="51">
        <v>23823</v>
      </c>
      <c r="Y482" s="275">
        <v>23833</v>
      </c>
      <c r="Z482" s="275" t="s">
        <v>1593</v>
      </c>
      <c r="AA482" s="275"/>
      <c r="AB482" s="67">
        <f>Table1402409[[#This Row],[วันที่ส่งงานการเงิน]]-Table1402409[[#This Row],[วันที่ส่งของ]]</f>
        <v>-23833</v>
      </c>
      <c r="AC482" s="130" t="s">
        <v>603</v>
      </c>
      <c r="AD482" s="3"/>
    </row>
    <row r="483" spans="1:30">
      <c r="A483" s="83">
        <v>23843</v>
      </c>
      <c r="B483" s="101" t="s">
        <v>1590</v>
      </c>
      <c r="C483" s="67">
        <v>5</v>
      </c>
      <c r="D483" s="14" t="s">
        <v>60</v>
      </c>
      <c r="E483" s="30" t="s">
        <v>1223</v>
      </c>
      <c r="F483" s="14" t="s">
        <v>1594</v>
      </c>
      <c r="G483" s="16">
        <v>17548</v>
      </c>
      <c r="H483" s="17">
        <v>2050</v>
      </c>
      <c r="I483" s="14" t="s">
        <v>52</v>
      </c>
      <c r="J483" s="30" t="s">
        <v>1223</v>
      </c>
      <c r="K483" s="19">
        <v>17548</v>
      </c>
      <c r="L483" s="30" t="s">
        <v>1223</v>
      </c>
      <c r="M483" s="19">
        <v>17548</v>
      </c>
      <c r="N483" s="16" t="s">
        <v>34</v>
      </c>
      <c r="O483" s="16"/>
      <c r="P483" s="67"/>
      <c r="Q483" s="106">
        <v>8</v>
      </c>
      <c r="R483" s="107" t="s">
        <v>256</v>
      </c>
      <c r="S483" s="20">
        <v>2050</v>
      </c>
      <c r="T483" s="66">
        <v>16400</v>
      </c>
      <c r="U483" s="66">
        <f t="shared" si="197"/>
        <v>1148</v>
      </c>
      <c r="V483" s="66">
        <f t="shared" si="198"/>
        <v>17548</v>
      </c>
      <c r="W483" s="50" t="s">
        <v>1592</v>
      </c>
      <c r="X483" s="51">
        <v>23823</v>
      </c>
      <c r="Y483" s="275">
        <v>23833</v>
      </c>
      <c r="Z483" s="275" t="s">
        <v>1593</v>
      </c>
      <c r="AA483" s="275"/>
      <c r="AB483" s="67">
        <f>Table1402409[[#This Row],[วันที่ส่งงานการเงิน]]-Table1402409[[#This Row],[วันที่ส่งของ]]</f>
        <v>-23833</v>
      </c>
      <c r="AC483" s="130"/>
      <c r="AD483" s="3"/>
    </row>
    <row r="484" spans="1:30" ht="30" customHeight="1">
      <c r="A484" s="83">
        <v>23843</v>
      </c>
      <c r="B484" s="101" t="s">
        <v>1590</v>
      </c>
      <c r="C484" s="67">
        <v>5</v>
      </c>
      <c r="D484" s="14" t="s">
        <v>60</v>
      </c>
      <c r="E484" s="30" t="s">
        <v>1223</v>
      </c>
      <c r="F484" s="14" t="s">
        <v>1595</v>
      </c>
      <c r="G484" s="16">
        <v>15729</v>
      </c>
      <c r="H484" s="17">
        <v>1470</v>
      </c>
      <c r="I484" s="14" t="s">
        <v>52</v>
      </c>
      <c r="J484" s="30" t="s">
        <v>1223</v>
      </c>
      <c r="K484" s="16">
        <v>15729</v>
      </c>
      <c r="L484" s="30" t="s">
        <v>1223</v>
      </c>
      <c r="M484" s="16">
        <v>15729</v>
      </c>
      <c r="N484" s="16" t="s">
        <v>34</v>
      </c>
      <c r="O484" s="16"/>
      <c r="P484" s="67"/>
      <c r="Q484" s="106">
        <v>10</v>
      </c>
      <c r="R484" s="107" t="s">
        <v>256</v>
      </c>
      <c r="S484" s="20">
        <v>1470</v>
      </c>
      <c r="T484" s="66">
        <v>14700</v>
      </c>
      <c r="U484" s="66">
        <f t="shared" si="197"/>
        <v>1029</v>
      </c>
      <c r="V484" s="66">
        <f t="shared" si="198"/>
        <v>15729</v>
      </c>
      <c r="W484" s="50" t="s">
        <v>1592</v>
      </c>
      <c r="X484" s="51">
        <v>23823</v>
      </c>
      <c r="Y484" s="275">
        <v>23833</v>
      </c>
      <c r="Z484" s="275" t="s">
        <v>1593</v>
      </c>
      <c r="AA484" s="275"/>
      <c r="AB484" s="67">
        <f>Table1402409[[#This Row],[วันที่ส่งงานการเงิน]]-Table1402409[[#This Row],[วันที่ส่งของ]]</f>
        <v>-23833</v>
      </c>
      <c r="AC484" s="130"/>
      <c r="AD484" s="3"/>
    </row>
    <row r="485" spans="1:30">
      <c r="A485" s="83">
        <v>23843</v>
      </c>
      <c r="B485" s="101" t="s">
        <v>1596</v>
      </c>
      <c r="C485" s="67">
        <v>6</v>
      </c>
      <c r="D485" s="14" t="s">
        <v>112</v>
      </c>
      <c r="E485" s="15" t="s">
        <v>197</v>
      </c>
      <c r="F485" s="14" t="s">
        <v>1597</v>
      </c>
      <c r="G485" s="16">
        <v>1070</v>
      </c>
      <c r="H485" s="17">
        <v>100</v>
      </c>
      <c r="I485" s="14" t="s">
        <v>52</v>
      </c>
      <c r="J485" s="30" t="s">
        <v>197</v>
      </c>
      <c r="K485" s="19">
        <v>1070</v>
      </c>
      <c r="L485" s="30" t="s">
        <v>197</v>
      </c>
      <c r="M485" s="19">
        <v>1070</v>
      </c>
      <c r="N485" s="16" t="s">
        <v>34</v>
      </c>
      <c r="O485" s="16"/>
      <c r="P485" s="67" t="s">
        <v>1514</v>
      </c>
      <c r="Q485" s="106">
        <v>10</v>
      </c>
      <c r="R485" s="107" t="s">
        <v>53</v>
      </c>
      <c r="S485" s="20">
        <v>100</v>
      </c>
      <c r="T485" s="66">
        <v>1000</v>
      </c>
      <c r="U485" s="66">
        <f t="shared" si="197"/>
        <v>70</v>
      </c>
      <c r="V485" s="66">
        <f t="shared" si="198"/>
        <v>1070</v>
      </c>
      <c r="W485" s="50" t="s">
        <v>1598</v>
      </c>
      <c r="X485" s="51">
        <v>23852</v>
      </c>
      <c r="Y485" s="275">
        <v>23853</v>
      </c>
      <c r="Z485" s="275" t="s">
        <v>1599</v>
      </c>
      <c r="AA485" s="275"/>
      <c r="AB485" s="67">
        <f>Table1402409[[#This Row],[วันที่ส่งงานการเงิน]]-Table1402409[[#This Row],[วันที่ส่งของ]]</f>
        <v>-23853</v>
      </c>
      <c r="AC485" s="130" t="s">
        <v>447</v>
      </c>
      <c r="AD485" s="3"/>
    </row>
    <row r="486" spans="1:30">
      <c r="A486" s="83">
        <v>23844</v>
      </c>
      <c r="B486" s="101" t="s">
        <v>1600</v>
      </c>
      <c r="C486" s="67">
        <v>7</v>
      </c>
      <c r="D486" s="14" t="s">
        <v>147</v>
      </c>
      <c r="E486" s="15" t="s">
        <v>1601</v>
      </c>
      <c r="F486" s="14" t="s">
        <v>1602</v>
      </c>
      <c r="G486" s="16">
        <v>35310</v>
      </c>
      <c r="H486" s="17"/>
      <c r="I486" s="14" t="s">
        <v>275</v>
      </c>
      <c r="J486" s="18"/>
      <c r="K486" s="19"/>
      <c r="L486" s="63"/>
      <c r="M486" s="16"/>
      <c r="N486" s="16"/>
      <c r="O486" s="16"/>
      <c r="P486" s="67"/>
      <c r="Q486" s="106">
        <v>3</v>
      </c>
      <c r="R486" s="107" t="s">
        <v>101</v>
      </c>
      <c r="S486" s="20"/>
      <c r="T486" s="66">
        <v>33000</v>
      </c>
      <c r="U486" s="66">
        <f t="shared" si="197"/>
        <v>2310</v>
      </c>
      <c r="V486" s="66">
        <f t="shared" si="198"/>
        <v>35310</v>
      </c>
      <c r="W486" s="50" t="s">
        <v>275</v>
      </c>
      <c r="X486" s="51">
        <v>23840</v>
      </c>
      <c r="Y486" s="275">
        <v>23840</v>
      </c>
      <c r="Z486" s="275" t="s">
        <v>275</v>
      </c>
      <c r="AA486" s="275"/>
      <c r="AB486" s="67">
        <f>Table1402409[[#This Row],[วันที่ส่งงานการเงิน]]-Table1402409[[#This Row],[วันที่ส่งของ]]</f>
        <v>-23840</v>
      </c>
      <c r="AC486" s="130" t="s">
        <v>275</v>
      </c>
      <c r="AD486" s="3"/>
    </row>
    <row r="487" spans="1:30">
      <c r="A487" s="83">
        <v>23844</v>
      </c>
      <c r="B487" s="101" t="s">
        <v>1603</v>
      </c>
      <c r="C487" s="67">
        <v>7</v>
      </c>
      <c r="D487" s="14" t="s">
        <v>49</v>
      </c>
      <c r="E487" s="15" t="s">
        <v>1354</v>
      </c>
      <c r="F487" s="14" t="s">
        <v>1604</v>
      </c>
      <c r="G487" s="16">
        <v>1000</v>
      </c>
      <c r="H487" s="17"/>
      <c r="I487" s="14" t="s">
        <v>52</v>
      </c>
      <c r="J487" s="30" t="s">
        <v>1354</v>
      </c>
      <c r="K487" s="19">
        <v>717</v>
      </c>
      <c r="L487" s="30" t="s">
        <v>1354</v>
      </c>
      <c r="M487" s="19">
        <v>717</v>
      </c>
      <c r="N487" s="16" t="s">
        <v>34</v>
      </c>
      <c r="O487" s="16"/>
      <c r="P487" s="67"/>
      <c r="Q487" s="106">
        <v>239</v>
      </c>
      <c r="R487" s="107" t="s">
        <v>1605</v>
      </c>
      <c r="S487" s="20">
        <v>3</v>
      </c>
      <c r="T487" s="66">
        <v>717</v>
      </c>
      <c r="U487" s="66">
        <v>0</v>
      </c>
      <c r="V487" s="66">
        <f t="shared" si="198"/>
        <v>717</v>
      </c>
      <c r="W487" s="50" t="s">
        <v>1606</v>
      </c>
      <c r="X487" s="51">
        <v>23851</v>
      </c>
      <c r="Y487" s="275">
        <v>23854</v>
      </c>
      <c r="Z487" s="275" t="s">
        <v>1607</v>
      </c>
      <c r="AA487" s="275"/>
      <c r="AB487" s="67">
        <f>Table1402409[[#This Row],[วันที่ส่งงานการเงิน]]-Table1402409[[#This Row],[วันที่ส่งของ]]</f>
        <v>-23854</v>
      </c>
      <c r="AC487" s="130" t="s">
        <v>1608</v>
      </c>
      <c r="AD487" s="3"/>
    </row>
    <row r="488" spans="1:30">
      <c r="A488" s="83">
        <v>23851</v>
      </c>
      <c r="B488" s="101" t="s">
        <v>1609</v>
      </c>
      <c r="C488" s="67">
        <v>3</v>
      </c>
      <c r="D488" s="14" t="s">
        <v>60</v>
      </c>
      <c r="E488" s="15" t="s">
        <v>398</v>
      </c>
      <c r="F488" s="14" t="s">
        <v>1610</v>
      </c>
      <c r="G488" s="16">
        <v>35310</v>
      </c>
      <c r="H488" s="17">
        <v>220</v>
      </c>
      <c r="I488" s="14" t="s">
        <v>52</v>
      </c>
      <c r="J488" s="30" t="s">
        <v>398</v>
      </c>
      <c r="K488" s="19">
        <v>35310</v>
      </c>
      <c r="L488" s="30" t="s">
        <v>398</v>
      </c>
      <c r="M488" s="19">
        <v>35310</v>
      </c>
      <c r="N488" s="16" t="s">
        <v>34</v>
      </c>
      <c r="O488" s="16"/>
      <c r="P488" s="67"/>
      <c r="Q488" s="106">
        <v>150</v>
      </c>
      <c r="R488" s="107" t="s">
        <v>392</v>
      </c>
      <c r="S488" s="20">
        <v>220</v>
      </c>
      <c r="T488" s="66">
        <v>33000</v>
      </c>
      <c r="U488" s="66">
        <f t="shared" ref="U488:U504" si="199">T488*7/100</f>
        <v>2310</v>
      </c>
      <c r="V488" s="66">
        <f t="shared" ref="V488:V513" si="200">T488+U488</f>
        <v>35310</v>
      </c>
      <c r="W488" s="50" t="s">
        <v>1611</v>
      </c>
      <c r="X488" s="51">
        <v>23852</v>
      </c>
      <c r="Y488" s="275">
        <v>23868</v>
      </c>
      <c r="Z488" s="275" t="s">
        <v>1612</v>
      </c>
      <c r="AA488" s="275"/>
      <c r="AB488" s="67">
        <f>Table1402409[[#This Row],[วันที่ส่งงานการเงิน]]-Table1402409[[#This Row],[วันที่ส่งของ]]</f>
        <v>-23868</v>
      </c>
      <c r="AC488" s="130" t="s">
        <v>344</v>
      </c>
      <c r="AD488" s="3"/>
    </row>
    <row r="489" spans="1:30">
      <c r="A489" s="83">
        <v>23851</v>
      </c>
      <c r="B489" s="101" t="s">
        <v>1609</v>
      </c>
      <c r="C489" s="67">
        <v>3</v>
      </c>
      <c r="D489" s="14" t="s">
        <v>60</v>
      </c>
      <c r="E489" s="15" t="s">
        <v>398</v>
      </c>
      <c r="F489" s="14" t="s">
        <v>1613</v>
      </c>
      <c r="G489" s="16">
        <v>35310</v>
      </c>
      <c r="H489" s="17">
        <v>220</v>
      </c>
      <c r="I489" s="14" t="s">
        <v>52</v>
      </c>
      <c r="J489" s="30" t="s">
        <v>398</v>
      </c>
      <c r="K489" s="19">
        <v>35310</v>
      </c>
      <c r="L489" s="30" t="s">
        <v>398</v>
      </c>
      <c r="M489" s="19">
        <v>35310</v>
      </c>
      <c r="N489" s="16" t="s">
        <v>34</v>
      </c>
      <c r="O489" s="16"/>
      <c r="P489" s="67"/>
      <c r="Q489" s="106">
        <v>150</v>
      </c>
      <c r="R489" s="107" t="s">
        <v>392</v>
      </c>
      <c r="S489" s="20">
        <v>220</v>
      </c>
      <c r="T489" s="66">
        <v>33000</v>
      </c>
      <c r="U489" s="66">
        <f t="shared" ref="U489:U491" si="201">T489*7/100</f>
        <v>2310</v>
      </c>
      <c r="V489" s="66">
        <f t="shared" ref="V489:V491" si="202">T489+U489</f>
        <v>35310</v>
      </c>
      <c r="W489" s="50" t="s">
        <v>1611</v>
      </c>
      <c r="X489" s="51">
        <v>23852</v>
      </c>
      <c r="Y489" s="275">
        <v>23868</v>
      </c>
      <c r="Z489" s="275" t="s">
        <v>1612</v>
      </c>
      <c r="AA489" s="275"/>
      <c r="AB489" s="67">
        <f>Table1402409[[#This Row],[วันที่ส่งงานการเงิน]]-Table1402409[[#This Row],[วันที่ส่งของ]]</f>
        <v>-23868</v>
      </c>
      <c r="AC489" s="130" t="s">
        <v>344</v>
      </c>
      <c r="AD489" s="3"/>
    </row>
    <row r="490" spans="1:30">
      <c r="A490" s="83">
        <v>23851</v>
      </c>
      <c r="B490" s="101" t="s">
        <v>1609</v>
      </c>
      <c r="C490" s="67">
        <v>3</v>
      </c>
      <c r="D490" s="14" t="s">
        <v>60</v>
      </c>
      <c r="E490" s="15" t="s">
        <v>398</v>
      </c>
      <c r="F490" s="14" t="s">
        <v>1614</v>
      </c>
      <c r="G490" s="16">
        <v>35310</v>
      </c>
      <c r="H490" s="17">
        <v>220</v>
      </c>
      <c r="I490" s="14" t="s">
        <v>52</v>
      </c>
      <c r="J490" s="30" t="s">
        <v>398</v>
      </c>
      <c r="K490" s="19">
        <v>35310</v>
      </c>
      <c r="L490" s="30" t="s">
        <v>398</v>
      </c>
      <c r="M490" s="19">
        <v>35310</v>
      </c>
      <c r="N490" s="16" t="s">
        <v>34</v>
      </c>
      <c r="O490" s="16"/>
      <c r="P490" s="67"/>
      <c r="Q490" s="106">
        <v>150</v>
      </c>
      <c r="R490" s="107" t="s">
        <v>392</v>
      </c>
      <c r="S490" s="20">
        <v>220</v>
      </c>
      <c r="T490" s="66">
        <v>33000</v>
      </c>
      <c r="U490" s="66">
        <f t="shared" si="201"/>
        <v>2310</v>
      </c>
      <c r="V490" s="66">
        <f t="shared" si="202"/>
        <v>35310</v>
      </c>
      <c r="W490" s="50" t="s">
        <v>1611</v>
      </c>
      <c r="X490" s="51">
        <v>23852</v>
      </c>
      <c r="Y490" s="275">
        <v>23868</v>
      </c>
      <c r="Z490" s="275" t="s">
        <v>1612</v>
      </c>
      <c r="AA490" s="275"/>
      <c r="AB490" s="67">
        <f>Table1402409[[#This Row],[วันที่ส่งงานการเงิน]]-Table1402409[[#This Row],[วันที่ส่งของ]]</f>
        <v>-23868</v>
      </c>
      <c r="AC490" s="130" t="s">
        <v>344</v>
      </c>
      <c r="AD490" s="3"/>
    </row>
    <row r="491" spans="1:30">
      <c r="A491" s="83">
        <v>23851</v>
      </c>
      <c r="B491" s="101" t="s">
        <v>1609</v>
      </c>
      <c r="C491" s="67">
        <v>3</v>
      </c>
      <c r="D491" s="14" t="s">
        <v>60</v>
      </c>
      <c r="E491" s="15" t="s">
        <v>398</v>
      </c>
      <c r="F491" s="14" t="s">
        <v>1615</v>
      </c>
      <c r="G491" s="16">
        <v>47080</v>
      </c>
      <c r="H491" s="17">
        <v>220</v>
      </c>
      <c r="I491" s="14" t="s">
        <v>52</v>
      </c>
      <c r="J491" s="30" t="s">
        <v>398</v>
      </c>
      <c r="K491" s="19">
        <v>47080</v>
      </c>
      <c r="L491" s="30" t="s">
        <v>398</v>
      </c>
      <c r="M491" s="19">
        <v>47080</v>
      </c>
      <c r="N491" s="16" t="s">
        <v>34</v>
      </c>
      <c r="O491" s="16"/>
      <c r="P491" s="67"/>
      <c r="Q491" s="106">
        <v>200</v>
      </c>
      <c r="R491" s="107" t="s">
        <v>392</v>
      </c>
      <c r="S491" s="20">
        <v>220</v>
      </c>
      <c r="T491" s="66">
        <v>44000</v>
      </c>
      <c r="U491" s="66">
        <f t="shared" si="201"/>
        <v>3080</v>
      </c>
      <c r="V491" s="66">
        <f t="shared" si="202"/>
        <v>47080</v>
      </c>
      <c r="W491" s="50" t="s">
        <v>1611</v>
      </c>
      <c r="X491" s="51">
        <v>23852</v>
      </c>
      <c r="Y491" s="275">
        <v>23868</v>
      </c>
      <c r="Z491" s="275" t="s">
        <v>1612</v>
      </c>
      <c r="AA491" s="275"/>
      <c r="AB491" s="67">
        <f>Table1402409[[#This Row],[วันที่ส่งงานการเงิน]]-Table1402409[[#This Row],[วันที่ส่งของ]]</f>
        <v>-23868</v>
      </c>
      <c r="AC491" s="130" t="s">
        <v>344</v>
      </c>
      <c r="AD491" s="3"/>
    </row>
    <row r="492" spans="1:30">
      <c r="A492" s="83">
        <v>23851</v>
      </c>
      <c r="B492" s="101" t="s">
        <v>1616</v>
      </c>
      <c r="C492" s="67">
        <v>3</v>
      </c>
      <c r="D492" s="14" t="s">
        <v>60</v>
      </c>
      <c r="E492" s="15" t="s">
        <v>1328</v>
      </c>
      <c r="F492" s="14" t="s">
        <v>1617</v>
      </c>
      <c r="G492" s="16">
        <v>222560</v>
      </c>
      <c r="H492" s="17">
        <v>52000</v>
      </c>
      <c r="I492" s="14" t="s">
        <v>52</v>
      </c>
      <c r="J492" s="15" t="s">
        <v>1328</v>
      </c>
      <c r="K492" s="19">
        <v>222560</v>
      </c>
      <c r="L492" s="15" t="s">
        <v>1328</v>
      </c>
      <c r="M492" s="19">
        <v>222560</v>
      </c>
      <c r="N492" s="16" t="s">
        <v>34</v>
      </c>
      <c r="O492" s="16"/>
      <c r="P492" s="67"/>
      <c r="Q492" s="106">
        <v>4</v>
      </c>
      <c r="R492" s="107" t="s">
        <v>1618</v>
      </c>
      <c r="S492" s="20">
        <v>52000</v>
      </c>
      <c r="T492" s="66">
        <v>208000</v>
      </c>
      <c r="U492" s="66">
        <f t="shared" si="199"/>
        <v>14560</v>
      </c>
      <c r="V492" s="66">
        <f t="shared" si="200"/>
        <v>222560</v>
      </c>
      <c r="W492" s="50" t="s">
        <v>1619</v>
      </c>
      <c r="X492" s="51">
        <v>23852</v>
      </c>
      <c r="Y492" s="275">
        <v>23859</v>
      </c>
      <c r="Z492" s="275" t="s">
        <v>1620</v>
      </c>
      <c r="AA492" s="275"/>
      <c r="AB492" s="67">
        <f>Table1402409[[#This Row],[วันที่ส่งงานการเงิน]]-Table1402409[[#This Row],[วันที่ส่งของ]]</f>
        <v>-23859</v>
      </c>
      <c r="AC492" s="130" t="s">
        <v>344</v>
      </c>
      <c r="AD492" s="3"/>
    </row>
    <row r="493" spans="1:30">
      <c r="A493" s="83">
        <v>23851</v>
      </c>
      <c r="B493" s="101" t="s">
        <v>1621</v>
      </c>
      <c r="C493" s="67">
        <v>4</v>
      </c>
      <c r="D493" s="14" t="s">
        <v>60</v>
      </c>
      <c r="E493" s="15" t="s">
        <v>398</v>
      </c>
      <c r="F493" s="14" t="s">
        <v>399</v>
      </c>
      <c r="G493" s="16">
        <v>112350</v>
      </c>
      <c r="H493" s="17">
        <v>4200</v>
      </c>
      <c r="I493" s="14" t="s">
        <v>52</v>
      </c>
      <c r="J493" s="30" t="s">
        <v>398</v>
      </c>
      <c r="K493" s="19">
        <v>112350</v>
      </c>
      <c r="L493" s="30" t="s">
        <v>398</v>
      </c>
      <c r="M493" s="19">
        <v>112350</v>
      </c>
      <c r="N493" s="16" t="s">
        <v>34</v>
      </c>
      <c r="O493" s="16"/>
      <c r="P493" s="67"/>
      <c r="Q493" s="106">
        <v>25</v>
      </c>
      <c r="R493" s="107" t="s">
        <v>400</v>
      </c>
      <c r="S493" s="20">
        <v>4200</v>
      </c>
      <c r="T493" s="66">
        <v>105000</v>
      </c>
      <c r="U493" s="66">
        <f t="shared" si="199"/>
        <v>7350</v>
      </c>
      <c r="V493" s="66">
        <f t="shared" si="200"/>
        <v>112350</v>
      </c>
      <c r="W493" s="50" t="s">
        <v>1622</v>
      </c>
      <c r="X493" s="51">
        <v>23852</v>
      </c>
      <c r="Y493" s="275" t="s">
        <v>1623</v>
      </c>
      <c r="Z493" s="275" t="s">
        <v>1624</v>
      </c>
      <c r="AA493" s="275"/>
      <c r="AB493" s="67" t="e">
        <f>Table1402409[[#This Row],[วันที่ส่งงานการเงิน]]-Table1402409[[#This Row],[วันที่ส่งของ]]</f>
        <v>#VALUE!</v>
      </c>
      <c r="AC493" s="130" t="s">
        <v>344</v>
      </c>
      <c r="AD493" s="3"/>
    </row>
    <row r="494" spans="1:30" ht="25.5" customHeight="1">
      <c r="A494" s="83">
        <v>23851</v>
      </c>
      <c r="B494" s="101" t="s">
        <v>1625</v>
      </c>
      <c r="C494" s="67">
        <v>7</v>
      </c>
      <c r="D494" s="14" t="s">
        <v>31</v>
      </c>
      <c r="E494" s="15" t="s">
        <v>480</v>
      </c>
      <c r="F494" s="14" t="s">
        <v>1626</v>
      </c>
      <c r="G494" s="16">
        <v>498664</v>
      </c>
      <c r="H494" s="17"/>
      <c r="I494" s="14" t="s">
        <v>52</v>
      </c>
      <c r="J494" s="15" t="s">
        <v>480</v>
      </c>
      <c r="K494" s="19">
        <v>498664</v>
      </c>
      <c r="L494" s="15" t="s">
        <v>480</v>
      </c>
      <c r="M494" s="16">
        <v>498664</v>
      </c>
      <c r="N494" s="16" t="s">
        <v>34</v>
      </c>
      <c r="O494" s="16"/>
      <c r="P494" s="67"/>
      <c r="Q494" s="106">
        <v>1</v>
      </c>
      <c r="R494" s="107" t="s">
        <v>481</v>
      </c>
      <c r="S494" s="20"/>
      <c r="T494" s="66">
        <v>62300</v>
      </c>
      <c r="U494" s="66">
        <v>0</v>
      </c>
      <c r="V494" s="66">
        <f t="shared" si="200"/>
        <v>62300</v>
      </c>
      <c r="W494" s="50" t="s">
        <v>36</v>
      </c>
      <c r="X494" s="51">
        <v>23655</v>
      </c>
      <c r="Y494" s="275">
        <v>23839</v>
      </c>
      <c r="Z494" s="275" t="s">
        <v>482</v>
      </c>
      <c r="AA494" s="275"/>
      <c r="AB494" s="67">
        <f>Table1402409[[#This Row],[วันที่ส่งงานการเงิน]]-Table1402409[[#This Row],[วันที่ส่งของ]]</f>
        <v>-23839</v>
      </c>
      <c r="AC494" s="130" t="s">
        <v>483</v>
      </c>
      <c r="AD494" s="3"/>
    </row>
    <row r="495" spans="1:30" ht="27" customHeight="1">
      <c r="A495" s="83">
        <v>23851</v>
      </c>
      <c r="B495" s="101" t="s">
        <v>1627</v>
      </c>
      <c r="C495" s="67">
        <v>7</v>
      </c>
      <c r="D495" s="14" t="s">
        <v>49</v>
      </c>
      <c r="E495" s="15" t="s">
        <v>1354</v>
      </c>
      <c r="F495" s="14" t="s">
        <v>168</v>
      </c>
      <c r="G495" s="262">
        <v>30000</v>
      </c>
      <c r="H495" s="17"/>
      <c r="I495" s="69" t="s">
        <v>52</v>
      </c>
      <c r="J495" s="18" t="s">
        <v>1354</v>
      </c>
      <c r="K495" s="263">
        <v>13360</v>
      </c>
      <c r="L495" s="18" t="s">
        <v>1354</v>
      </c>
      <c r="M495" s="19">
        <v>13360</v>
      </c>
      <c r="N495" s="16" t="s">
        <v>34</v>
      </c>
      <c r="O495" s="16"/>
      <c r="P495" s="67"/>
      <c r="Q495" s="106">
        <v>152</v>
      </c>
      <c r="R495" s="107" t="s">
        <v>169</v>
      </c>
      <c r="S495" s="20"/>
      <c r="T495" s="66">
        <v>13360</v>
      </c>
      <c r="U495" s="66">
        <v>0</v>
      </c>
      <c r="V495" s="66">
        <f t="shared" si="200"/>
        <v>13360</v>
      </c>
      <c r="W495" s="50" t="s">
        <v>1628</v>
      </c>
      <c r="X495" s="51">
        <v>23851</v>
      </c>
      <c r="Y495" s="275">
        <v>23879</v>
      </c>
      <c r="Z495" s="275" t="s">
        <v>1629</v>
      </c>
      <c r="AA495" s="275"/>
      <c r="AB495" s="67">
        <f>Table1402409[[#This Row],[วันที่ส่งงานการเงิน]]-Table1402409[[#This Row],[วันที่ส่งของ]]</f>
        <v>-23879</v>
      </c>
      <c r="AC495" s="130" t="s">
        <v>172</v>
      </c>
      <c r="AD495" s="3"/>
    </row>
    <row r="496" spans="1:30">
      <c r="A496" s="83">
        <v>23853</v>
      </c>
      <c r="B496" s="101" t="s">
        <v>1630</v>
      </c>
      <c r="C496" s="67">
        <v>5</v>
      </c>
      <c r="D496" s="14" t="s">
        <v>60</v>
      </c>
      <c r="E496" s="15" t="s">
        <v>1070</v>
      </c>
      <c r="F496" s="14" t="s">
        <v>662</v>
      </c>
      <c r="G496" s="16">
        <v>17655</v>
      </c>
      <c r="H496" s="17">
        <v>11</v>
      </c>
      <c r="I496" s="14" t="s">
        <v>52</v>
      </c>
      <c r="J496" s="18" t="s">
        <v>1070</v>
      </c>
      <c r="K496" s="19">
        <v>16852.5</v>
      </c>
      <c r="L496" s="63" t="s">
        <v>1070</v>
      </c>
      <c r="M496" s="19">
        <v>16852.5</v>
      </c>
      <c r="N496" s="16" t="s">
        <v>34</v>
      </c>
      <c r="O496" s="16"/>
      <c r="P496" s="67"/>
      <c r="Q496" s="106">
        <v>1500</v>
      </c>
      <c r="R496" s="107" t="s">
        <v>663</v>
      </c>
      <c r="S496" s="20">
        <v>10.5</v>
      </c>
      <c r="T496" s="66">
        <v>15750</v>
      </c>
      <c r="U496" s="66">
        <f t="shared" si="199"/>
        <v>1102.5</v>
      </c>
      <c r="V496" s="66">
        <f t="shared" si="200"/>
        <v>16852.5</v>
      </c>
      <c r="W496" s="50" t="s">
        <v>1631</v>
      </c>
      <c r="X496" s="51">
        <v>23858</v>
      </c>
      <c r="Y496" s="275">
        <v>23874</v>
      </c>
      <c r="Z496" s="275" t="s">
        <v>1632</v>
      </c>
      <c r="AA496" s="275"/>
      <c r="AB496" s="67">
        <f>Table1402409[[#This Row],[วันที่ส่งงานการเงิน]]-Table1402409[[#This Row],[วันที่ส่งของ]]</f>
        <v>-23874</v>
      </c>
      <c r="AC496" s="130" t="s">
        <v>603</v>
      </c>
      <c r="AD496" s="3"/>
    </row>
    <row r="497" spans="1:30">
      <c r="A497" s="83">
        <v>23853</v>
      </c>
      <c r="B497" s="101" t="s">
        <v>1633</v>
      </c>
      <c r="C497" s="67">
        <v>1</v>
      </c>
      <c r="D497" s="14" t="s">
        <v>60</v>
      </c>
      <c r="E497" s="15" t="s">
        <v>130</v>
      </c>
      <c r="F497" s="14" t="s">
        <v>1634</v>
      </c>
      <c r="G497" s="16">
        <v>162607.9</v>
      </c>
      <c r="H497" s="17">
        <v>1169</v>
      </c>
      <c r="I497" s="14" t="s">
        <v>52</v>
      </c>
      <c r="J497" s="15" t="s">
        <v>130</v>
      </c>
      <c r="K497" s="16">
        <v>162607.9</v>
      </c>
      <c r="L497" s="15" t="s">
        <v>130</v>
      </c>
      <c r="M497" s="16">
        <v>162607.9</v>
      </c>
      <c r="N497" s="16" t="s">
        <v>34</v>
      </c>
      <c r="O497" s="16"/>
      <c r="P497" s="67"/>
      <c r="Q497" s="106">
        <v>130</v>
      </c>
      <c r="R497" s="107" t="s">
        <v>63</v>
      </c>
      <c r="S497" s="20">
        <v>1169</v>
      </c>
      <c r="T497" s="66">
        <v>151970</v>
      </c>
      <c r="U497" s="66">
        <f t="shared" si="199"/>
        <v>10637.9</v>
      </c>
      <c r="V497" s="66">
        <f t="shared" si="200"/>
        <v>162607.9</v>
      </c>
      <c r="W497" s="50" t="s">
        <v>1635</v>
      </c>
      <c r="X497" s="51">
        <v>23858</v>
      </c>
      <c r="Y497" s="275">
        <v>23867</v>
      </c>
      <c r="Z497" s="275" t="s">
        <v>1636</v>
      </c>
      <c r="AA497" s="275"/>
      <c r="AB497" s="67">
        <f>Table1402409[[#This Row],[วันที่ส่งงานการเงิน]]-Table1402409[[#This Row],[วันที่ส่งของ]]</f>
        <v>-23867</v>
      </c>
      <c r="AC497" s="130" t="s">
        <v>344</v>
      </c>
      <c r="AD497" s="3"/>
    </row>
    <row r="498" spans="1:30">
      <c r="A498" s="83">
        <v>23853</v>
      </c>
      <c r="B498" s="101" t="s">
        <v>1633</v>
      </c>
      <c r="C498" s="67">
        <v>1</v>
      </c>
      <c r="D498" s="14" t="s">
        <v>60</v>
      </c>
      <c r="E498" s="15" t="s">
        <v>130</v>
      </c>
      <c r="F498" s="14" t="s">
        <v>1637</v>
      </c>
      <c r="G498" s="16">
        <v>12508.3</v>
      </c>
      <c r="H498" s="17">
        <v>1169</v>
      </c>
      <c r="I498" s="14" t="s">
        <v>52</v>
      </c>
      <c r="J498" s="15" t="s">
        <v>130</v>
      </c>
      <c r="K498" s="16">
        <v>12508.3</v>
      </c>
      <c r="L498" s="15" t="s">
        <v>130</v>
      </c>
      <c r="M498" s="16">
        <v>12508.3</v>
      </c>
      <c r="N498" s="16" t="s">
        <v>34</v>
      </c>
      <c r="O498" s="16"/>
      <c r="P498" s="67"/>
      <c r="Q498" s="106">
        <v>10</v>
      </c>
      <c r="R498" s="107" t="s">
        <v>63</v>
      </c>
      <c r="S498" s="20">
        <v>1169</v>
      </c>
      <c r="T498" s="66">
        <v>11690</v>
      </c>
      <c r="U498" s="66">
        <f t="shared" ref="U498:U502" si="203">T498*7/100</f>
        <v>818.3</v>
      </c>
      <c r="V498" s="66">
        <f t="shared" ref="V498:V502" si="204">T498+U498</f>
        <v>12508.3</v>
      </c>
      <c r="W498" s="50" t="s">
        <v>1635</v>
      </c>
      <c r="X498" s="51">
        <v>23858</v>
      </c>
      <c r="Y498" s="275">
        <v>23867</v>
      </c>
      <c r="Z498" s="275" t="s">
        <v>1636</v>
      </c>
      <c r="AA498" s="275"/>
      <c r="AB498" s="67">
        <f>Table1402409[[#This Row],[วันที่ส่งงานการเงิน]]-Table1402409[[#This Row],[วันที่ส่งของ]]</f>
        <v>-23867</v>
      </c>
      <c r="AC498" s="130" t="s">
        <v>344</v>
      </c>
      <c r="AD498" s="3"/>
    </row>
    <row r="499" spans="1:30">
      <c r="A499" s="83">
        <v>23853</v>
      </c>
      <c r="B499" s="101" t="s">
        <v>1633</v>
      </c>
      <c r="C499" s="67">
        <v>1</v>
      </c>
      <c r="D499" s="14" t="s">
        <v>60</v>
      </c>
      <c r="E499" s="15" t="s">
        <v>130</v>
      </c>
      <c r="F499" s="15" t="s">
        <v>1638</v>
      </c>
      <c r="G499" s="16">
        <v>184168.4</v>
      </c>
      <c r="H499" s="17">
        <v>1324</v>
      </c>
      <c r="I499" s="14" t="s">
        <v>52</v>
      </c>
      <c r="J499" s="15" t="s">
        <v>130</v>
      </c>
      <c r="K499" s="16">
        <v>184168.4</v>
      </c>
      <c r="L499" s="15" t="s">
        <v>130</v>
      </c>
      <c r="M499" s="16">
        <v>184168.4</v>
      </c>
      <c r="N499" s="16" t="s">
        <v>34</v>
      </c>
      <c r="O499" s="16"/>
      <c r="P499" s="67"/>
      <c r="Q499" s="106">
        <v>130</v>
      </c>
      <c r="R499" s="107" t="s">
        <v>63</v>
      </c>
      <c r="S499" s="20">
        <v>1324</v>
      </c>
      <c r="T499" s="66">
        <v>172120</v>
      </c>
      <c r="U499" s="66">
        <f t="shared" si="203"/>
        <v>12048.4</v>
      </c>
      <c r="V499" s="66">
        <f t="shared" si="204"/>
        <v>184168.4</v>
      </c>
      <c r="W499" s="50" t="s">
        <v>1635</v>
      </c>
      <c r="X499" s="51">
        <v>23858</v>
      </c>
      <c r="Y499" s="275">
        <v>23867</v>
      </c>
      <c r="Z499" s="275" t="s">
        <v>1636</v>
      </c>
      <c r="AA499" s="275"/>
      <c r="AB499" s="67">
        <f>Table1402409[[#This Row],[วันที่ส่งงานการเงิน]]-Table1402409[[#This Row],[วันที่ส่งของ]]</f>
        <v>-23867</v>
      </c>
      <c r="AC499" s="130" t="s">
        <v>344</v>
      </c>
      <c r="AD499" s="3"/>
    </row>
    <row r="500" spans="1:30">
      <c r="A500" s="83">
        <v>23853</v>
      </c>
      <c r="B500" s="101" t="s">
        <v>1633</v>
      </c>
      <c r="C500" s="67">
        <v>1</v>
      </c>
      <c r="D500" s="14" t="s">
        <v>60</v>
      </c>
      <c r="E500" s="15" t="s">
        <v>130</v>
      </c>
      <c r="F500" s="15" t="s">
        <v>1639</v>
      </c>
      <c r="G500" s="16">
        <v>4877.0600000000004</v>
      </c>
      <c r="H500" s="17">
        <v>911.6</v>
      </c>
      <c r="I500" s="14" t="s">
        <v>52</v>
      </c>
      <c r="J500" s="15" t="s">
        <v>130</v>
      </c>
      <c r="K500" s="16">
        <v>4877.0600000000004</v>
      </c>
      <c r="L500" s="15" t="s">
        <v>130</v>
      </c>
      <c r="M500" s="16">
        <v>4877.0600000000004</v>
      </c>
      <c r="N500" s="16" t="s">
        <v>34</v>
      </c>
      <c r="O500" s="16"/>
      <c r="P500" s="67"/>
      <c r="Q500" s="106">
        <v>5</v>
      </c>
      <c r="R500" s="107" t="s">
        <v>63</v>
      </c>
      <c r="S500" s="20">
        <v>911.6</v>
      </c>
      <c r="T500" s="66">
        <v>4558</v>
      </c>
      <c r="U500" s="66">
        <f t="shared" si="203"/>
        <v>319.06</v>
      </c>
      <c r="V500" s="66">
        <f t="shared" si="204"/>
        <v>4877.0600000000004</v>
      </c>
      <c r="W500" s="50" t="s">
        <v>1635</v>
      </c>
      <c r="X500" s="51">
        <v>23858</v>
      </c>
      <c r="Y500" s="275">
        <v>23867</v>
      </c>
      <c r="Z500" s="275" t="s">
        <v>1636</v>
      </c>
      <c r="AA500" s="275"/>
      <c r="AB500" s="67">
        <f>Table1402409[[#This Row],[วันที่ส่งงานการเงิน]]-Table1402409[[#This Row],[วันที่ส่งของ]]</f>
        <v>-23867</v>
      </c>
      <c r="AC500" s="130" t="s">
        <v>344</v>
      </c>
      <c r="AD500" s="3"/>
    </row>
    <row r="501" spans="1:30">
      <c r="A501" s="83">
        <v>23853</v>
      </c>
      <c r="B501" s="101" t="s">
        <v>1633</v>
      </c>
      <c r="C501" s="67">
        <v>1</v>
      </c>
      <c r="D501" s="14" t="s">
        <v>60</v>
      </c>
      <c r="E501" s="15" t="s">
        <v>130</v>
      </c>
      <c r="F501" s="15" t="s">
        <v>1640</v>
      </c>
      <c r="G501" s="16">
        <v>128828</v>
      </c>
      <c r="H501" s="17">
        <v>860</v>
      </c>
      <c r="I501" s="14" t="s">
        <v>52</v>
      </c>
      <c r="J501" s="15" t="s">
        <v>130</v>
      </c>
      <c r="K501" s="16">
        <v>128828</v>
      </c>
      <c r="L501" s="15" t="s">
        <v>130</v>
      </c>
      <c r="M501" s="16">
        <v>128828</v>
      </c>
      <c r="N501" s="16" t="s">
        <v>34</v>
      </c>
      <c r="O501" s="16"/>
      <c r="P501" s="67"/>
      <c r="Q501" s="106">
        <v>140</v>
      </c>
      <c r="R501" s="107" t="s">
        <v>63</v>
      </c>
      <c r="S501" s="20">
        <v>860</v>
      </c>
      <c r="T501" s="66">
        <v>120400</v>
      </c>
      <c r="U501" s="66">
        <f t="shared" si="203"/>
        <v>8428</v>
      </c>
      <c r="V501" s="66">
        <f t="shared" si="204"/>
        <v>128828</v>
      </c>
      <c r="W501" s="50" t="s">
        <v>1635</v>
      </c>
      <c r="X501" s="51">
        <v>23858</v>
      </c>
      <c r="Y501" s="275">
        <v>23867</v>
      </c>
      <c r="Z501" s="275" t="s">
        <v>1636</v>
      </c>
      <c r="AA501" s="275"/>
      <c r="AB501" s="67">
        <f>Table1402409[[#This Row],[วันที่ส่งงานการเงิน]]-Table1402409[[#This Row],[วันที่ส่งของ]]</f>
        <v>-23867</v>
      </c>
      <c r="AC501" s="130" t="s">
        <v>344</v>
      </c>
      <c r="AD501" s="3"/>
    </row>
    <row r="502" spans="1:30">
      <c r="A502" s="83">
        <v>23853</v>
      </c>
      <c r="B502" s="101" t="s">
        <v>1633</v>
      </c>
      <c r="C502" s="67">
        <v>1</v>
      </c>
      <c r="D502" s="14" t="s">
        <v>60</v>
      </c>
      <c r="E502" s="15" t="s">
        <v>130</v>
      </c>
      <c r="F502" s="15" t="s">
        <v>1294</v>
      </c>
      <c r="G502" s="16">
        <v>5666.72</v>
      </c>
      <c r="H502" s="17">
        <v>1324</v>
      </c>
      <c r="I502" s="14" t="s">
        <v>52</v>
      </c>
      <c r="J502" s="15" t="s">
        <v>130</v>
      </c>
      <c r="K502" s="16">
        <v>5666.72</v>
      </c>
      <c r="L502" s="15" t="s">
        <v>130</v>
      </c>
      <c r="M502" s="16">
        <v>5666.72</v>
      </c>
      <c r="N502" s="16" t="s">
        <v>34</v>
      </c>
      <c r="O502" s="16"/>
      <c r="P502" s="67"/>
      <c r="Q502" s="106">
        <v>4</v>
      </c>
      <c r="R502" s="107" t="s">
        <v>63</v>
      </c>
      <c r="S502" s="20">
        <v>1324</v>
      </c>
      <c r="T502" s="66">
        <v>5296</v>
      </c>
      <c r="U502" s="66">
        <f t="shared" si="203"/>
        <v>370.72</v>
      </c>
      <c r="V502" s="66">
        <f t="shared" si="204"/>
        <v>5666.72</v>
      </c>
      <c r="W502" s="50" t="s">
        <v>1635</v>
      </c>
      <c r="X502" s="51">
        <v>23858</v>
      </c>
      <c r="Y502" s="275">
        <v>23867</v>
      </c>
      <c r="Z502" s="275" t="s">
        <v>1636</v>
      </c>
      <c r="AA502" s="275"/>
      <c r="AB502" s="67">
        <f>Table1402409[[#This Row],[วันที่ส่งงานการเงิน]]-Table1402409[[#This Row],[วันที่ส่งของ]]</f>
        <v>-23867</v>
      </c>
      <c r="AC502" s="130" t="s">
        <v>344</v>
      </c>
      <c r="AD502" s="3"/>
    </row>
    <row r="503" spans="1:30">
      <c r="A503" s="83">
        <v>23853</v>
      </c>
      <c r="B503" s="101" t="s">
        <v>1641</v>
      </c>
      <c r="C503" s="67">
        <v>7</v>
      </c>
      <c r="D503" s="14" t="s">
        <v>147</v>
      </c>
      <c r="E503" s="15" t="s">
        <v>436</v>
      </c>
      <c r="F503" s="14" t="s">
        <v>437</v>
      </c>
      <c r="G503" s="16">
        <v>1037.9000000000001</v>
      </c>
      <c r="H503" s="17"/>
      <c r="I503" s="14" t="s">
        <v>275</v>
      </c>
      <c r="J503" s="18"/>
      <c r="K503" s="19"/>
      <c r="L503" s="63"/>
      <c r="M503" s="16"/>
      <c r="N503" s="16"/>
      <c r="O503" s="16"/>
      <c r="P503" s="67"/>
      <c r="Q503" s="106">
        <v>3</v>
      </c>
      <c r="R503" s="107" t="s">
        <v>101</v>
      </c>
      <c r="S503" s="20"/>
      <c r="T503" s="66">
        <v>970</v>
      </c>
      <c r="U503" s="66">
        <f t="shared" si="199"/>
        <v>67.900000000000006</v>
      </c>
      <c r="V503" s="66">
        <f t="shared" si="200"/>
        <v>1037.9000000000001</v>
      </c>
      <c r="W503" s="50" t="s">
        <v>275</v>
      </c>
      <c r="X503" s="51">
        <v>23851</v>
      </c>
      <c r="Y503" s="275">
        <v>23851</v>
      </c>
      <c r="Z503" s="275" t="s">
        <v>275</v>
      </c>
      <c r="AA503" s="275"/>
      <c r="AB503" s="67">
        <f>Table1402409[[#This Row],[วันที่ส่งงานการเงิน]]-Table1402409[[#This Row],[วันที่ส่งของ]]</f>
        <v>-23851</v>
      </c>
      <c r="AC503" s="130" t="s">
        <v>275</v>
      </c>
      <c r="AD503" s="3"/>
    </row>
    <row r="504" spans="1:30">
      <c r="A504" s="83">
        <v>23853</v>
      </c>
      <c r="B504" s="101" t="s">
        <v>1642</v>
      </c>
      <c r="C504" s="67">
        <v>7</v>
      </c>
      <c r="D504" s="14" t="s">
        <v>183</v>
      </c>
      <c r="E504" s="15" t="s">
        <v>1643</v>
      </c>
      <c r="F504" s="14" t="s">
        <v>1644</v>
      </c>
      <c r="G504" s="16">
        <v>590</v>
      </c>
      <c r="H504" s="17"/>
      <c r="I504" s="14" t="s">
        <v>275</v>
      </c>
      <c r="J504" s="18"/>
      <c r="K504" s="19"/>
      <c r="L504" s="63"/>
      <c r="M504" s="16"/>
      <c r="N504" s="16"/>
      <c r="O504" s="16"/>
      <c r="P504" s="67"/>
      <c r="Q504" s="106">
        <v>1</v>
      </c>
      <c r="R504" s="107" t="s">
        <v>101</v>
      </c>
      <c r="S504" s="20"/>
      <c r="T504" s="66">
        <v>551.4</v>
      </c>
      <c r="U504" s="66">
        <f t="shared" si="199"/>
        <v>38.597999999999999</v>
      </c>
      <c r="V504" s="66">
        <f t="shared" si="200"/>
        <v>589.99799999999993</v>
      </c>
      <c r="W504" s="50" t="s">
        <v>275</v>
      </c>
      <c r="X504" s="51">
        <v>23851</v>
      </c>
      <c r="Y504" s="275">
        <v>23851</v>
      </c>
      <c r="Z504" s="275" t="s">
        <v>275</v>
      </c>
      <c r="AA504" s="275"/>
      <c r="AB504" s="67">
        <f>Table1402409[[#This Row],[วันที่ส่งงานการเงิน]]-Table1402409[[#This Row],[วันที่ส่งของ]]</f>
        <v>-23851</v>
      </c>
      <c r="AC504" s="130" t="s">
        <v>275</v>
      </c>
      <c r="AD504" s="3"/>
    </row>
    <row r="505" spans="1:30">
      <c r="A505" s="83">
        <v>23854</v>
      </c>
      <c r="B505" s="101" t="s">
        <v>1645</v>
      </c>
      <c r="C505" s="67">
        <v>6</v>
      </c>
      <c r="D505" s="14" t="s">
        <v>147</v>
      </c>
      <c r="E505" s="15" t="s">
        <v>620</v>
      </c>
      <c r="F505" s="14" t="s">
        <v>1646</v>
      </c>
      <c r="G505" s="16">
        <v>676</v>
      </c>
      <c r="H505" s="17">
        <v>6.5000000000000002E-2</v>
      </c>
      <c r="I505" s="14" t="s">
        <v>52</v>
      </c>
      <c r="J505" s="30" t="s">
        <v>620</v>
      </c>
      <c r="K505" s="19">
        <v>676</v>
      </c>
      <c r="L505" s="30" t="s">
        <v>620</v>
      </c>
      <c r="M505" s="19">
        <v>676</v>
      </c>
      <c r="N505" s="16" t="s">
        <v>34</v>
      </c>
      <c r="O505" s="16"/>
      <c r="P505" s="67" t="s">
        <v>1647</v>
      </c>
      <c r="Q505" s="106">
        <v>10400</v>
      </c>
      <c r="R505" s="107" t="s">
        <v>301</v>
      </c>
      <c r="S505" s="20">
        <v>6.5000000000000002E-2</v>
      </c>
      <c r="T505" s="66">
        <v>676</v>
      </c>
      <c r="U505" s="66">
        <v>0</v>
      </c>
      <c r="V505" s="66">
        <f t="shared" ref="V505:V511" si="205">T505+U505</f>
        <v>676</v>
      </c>
      <c r="W505" s="50" t="s">
        <v>1648</v>
      </c>
      <c r="X505" s="51">
        <v>23858</v>
      </c>
      <c r="Y505" s="275">
        <v>23867</v>
      </c>
      <c r="Z505" s="275" t="s">
        <v>1649</v>
      </c>
      <c r="AA505" s="275"/>
      <c r="AB505" s="67">
        <f>Table1402409[[#This Row],[วันที่ส่งงานการเงิน]]-Table1402409[[#This Row],[วันที่ส่งของ]]</f>
        <v>-23867</v>
      </c>
      <c r="AC505" s="130" t="s">
        <v>1650</v>
      </c>
      <c r="AD505" s="3"/>
    </row>
    <row r="506" spans="1:30">
      <c r="A506" s="83">
        <v>23854</v>
      </c>
      <c r="B506" s="101" t="s">
        <v>1645</v>
      </c>
      <c r="C506" s="67">
        <v>6</v>
      </c>
      <c r="D506" s="14" t="s">
        <v>147</v>
      </c>
      <c r="E506" s="15" t="s">
        <v>620</v>
      </c>
      <c r="F506" s="14" t="s">
        <v>1651</v>
      </c>
      <c r="G506" s="16">
        <v>4218.75</v>
      </c>
      <c r="H506" s="17">
        <v>7.4999999999999997E-2</v>
      </c>
      <c r="I506" s="14" t="s">
        <v>52</v>
      </c>
      <c r="J506" s="30" t="s">
        <v>620</v>
      </c>
      <c r="K506" s="19">
        <v>4218.75</v>
      </c>
      <c r="L506" s="30" t="s">
        <v>620</v>
      </c>
      <c r="M506" s="19">
        <v>4218.75</v>
      </c>
      <c r="N506" s="16" t="s">
        <v>34</v>
      </c>
      <c r="O506" s="16"/>
      <c r="P506" s="67" t="s">
        <v>1652</v>
      </c>
      <c r="Q506" s="106">
        <v>56250</v>
      </c>
      <c r="R506" s="107" t="s">
        <v>301</v>
      </c>
      <c r="S506" s="20">
        <v>7.4999999999999997E-2</v>
      </c>
      <c r="T506" s="66">
        <v>4218.75</v>
      </c>
      <c r="U506" s="66">
        <v>0</v>
      </c>
      <c r="V506" s="66">
        <f t="shared" ref="V506" si="206">T506+U506</f>
        <v>4218.75</v>
      </c>
      <c r="W506" s="50" t="s">
        <v>1648</v>
      </c>
      <c r="X506" s="51">
        <v>23858</v>
      </c>
      <c r="Y506" s="275">
        <v>23867</v>
      </c>
      <c r="Z506" s="275" t="s">
        <v>1649</v>
      </c>
      <c r="AA506" s="275"/>
      <c r="AB506" s="67">
        <f>Table1402409[[#This Row],[วันที่ส่งงานการเงิน]]-Table1402409[[#This Row],[วันที่ส่งของ]]</f>
        <v>-23867</v>
      </c>
      <c r="AC506" s="130" t="s">
        <v>1650</v>
      </c>
      <c r="AD506" s="3"/>
    </row>
    <row r="507" spans="1:30">
      <c r="A507" s="83">
        <v>23854</v>
      </c>
      <c r="B507" s="101" t="s">
        <v>1653</v>
      </c>
      <c r="C507" s="67">
        <v>7</v>
      </c>
      <c r="D507" s="14" t="s">
        <v>147</v>
      </c>
      <c r="E507" s="15" t="s">
        <v>449</v>
      </c>
      <c r="F507" s="14" t="s">
        <v>1654</v>
      </c>
      <c r="G507" s="16">
        <v>75221</v>
      </c>
      <c r="H507" s="17"/>
      <c r="I507" s="14" t="s">
        <v>52</v>
      </c>
      <c r="J507" s="15" t="s">
        <v>449</v>
      </c>
      <c r="K507" s="19">
        <v>75221</v>
      </c>
      <c r="L507" s="15" t="s">
        <v>449</v>
      </c>
      <c r="M507" s="19">
        <v>75221</v>
      </c>
      <c r="N507" s="16" t="s">
        <v>34</v>
      </c>
      <c r="O507" s="16"/>
      <c r="P507" s="67"/>
      <c r="Q507" s="106">
        <v>11</v>
      </c>
      <c r="R507" s="107" t="s">
        <v>101</v>
      </c>
      <c r="S507" s="20"/>
      <c r="T507" s="66">
        <v>70300</v>
      </c>
      <c r="U507" s="66">
        <f t="shared" ref="U507:U511" si="207">T507*7/100</f>
        <v>4921</v>
      </c>
      <c r="V507" s="66">
        <f t="shared" si="205"/>
        <v>75221</v>
      </c>
      <c r="W507" s="50" t="s">
        <v>1655</v>
      </c>
      <c r="X507" s="51">
        <v>23865</v>
      </c>
      <c r="Y507" s="275">
        <v>23879</v>
      </c>
      <c r="Z507" s="275" t="s">
        <v>1656</v>
      </c>
      <c r="AA507" s="275"/>
      <c r="AB507" s="67">
        <f>Table1402409[[#This Row],[วันที่ส่งงานการเงิน]]-Table1402409[[#This Row],[วันที่ส่งของ]]</f>
        <v>-23879</v>
      </c>
      <c r="AC507" s="130" t="s">
        <v>1657</v>
      </c>
      <c r="AD507" s="3"/>
    </row>
    <row r="508" spans="1:30">
      <c r="A508" s="83">
        <v>23854</v>
      </c>
      <c r="B508" s="101" t="s">
        <v>1658</v>
      </c>
      <c r="C508" s="67">
        <v>7</v>
      </c>
      <c r="D508" s="14" t="s">
        <v>49</v>
      </c>
      <c r="E508" s="15" t="s">
        <v>1354</v>
      </c>
      <c r="F508" s="14" t="s">
        <v>1659</v>
      </c>
      <c r="G508" s="16">
        <v>275</v>
      </c>
      <c r="H508" s="17"/>
      <c r="I508" s="14" t="s">
        <v>52</v>
      </c>
      <c r="J508" s="30" t="s">
        <v>1354</v>
      </c>
      <c r="K508" s="19">
        <v>275</v>
      </c>
      <c r="L508" s="30" t="s">
        <v>1354</v>
      </c>
      <c r="M508" s="19">
        <v>275</v>
      </c>
      <c r="N508" s="16" t="s">
        <v>34</v>
      </c>
      <c r="O508" s="16"/>
      <c r="P508" s="67"/>
      <c r="Q508" s="106">
        <v>50</v>
      </c>
      <c r="R508" s="107" t="s">
        <v>341</v>
      </c>
      <c r="S508" s="20">
        <v>5.5</v>
      </c>
      <c r="T508" s="66">
        <v>275</v>
      </c>
      <c r="U508" s="66">
        <v>0</v>
      </c>
      <c r="V508" s="66">
        <f t="shared" si="205"/>
        <v>275</v>
      </c>
      <c r="W508" s="50" t="s">
        <v>1660</v>
      </c>
      <c r="X508" s="51">
        <v>23858</v>
      </c>
      <c r="Y508" s="275">
        <v>23865</v>
      </c>
      <c r="Z508" s="275" t="s">
        <v>1661</v>
      </c>
      <c r="AA508" s="275"/>
      <c r="AB508" s="67">
        <f>Table1402409[[#This Row],[วันที่ส่งงานการเงิน]]-Table1402409[[#This Row],[วันที่ส่งของ]]</f>
        <v>-23865</v>
      </c>
      <c r="AC508" s="130" t="s">
        <v>1662</v>
      </c>
      <c r="AD508" s="3"/>
    </row>
    <row r="509" spans="1:30">
      <c r="A509" s="83">
        <v>23859</v>
      </c>
      <c r="B509" s="101" t="s">
        <v>1663</v>
      </c>
      <c r="C509" s="67">
        <v>7</v>
      </c>
      <c r="D509" s="14" t="s">
        <v>31</v>
      </c>
      <c r="E509" s="15" t="s">
        <v>930</v>
      </c>
      <c r="F509" s="14" t="s">
        <v>1492</v>
      </c>
      <c r="G509" s="16">
        <v>2033</v>
      </c>
      <c r="H509" s="17"/>
      <c r="I509" s="14" t="s">
        <v>275</v>
      </c>
      <c r="J509" s="30" t="s">
        <v>930</v>
      </c>
      <c r="K509" s="19">
        <v>2033</v>
      </c>
      <c r="L509" s="30" t="s">
        <v>930</v>
      </c>
      <c r="M509" s="19">
        <v>2033</v>
      </c>
      <c r="N509" s="16" t="s">
        <v>34</v>
      </c>
      <c r="O509" s="16"/>
      <c r="P509" s="67"/>
      <c r="Q509" s="106">
        <v>1</v>
      </c>
      <c r="R509" s="107" t="s">
        <v>101</v>
      </c>
      <c r="S509" s="20"/>
      <c r="T509" s="66">
        <v>1900</v>
      </c>
      <c r="U509" s="66">
        <f t="shared" si="207"/>
        <v>133</v>
      </c>
      <c r="V509" s="66">
        <f t="shared" si="205"/>
        <v>2033</v>
      </c>
      <c r="W509" s="50" t="s">
        <v>275</v>
      </c>
      <c r="X509" s="51">
        <v>23857</v>
      </c>
      <c r="Y509" s="275">
        <v>23857</v>
      </c>
      <c r="Z509" s="275" t="s">
        <v>275</v>
      </c>
      <c r="AA509" s="275"/>
      <c r="AB509" s="67">
        <f>Table1402409[[#This Row],[วันที่ส่งงานการเงิน]]-Table1402409[[#This Row],[วันที่ส่งของ]]</f>
        <v>-23857</v>
      </c>
      <c r="AC509" s="130" t="s">
        <v>275</v>
      </c>
      <c r="AD509" s="3"/>
    </row>
    <row r="510" spans="1:30">
      <c r="A510" s="83">
        <v>23859</v>
      </c>
      <c r="B510" s="101" t="s">
        <v>1664</v>
      </c>
      <c r="C510" s="67">
        <v>2</v>
      </c>
      <c r="D510" s="14" t="s">
        <v>49</v>
      </c>
      <c r="E510" s="15" t="s">
        <v>50</v>
      </c>
      <c r="F510" s="14" t="s">
        <v>1665</v>
      </c>
      <c r="G510" s="16">
        <v>13161</v>
      </c>
      <c r="H510" s="17">
        <v>41</v>
      </c>
      <c r="I510" s="14" t="s">
        <v>52</v>
      </c>
      <c r="J510" s="30" t="s">
        <v>50</v>
      </c>
      <c r="K510" s="19">
        <v>13161</v>
      </c>
      <c r="L510" s="30" t="s">
        <v>50</v>
      </c>
      <c r="M510" s="19">
        <v>13161</v>
      </c>
      <c r="N510" s="16" t="s">
        <v>34</v>
      </c>
      <c r="O510" s="16"/>
      <c r="P510" s="67"/>
      <c r="Q510" s="106">
        <v>300</v>
      </c>
      <c r="R510" s="107" t="s">
        <v>53</v>
      </c>
      <c r="S510" s="20">
        <v>41</v>
      </c>
      <c r="T510" s="66">
        <v>12300</v>
      </c>
      <c r="U510" s="66">
        <f t="shared" si="207"/>
        <v>861</v>
      </c>
      <c r="V510" s="66">
        <f t="shared" si="205"/>
        <v>13161</v>
      </c>
      <c r="W510" s="50" t="s">
        <v>1666</v>
      </c>
      <c r="X510" s="51">
        <v>23867</v>
      </c>
      <c r="Y510" s="275">
        <v>23881</v>
      </c>
      <c r="Z510" s="275" t="s">
        <v>1667</v>
      </c>
      <c r="AA510" s="275"/>
      <c r="AB510" s="67">
        <f>Table1402409[[#This Row],[วันที่ส่งงานการเงิน]]-Table1402409[[#This Row],[วันที่ส่งของ]]</f>
        <v>-23881</v>
      </c>
      <c r="AC510" s="130" t="s">
        <v>1215</v>
      </c>
      <c r="AD510" s="3"/>
    </row>
    <row r="511" spans="1:30">
      <c r="A511" s="83">
        <v>23859</v>
      </c>
      <c r="B511" s="101" t="s">
        <v>1668</v>
      </c>
      <c r="C511" s="67">
        <v>1</v>
      </c>
      <c r="D511" s="14" t="s">
        <v>60</v>
      </c>
      <c r="E511" s="15" t="s">
        <v>130</v>
      </c>
      <c r="F511" s="14" t="s">
        <v>1669</v>
      </c>
      <c r="G511" s="16">
        <v>15551.38</v>
      </c>
      <c r="H511" s="17">
        <v>1118</v>
      </c>
      <c r="I511" s="14" t="s">
        <v>52</v>
      </c>
      <c r="J511" s="30" t="s">
        <v>130</v>
      </c>
      <c r="K511" s="19">
        <v>15551.38</v>
      </c>
      <c r="L511" s="15" t="s">
        <v>130</v>
      </c>
      <c r="M511" s="16">
        <v>15551.38</v>
      </c>
      <c r="N511" s="16" t="s">
        <v>34</v>
      </c>
      <c r="O511" s="16"/>
      <c r="P511" s="67"/>
      <c r="Q511" s="106">
        <v>13</v>
      </c>
      <c r="R511" s="107" t="s">
        <v>63</v>
      </c>
      <c r="S511" s="20">
        <v>1118</v>
      </c>
      <c r="T511" s="66">
        <v>14534</v>
      </c>
      <c r="U511" s="66">
        <f t="shared" si="207"/>
        <v>1017.38</v>
      </c>
      <c r="V511" s="66">
        <f t="shared" si="205"/>
        <v>15551.38</v>
      </c>
      <c r="W511" s="50" t="s">
        <v>1670</v>
      </c>
      <c r="X511" s="51">
        <v>23860</v>
      </c>
      <c r="Y511" s="275">
        <v>23873</v>
      </c>
      <c r="Z511" s="275" t="s">
        <v>1671</v>
      </c>
      <c r="AA511" s="275"/>
      <c r="AB511" s="67">
        <f>Table1402409[[#This Row],[วันที่ส่งงานการเงิน]]-Table1402409[[#This Row],[วันที่ส่งของ]]</f>
        <v>-23873</v>
      </c>
      <c r="AC511" s="130" t="s">
        <v>344</v>
      </c>
      <c r="AD511" s="3"/>
    </row>
    <row r="512" spans="1:30">
      <c r="A512" s="83">
        <v>23859</v>
      </c>
      <c r="B512" s="101" t="s">
        <v>1668</v>
      </c>
      <c r="C512" s="67">
        <v>1</v>
      </c>
      <c r="D512" s="14" t="s">
        <v>60</v>
      </c>
      <c r="E512" s="15" t="s">
        <v>130</v>
      </c>
      <c r="F512" s="14" t="s">
        <v>1672</v>
      </c>
      <c r="G512" s="16">
        <v>12680.356</v>
      </c>
      <c r="H512" s="17">
        <v>911.6</v>
      </c>
      <c r="I512" s="14" t="s">
        <v>52</v>
      </c>
      <c r="J512" s="30" t="s">
        <v>130</v>
      </c>
      <c r="K512" s="19">
        <v>12680.356</v>
      </c>
      <c r="L512" s="15" t="s">
        <v>130</v>
      </c>
      <c r="M512" s="16">
        <v>12680.356</v>
      </c>
      <c r="N512" s="16" t="s">
        <v>34</v>
      </c>
      <c r="O512" s="16"/>
      <c r="P512" s="67"/>
      <c r="Q512" s="106">
        <v>13</v>
      </c>
      <c r="R512" s="107" t="s">
        <v>63</v>
      </c>
      <c r="S512" s="20">
        <v>911.6</v>
      </c>
      <c r="T512" s="66">
        <v>11850.8</v>
      </c>
      <c r="U512" s="66">
        <f t="shared" ref="U512" si="208">T512*7/100</f>
        <v>829.55599999999993</v>
      </c>
      <c r="V512" s="66">
        <f t="shared" ref="V512" si="209">T512+U512</f>
        <v>12680.356</v>
      </c>
      <c r="W512" s="50" t="s">
        <v>1670</v>
      </c>
      <c r="X512" s="51">
        <v>23860</v>
      </c>
      <c r="Y512" s="275">
        <v>23873</v>
      </c>
      <c r="Z512" s="275" t="s">
        <v>1671</v>
      </c>
      <c r="AA512" s="275"/>
      <c r="AB512" s="67">
        <f>Table1402409[[#This Row],[วันที่ส่งงานการเงิน]]-Table1402409[[#This Row],[วันที่ส่งของ]]</f>
        <v>-23873</v>
      </c>
      <c r="AC512" s="130" t="s">
        <v>344</v>
      </c>
      <c r="AD512" s="3"/>
    </row>
    <row r="513" spans="1:30">
      <c r="A513" s="83">
        <v>23860</v>
      </c>
      <c r="B513" s="101" t="s">
        <v>1673</v>
      </c>
      <c r="C513" s="67">
        <v>6</v>
      </c>
      <c r="D513" s="14" t="s">
        <v>112</v>
      </c>
      <c r="E513" s="15" t="s">
        <v>204</v>
      </c>
      <c r="F513" s="14" t="s">
        <v>942</v>
      </c>
      <c r="G513" s="16">
        <v>180000</v>
      </c>
      <c r="H513" s="17">
        <v>6</v>
      </c>
      <c r="I513" s="14" t="s">
        <v>52</v>
      </c>
      <c r="J513" s="30" t="s">
        <v>204</v>
      </c>
      <c r="K513" s="19">
        <v>178500</v>
      </c>
      <c r="L513" s="30" t="s">
        <v>204</v>
      </c>
      <c r="M513" s="19">
        <v>178500</v>
      </c>
      <c r="N513" s="16" t="s">
        <v>34</v>
      </c>
      <c r="O513" s="16"/>
      <c r="P513" s="67" t="s">
        <v>1674</v>
      </c>
      <c r="Q513" s="106">
        <v>8000</v>
      </c>
      <c r="R513" s="107" t="s">
        <v>206</v>
      </c>
      <c r="S513" s="20">
        <v>5.95</v>
      </c>
      <c r="T513" s="66">
        <v>47600</v>
      </c>
      <c r="U513" s="66">
        <v>0</v>
      </c>
      <c r="V513" s="66">
        <f t="shared" si="200"/>
        <v>47600</v>
      </c>
      <c r="W513" s="50" t="s">
        <v>1655</v>
      </c>
      <c r="X513" s="51">
        <v>23865</v>
      </c>
      <c r="Y513" s="275">
        <v>23871</v>
      </c>
      <c r="Z513" s="275" t="s">
        <v>1675</v>
      </c>
      <c r="AA513" s="275"/>
      <c r="AB513" s="67">
        <f>Table1402409[[#This Row],[วันที่ส่งงานการเงิน]]-Table1402409[[#This Row],[วันที่ส่งของ]]</f>
        <v>-23871</v>
      </c>
      <c r="AC513" s="130" t="s">
        <v>202</v>
      </c>
      <c r="AD513" s="3"/>
    </row>
    <row r="514" spans="1:30">
      <c r="A514" s="83"/>
      <c r="B514" s="101"/>
      <c r="C514" s="67"/>
      <c r="D514" s="14"/>
      <c r="E514" s="15"/>
      <c r="F514" s="14"/>
      <c r="G514" s="16"/>
      <c r="H514" s="17"/>
      <c r="I514" s="14"/>
      <c r="J514" s="18"/>
      <c r="K514" s="19"/>
      <c r="L514" s="63"/>
      <c r="M514" s="16"/>
      <c r="N514" s="16"/>
      <c r="O514" s="16"/>
      <c r="P514" s="67"/>
      <c r="Q514" s="106">
        <v>8000</v>
      </c>
      <c r="R514" s="107" t="s">
        <v>206</v>
      </c>
      <c r="S514" s="20">
        <v>5.95</v>
      </c>
      <c r="T514" s="66">
        <v>47600</v>
      </c>
      <c r="U514" s="66">
        <v>0</v>
      </c>
      <c r="V514" s="66">
        <f t="shared" ref="V514:V515" si="210">T514+U514</f>
        <v>47600</v>
      </c>
      <c r="W514" s="50" t="s">
        <v>1655</v>
      </c>
      <c r="X514" s="51">
        <v>23865</v>
      </c>
      <c r="Y514" s="275">
        <v>23873</v>
      </c>
      <c r="Z514" s="275" t="s">
        <v>1676</v>
      </c>
      <c r="AA514" s="275"/>
      <c r="AB514" s="67">
        <f>Table1402409[[#This Row],[วันที่ส่งงานการเงิน]]-Table1402409[[#This Row],[วันที่ส่งของ]]</f>
        <v>-23873</v>
      </c>
      <c r="AC514" s="130" t="s">
        <v>202</v>
      </c>
      <c r="AD514" s="3"/>
    </row>
    <row r="515" spans="1:30">
      <c r="A515" s="83"/>
      <c r="B515" s="101"/>
      <c r="C515" s="67"/>
      <c r="D515" s="14"/>
      <c r="E515" s="15"/>
      <c r="F515" s="14"/>
      <c r="G515" s="16"/>
      <c r="H515" s="17"/>
      <c r="I515" s="14"/>
      <c r="J515" s="18"/>
      <c r="K515" s="19"/>
      <c r="L515" s="63"/>
      <c r="M515" s="16"/>
      <c r="N515" s="16"/>
      <c r="O515" s="16"/>
      <c r="P515" s="67"/>
      <c r="Q515" s="106">
        <v>14000</v>
      </c>
      <c r="R515" s="107" t="s">
        <v>206</v>
      </c>
      <c r="S515" s="20">
        <v>5.95</v>
      </c>
      <c r="T515" s="66">
        <v>83300</v>
      </c>
      <c r="U515" s="66">
        <v>0</v>
      </c>
      <c r="V515" s="66">
        <f t="shared" si="210"/>
        <v>83300</v>
      </c>
      <c r="W515" s="50" t="s">
        <v>1655</v>
      </c>
      <c r="X515" s="51">
        <v>23865</v>
      </c>
      <c r="Y515" s="275">
        <v>23881</v>
      </c>
      <c r="Z515" s="275" t="s">
        <v>1677</v>
      </c>
      <c r="AA515" s="275"/>
      <c r="AB515" s="67">
        <f>Table1402409[[#This Row],[วันที่ส่งงานการเงิน]]-Table1402409[[#This Row],[วันที่ส่งของ]]</f>
        <v>-23881</v>
      </c>
      <c r="AC515" s="130" t="s">
        <v>202</v>
      </c>
      <c r="AD515" s="3"/>
    </row>
    <row r="516" spans="1:30">
      <c r="A516" s="83">
        <v>23860</v>
      </c>
      <c r="B516" s="101" t="s">
        <v>1678</v>
      </c>
      <c r="C516" s="67">
        <v>6</v>
      </c>
      <c r="D516" s="14" t="s">
        <v>112</v>
      </c>
      <c r="E516" s="15" t="s">
        <v>1679</v>
      </c>
      <c r="F516" s="14" t="s">
        <v>1680</v>
      </c>
      <c r="G516" s="16">
        <v>135000</v>
      </c>
      <c r="H516" s="17">
        <v>0.3</v>
      </c>
      <c r="I516" s="14" t="s">
        <v>52</v>
      </c>
      <c r="J516" s="30" t="s">
        <v>1679</v>
      </c>
      <c r="K516" s="19">
        <v>135000</v>
      </c>
      <c r="L516" s="30" t="s">
        <v>1679</v>
      </c>
      <c r="M516" s="19">
        <v>135000</v>
      </c>
      <c r="N516" s="16" t="s">
        <v>34</v>
      </c>
      <c r="O516" s="16"/>
      <c r="P516" s="67" t="s">
        <v>1681</v>
      </c>
      <c r="Q516" s="106">
        <v>200000</v>
      </c>
      <c r="R516" s="107" t="s">
        <v>206</v>
      </c>
      <c r="S516" s="20">
        <v>0.3</v>
      </c>
      <c r="T516" s="66">
        <v>60000</v>
      </c>
      <c r="U516" s="66">
        <v>0</v>
      </c>
      <c r="V516" s="66">
        <f t="shared" si="198"/>
        <v>60000</v>
      </c>
      <c r="W516" s="50" t="s">
        <v>1682</v>
      </c>
      <c r="X516" s="51">
        <v>23886</v>
      </c>
      <c r="Y516" s="275">
        <v>23899</v>
      </c>
      <c r="Z516" s="275" t="s">
        <v>1683</v>
      </c>
      <c r="AA516" s="275"/>
      <c r="AB516" s="67">
        <f>Table1402409[[#This Row],[วันที่ส่งงานการเงิน]]-Table1402409[[#This Row],[วันที่ส่งของ]]</f>
        <v>-23899</v>
      </c>
      <c r="AC516" s="130" t="s">
        <v>1201</v>
      </c>
      <c r="AD516" s="3"/>
    </row>
    <row r="517" spans="1:30">
      <c r="A517" s="85"/>
      <c r="B517" s="101"/>
      <c r="C517" s="67"/>
      <c r="D517" s="14"/>
      <c r="E517" s="15"/>
      <c r="F517" s="14"/>
      <c r="G517" s="16"/>
      <c r="H517" s="17"/>
      <c r="I517" s="14"/>
      <c r="J517" s="18"/>
      <c r="K517" s="19"/>
      <c r="L517" s="63"/>
      <c r="M517" s="16"/>
      <c r="N517" s="16"/>
      <c r="O517" s="16"/>
      <c r="P517" s="67"/>
      <c r="Q517" s="106">
        <v>250000</v>
      </c>
      <c r="R517" s="107" t="s">
        <v>206</v>
      </c>
      <c r="S517" s="20">
        <v>0.3</v>
      </c>
      <c r="T517" s="66">
        <v>75000</v>
      </c>
      <c r="U517" s="66">
        <v>0</v>
      </c>
      <c r="V517" s="66">
        <f t="shared" si="198"/>
        <v>75000</v>
      </c>
      <c r="W517" s="50" t="s">
        <v>1682</v>
      </c>
      <c r="X517" s="51">
        <v>23886</v>
      </c>
      <c r="Y517" s="275">
        <v>23924</v>
      </c>
      <c r="Z517" s="275" t="s">
        <v>1684</v>
      </c>
      <c r="AA517" s="275"/>
      <c r="AB517" s="295">
        <f>Table1402409[[#This Row],[วันที่ส่งงานการเงิน]]-Table1402409[[#This Row],[วันที่ส่งของ]]</f>
        <v>-23924</v>
      </c>
      <c r="AC517" s="130" t="s">
        <v>1201</v>
      </c>
      <c r="AD517" s="3"/>
    </row>
    <row r="518" spans="1:30">
      <c r="A518" s="83">
        <v>23857</v>
      </c>
      <c r="B518" s="101" t="s">
        <v>1685</v>
      </c>
      <c r="C518" s="67">
        <v>6</v>
      </c>
      <c r="D518" s="14" t="s">
        <v>112</v>
      </c>
      <c r="E518" s="15" t="s">
        <v>50</v>
      </c>
      <c r="F518" s="14" t="s">
        <v>1686</v>
      </c>
      <c r="G518" s="16">
        <v>6206</v>
      </c>
      <c r="H518" s="17">
        <v>58</v>
      </c>
      <c r="I518" s="14" t="s">
        <v>52</v>
      </c>
      <c r="J518" s="30" t="s">
        <v>50</v>
      </c>
      <c r="K518" s="19">
        <v>6206</v>
      </c>
      <c r="L518" s="30" t="s">
        <v>50</v>
      </c>
      <c r="M518" s="19">
        <v>6206</v>
      </c>
      <c r="N518" s="16" t="s">
        <v>34</v>
      </c>
      <c r="O518" s="16"/>
      <c r="P518" s="67" t="s">
        <v>1647</v>
      </c>
      <c r="Q518" s="106">
        <v>100</v>
      </c>
      <c r="R518" s="107" t="s">
        <v>206</v>
      </c>
      <c r="S518" s="20">
        <v>58</v>
      </c>
      <c r="T518" s="66">
        <v>5800</v>
      </c>
      <c r="U518" s="66">
        <f t="shared" si="197"/>
        <v>406</v>
      </c>
      <c r="V518" s="66">
        <f t="shared" si="198"/>
        <v>6206</v>
      </c>
      <c r="W518" s="50" t="s">
        <v>1687</v>
      </c>
      <c r="X518" s="51">
        <v>23860</v>
      </c>
      <c r="Y518" s="275">
        <v>23881</v>
      </c>
      <c r="Z518" s="275" t="s">
        <v>1688</v>
      </c>
      <c r="AA518" s="275"/>
      <c r="AB518" s="67">
        <f>Table1402409[[#This Row],[วันที่ส่งงานการเงิน]]-Table1402409[[#This Row],[วันที่ส่งของ]]</f>
        <v>-23881</v>
      </c>
      <c r="AC518" s="130" t="s">
        <v>1689</v>
      </c>
      <c r="AD518" s="61"/>
    </row>
    <row r="519" spans="1:30">
      <c r="A519" s="83">
        <v>23860</v>
      </c>
      <c r="B519" s="101" t="s">
        <v>1690</v>
      </c>
      <c r="C519" s="67">
        <v>6</v>
      </c>
      <c r="D519" s="14" t="s">
        <v>112</v>
      </c>
      <c r="E519" s="15" t="s">
        <v>197</v>
      </c>
      <c r="F519" s="14" t="s">
        <v>1691</v>
      </c>
      <c r="G519" s="16">
        <v>409275</v>
      </c>
      <c r="H519" s="17">
        <v>0.85</v>
      </c>
      <c r="I519" s="14" t="s">
        <v>52</v>
      </c>
      <c r="J519" s="30" t="s">
        <v>197</v>
      </c>
      <c r="K519" s="19">
        <v>375570</v>
      </c>
      <c r="L519" s="30" t="s">
        <v>197</v>
      </c>
      <c r="M519" s="19">
        <v>375570</v>
      </c>
      <c r="N519" s="16" t="s">
        <v>34</v>
      </c>
      <c r="O519" s="16"/>
      <c r="P519" s="67" t="s">
        <v>1681</v>
      </c>
      <c r="Q519" s="106">
        <v>200000</v>
      </c>
      <c r="R519" s="107" t="s">
        <v>53</v>
      </c>
      <c r="S519" s="20">
        <v>0.78</v>
      </c>
      <c r="T519" s="66">
        <v>156000</v>
      </c>
      <c r="U519" s="66">
        <f t="shared" si="197"/>
        <v>10920</v>
      </c>
      <c r="V519" s="66">
        <f t="shared" si="198"/>
        <v>166920</v>
      </c>
      <c r="W519" s="50" t="s">
        <v>1692</v>
      </c>
      <c r="X519" s="51">
        <v>23879</v>
      </c>
      <c r="Y519" s="275">
        <v>23894</v>
      </c>
      <c r="Z519" s="275" t="s">
        <v>1693</v>
      </c>
      <c r="AA519" s="275"/>
      <c r="AB519" s="67">
        <f>Table1402409[[#This Row],[วันที่ส่งงานการเงิน]]-Table1402409[[#This Row],[วันที่ส่งของ]]</f>
        <v>-23894</v>
      </c>
      <c r="AC519" s="130" t="s">
        <v>673</v>
      </c>
      <c r="AD519" s="61" t="s">
        <v>91</v>
      </c>
    </row>
    <row r="520" spans="1:30">
      <c r="A520" s="85"/>
      <c r="B520" s="101"/>
      <c r="C520" s="67"/>
      <c r="D520" s="14"/>
      <c r="E520" s="15"/>
      <c r="F520" s="14"/>
      <c r="G520" s="16"/>
      <c r="H520" s="17"/>
      <c r="I520" s="14"/>
      <c r="J520" s="18"/>
      <c r="K520" s="19"/>
      <c r="L520" s="63"/>
      <c r="M520" s="16"/>
      <c r="N520" s="16"/>
      <c r="O520" s="16"/>
      <c r="P520" s="67"/>
      <c r="Q520" s="106">
        <v>250000</v>
      </c>
      <c r="R520" s="107" t="s">
        <v>53</v>
      </c>
      <c r="S520" s="20">
        <v>0.78</v>
      </c>
      <c r="T520" s="66">
        <v>195000</v>
      </c>
      <c r="U520" s="66">
        <f t="shared" si="197"/>
        <v>13650</v>
      </c>
      <c r="V520" s="66">
        <f t="shared" si="198"/>
        <v>208650</v>
      </c>
      <c r="W520" s="50" t="s">
        <v>1692</v>
      </c>
      <c r="X520" s="51">
        <v>23879</v>
      </c>
      <c r="Y520" s="275">
        <v>23920</v>
      </c>
      <c r="Z520" s="275" t="s">
        <v>1694</v>
      </c>
      <c r="AA520" s="275"/>
      <c r="AB520" s="67">
        <f>Table1402409[[#This Row],[วันที่ส่งงานการเงิน]]-Table1402409[[#This Row],[วันที่ส่งของ]]</f>
        <v>-23920</v>
      </c>
      <c r="AC520" s="130" t="s">
        <v>673</v>
      </c>
      <c r="AD520" s="61" t="s">
        <v>91</v>
      </c>
    </row>
    <row r="521" spans="1:30">
      <c r="A521" s="83">
        <v>23860</v>
      </c>
      <c r="B521" s="101" t="s">
        <v>1695</v>
      </c>
      <c r="C521" s="67">
        <v>6</v>
      </c>
      <c r="D521" s="14" t="s">
        <v>112</v>
      </c>
      <c r="E521" s="15" t="s">
        <v>197</v>
      </c>
      <c r="F521" s="14" t="s">
        <v>1696</v>
      </c>
      <c r="G521" s="16">
        <v>154080</v>
      </c>
      <c r="H521" s="17">
        <v>0.32</v>
      </c>
      <c r="I521" s="14" t="s">
        <v>52</v>
      </c>
      <c r="J521" s="30" t="s">
        <v>197</v>
      </c>
      <c r="K521" s="19">
        <v>134820</v>
      </c>
      <c r="L521" s="30" t="s">
        <v>197</v>
      </c>
      <c r="M521" s="19">
        <v>134820</v>
      </c>
      <c r="N521" s="16" t="s">
        <v>34</v>
      </c>
      <c r="O521" s="16"/>
      <c r="P521" s="67" t="s">
        <v>1681</v>
      </c>
      <c r="Q521" s="106">
        <v>200000</v>
      </c>
      <c r="R521" s="107" t="s">
        <v>58</v>
      </c>
      <c r="S521" s="20">
        <v>0.28000000000000003</v>
      </c>
      <c r="T521" s="66">
        <v>56000</v>
      </c>
      <c r="U521" s="66">
        <f t="shared" ref="U521:U529" si="211">T521*7/100</f>
        <v>3920</v>
      </c>
      <c r="V521" s="66">
        <f t="shared" ref="V521:V535" si="212">T521+U521</f>
        <v>59920</v>
      </c>
      <c r="W521" s="50" t="s">
        <v>1697</v>
      </c>
      <c r="X521" s="51">
        <v>23879</v>
      </c>
      <c r="Y521" s="275">
        <v>23895</v>
      </c>
      <c r="Z521" s="275" t="s">
        <v>1698</v>
      </c>
      <c r="AA521" s="275"/>
      <c r="AB521" s="67">
        <f>Table1402409[[#This Row],[วันที่ส่งงานการเงิน]]-Table1402409[[#This Row],[วันที่ส่งของ]]</f>
        <v>-23895</v>
      </c>
      <c r="AC521" s="130" t="s">
        <v>447</v>
      </c>
      <c r="AD521" s="61" t="s">
        <v>91</v>
      </c>
    </row>
    <row r="522" spans="1:30">
      <c r="A522" s="85"/>
      <c r="B522" s="101"/>
      <c r="C522" s="67"/>
      <c r="D522" s="14"/>
      <c r="E522" s="15"/>
      <c r="F522" s="14"/>
      <c r="G522" s="16"/>
      <c r="H522" s="17"/>
      <c r="I522" s="14"/>
      <c r="J522" s="18"/>
      <c r="K522" s="19"/>
      <c r="L522" s="63"/>
      <c r="M522" s="16"/>
      <c r="N522" s="16"/>
      <c r="O522" s="16"/>
      <c r="P522" s="67"/>
      <c r="Q522" s="106">
        <v>250000</v>
      </c>
      <c r="R522" s="107" t="s">
        <v>58</v>
      </c>
      <c r="S522" s="20">
        <v>0.28000000000000003</v>
      </c>
      <c r="T522" s="66">
        <v>70000</v>
      </c>
      <c r="U522" s="66">
        <f t="shared" si="211"/>
        <v>4900</v>
      </c>
      <c r="V522" s="66">
        <f t="shared" si="212"/>
        <v>74900</v>
      </c>
      <c r="W522" s="50" t="s">
        <v>1697</v>
      </c>
      <c r="X522" s="51">
        <v>23879</v>
      </c>
      <c r="Y522" s="275">
        <v>23920</v>
      </c>
      <c r="Z522" s="275" t="s">
        <v>1699</v>
      </c>
      <c r="AA522" s="275"/>
      <c r="AB522" s="67">
        <f>Table1402409[[#This Row],[วันที่ส่งงานการเงิน]]-Table1402409[[#This Row],[วันที่ส่งของ]]</f>
        <v>-23920</v>
      </c>
      <c r="AC522" s="130" t="s">
        <v>447</v>
      </c>
      <c r="AD522" s="61" t="s">
        <v>91</v>
      </c>
    </row>
    <row r="523" spans="1:30">
      <c r="A523" s="83">
        <v>23860</v>
      </c>
      <c r="B523" s="101" t="s">
        <v>1700</v>
      </c>
      <c r="C523" s="67">
        <v>6</v>
      </c>
      <c r="D523" s="14" t="s">
        <v>112</v>
      </c>
      <c r="E523" s="15" t="s">
        <v>1339</v>
      </c>
      <c r="F523" s="14" t="s">
        <v>1701</v>
      </c>
      <c r="G523" s="16">
        <v>157500</v>
      </c>
      <c r="H523" s="17">
        <v>0.35</v>
      </c>
      <c r="I523" s="14" t="s">
        <v>52</v>
      </c>
      <c r="J523" s="18" t="s">
        <v>1339</v>
      </c>
      <c r="K523" s="19">
        <v>157500</v>
      </c>
      <c r="L523" s="18" t="s">
        <v>1339</v>
      </c>
      <c r="M523" s="19">
        <v>157500</v>
      </c>
      <c r="N523" s="16" t="s">
        <v>34</v>
      </c>
      <c r="O523" s="16"/>
      <c r="P523" s="67" t="s">
        <v>1681</v>
      </c>
      <c r="Q523" s="106">
        <v>100000</v>
      </c>
      <c r="R523" s="107" t="s">
        <v>206</v>
      </c>
      <c r="S523" s="20">
        <v>0.35</v>
      </c>
      <c r="T523" s="66">
        <v>35000</v>
      </c>
      <c r="U523" s="66">
        <v>0</v>
      </c>
      <c r="V523" s="66">
        <f t="shared" si="212"/>
        <v>35000</v>
      </c>
      <c r="W523" s="50" t="s">
        <v>1702</v>
      </c>
      <c r="X523" s="51">
        <v>23887</v>
      </c>
      <c r="Y523" s="275">
        <v>23899</v>
      </c>
      <c r="Z523" s="275" t="s">
        <v>1703</v>
      </c>
      <c r="AA523" s="275"/>
      <c r="AB523" s="67">
        <f>Table1402409[[#This Row],[วันที่ส่งงานการเงิน]]-Table1402409[[#This Row],[วันที่ส่งของ]]</f>
        <v>-23899</v>
      </c>
      <c r="AC523" s="130" t="s">
        <v>265</v>
      </c>
      <c r="AD523" s="61"/>
    </row>
    <row r="524" spans="1:30">
      <c r="A524" s="85"/>
      <c r="B524" s="101"/>
      <c r="C524" s="67"/>
      <c r="D524" s="14"/>
      <c r="E524" s="15"/>
      <c r="F524" s="14"/>
      <c r="G524" s="16"/>
      <c r="H524" s="17"/>
      <c r="I524" s="14"/>
      <c r="J524" s="18"/>
      <c r="K524" s="19"/>
      <c r="L524" s="63"/>
      <c r="M524" s="16"/>
      <c r="N524" s="16"/>
      <c r="O524" s="16"/>
      <c r="P524" s="67" t="s">
        <v>1681</v>
      </c>
      <c r="Q524" s="106">
        <v>100000</v>
      </c>
      <c r="R524" s="107" t="s">
        <v>206</v>
      </c>
      <c r="S524" s="20">
        <v>0.35</v>
      </c>
      <c r="T524" s="66">
        <v>35000</v>
      </c>
      <c r="U524" s="66">
        <v>0</v>
      </c>
      <c r="V524" s="66">
        <f t="shared" ref="V524" si="213">T524+U524</f>
        <v>35000</v>
      </c>
      <c r="W524" s="50" t="s">
        <v>1702</v>
      </c>
      <c r="X524" s="51">
        <v>23887</v>
      </c>
      <c r="Y524" s="275">
        <v>23906</v>
      </c>
      <c r="Z524" s="275" t="s">
        <v>1704</v>
      </c>
      <c r="AA524" s="275"/>
      <c r="AB524" s="67">
        <f>Table1402409[[#This Row],[วันที่ส่งงานการเงิน]]-Table1402409[[#This Row],[วันที่ส่งของ]]</f>
        <v>-23906</v>
      </c>
      <c r="AC524" s="130" t="s">
        <v>265</v>
      </c>
      <c r="AD524" s="3"/>
    </row>
    <row r="525" spans="1:30">
      <c r="A525" s="85"/>
      <c r="B525" s="101"/>
      <c r="C525" s="67"/>
      <c r="D525" s="14"/>
      <c r="E525" s="15"/>
      <c r="F525" s="14"/>
      <c r="G525" s="16"/>
      <c r="H525" s="17"/>
      <c r="I525" s="14"/>
      <c r="J525" s="18"/>
      <c r="K525" s="19"/>
      <c r="L525" s="63"/>
      <c r="M525" s="16"/>
      <c r="N525" s="16"/>
      <c r="O525" s="16"/>
      <c r="P525" s="67" t="s">
        <v>1681</v>
      </c>
      <c r="Q525" s="106">
        <v>100000</v>
      </c>
      <c r="R525" s="107" t="s">
        <v>206</v>
      </c>
      <c r="S525" s="20">
        <v>0.35</v>
      </c>
      <c r="T525" s="66">
        <v>35000</v>
      </c>
      <c r="U525" s="66">
        <v>0</v>
      </c>
      <c r="V525" s="66">
        <f t="shared" ref="V525" si="214">T525+U525</f>
        <v>35000</v>
      </c>
      <c r="W525" s="50" t="s">
        <v>1702</v>
      </c>
      <c r="X525" s="51">
        <v>23887</v>
      </c>
      <c r="Y525" s="275">
        <v>23924</v>
      </c>
      <c r="Z525" s="275" t="s">
        <v>1705</v>
      </c>
      <c r="AA525" s="275"/>
      <c r="AB525" s="67">
        <f>Table1402409[[#This Row],[วันที่ส่งงานการเงิน]]-Table1402409[[#This Row],[วันที่ส่งของ]]</f>
        <v>-23924</v>
      </c>
      <c r="AC525" s="130" t="s">
        <v>265</v>
      </c>
      <c r="AD525" s="3"/>
    </row>
    <row r="526" spans="1:30">
      <c r="A526" s="85"/>
      <c r="B526" s="101"/>
      <c r="C526" s="67"/>
      <c r="D526" s="14"/>
      <c r="E526" s="15"/>
      <c r="F526" s="14"/>
      <c r="G526" s="16"/>
      <c r="H526" s="17"/>
      <c r="I526" s="14"/>
      <c r="J526" s="18"/>
      <c r="K526" s="19"/>
      <c r="L526" s="63"/>
      <c r="M526" s="16"/>
      <c r="N526" s="16"/>
      <c r="O526" s="16"/>
      <c r="P526" s="67" t="s">
        <v>1681</v>
      </c>
      <c r="Q526" s="106">
        <v>150000</v>
      </c>
      <c r="R526" s="107" t="s">
        <v>206</v>
      </c>
      <c r="S526" s="20">
        <v>0.35</v>
      </c>
      <c r="T526" s="66">
        <v>52500</v>
      </c>
      <c r="U526" s="66">
        <v>0</v>
      </c>
      <c r="V526" s="66">
        <f t="shared" ref="V526" si="215">T526+U526</f>
        <v>52500</v>
      </c>
      <c r="W526" s="50" t="s">
        <v>1702</v>
      </c>
      <c r="X526" s="51">
        <v>23887</v>
      </c>
      <c r="Y526" s="275">
        <v>23935</v>
      </c>
      <c r="Z526" s="275" t="s">
        <v>1706</v>
      </c>
      <c r="AA526" s="275"/>
      <c r="AB526" s="67">
        <f>Table1402409[[#This Row],[วันที่ส่งงานการเงิน]]-Table1402409[[#This Row],[วันที่ส่งของ]]</f>
        <v>-23935</v>
      </c>
      <c r="AC526" s="130" t="s">
        <v>265</v>
      </c>
      <c r="AD526" s="3"/>
    </row>
    <row r="527" spans="1:30">
      <c r="A527" s="83">
        <v>23860</v>
      </c>
      <c r="B527" s="101" t="s">
        <v>1707</v>
      </c>
      <c r="C527" s="67">
        <v>6</v>
      </c>
      <c r="D527" s="14" t="s">
        <v>147</v>
      </c>
      <c r="E527" s="15" t="s">
        <v>1032</v>
      </c>
      <c r="F527" s="14" t="s">
        <v>1708</v>
      </c>
      <c r="G527" s="16">
        <v>6300</v>
      </c>
      <c r="H527" s="17">
        <v>1.8</v>
      </c>
      <c r="I527" s="14" t="s">
        <v>52</v>
      </c>
      <c r="J527" s="18" t="s">
        <v>1032</v>
      </c>
      <c r="K527" s="19">
        <v>6300</v>
      </c>
      <c r="L527" s="63" t="s">
        <v>1032</v>
      </c>
      <c r="M527" s="16">
        <v>6300</v>
      </c>
      <c r="N527" s="16" t="s">
        <v>34</v>
      </c>
      <c r="O527" s="16"/>
      <c r="P527" s="67" t="s">
        <v>1709</v>
      </c>
      <c r="Q527" s="106">
        <v>570</v>
      </c>
      <c r="R527" s="107" t="s">
        <v>206</v>
      </c>
      <c r="S527" s="20">
        <v>1.8</v>
      </c>
      <c r="T527" s="66">
        <v>1026</v>
      </c>
      <c r="U527" s="66">
        <v>0</v>
      </c>
      <c r="V527" s="66">
        <f t="shared" si="212"/>
        <v>1026</v>
      </c>
      <c r="W527" s="50" t="s">
        <v>1710</v>
      </c>
      <c r="X527" s="51">
        <v>23872</v>
      </c>
      <c r="Y527" s="275">
        <v>23872</v>
      </c>
      <c r="Z527" s="275" t="s">
        <v>1711</v>
      </c>
      <c r="AA527" s="275"/>
      <c r="AB527" s="67">
        <f>Table1402409[[#This Row],[วันที่ส่งงานการเงิน]]-Table1402409[[#This Row],[วันที่ส่งของ]]</f>
        <v>-23872</v>
      </c>
      <c r="AC527" s="130" t="s">
        <v>265</v>
      </c>
      <c r="AD527" s="3" t="s">
        <v>1712</v>
      </c>
    </row>
    <row r="528" spans="1:30">
      <c r="A528" s="85"/>
      <c r="B528" s="101"/>
      <c r="C528" s="67"/>
      <c r="D528" s="14"/>
      <c r="E528" s="15"/>
      <c r="F528" s="14"/>
      <c r="G528" s="16"/>
      <c r="H528" s="17"/>
      <c r="I528" s="14"/>
      <c r="J528" s="18"/>
      <c r="K528" s="19"/>
      <c r="L528" s="63"/>
      <c r="M528" s="16"/>
      <c r="N528" s="16"/>
      <c r="O528" s="16"/>
      <c r="P528" s="67"/>
      <c r="Q528" s="106">
        <v>2930</v>
      </c>
      <c r="R528" s="107" t="s">
        <v>206</v>
      </c>
      <c r="S528" s="20">
        <v>1.8</v>
      </c>
      <c r="T528" s="66">
        <v>5274</v>
      </c>
      <c r="U528" s="66">
        <v>0</v>
      </c>
      <c r="V528" s="66">
        <f t="shared" si="212"/>
        <v>5274</v>
      </c>
      <c r="W528" s="50" t="s">
        <v>1710</v>
      </c>
      <c r="X528" s="51">
        <v>23872</v>
      </c>
      <c r="Y528" s="275">
        <v>23880</v>
      </c>
      <c r="Z528" s="275" t="s">
        <v>1713</v>
      </c>
      <c r="AA528" s="275"/>
      <c r="AB528" s="67">
        <f>Table1402409[[#This Row],[วันที่ส่งงานการเงิน]]-Table1402409[[#This Row],[วันที่ส่งของ]]</f>
        <v>-23880</v>
      </c>
      <c r="AC528" s="130" t="s">
        <v>265</v>
      </c>
      <c r="AD528" s="3" t="s">
        <v>1714</v>
      </c>
    </row>
    <row r="529" spans="1:30">
      <c r="A529" s="83">
        <v>23860</v>
      </c>
      <c r="B529" s="101" t="s">
        <v>1715</v>
      </c>
      <c r="C529" s="67">
        <v>7</v>
      </c>
      <c r="D529" s="14" t="s">
        <v>147</v>
      </c>
      <c r="E529" s="15" t="s">
        <v>436</v>
      </c>
      <c r="F529" s="14" t="s">
        <v>437</v>
      </c>
      <c r="G529" s="16">
        <v>385.2</v>
      </c>
      <c r="H529" s="17"/>
      <c r="I529" s="14" t="s">
        <v>275</v>
      </c>
      <c r="J529" s="18" t="s">
        <v>436</v>
      </c>
      <c r="K529" s="19">
        <v>385.2</v>
      </c>
      <c r="L529" s="18" t="s">
        <v>436</v>
      </c>
      <c r="M529" s="19">
        <v>385.2</v>
      </c>
      <c r="N529" s="16" t="s">
        <v>34</v>
      </c>
      <c r="O529" s="16"/>
      <c r="P529" s="67"/>
      <c r="Q529" s="106">
        <v>1</v>
      </c>
      <c r="R529" s="107" t="s">
        <v>101</v>
      </c>
      <c r="S529" s="20"/>
      <c r="T529" s="66">
        <v>360</v>
      </c>
      <c r="U529" s="66">
        <f t="shared" si="211"/>
        <v>25.2</v>
      </c>
      <c r="V529" s="66">
        <f t="shared" si="212"/>
        <v>385.2</v>
      </c>
      <c r="W529" s="50" t="s">
        <v>275</v>
      </c>
      <c r="X529" s="51">
        <v>23858</v>
      </c>
      <c r="Y529" s="275">
        <v>23858</v>
      </c>
      <c r="Z529" s="275" t="s">
        <v>275</v>
      </c>
      <c r="AA529" s="275"/>
      <c r="AB529" s="67">
        <f>Table1402409[[#This Row],[วันที่ส่งงานการเงิน]]-Table1402409[[#This Row],[วันที่ส่งของ]]</f>
        <v>-23858</v>
      </c>
      <c r="AC529" s="130" t="s">
        <v>275</v>
      </c>
      <c r="AD529" s="3"/>
    </row>
    <row r="530" spans="1:30">
      <c r="A530" s="83">
        <v>23860</v>
      </c>
      <c r="B530" s="101" t="s">
        <v>1716</v>
      </c>
      <c r="C530" s="67">
        <v>6</v>
      </c>
      <c r="D530" s="14" t="s">
        <v>147</v>
      </c>
      <c r="E530" s="15" t="s">
        <v>620</v>
      </c>
      <c r="F530" s="14" t="s">
        <v>1717</v>
      </c>
      <c r="G530" s="16">
        <v>155812.5</v>
      </c>
      <c r="H530" s="17"/>
      <c r="I530" s="14" t="s">
        <v>52</v>
      </c>
      <c r="J530" s="30" t="s">
        <v>620</v>
      </c>
      <c r="K530" s="19">
        <v>155812.5</v>
      </c>
      <c r="L530" s="30" t="s">
        <v>620</v>
      </c>
      <c r="M530" s="19">
        <v>155812.5</v>
      </c>
      <c r="N530" s="16" t="s">
        <v>34</v>
      </c>
      <c r="O530" s="16"/>
      <c r="P530" s="67" t="s">
        <v>1681</v>
      </c>
      <c r="Q530" s="106">
        <v>4</v>
      </c>
      <c r="R530" s="107" t="s">
        <v>101</v>
      </c>
      <c r="S530" s="20"/>
      <c r="T530" s="66">
        <v>42000</v>
      </c>
      <c r="U530" s="66">
        <v>0</v>
      </c>
      <c r="V530" s="66">
        <f t="shared" si="212"/>
        <v>42000</v>
      </c>
      <c r="W530" s="50" t="s">
        <v>1718</v>
      </c>
      <c r="X530" s="51">
        <v>23873</v>
      </c>
      <c r="Y530" s="275">
        <v>23882</v>
      </c>
      <c r="Z530" s="275" t="s">
        <v>1719</v>
      </c>
      <c r="AA530" s="275"/>
      <c r="AB530" s="67">
        <f>Table1402409[[#This Row],[วันที่ส่งงานการเงิน]]-Table1402409[[#This Row],[วันที่ส่งของ]]</f>
        <v>-23882</v>
      </c>
      <c r="AC530" s="130" t="s">
        <v>1720</v>
      </c>
      <c r="AD530" s="3" t="s">
        <v>1721</v>
      </c>
    </row>
    <row r="531" spans="1:30">
      <c r="A531" s="85"/>
      <c r="B531" s="101"/>
      <c r="C531" s="67"/>
      <c r="D531" s="14"/>
      <c r="E531" s="15"/>
      <c r="F531" s="14"/>
      <c r="G531" s="16"/>
      <c r="H531" s="17"/>
      <c r="I531" s="14"/>
      <c r="J531" s="18"/>
      <c r="K531" s="19"/>
      <c r="L531" s="63"/>
      <c r="M531" s="16"/>
      <c r="N531" s="16"/>
      <c r="O531" s="16"/>
      <c r="P531" s="67" t="s">
        <v>1681</v>
      </c>
      <c r="Q531" s="106">
        <v>4</v>
      </c>
      <c r="R531" s="107" t="s">
        <v>101</v>
      </c>
      <c r="S531" s="20"/>
      <c r="T531" s="66">
        <v>44437.5</v>
      </c>
      <c r="U531" s="66">
        <f>T531*7/100</f>
        <v>3110.625</v>
      </c>
      <c r="V531" s="66">
        <f t="shared" si="212"/>
        <v>47548.125</v>
      </c>
      <c r="W531" s="50" t="s">
        <v>1718</v>
      </c>
      <c r="X531" s="51">
        <v>23873</v>
      </c>
      <c r="Y531" s="275">
        <v>23893</v>
      </c>
      <c r="Z531" s="275" t="s">
        <v>1722</v>
      </c>
      <c r="AA531" s="275"/>
      <c r="AB531" s="67">
        <f>Table1402409[[#This Row],[วันที่ส่งงานการเงิน]]-Table1402409[[#This Row],[วันที่ส่งของ]]</f>
        <v>-23893</v>
      </c>
      <c r="AC531" s="130" t="s">
        <v>1720</v>
      </c>
      <c r="AD531" s="3" t="s">
        <v>551</v>
      </c>
    </row>
    <row r="532" spans="1:30">
      <c r="A532" s="85"/>
      <c r="B532" s="101"/>
      <c r="C532" s="67"/>
      <c r="D532" s="14"/>
      <c r="E532" s="15"/>
      <c r="F532" s="14"/>
      <c r="G532" s="16"/>
      <c r="H532" s="17"/>
      <c r="I532" s="14"/>
      <c r="J532" s="18"/>
      <c r="K532" s="19"/>
      <c r="L532" s="63"/>
      <c r="M532" s="16"/>
      <c r="N532" s="16"/>
      <c r="O532" s="16"/>
      <c r="P532" s="67" t="s">
        <v>1681</v>
      </c>
      <c r="Q532" s="106">
        <v>2</v>
      </c>
      <c r="R532" s="107" t="s">
        <v>101</v>
      </c>
      <c r="S532" s="20"/>
      <c r="T532" s="66">
        <v>33375</v>
      </c>
      <c r="U532" s="66">
        <v>0</v>
      </c>
      <c r="V532" s="66">
        <f t="shared" ref="V532:V534" si="216">T532+U532</f>
        <v>33375</v>
      </c>
      <c r="W532" s="50" t="s">
        <v>1718</v>
      </c>
      <c r="X532" s="51">
        <v>23873</v>
      </c>
      <c r="Y532" s="275">
        <v>23903</v>
      </c>
      <c r="Z532" s="275" t="s">
        <v>1723</v>
      </c>
      <c r="AA532" s="275"/>
      <c r="AB532" s="295">
        <f>Table1402409[[#This Row],[วันที่ส่งงานการเงิน]]-Table1402409[[#This Row],[วันที่ส่งของ]]</f>
        <v>-23903</v>
      </c>
      <c r="AC532" s="130" t="s">
        <v>1720</v>
      </c>
      <c r="AD532" s="3" t="s">
        <v>553</v>
      </c>
    </row>
    <row r="533" spans="1:30">
      <c r="A533" s="85"/>
      <c r="B533" s="101"/>
      <c r="C533" s="67"/>
      <c r="D533" s="14"/>
      <c r="E533" s="15"/>
      <c r="F533" s="14"/>
      <c r="G533" s="16"/>
      <c r="H533" s="17"/>
      <c r="I533" s="14"/>
      <c r="J533" s="18"/>
      <c r="K533" s="19"/>
      <c r="L533" s="63"/>
      <c r="M533" s="16"/>
      <c r="N533" s="16"/>
      <c r="O533" s="16"/>
      <c r="P533" s="67" t="s">
        <v>1681</v>
      </c>
      <c r="Q533" s="106">
        <v>1</v>
      </c>
      <c r="R533" s="107" t="s">
        <v>101</v>
      </c>
      <c r="S533" s="20"/>
      <c r="T533" s="66">
        <v>24000</v>
      </c>
      <c r="U533" s="66">
        <v>0</v>
      </c>
      <c r="V533" s="66">
        <f t="shared" si="216"/>
        <v>24000</v>
      </c>
      <c r="W533" s="50" t="s">
        <v>1718</v>
      </c>
      <c r="X533" s="51">
        <v>23873</v>
      </c>
      <c r="Y533" s="275">
        <v>23913</v>
      </c>
      <c r="Z533" s="275" t="s">
        <v>1724</v>
      </c>
      <c r="AA533" s="275"/>
      <c r="AB533" s="295">
        <f>Table1402409[[#This Row],[วันที่ส่งงานการเงิน]]-Table1402409[[#This Row],[วันที่ส่งของ]]</f>
        <v>-23913</v>
      </c>
      <c r="AC533" s="130" t="s">
        <v>1720</v>
      </c>
      <c r="AD533" s="3" t="s">
        <v>612</v>
      </c>
    </row>
    <row r="534" spans="1:30">
      <c r="A534" s="85"/>
      <c r="B534" s="101"/>
      <c r="C534" s="67"/>
      <c r="D534" s="14"/>
      <c r="E534" s="15"/>
      <c r="F534" s="14"/>
      <c r="G534" s="16"/>
      <c r="H534" s="17"/>
      <c r="I534" s="14"/>
      <c r="J534" s="18"/>
      <c r="K534" s="19"/>
      <c r="L534" s="63"/>
      <c r="M534" s="16"/>
      <c r="N534" s="16"/>
      <c r="O534" s="16"/>
      <c r="P534" s="67" t="s">
        <v>1681</v>
      </c>
      <c r="Q534" s="106">
        <v>1</v>
      </c>
      <c r="R534" s="107" t="s">
        <v>101</v>
      </c>
      <c r="S534" s="20"/>
      <c r="T534" s="66">
        <v>12000</v>
      </c>
      <c r="U534" s="66">
        <v>0</v>
      </c>
      <c r="V534" s="66">
        <f t="shared" si="216"/>
        <v>12000</v>
      </c>
      <c r="W534" s="50" t="s">
        <v>1718</v>
      </c>
      <c r="X534" s="51">
        <v>23873</v>
      </c>
      <c r="Y534" s="275">
        <v>23915</v>
      </c>
      <c r="Z534" s="275" t="s">
        <v>1725</v>
      </c>
      <c r="AA534" s="275"/>
      <c r="AB534" s="295">
        <f>Table1402409[[#This Row],[วันที่ส่งงานการเงิน]]-Table1402409[[#This Row],[วันที่ส่งของ]]</f>
        <v>-23915</v>
      </c>
      <c r="AC534" s="130" t="s">
        <v>1720</v>
      </c>
      <c r="AD534" s="3" t="s">
        <v>614</v>
      </c>
    </row>
    <row r="535" spans="1:30" ht="48">
      <c r="A535" s="83">
        <v>23860</v>
      </c>
      <c r="B535" s="101" t="s">
        <v>1726</v>
      </c>
      <c r="C535" s="67">
        <v>6</v>
      </c>
      <c r="D535" s="14" t="s">
        <v>49</v>
      </c>
      <c r="E535" s="15" t="s">
        <v>228</v>
      </c>
      <c r="F535" s="14" t="s">
        <v>1727</v>
      </c>
      <c r="G535" s="16">
        <v>30000</v>
      </c>
      <c r="H535" s="17"/>
      <c r="I535" s="14" t="s">
        <v>52</v>
      </c>
      <c r="J535" s="18" t="s">
        <v>228</v>
      </c>
      <c r="K535" s="19">
        <v>30000</v>
      </c>
      <c r="L535" s="18" t="s">
        <v>228</v>
      </c>
      <c r="M535" s="19">
        <v>30000</v>
      </c>
      <c r="N535" s="16" t="s">
        <v>34</v>
      </c>
      <c r="O535" s="16"/>
      <c r="P535" s="67"/>
      <c r="Q535" s="106">
        <v>1</v>
      </c>
      <c r="R535" s="107" t="s">
        <v>101</v>
      </c>
      <c r="S535" s="20"/>
      <c r="T535" s="66">
        <v>30000</v>
      </c>
      <c r="U535" s="66">
        <v>0</v>
      </c>
      <c r="V535" s="66">
        <f t="shared" si="212"/>
        <v>30000</v>
      </c>
      <c r="W535" s="50" t="s">
        <v>1728</v>
      </c>
      <c r="X535" s="51">
        <v>23865</v>
      </c>
      <c r="Y535" s="275">
        <v>23871</v>
      </c>
      <c r="Z535" s="275" t="s">
        <v>1671</v>
      </c>
      <c r="AA535" s="275"/>
      <c r="AB535" s="67">
        <f>Table1402409[[#This Row],[วันที่ส่งงานการเงิน]]-Table1402409[[#This Row],[วันที่ส่งของ]]</f>
        <v>-23871</v>
      </c>
      <c r="AC535" s="130" t="s">
        <v>1489</v>
      </c>
      <c r="AD535" s="3"/>
    </row>
    <row r="536" spans="1:30" ht="27.75" customHeight="1">
      <c r="A536" s="83">
        <v>23860</v>
      </c>
      <c r="B536" s="101" t="s">
        <v>1729</v>
      </c>
      <c r="C536" s="67">
        <v>2</v>
      </c>
      <c r="D536" s="14" t="s">
        <v>49</v>
      </c>
      <c r="E536" s="15" t="s">
        <v>50</v>
      </c>
      <c r="F536" s="14" t="s">
        <v>174</v>
      </c>
      <c r="G536" s="16">
        <v>1926</v>
      </c>
      <c r="H536" s="17">
        <v>9</v>
      </c>
      <c r="I536" s="14" t="s">
        <v>52</v>
      </c>
      <c r="J536" s="30" t="s">
        <v>50</v>
      </c>
      <c r="K536" s="19">
        <v>1712</v>
      </c>
      <c r="L536" s="18" t="s">
        <v>50</v>
      </c>
      <c r="M536" s="19">
        <v>1712</v>
      </c>
      <c r="N536" s="16" t="s">
        <v>34</v>
      </c>
      <c r="O536" s="16"/>
      <c r="P536" s="67"/>
      <c r="Q536" s="106">
        <v>200</v>
      </c>
      <c r="R536" s="107" t="s">
        <v>80</v>
      </c>
      <c r="S536" s="20">
        <v>8</v>
      </c>
      <c r="T536" s="66">
        <v>1600</v>
      </c>
      <c r="U536" s="66">
        <f t="shared" ref="U536:U547" si="217">T536*7/100</f>
        <v>112</v>
      </c>
      <c r="V536" s="66">
        <f t="shared" ref="V536:V546" si="218">T536+U536</f>
        <v>1712</v>
      </c>
      <c r="W536" s="50" t="s">
        <v>1730</v>
      </c>
      <c r="X536" s="51">
        <v>23865</v>
      </c>
      <c r="Y536" s="275">
        <v>23881</v>
      </c>
      <c r="Z536" s="275" t="s">
        <v>1731</v>
      </c>
      <c r="AA536" s="275"/>
      <c r="AB536" s="67">
        <f>Table1402409[[#This Row],[วันที่ส่งงานการเงิน]]-Table1402409[[#This Row],[วันที่ส่งของ]]</f>
        <v>-23881</v>
      </c>
      <c r="AC536" s="130" t="s">
        <v>1732</v>
      </c>
      <c r="AD536" s="3"/>
    </row>
    <row r="537" spans="1:30">
      <c r="A537" s="83">
        <v>23865</v>
      </c>
      <c r="B537" s="101" t="s">
        <v>1733</v>
      </c>
      <c r="C537" s="67">
        <v>7</v>
      </c>
      <c r="D537" s="14" t="s">
        <v>31</v>
      </c>
      <c r="E537" s="15" t="s">
        <v>40</v>
      </c>
      <c r="F537" s="14" t="s">
        <v>1734</v>
      </c>
      <c r="G537" s="16">
        <v>1026240</v>
      </c>
      <c r="H537" s="17"/>
      <c r="I537" s="14" t="s">
        <v>52</v>
      </c>
      <c r="J537" s="30" t="s">
        <v>40</v>
      </c>
      <c r="K537" s="19">
        <v>85520</v>
      </c>
      <c r="L537" s="30" t="s">
        <v>40</v>
      </c>
      <c r="M537" s="19">
        <v>85520</v>
      </c>
      <c r="N537" s="16" t="s">
        <v>34</v>
      </c>
      <c r="O537" s="16"/>
      <c r="P537" s="67"/>
      <c r="Q537" s="106">
        <v>1</v>
      </c>
      <c r="R537" s="107" t="s">
        <v>35</v>
      </c>
      <c r="S537" s="20"/>
      <c r="T537" s="66">
        <v>85520</v>
      </c>
      <c r="U537" s="66">
        <v>0</v>
      </c>
      <c r="V537" s="66">
        <f t="shared" si="218"/>
        <v>85520</v>
      </c>
      <c r="W537" s="50" t="s">
        <v>36</v>
      </c>
      <c r="X537" s="51">
        <v>23643</v>
      </c>
      <c r="Y537" s="275">
        <v>23865</v>
      </c>
      <c r="Z537" s="275" t="s">
        <v>706</v>
      </c>
      <c r="AA537" s="275"/>
      <c r="AB537" s="67">
        <f>Table1402409[[#This Row],[วันที่ส่งงานการเงิน]]-Table1402409[[#This Row],[วันที่ส่งของ]]</f>
        <v>-23865</v>
      </c>
      <c r="AC537" s="130" t="s">
        <v>707</v>
      </c>
      <c r="AD537" s="3"/>
    </row>
    <row r="538" spans="1:30">
      <c r="A538" s="83">
        <v>23865</v>
      </c>
      <c r="B538" s="101" t="s">
        <v>1735</v>
      </c>
      <c r="C538" s="67">
        <v>7</v>
      </c>
      <c r="D538" s="14" t="s">
        <v>31</v>
      </c>
      <c r="E538" s="15" t="s">
        <v>32</v>
      </c>
      <c r="F538" s="14" t="s">
        <v>1736</v>
      </c>
      <c r="G538" s="16">
        <v>706800</v>
      </c>
      <c r="H538" s="17"/>
      <c r="I538" s="14" t="s">
        <v>52</v>
      </c>
      <c r="J538" s="15" t="s">
        <v>32</v>
      </c>
      <c r="K538" s="19">
        <v>58900</v>
      </c>
      <c r="L538" s="15" t="s">
        <v>32</v>
      </c>
      <c r="M538" s="19">
        <v>58900</v>
      </c>
      <c r="N538" s="16" t="s">
        <v>34</v>
      </c>
      <c r="O538" s="16"/>
      <c r="P538" s="67"/>
      <c r="Q538" s="106">
        <v>1</v>
      </c>
      <c r="R538" s="107" t="s">
        <v>35</v>
      </c>
      <c r="S538" s="20"/>
      <c r="T538" s="66">
        <v>55046.73</v>
      </c>
      <c r="U538" s="66">
        <f t="shared" si="217"/>
        <v>3853.2711000000004</v>
      </c>
      <c r="V538" s="66">
        <f t="shared" si="218"/>
        <v>58900.001100000001</v>
      </c>
      <c r="W538" s="50" t="s">
        <v>36</v>
      </c>
      <c r="X538" s="51">
        <v>23649</v>
      </c>
      <c r="Y538" s="275">
        <v>23865</v>
      </c>
      <c r="Z538" s="275" t="s">
        <v>736</v>
      </c>
      <c r="AA538" s="275"/>
      <c r="AB538" s="67">
        <f>Table1402409[[#This Row],[วันที่ส่งงานการเงิน]]-Table1402409[[#This Row],[วันที่ส่งของ]]</f>
        <v>-23865</v>
      </c>
      <c r="AC538" s="130" t="s">
        <v>737</v>
      </c>
      <c r="AD538" s="3"/>
    </row>
    <row r="539" spans="1:30">
      <c r="A539" s="83">
        <v>24051</v>
      </c>
      <c r="B539" s="101" t="s">
        <v>1737</v>
      </c>
      <c r="C539" s="67">
        <v>4</v>
      </c>
      <c r="D539" s="14" t="s">
        <v>60</v>
      </c>
      <c r="E539" s="15" t="s">
        <v>369</v>
      </c>
      <c r="F539" s="14" t="s">
        <v>1738</v>
      </c>
      <c r="G539" s="16">
        <v>67410</v>
      </c>
      <c r="H539" s="17">
        <v>105</v>
      </c>
      <c r="I539" s="14" t="s">
        <v>52</v>
      </c>
      <c r="J539" s="30" t="s">
        <v>369</v>
      </c>
      <c r="K539" s="19">
        <v>60990</v>
      </c>
      <c r="L539" s="30" t="s">
        <v>369</v>
      </c>
      <c r="M539" s="19">
        <v>60990</v>
      </c>
      <c r="N539" s="16" t="s">
        <v>34</v>
      </c>
      <c r="O539" s="16"/>
      <c r="P539" s="67"/>
      <c r="Q539" s="106">
        <v>600</v>
      </c>
      <c r="R539" s="107" t="s">
        <v>361</v>
      </c>
      <c r="S539" s="20">
        <v>95</v>
      </c>
      <c r="T539" s="66">
        <v>57000</v>
      </c>
      <c r="U539" s="66">
        <f t="shared" si="217"/>
        <v>3990</v>
      </c>
      <c r="V539" s="66">
        <f t="shared" si="218"/>
        <v>60990</v>
      </c>
      <c r="W539" s="50" t="s">
        <v>1739</v>
      </c>
      <c r="X539" s="51">
        <v>23868</v>
      </c>
      <c r="Y539" s="275">
        <v>23885</v>
      </c>
      <c r="Z539" s="275" t="s">
        <v>1740</v>
      </c>
      <c r="AA539" s="275"/>
      <c r="AB539" s="67">
        <f>Table1402409[[#This Row],[วันที่ส่งงานการเงิน]]-Table1402409[[#This Row],[วันที่ส่งของ]]</f>
        <v>-23885</v>
      </c>
      <c r="AC539" s="130" t="s">
        <v>364</v>
      </c>
      <c r="AD539" s="3"/>
    </row>
    <row r="540" spans="1:30">
      <c r="A540" s="83">
        <v>23867</v>
      </c>
      <c r="B540" s="101" t="s">
        <v>1741</v>
      </c>
      <c r="C540" s="67">
        <v>4</v>
      </c>
      <c r="D540" s="14" t="s">
        <v>60</v>
      </c>
      <c r="E540" s="15" t="s">
        <v>557</v>
      </c>
      <c r="F540" s="14" t="s">
        <v>1742</v>
      </c>
      <c r="G540" s="16">
        <v>23540</v>
      </c>
      <c r="H540" s="17">
        <v>2200</v>
      </c>
      <c r="I540" s="14" t="s">
        <v>52</v>
      </c>
      <c r="J540" s="15" t="s">
        <v>557</v>
      </c>
      <c r="K540" s="19">
        <v>23540</v>
      </c>
      <c r="L540" s="15" t="s">
        <v>557</v>
      </c>
      <c r="M540" s="19">
        <v>23540</v>
      </c>
      <c r="N540" s="16" t="s">
        <v>34</v>
      </c>
      <c r="O540" s="16"/>
      <c r="P540" s="67"/>
      <c r="Q540" s="106">
        <v>10</v>
      </c>
      <c r="R540" s="107" t="s">
        <v>349</v>
      </c>
      <c r="S540" s="20">
        <v>2200</v>
      </c>
      <c r="T540" s="66">
        <v>22000</v>
      </c>
      <c r="U540" s="66">
        <f t="shared" si="217"/>
        <v>1540</v>
      </c>
      <c r="V540" s="66">
        <f t="shared" si="218"/>
        <v>23540</v>
      </c>
      <c r="W540" s="50" t="s">
        <v>1743</v>
      </c>
      <c r="X540" s="51">
        <v>23872</v>
      </c>
      <c r="Y540" s="275">
        <v>23874</v>
      </c>
      <c r="Z540" s="275" t="s">
        <v>1744</v>
      </c>
      <c r="AA540" s="275"/>
      <c r="AB540" s="67">
        <f>Table1402409[[#This Row],[วันที่ส่งงานการเงิน]]-Table1402409[[#This Row],[วันที่ส่งของ]]</f>
        <v>-23874</v>
      </c>
      <c r="AC540" s="130" t="s">
        <v>344</v>
      </c>
      <c r="AD540" s="3"/>
    </row>
    <row r="541" spans="1:30">
      <c r="A541" s="83">
        <v>23867</v>
      </c>
      <c r="B541" s="101" t="s">
        <v>1741</v>
      </c>
      <c r="C541" s="67">
        <v>4</v>
      </c>
      <c r="D541" s="14" t="s">
        <v>60</v>
      </c>
      <c r="E541" s="15" t="s">
        <v>557</v>
      </c>
      <c r="F541" s="14" t="s">
        <v>1127</v>
      </c>
      <c r="G541" s="16">
        <v>23540</v>
      </c>
      <c r="H541" s="17">
        <v>2200</v>
      </c>
      <c r="I541" s="14" t="s">
        <v>52</v>
      </c>
      <c r="J541" s="15" t="s">
        <v>557</v>
      </c>
      <c r="K541" s="19">
        <v>23540</v>
      </c>
      <c r="L541" s="15" t="s">
        <v>557</v>
      </c>
      <c r="M541" s="19">
        <v>23540</v>
      </c>
      <c r="N541" s="16" t="s">
        <v>34</v>
      </c>
      <c r="O541" s="16"/>
      <c r="P541" s="67"/>
      <c r="Q541" s="106">
        <v>10</v>
      </c>
      <c r="R541" s="107" t="s">
        <v>349</v>
      </c>
      <c r="S541" s="20">
        <v>2200</v>
      </c>
      <c r="T541" s="66">
        <v>22000</v>
      </c>
      <c r="U541" s="66">
        <f t="shared" si="217"/>
        <v>1540</v>
      </c>
      <c r="V541" s="66">
        <f t="shared" si="218"/>
        <v>23540</v>
      </c>
      <c r="W541" s="50" t="s">
        <v>1743</v>
      </c>
      <c r="X541" s="51">
        <v>23872</v>
      </c>
      <c r="Y541" s="275">
        <v>23874</v>
      </c>
      <c r="Z541" s="275" t="s">
        <v>1744</v>
      </c>
      <c r="AA541" s="275"/>
      <c r="AB541" s="67">
        <f>Table1402409[[#This Row],[วันที่ส่งงานการเงิน]]-Table1402409[[#This Row],[วันที่ส่งของ]]</f>
        <v>-23874</v>
      </c>
      <c r="AC541" s="130" t="s">
        <v>344</v>
      </c>
      <c r="AD541" s="3"/>
    </row>
    <row r="542" spans="1:30">
      <c r="A542" s="83">
        <v>23867</v>
      </c>
      <c r="B542" s="101" t="s">
        <v>1745</v>
      </c>
      <c r="C542" s="67">
        <v>4</v>
      </c>
      <c r="D542" s="14" t="s">
        <v>60</v>
      </c>
      <c r="E542" s="15" t="s">
        <v>197</v>
      </c>
      <c r="F542" s="14" t="s">
        <v>686</v>
      </c>
      <c r="G542" s="16">
        <v>8346</v>
      </c>
      <c r="H542" s="17">
        <v>780</v>
      </c>
      <c r="I542" s="14" t="s">
        <v>52</v>
      </c>
      <c r="J542" s="30" t="s">
        <v>197</v>
      </c>
      <c r="K542" s="19">
        <v>8346</v>
      </c>
      <c r="L542" s="30" t="s">
        <v>197</v>
      </c>
      <c r="M542" s="19">
        <v>8346</v>
      </c>
      <c r="N542" s="16" t="s">
        <v>34</v>
      </c>
      <c r="O542" s="16"/>
      <c r="P542" s="67"/>
      <c r="Q542" s="106">
        <v>10</v>
      </c>
      <c r="R542" s="107" t="s">
        <v>349</v>
      </c>
      <c r="S542" s="20">
        <v>780</v>
      </c>
      <c r="T542" s="66">
        <v>7800</v>
      </c>
      <c r="U542" s="66">
        <f t="shared" ref="U542:U544" si="219">T542*7/100</f>
        <v>546</v>
      </c>
      <c r="V542" s="66">
        <f t="shared" ref="V542:V544" si="220">T542+U542</f>
        <v>8346</v>
      </c>
      <c r="W542" s="50" t="s">
        <v>1746</v>
      </c>
      <c r="X542" s="51">
        <v>23868</v>
      </c>
      <c r="Y542" s="275">
        <v>23879</v>
      </c>
      <c r="Z542" s="275" t="s">
        <v>1747</v>
      </c>
      <c r="AA542" s="275"/>
      <c r="AB542" s="67">
        <f>Table1402409[[#This Row],[วันที่ส่งงานการเงิน]]-Table1402409[[#This Row],[วันที่ส่งของ]]</f>
        <v>-23879</v>
      </c>
      <c r="AC542" s="130" t="s">
        <v>344</v>
      </c>
      <c r="AD542" s="3"/>
    </row>
    <row r="543" spans="1:30">
      <c r="A543" s="83">
        <v>23853</v>
      </c>
      <c r="B543" s="101" t="s">
        <v>1748</v>
      </c>
      <c r="C543" s="67">
        <v>7</v>
      </c>
      <c r="D543" s="14" t="s">
        <v>49</v>
      </c>
      <c r="E543" s="15" t="s">
        <v>1354</v>
      </c>
      <c r="F543" s="14" t="s">
        <v>1749</v>
      </c>
      <c r="G543" s="16">
        <v>132</v>
      </c>
      <c r="H543" s="17"/>
      <c r="I543" s="14" t="s">
        <v>52</v>
      </c>
      <c r="J543" s="30" t="s">
        <v>1354</v>
      </c>
      <c r="K543" s="19">
        <v>132</v>
      </c>
      <c r="L543" s="30" t="s">
        <v>1354</v>
      </c>
      <c r="M543" s="19">
        <v>132</v>
      </c>
      <c r="N543" s="16" t="s">
        <v>34</v>
      </c>
      <c r="O543" s="16"/>
      <c r="P543" s="67"/>
      <c r="Q543" s="106">
        <v>33</v>
      </c>
      <c r="R543" s="107" t="s">
        <v>341</v>
      </c>
      <c r="S543" s="20">
        <v>4</v>
      </c>
      <c r="T543" s="66">
        <v>132</v>
      </c>
      <c r="U543" s="66">
        <v>0</v>
      </c>
      <c r="V543" s="66">
        <f t="shared" si="220"/>
        <v>132</v>
      </c>
      <c r="W543" s="50" t="s">
        <v>1750</v>
      </c>
      <c r="X543" s="51">
        <v>23858</v>
      </c>
      <c r="Y543" s="275">
        <v>23871</v>
      </c>
      <c r="Z543" s="275" t="s">
        <v>1751</v>
      </c>
      <c r="AA543" s="275"/>
      <c r="AB543" s="67">
        <f>Table1402409[[#This Row],[วันที่ส่งงานการเงิน]]-Table1402409[[#This Row],[วันที่ส่งของ]]</f>
        <v>-23871</v>
      </c>
      <c r="AC543" s="130" t="s">
        <v>1662</v>
      </c>
      <c r="AD543" s="3"/>
    </row>
    <row r="544" spans="1:30">
      <c r="A544" s="83">
        <v>23867</v>
      </c>
      <c r="B544" s="101" t="s">
        <v>1752</v>
      </c>
      <c r="C544" s="67">
        <v>3</v>
      </c>
      <c r="D544" s="14" t="s">
        <v>60</v>
      </c>
      <c r="E544" s="15" t="s">
        <v>557</v>
      </c>
      <c r="F544" s="14" t="s">
        <v>1753</v>
      </c>
      <c r="G544" s="16">
        <v>79180</v>
      </c>
      <c r="H544" s="17">
        <v>185</v>
      </c>
      <c r="I544" s="14" t="s">
        <v>52</v>
      </c>
      <c r="J544" s="15" t="s">
        <v>557</v>
      </c>
      <c r="K544" s="19">
        <v>79180</v>
      </c>
      <c r="L544" s="15" t="s">
        <v>557</v>
      </c>
      <c r="M544" s="19">
        <v>79180</v>
      </c>
      <c r="N544" s="16" t="s">
        <v>34</v>
      </c>
      <c r="O544" s="16"/>
      <c r="P544" s="67"/>
      <c r="Q544" s="106">
        <v>400</v>
      </c>
      <c r="R544" s="107" t="s">
        <v>58</v>
      </c>
      <c r="S544" s="20">
        <v>185</v>
      </c>
      <c r="T544" s="66">
        <v>74000</v>
      </c>
      <c r="U544" s="66">
        <f t="shared" si="219"/>
        <v>5180</v>
      </c>
      <c r="V544" s="66">
        <f t="shared" si="220"/>
        <v>79180</v>
      </c>
      <c r="W544" s="50" t="s">
        <v>1754</v>
      </c>
      <c r="X544" s="51">
        <v>23872</v>
      </c>
      <c r="Y544" s="275">
        <v>23863</v>
      </c>
      <c r="Z544" s="275" t="s">
        <v>1755</v>
      </c>
      <c r="AA544" s="275"/>
      <c r="AB544" s="67">
        <f>Table1402409[[#This Row],[วันที่ส่งงานการเงิน]]-Table1402409[[#This Row],[วันที่ส่งของ]]</f>
        <v>-23863</v>
      </c>
      <c r="AC544" s="130" t="s">
        <v>1756</v>
      </c>
      <c r="AD544" s="3"/>
    </row>
    <row r="545" spans="1:30">
      <c r="A545" s="83">
        <v>23867</v>
      </c>
      <c r="B545" s="101" t="s">
        <v>1757</v>
      </c>
      <c r="C545" s="67">
        <v>4</v>
      </c>
      <c r="D545" s="14" t="s">
        <v>60</v>
      </c>
      <c r="E545" s="15" t="s">
        <v>398</v>
      </c>
      <c r="F545" s="14" t="s">
        <v>1758</v>
      </c>
      <c r="G545" s="16">
        <v>1712</v>
      </c>
      <c r="H545" s="17">
        <v>160</v>
      </c>
      <c r="I545" s="14" t="s">
        <v>52</v>
      </c>
      <c r="J545" s="30" t="s">
        <v>398</v>
      </c>
      <c r="K545" s="19">
        <v>1712</v>
      </c>
      <c r="L545" s="30" t="s">
        <v>398</v>
      </c>
      <c r="M545" s="19">
        <v>1712</v>
      </c>
      <c r="N545" s="16" t="s">
        <v>34</v>
      </c>
      <c r="O545" s="16"/>
      <c r="P545" s="67"/>
      <c r="Q545" s="106">
        <v>10</v>
      </c>
      <c r="R545" s="107" t="s">
        <v>355</v>
      </c>
      <c r="S545" s="20">
        <v>160</v>
      </c>
      <c r="T545" s="66">
        <v>1600</v>
      </c>
      <c r="U545" s="66">
        <f t="shared" si="217"/>
        <v>112</v>
      </c>
      <c r="V545" s="66">
        <f t="shared" si="218"/>
        <v>1712</v>
      </c>
      <c r="W545" s="50" t="s">
        <v>1759</v>
      </c>
      <c r="X545" s="51">
        <v>23871</v>
      </c>
      <c r="Y545" s="275">
        <v>23873</v>
      </c>
      <c r="Z545" s="275" t="s">
        <v>1760</v>
      </c>
      <c r="AA545" s="275"/>
      <c r="AB545" s="67">
        <f>Table1402409[[#This Row],[วันที่ส่งงานการเงิน]]-Table1402409[[#This Row],[วันที่ส่งของ]]</f>
        <v>-23873</v>
      </c>
      <c r="AC545" s="130" t="s">
        <v>344</v>
      </c>
      <c r="AD545" s="3"/>
    </row>
    <row r="546" spans="1:30">
      <c r="A546" s="83">
        <v>23867</v>
      </c>
      <c r="B546" s="101" t="s">
        <v>1761</v>
      </c>
      <c r="C546" s="67" t="s">
        <v>410</v>
      </c>
      <c r="D546" s="14" t="s">
        <v>147</v>
      </c>
      <c r="E546" s="15" t="s">
        <v>197</v>
      </c>
      <c r="F546" s="14" t="s">
        <v>1762</v>
      </c>
      <c r="G546" s="16">
        <v>12198</v>
      </c>
      <c r="H546" s="17">
        <v>2850</v>
      </c>
      <c r="I546" s="14" t="s">
        <v>52</v>
      </c>
      <c r="J546" s="30" t="s">
        <v>197</v>
      </c>
      <c r="K546" s="19">
        <v>12198</v>
      </c>
      <c r="L546" s="30" t="s">
        <v>197</v>
      </c>
      <c r="M546" s="19">
        <v>12198</v>
      </c>
      <c r="N546" s="16" t="s">
        <v>34</v>
      </c>
      <c r="O546" s="16"/>
      <c r="P546" s="67"/>
      <c r="Q546" s="106">
        <v>4</v>
      </c>
      <c r="R546" s="107" t="s">
        <v>1219</v>
      </c>
      <c r="S546" s="20">
        <v>2850</v>
      </c>
      <c r="T546" s="66">
        <v>11400</v>
      </c>
      <c r="U546" s="66">
        <f t="shared" si="217"/>
        <v>798</v>
      </c>
      <c r="V546" s="66">
        <f t="shared" si="218"/>
        <v>12198</v>
      </c>
      <c r="W546" s="50" t="s">
        <v>1763</v>
      </c>
      <c r="X546" s="51">
        <v>23868</v>
      </c>
      <c r="Y546" s="275">
        <v>23879</v>
      </c>
      <c r="Z546" s="275" t="s">
        <v>1764</v>
      </c>
      <c r="AA546" s="275"/>
      <c r="AB546" s="67">
        <f>Table1402409[[#This Row],[วันที่ส่งงานการเงิน]]-Table1402409[[#This Row],[วันที่ส่งของ]]</f>
        <v>-23879</v>
      </c>
      <c r="AC546" s="130" t="s">
        <v>344</v>
      </c>
      <c r="AD546" s="3"/>
    </row>
    <row r="547" spans="1:30">
      <c r="A547" s="83">
        <v>23867</v>
      </c>
      <c r="B547" s="101" t="s">
        <v>1761</v>
      </c>
      <c r="C547" s="67" t="s">
        <v>410</v>
      </c>
      <c r="D547" s="14" t="s">
        <v>147</v>
      </c>
      <c r="E547" s="15" t="s">
        <v>197</v>
      </c>
      <c r="F547" s="14" t="s">
        <v>1765</v>
      </c>
      <c r="G547" s="16">
        <v>15408</v>
      </c>
      <c r="H547" s="17">
        <v>3600</v>
      </c>
      <c r="I547" s="14" t="s">
        <v>52</v>
      </c>
      <c r="J547" s="30" t="s">
        <v>197</v>
      </c>
      <c r="K547" s="19">
        <v>15408</v>
      </c>
      <c r="L547" s="30" t="s">
        <v>197</v>
      </c>
      <c r="M547" s="19">
        <v>15408</v>
      </c>
      <c r="N547" s="16" t="s">
        <v>34</v>
      </c>
      <c r="O547" s="16"/>
      <c r="P547" s="67"/>
      <c r="Q547" s="106">
        <v>4</v>
      </c>
      <c r="R547" s="107" t="s">
        <v>1219</v>
      </c>
      <c r="S547" s="20">
        <v>3600</v>
      </c>
      <c r="T547" s="66">
        <v>14400</v>
      </c>
      <c r="U547" s="66">
        <f t="shared" si="217"/>
        <v>1008</v>
      </c>
      <c r="V547" s="66">
        <f t="shared" ref="V547" si="221">T547+U547</f>
        <v>15408</v>
      </c>
      <c r="W547" s="50" t="s">
        <v>1763</v>
      </c>
      <c r="X547" s="51">
        <v>23868</v>
      </c>
      <c r="Y547" s="275">
        <v>23879</v>
      </c>
      <c r="Z547" s="275" t="s">
        <v>1764</v>
      </c>
      <c r="AA547" s="275"/>
      <c r="AB547" s="67">
        <f>Table1402409[[#This Row],[วันที่ส่งงานการเงิน]]-Table1402409[[#This Row],[วันที่ส่งของ]]</f>
        <v>-23879</v>
      </c>
      <c r="AC547" s="130" t="s">
        <v>344</v>
      </c>
      <c r="AD547" s="3"/>
    </row>
    <row r="548" spans="1:30">
      <c r="A548" s="83">
        <v>23867</v>
      </c>
      <c r="B548" s="101" t="s">
        <v>1766</v>
      </c>
      <c r="C548" s="67">
        <v>6</v>
      </c>
      <c r="D548" s="14" t="s">
        <v>147</v>
      </c>
      <c r="E548" s="15" t="s">
        <v>620</v>
      </c>
      <c r="F548" s="14" t="s">
        <v>1767</v>
      </c>
      <c r="G548" s="16">
        <v>468.75</v>
      </c>
      <c r="H548" s="17">
        <v>7.4999999999999997E-2</v>
      </c>
      <c r="I548" s="14" t="s">
        <v>52</v>
      </c>
      <c r="J548" s="30" t="s">
        <v>620</v>
      </c>
      <c r="K548" s="19">
        <v>468.75</v>
      </c>
      <c r="L548" s="30" t="s">
        <v>620</v>
      </c>
      <c r="M548" s="19">
        <v>468.75</v>
      </c>
      <c r="N548" s="16" t="s">
        <v>34</v>
      </c>
      <c r="O548" s="16"/>
      <c r="P548" s="67" t="s">
        <v>1768</v>
      </c>
      <c r="Q548" s="106">
        <v>6250</v>
      </c>
      <c r="R548" s="107" t="s">
        <v>301</v>
      </c>
      <c r="S548" s="20">
        <v>7.4999999999999997E-2</v>
      </c>
      <c r="T548" s="66">
        <v>468.75</v>
      </c>
      <c r="U548" s="66">
        <v>0</v>
      </c>
      <c r="V548" s="66">
        <f t="shared" ref="V548" si="222">T548+U548</f>
        <v>468.75</v>
      </c>
      <c r="W548" s="50" t="s">
        <v>1769</v>
      </c>
      <c r="X548" s="51">
        <v>23872</v>
      </c>
      <c r="Y548" s="275" t="s">
        <v>1770</v>
      </c>
      <c r="Z548" s="275" t="s">
        <v>1771</v>
      </c>
      <c r="AA548" s="275"/>
      <c r="AB548" s="67" t="e">
        <f>Table1402409[[#This Row],[วันที่ส่งงานการเงิน]]-Table1402409[[#This Row],[วันที่ส่งของ]]</f>
        <v>#VALUE!</v>
      </c>
      <c r="AC548" s="130" t="s">
        <v>899</v>
      </c>
      <c r="AD548" s="3"/>
    </row>
    <row r="549" spans="1:30">
      <c r="A549" s="83">
        <v>23861</v>
      </c>
      <c r="B549" s="101" t="s">
        <v>1772</v>
      </c>
      <c r="C549" s="67">
        <v>7</v>
      </c>
      <c r="D549" s="14" t="s">
        <v>1773</v>
      </c>
      <c r="E549" s="15" t="s">
        <v>1774</v>
      </c>
      <c r="F549" s="14" t="s">
        <v>1775</v>
      </c>
      <c r="G549" s="16">
        <v>500000</v>
      </c>
      <c r="H549" s="17"/>
      <c r="I549" s="14" t="s">
        <v>52</v>
      </c>
      <c r="J549" s="18"/>
      <c r="K549" s="19"/>
      <c r="L549" s="63"/>
      <c r="M549" s="16"/>
      <c r="N549" s="16"/>
      <c r="O549" s="16"/>
      <c r="P549" s="67"/>
      <c r="Q549" s="106">
        <v>10</v>
      </c>
      <c r="R549" s="107" t="s">
        <v>276</v>
      </c>
      <c r="S549" s="20">
        <v>0.23</v>
      </c>
      <c r="T549" s="66">
        <v>3661.14</v>
      </c>
      <c r="U549" s="66"/>
      <c r="V549" s="66">
        <v>3661.14</v>
      </c>
      <c r="W549" s="50" t="s">
        <v>36</v>
      </c>
      <c r="X549" s="51">
        <v>23649</v>
      </c>
      <c r="Y549" s="275">
        <v>23861</v>
      </c>
      <c r="Z549" s="275" t="s">
        <v>761</v>
      </c>
      <c r="AA549" s="275"/>
      <c r="AB549" s="67">
        <f>Table1402409[[#This Row],[วันที่ส่งงานการเงิน]]-Table1402409[[#This Row],[วันที่ส่งของ]]</f>
        <v>-23861</v>
      </c>
      <c r="AC549" s="130" t="s">
        <v>762</v>
      </c>
      <c r="AD549" s="3"/>
    </row>
    <row r="550" spans="1:30">
      <c r="A550" s="83">
        <v>23861</v>
      </c>
      <c r="B550" s="101" t="s">
        <v>1776</v>
      </c>
      <c r="C550" s="67">
        <v>7</v>
      </c>
      <c r="D550" s="14" t="s">
        <v>147</v>
      </c>
      <c r="E550" s="15" t="s">
        <v>494</v>
      </c>
      <c r="F550" s="14" t="s">
        <v>495</v>
      </c>
      <c r="G550" s="16">
        <v>500000</v>
      </c>
      <c r="H550" s="17"/>
      <c r="I550" s="14" t="s">
        <v>52</v>
      </c>
      <c r="J550" s="18"/>
      <c r="K550" s="19"/>
      <c r="L550" s="63"/>
      <c r="M550" s="16"/>
      <c r="N550" s="16"/>
      <c r="O550" s="16"/>
      <c r="P550" s="67"/>
      <c r="Q550" s="106">
        <v>1</v>
      </c>
      <c r="R550" s="107" t="s">
        <v>276</v>
      </c>
      <c r="S550" s="20"/>
      <c r="T550" s="66">
        <v>4949.76</v>
      </c>
      <c r="U550" s="66">
        <f t="shared" ref="U550:U552" si="223">T550*7/100</f>
        <v>346.48320000000001</v>
      </c>
      <c r="V550" s="66">
        <v>4949.76</v>
      </c>
      <c r="W550" s="50" t="s">
        <v>36</v>
      </c>
      <c r="X550" s="51">
        <v>23642</v>
      </c>
      <c r="Y550" s="275">
        <v>23861</v>
      </c>
      <c r="Z550" s="275" t="s">
        <v>496</v>
      </c>
      <c r="AA550" s="275"/>
      <c r="AB550" s="67">
        <f>Table1402409[[#This Row],[วันที่ส่งงานการเงิน]]-Table1402409[[#This Row],[วันที่ส่งของ]]</f>
        <v>-23861</v>
      </c>
      <c r="AC550" s="130" t="s">
        <v>497</v>
      </c>
      <c r="AD550" s="3" t="s">
        <v>498</v>
      </c>
    </row>
    <row r="551" spans="1:30">
      <c r="A551" s="83">
        <v>23861</v>
      </c>
      <c r="B551" s="101" t="s">
        <v>1777</v>
      </c>
      <c r="C551" s="67">
        <v>7</v>
      </c>
      <c r="D551" s="14" t="s">
        <v>147</v>
      </c>
      <c r="E551" s="15" t="s">
        <v>500</v>
      </c>
      <c r="F551" s="14" t="s">
        <v>501</v>
      </c>
      <c r="G551" s="16">
        <v>500000</v>
      </c>
      <c r="H551" s="17"/>
      <c r="I551" s="14" t="s">
        <v>52</v>
      </c>
      <c r="J551" s="18"/>
      <c r="K551" s="19"/>
      <c r="L551" s="63"/>
      <c r="M551" s="16"/>
      <c r="N551" s="16"/>
      <c r="O551" s="16"/>
      <c r="P551" s="67"/>
      <c r="Q551" s="106">
        <v>2</v>
      </c>
      <c r="R551" s="107" t="s">
        <v>276</v>
      </c>
      <c r="S551" s="20"/>
      <c r="T551" s="66">
        <v>475.3</v>
      </c>
      <c r="U551" s="66">
        <f t="shared" si="223"/>
        <v>33.271000000000001</v>
      </c>
      <c r="V551" s="66">
        <v>475.3</v>
      </c>
      <c r="W551" s="50" t="s">
        <v>36</v>
      </c>
      <c r="X551" s="51">
        <v>23642</v>
      </c>
      <c r="Y551" s="275">
        <v>23861</v>
      </c>
      <c r="Z551" s="275" t="s">
        <v>502</v>
      </c>
      <c r="AA551" s="275"/>
      <c r="AB551" s="67">
        <f>Table1402409[[#This Row],[วันที่ส่งงานการเงิน]]-Table1402409[[#This Row],[วันที่ส่งของ]]</f>
        <v>-23861</v>
      </c>
      <c r="AC551" s="130" t="s">
        <v>503</v>
      </c>
      <c r="AD551" s="3"/>
    </row>
    <row r="552" spans="1:30">
      <c r="A552" s="83">
        <v>23865</v>
      </c>
      <c r="B552" s="101" t="s">
        <v>1778</v>
      </c>
      <c r="C552" s="67">
        <v>7</v>
      </c>
      <c r="D552" s="14" t="s">
        <v>1779</v>
      </c>
      <c r="E552" s="15" t="s">
        <v>506</v>
      </c>
      <c r="F552" s="14" t="s">
        <v>1780</v>
      </c>
      <c r="G552" s="16">
        <v>96300</v>
      </c>
      <c r="H552" s="17"/>
      <c r="I552" s="14" t="s">
        <v>52</v>
      </c>
      <c r="J552" s="15" t="s">
        <v>506</v>
      </c>
      <c r="K552" s="19">
        <v>96300</v>
      </c>
      <c r="L552" s="15" t="s">
        <v>506</v>
      </c>
      <c r="M552" s="19">
        <v>96300</v>
      </c>
      <c r="N552" s="16" t="s">
        <v>34</v>
      </c>
      <c r="O552" s="16"/>
      <c r="P552" s="67"/>
      <c r="Q552" s="106">
        <v>1</v>
      </c>
      <c r="R552" s="107" t="s">
        <v>35</v>
      </c>
      <c r="S552" s="20"/>
      <c r="T552" s="66">
        <v>7500</v>
      </c>
      <c r="U552" s="66">
        <f t="shared" si="223"/>
        <v>525</v>
      </c>
      <c r="V552" s="66">
        <f t="shared" ref="V552" si="224">T552+U552</f>
        <v>8025</v>
      </c>
      <c r="W552" s="50" t="s">
        <v>36</v>
      </c>
      <c r="X552" s="51">
        <v>23649</v>
      </c>
      <c r="Y552" s="275">
        <v>23865</v>
      </c>
      <c r="Z552" s="275" t="s">
        <v>508</v>
      </c>
      <c r="AA552" s="275"/>
      <c r="AB552" s="67">
        <f>Table1402409[[#This Row],[วันที่ส่งงานการเงิน]]-Table1402409[[#This Row],[วันที่ส่งของ]]</f>
        <v>-23865</v>
      </c>
      <c r="AC552" s="130" t="s">
        <v>509</v>
      </c>
      <c r="AD552" s="3" t="s">
        <v>746</v>
      </c>
    </row>
    <row r="553" spans="1:30">
      <c r="A553" s="83">
        <v>23871</v>
      </c>
      <c r="B553" s="101" t="s">
        <v>1781</v>
      </c>
      <c r="C553" s="67">
        <v>5</v>
      </c>
      <c r="D553" s="14" t="s">
        <v>60</v>
      </c>
      <c r="E553" s="15" t="s">
        <v>235</v>
      </c>
      <c r="F553" s="14" t="s">
        <v>1782</v>
      </c>
      <c r="G553" s="16">
        <v>1412.4</v>
      </c>
      <c r="H553" s="17">
        <v>132</v>
      </c>
      <c r="I553" s="14" t="s">
        <v>52</v>
      </c>
      <c r="J553" s="30" t="s">
        <v>235</v>
      </c>
      <c r="K553" s="19">
        <v>1412.4</v>
      </c>
      <c r="L553" s="30" t="s">
        <v>235</v>
      </c>
      <c r="M553" s="16">
        <v>1412.4</v>
      </c>
      <c r="N553" s="16" t="s">
        <v>34</v>
      </c>
      <c r="O553" s="16"/>
      <c r="P553" s="67"/>
      <c r="Q553" s="106">
        <v>10</v>
      </c>
      <c r="R553" s="107" t="s">
        <v>256</v>
      </c>
      <c r="S553" s="20">
        <v>132</v>
      </c>
      <c r="T553" s="66">
        <v>1320</v>
      </c>
      <c r="U553" s="66">
        <f t="shared" ref="U553" si="225">T553*7/100</f>
        <v>92.4</v>
      </c>
      <c r="V553" s="66">
        <f t="shared" ref="V553" si="226">T553+U553</f>
        <v>1412.4</v>
      </c>
      <c r="W553" s="50" t="s">
        <v>1783</v>
      </c>
      <c r="X553" s="51">
        <v>23872</v>
      </c>
      <c r="Y553" s="275">
        <v>23880</v>
      </c>
      <c r="Z553" s="275" t="s">
        <v>1784</v>
      </c>
      <c r="AA553" s="275"/>
      <c r="AB553" s="67">
        <f>Table1402409[[#This Row],[วันที่ส่งงานการเงิน]]-Table1402409[[#This Row],[วันที่ส่งของ]]</f>
        <v>-23880</v>
      </c>
      <c r="AC553" s="130" t="s">
        <v>364</v>
      </c>
      <c r="AD553" s="3" t="s">
        <v>91</v>
      </c>
    </row>
    <row r="554" spans="1:30">
      <c r="A554" s="83">
        <v>23871</v>
      </c>
      <c r="B554" s="101" t="s">
        <v>1781</v>
      </c>
      <c r="C554" s="67">
        <v>5</v>
      </c>
      <c r="D554" s="14" t="s">
        <v>60</v>
      </c>
      <c r="E554" s="15" t="s">
        <v>235</v>
      </c>
      <c r="F554" s="14" t="s">
        <v>1785</v>
      </c>
      <c r="G554" s="16">
        <v>1412.4</v>
      </c>
      <c r="H554" s="17">
        <v>132</v>
      </c>
      <c r="I554" s="14" t="s">
        <v>52</v>
      </c>
      <c r="J554" s="30" t="s">
        <v>235</v>
      </c>
      <c r="K554" s="19">
        <v>1412.4</v>
      </c>
      <c r="L554" s="30" t="s">
        <v>235</v>
      </c>
      <c r="M554" s="16">
        <v>1412.4</v>
      </c>
      <c r="N554" s="16" t="s">
        <v>34</v>
      </c>
      <c r="O554" s="16"/>
      <c r="P554" s="67"/>
      <c r="Q554" s="106">
        <v>10</v>
      </c>
      <c r="R554" s="107" t="s">
        <v>256</v>
      </c>
      <c r="S554" s="20">
        <v>132</v>
      </c>
      <c r="T554" s="66">
        <v>1320</v>
      </c>
      <c r="U554" s="66">
        <f t="shared" ref="U554:U556" si="227">T554*7/100</f>
        <v>92.4</v>
      </c>
      <c r="V554" s="66">
        <f t="shared" ref="V554:V556" si="228">T554+U554</f>
        <v>1412.4</v>
      </c>
      <c r="W554" s="50" t="s">
        <v>1783</v>
      </c>
      <c r="X554" s="51">
        <v>23872</v>
      </c>
      <c r="Y554" s="275">
        <v>23880</v>
      </c>
      <c r="Z554" s="275" t="s">
        <v>1784</v>
      </c>
      <c r="AA554" s="275"/>
      <c r="AB554" s="67">
        <f>Table1402409[[#This Row],[วันที่ส่งงานการเงิน]]-Table1402409[[#This Row],[วันที่ส่งของ]]</f>
        <v>-23880</v>
      </c>
      <c r="AC554" s="130" t="s">
        <v>364</v>
      </c>
      <c r="AD554" s="3" t="s">
        <v>91</v>
      </c>
    </row>
    <row r="555" spans="1:30">
      <c r="A555" s="83">
        <v>23871</v>
      </c>
      <c r="B555" s="101" t="s">
        <v>1781</v>
      </c>
      <c r="C555" s="67">
        <v>5</v>
      </c>
      <c r="D555" s="14" t="s">
        <v>60</v>
      </c>
      <c r="E555" s="15" t="s">
        <v>235</v>
      </c>
      <c r="F555" s="14" t="s">
        <v>1786</v>
      </c>
      <c r="G555" s="16">
        <v>179.76</v>
      </c>
      <c r="H555" s="17">
        <v>168</v>
      </c>
      <c r="I555" s="14" t="s">
        <v>52</v>
      </c>
      <c r="J555" s="30" t="s">
        <v>235</v>
      </c>
      <c r="K555" s="19">
        <v>179.76</v>
      </c>
      <c r="L555" s="30" t="s">
        <v>235</v>
      </c>
      <c r="M555" s="16">
        <v>179.76</v>
      </c>
      <c r="N555" s="16" t="s">
        <v>34</v>
      </c>
      <c r="O555" s="16"/>
      <c r="P555" s="67"/>
      <c r="Q555" s="106">
        <v>1</v>
      </c>
      <c r="R555" s="107" t="s">
        <v>1422</v>
      </c>
      <c r="S555" s="20">
        <v>168</v>
      </c>
      <c r="T555" s="66">
        <v>168</v>
      </c>
      <c r="U555" s="66">
        <f t="shared" si="227"/>
        <v>11.76</v>
      </c>
      <c r="V555" s="66">
        <f t="shared" si="228"/>
        <v>179.76</v>
      </c>
      <c r="W555" s="50" t="s">
        <v>1783</v>
      </c>
      <c r="X555" s="51">
        <v>23872</v>
      </c>
      <c r="Y555" s="275">
        <v>23880</v>
      </c>
      <c r="Z555" s="275" t="s">
        <v>1784</v>
      </c>
      <c r="AA555" s="275"/>
      <c r="AB555" s="67">
        <f>Table1402409[[#This Row],[วันที่ส่งงานการเงิน]]-Table1402409[[#This Row],[วันที่ส่งของ]]</f>
        <v>-23880</v>
      </c>
      <c r="AC555" s="130" t="s">
        <v>364</v>
      </c>
      <c r="AD555" s="3" t="s">
        <v>91</v>
      </c>
    </row>
    <row r="556" spans="1:30">
      <c r="A556" s="83">
        <v>23871</v>
      </c>
      <c r="B556" s="101" t="s">
        <v>1781</v>
      </c>
      <c r="C556" s="67">
        <v>5</v>
      </c>
      <c r="D556" s="14" t="s">
        <v>60</v>
      </c>
      <c r="E556" s="15" t="s">
        <v>235</v>
      </c>
      <c r="F556" s="14" t="s">
        <v>1787</v>
      </c>
      <c r="G556" s="16">
        <v>603.48</v>
      </c>
      <c r="H556" s="17">
        <v>47</v>
      </c>
      <c r="I556" s="14" t="s">
        <v>52</v>
      </c>
      <c r="J556" s="30" t="s">
        <v>235</v>
      </c>
      <c r="K556" s="19">
        <v>577.79999999999995</v>
      </c>
      <c r="L556" s="30" t="s">
        <v>235</v>
      </c>
      <c r="M556" s="16">
        <v>577.79999999999995</v>
      </c>
      <c r="N556" s="16" t="s">
        <v>34</v>
      </c>
      <c r="O556" s="16"/>
      <c r="P556" s="67"/>
      <c r="Q556" s="106">
        <v>12</v>
      </c>
      <c r="R556" s="107" t="s">
        <v>206</v>
      </c>
      <c r="S556" s="20">
        <v>45</v>
      </c>
      <c r="T556" s="66">
        <v>540</v>
      </c>
      <c r="U556" s="66">
        <f t="shared" si="227"/>
        <v>37.799999999999997</v>
      </c>
      <c r="V556" s="66">
        <f t="shared" si="228"/>
        <v>577.79999999999995</v>
      </c>
      <c r="W556" s="50" t="s">
        <v>1783</v>
      </c>
      <c r="X556" s="51">
        <v>23872</v>
      </c>
      <c r="Y556" s="275">
        <v>23880</v>
      </c>
      <c r="Z556" s="275" t="s">
        <v>1784</v>
      </c>
      <c r="AA556" s="275"/>
      <c r="AB556" s="67">
        <f>Table1402409[[#This Row],[วันที่ส่งงานการเงิน]]-Table1402409[[#This Row],[วันที่ส่งของ]]</f>
        <v>-23880</v>
      </c>
      <c r="AC556" s="130" t="s">
        <v>364</v>
      </c>
      <c r="AD556" s="3" t="s">
        <v>91</v>
      </c>
    </row>
    <row r="557" spans="1:30" ht="48">
      <c r="A557" s="83">
        <v>23871</v>
      </c>
      <c r="B557" s="101" t="s">
        <v>1788</v>
      </c>
      <c r="C557" s="67">
        <v>6</v>
      </c>
      <c r="D557" s="14" t="s">
        <v>49</v>
      </c>
      <c r="E557" s="15" t="s">
        <v>467</v>
      </c>
      <c r="F557" s="14" t="s">
        <v>1789</v>
      </c>
      <c r="G557" s="16">
        <v>4815</v>
      </c>
      <c r="H557" s="17">
        <v>4500</v>
      </c>
      <c r="I557" s="14" t="s">
        <v>52</v>
      </c>
      <c r="J557" s="18" t="s">
        <v>467</v>
      </c>
      <c r="K557" s="19">
        <v>4815</v>
      </c>
      <c r="L557" s="18" t="s">
        <v>467</v>
      </c>
      <c r="M557" s="19">
        <v>4815</v>
      </c>
      <c r="N557" s="16" t="s">
        <v>34</v>
      </c>
      <c r="O557" s="16"/>
      <c r="P557" s="67" t="s">
        <v>1790</v>
      </c>
      <c r="Q557" s="106">
        <v>1</v>
      </c>
      <c r="R557" s="107" t="s">
        <v>35</v>
      </c>
      <c r="S557" s="20">
        <v>4500</v>
      </c>
      <c r="T557" s="66">
        <v>4500</v>
      </c>
      <c r="U557" s="66">
        <f t="shared" ref="U557:U571" si="229">T557*7/100</f>
        <v>315</v>
      </c>
      <c r="V557" s="66">
        <f t="shared" ref="V557:V573" si="230">T557+U557</f>
        <v>4815</v>
      </c>
      <c r="W557" s="50" t="s">
        <v>1791</v>
      </c>
      <c r="X557" s="51">
        <v>23873</v>
      </c>
      <c r="Y557" s="275">
        <v>23874</v>
      </c>
      <c r="Z557" s="275" t="s">
        <v>1792</v>
      </c>
      <c r="AA557" s="275"/>
      <c r="AB557" s="67">
        <f>Table1402409[[#This Row],[วันที่ส่งงานการเงิน]]-Table1402409[[#This Row],[วันที่ส่งของ]]</f>
        <v>-23874</v>
      </c>
      <c r="AC557" s="130" t="s">
        <v>472</v>
      </c>
      <c r="AD557" s="3"/>
    </row>
    <row r="558" spans="1:30">
      <c r="A558" s="83">
        <v>23868</v>
      </c>
      <c r="B558" s="101" t="s">
        <v>1793</v>
      </c>
      <c r="C558" s="67">
        <v>7</v>
      </c>
      <c r="D558" s="14" t="s">
        <v>49</v>
      </c>
      <c r="E558" s="15" t="s">
        <v>1354</v>
      </c>
      <c r="F558" s="14" t="s">
        <v>1794</v>
      </c>
      <c r="G558" s="16">
        <v>660</v>
      </c>
      <c r="H558" s="17"/>
      <c r="I558" s="14" t="s">
        <v>52</v>
      </c>
      <c r="J558" s="15" t="s">
        <v>1354</v>
      </c>
      <c r="K558" s="19">
        <v>649</v>
      </c>
      <c r="L558" s="15" t="s">
        <v>1354</v>
      </c>
      <c r="M558" s="19">
        <v>649</v>
      </c>
      <c r="N558" s="16" t="s">
        <v>34</v>
      </c>
      <c r="O558" s="16"/>
      <c r="P558" s="67"/>
      <c r="Q558" s="106">
        <v>118</v>
      </c>
      <c r="R558" s="107" t="s">
        <v>341</v>
      </c>
      <c r="S558" s="20">
        <v>5.5</v>
      </c>
      <c r="T558" s="66">
        <v>649</v>
      </c>
      <c r="U558" s="66">
        <v>0</v>
      </c>
      <c r="V558" s="66">
        <f t="shared" si="230"/>
        <v>649</v>
      </c>
      <c r="W558" s="50" t="s">
        <v>1795</v>
      </c>
      <c r="X558" s="51">
        <v>23871</v>
      </c>
      <c r="Y558" s="275">
        <v>23881</v>
      </c>
      <c r="Z558" s="275" t="s">
        <v>1796</v>
      </c>
      <c r="AA558" s="275"/>
      <c r="AB558" s="67">
        <f>Table1402409[[#This Row],[วันที่ส่งงานการเงิน]]-Table1402409[[#This Row],[วันที่ส่งของ]]</f>
        <v>-23881</v>
      </c>
      <c r="AC558" s="130" t="s">
        <v>172</v>
      </c>
      <c r="AD558" s="3"/>
    </row>
    <row r="559" spans="1:30">
      <c r="A559" s="83">
        <v>23868</v>
      </c>
      <c r="B559" s="101" t="s">
        <v>1797</v>
      </c>
      <c r="C559" s="67">
        <v>7</v>
      </c>
      <c r="D559" s="14" t="s">
        <v>49</v>
      </c>
      <c r="E559" s="15" t="s">
        <v>1354</v>
      </c>
      <c r="F559" s="14" t="s">
        <v>1798</v>
      </c>
      <c r="G559" s="16">
        <v>350</v>
      </c>
      <c r="H559" s="17"/>
      <c r="I559" s="14" t="s">
        <v>52</v>
      </c>
      <c r="J559" s="15" t="s">
        <v>1354</v>
      </c>
      <c r="K559" s="19">
        <v>284</v>
      </c>
      <c r="L559" s="15" t="s">
        <v>1354</v>
      </c>
      <c r="M559" s="19">
        <v>284</v>
      </c>
      <c r="N559" s="16" t="s">
        <v>34</v>
      </c>
      <c r="O559" s="16"/>
      <c r="P559" s="67"/>
      <c r="Q559" s="106">
        <v>71</v>
      </c>
      <c r="R559" s="107" t="s">
        <v>341</v>
      </c>
      <c r="S559" s="20">
        <v>4</v>
      </c>
      <c r="T559" s="66">
        <v>284</v>
      </c>
      <c r="U559" s="66">
        <v>0</v>
      </c>
      <c r="V559" s="66">
        <f t="shared" ref="V559:V567" si="231">T559+U559</f>
        <v>284</v>
      </c>
      <c r="W559" s="50" t="s">
        <v>1799</v>
      </c>
      <c r="X559" s="51">
        <v>23871</v>
      </c>
      <c r="Y559" s="275">
        <v>23879</v>
      </c>
      <c r="Z559" s="275" t="s">
        <v>1800</v>
      </c>
      <c r="AA559" s="275"/>
      <c r="AB559" s="295">
        <f>Table1402409[[#This Row],[วันที่ส่งงานการเงิน]]-Table1402409[[#This Row],[วันที่ส่งของ]]</f>
        <v>-23879</v>
      </c>
      <c r="AC559" s="130" t="s">
        <v>172</v>
      </c>
      <c r="AD559" s="3"/>
    </row>
    <row r="560" spans="1:30">
      <c r="A560" s="83">
        <v>23868</v>
      </c>
      <c r="B560" s="101" t="s">
        <v>1801</v>
      </c>
      <c r="C560" s="67">
        <v>7</v>
      </c>
      <c r="D560" s="14" t="s">
        <v>49</v>
      </c>
      <c r="E560" s="15" t="s">
        <v>1354</v>
      </c>
      <c r="F560" s="14" t="s">
        <v>1802</v>
      </c>
      <c r="G560" s="16">
        <v>324</v>
      </c>
      <c r="H560" s="17"/>
      <c r="I560" s="14" t="s">
        <v>52</v>
      </c>
      <c r="J560" s="15" t="s">
        <v>1354</v>
      </c>
      <c r="K560" s="19">
        <v>324</v>
      </c>
      <c r="L560" s="15" t="s">
        <v>1354</v>
      </c>
      <c r="M560" s="19">
        <v>324</v>
      </c>
      <c r="N560" s="16" t="s">
        <v>34</v>
      </c>
      <c r="O560" s="16"/>
      <c r="P560" s="67"/>
      <c r="Q560" s="106">
        <v>59</v>
      </c>
      <c r="R560" s="107" t="s">
        <v>341</v>
      </c>
      <c r="S560" s="20">
        <v>5.5</v>
      </c>
      <c r="T560" s="66">
        <v>324</v>
      </c>
      <c r="U560" s="66">
        <v>0</v>
      </c>
      <c r="V560" s="66">
        <f t="shared" si="231"/>
        <v>324</v>
      </c>
      <c r="W560" s="50" t="s">
        <v>1803</v>
      </c>
      <c r="X560" s="51">
        <v>23868</v>
      </c>
      <c r="Y560" s="275">
        <v>23880</v>
      </c>
      <c r="Z560" s="275" t="s">
        <v>1804</v>
      </c>
      <c r="AA560" s="275"/>
      <c r="AB560" s="295">
        <f>Table1402409[[#This Row],[วันที่ส่งงานการเงิน]]-Table1402409[[#This Row],[วันที่ส่งของ]]</f>
        <v>-23880</v>
      </c>
      <c r="AC560" s="130" t="s">
        <v>172</v>
      </c>
      <c r="AD560" s="3"/>
    </row>
    <row r="561" spans="1:30">
      <c r="A561" s="85">
        <v>23867</v>
      </c>
      <c r="B561" s="101" t="s">
        <v>1805</v>
      </c>
      <c r="C561" s="67">
        <v>7</v>
      </c>
      <c r="D561" s="14" t="s">
        <v>1806</v>
      </c>
      <c r="E561" s="15" t="s">
        <v>1807</v>
      </c>
      <c r="F561" s="14" t="s">
        <v>1808</v>
      </c>
      <c r="G561" s="16">
        <v>97102.5</v>
      </c>
      <c r="H561" s="17">
        <v>550</v>
      </c>
      <c r="I561" s="14" t="s">
        <v>52</v>
      </c>
      <c r="J561" s="15" t="s">
        <v>1807</v>
      </c>
      <c r="K561" s="19">
        <v>61792.5</v>
      </c>
      <c r="L561" s="15" t="s">
        <v>1807</v>
      </c>
      <c r="M561" s="19">
        <v>61792.5</v>
      </c>
      <c r="N561" s="16" t="s">
        <v>34</v>
      </c>
      <c r="O561" s="16"/>
      <c r="P561" s="67"/>
      <c r="Q561" s="106">
        <v>165</v>
      </c>
      <c r="R561" s="107" t="s">
        <v>1809</v>
      </c>
      <c r="S561" s="20">
        <v>350</v>
      </c>
      <c r="T561" s="66">
        <v>57750</v>
      </c>
      <c r="U561" s="66">
        <f t="shared" ref="U561:U564" si="232">T561*7/100</f>
        <v>4042.5</v>
      </c>
      <c r="V561" s="66">
        <f t="shared" si="231"/>
        <v>61792.5</v>
      </c>
      <c r="W561" s="50" t="s">
        <v>1810</v>
      </c>
      <c r="X561" s="51">
        <v>23873</v>
      </c>
      <c r="Y561" s="275">
        <v>23920</v>
      </c>
      <c r="Z561" s="275" t="s">
        <v>1811</v>
      </c>
      <c r="AA561" s="275"/>
      <c r="AB561" s="295">
        <f>Table1402409[[#This Row],[วันที่ส่งงานการเงิน]]-Table1402409[[#This Row],[วันที่ส่งของ]]</f>
        <v>-23920</v>
      </c>
      <c r="AC561" s="130" t="s">
        <v>1812</v>
      </c>
      <c r="AD561" s="3" t="s">
        <v>91</v>
      </c>
    </row>
    <row r="562" spans="1:30">
      <c r="A562" s="85">
        <v>23867</v>
      </c>
      <c r="B562" s="101" t="s">
        <v>1805</v>
      </c>
      <c r="C562" s="67">
        <v>7</v>
      </c>
      <c r="D562" s="14" t="s">
        <v>1806</v>
      </c>
      <c r="E562" s="15" t="s">
        <v>1807</v>
      </c>
      <c r="F562" s="14" t="s">
        <v>1813</v>
      </c>
      <c r="G562" s="16">
        <v>114757.5</v>
      </c>
      <c r="H562" s="17">
        <v>650</v>
      </c>
      <c r="I562" s="14" t="s">
        <v>52</v>
      </c>
      <c r="J562" s="15" t="s">
        <v>1807</v>
      </c>
      <c r="K562" s="19">
        <v>114757.5</v>
      </c>
      <c r="L562" s="15" t="s">
        <v>1807</v>
      </c>
      <c r="M562" s="19">
        <v>114757.5</v>
      </c>
      <c r="N562" s="16" t="s">
        <v>34</v>
      </c>
      <c r="O562" s="16"/>
      <c r="P562" s="67"/>
      <c r="Q562" s="106">
        <v>165</v>
      </c>
      <c r="R562" s="107" t="s">
        <v>1814</v>
      </c>
      <c r="S562" s="20">
        <v>650</v>
      </c>
      <c r="T562" s="66">
        <v>107250</v>
      </c>
      <c r="U562" s="66">
        <f t="shared" si="232"/>
        <v>7507.5</v>
      </c>
      <c r="V562" s="66">
        <f t="shared" si="231"/>
        <v>114757.5</v>
      </c>
      <c r="W562" s="50" t="s">
        <v>1810</v>
      </c>
      <c r="X562" s="51">
        <v>23873</v>
      </c>
      <c r="Y562" s="275">
        <v>23920</v>
      </c>
      <c r="Z562" s="275" t="s">
        <v>1811</v>
      </c>
      <c r="AA562" s="275"/>
      <c r="AB562" s="295">
        <f>Table1402409[[#This Row],[วันที่ส่งงานการเงิน]]-Table1402409[[#This Row],[วันที่ส่งของ]]</f>
        <v>-23920</v>
      </c>
      <c r="AC562" s="130" t="s">
        <v>1812</v>
      </c>
      <c r="AD562" s="3" t="s">
        <v>91</v>
      </c>
    </row>
    <row r="563" spans="1:30">
      <c r="A563" s="85">
        <v>23872</v>
      </c>
      <c r="B563" s="101" t="s">
        <v>1815</v>
      </c>
      <c r="C563" s="67">
        <v>1</v>
      </c>
      <c r="D563" s="14" t="s">
        <v>1816</v>
      </c>
      <c r="E563" s="15" t="s">
        <v>61</v>
      </c>
      <c r="F563" s="14" t="s">
        <v>1817</v>
      </c>
      <c r="G563" s="16">
        <v>30816</v>
      </c>
      <c r="H563" s="17">
        <v>3600</v>
      </c>
      <c r="I563" s="14" t="s">
        <v>52</v>
      </c>
      <c r="J563" s="30" t="s">
        <v>61</v>
      </c>
      <c r="K563" s="19">
        <v>30816</v>
      </c>
      <c r="L563" s="30" t="s">
        <v>61</v>
      </c>
      <c r="M563" s="19">
        <v>30816</v>
      </c>
      <c r="N563" s="16" t="s">
        <v>34</v>
      </c>
      <c r="O563" s="16"/>
      <c r="P563" s="67"/>
      <c r="Q563" s="106">
        <v>8</v>
      </c>
      <c r="R563" s="107" t="s">
        <v>63</v>
      </c>
      <c r="S563" s="20">
        <v>3600</v>
      </c>
      <c r="T563" s="66">
        <v>28800</v>
      </c>
      <c r="U563" s="66">
        <f t="shared" si="232"/>
        <v>2016</v>
      </c>
      <c r="V563" s="66">
        <f t="shared" si="231"/>
        <v>30816</v>
      </c>
      <c r="W563" s="50" t="s">
        <v>1818</v>
      </c>
      <c r="X563" s="51">
        <v>23874</v>
      </c>
      <c r="Y563" s="275">
        <v>23881</v>
      </c>
      <c r="Z563" s="275" t="s">
        <v>1819</v>
      </c>
      <c r="AA563" s="275"/>
      <c r="AB563" s="295">
        <f>Table1402409[[#This Row],[วันที่ส่งงานการเงิน]]-Table1402409[[#This Row],[วันที่ส่งของ]]</f>
        <v>-23881</v>
      </c>
      <c r="AC563" s="130" t="s">
        <v>335</v>
      </c>
      <c r="AD563" s="3"/>
    </row>
    <row r="564" spans="1:30" ht="30" customHeight="1">
      <c r="A564" s="83">
        <v>23873</v>
      </c>
      <c r="B564" s="101" t="s">
        <v>1820</v>
      </c>
      <c r="C564" s="67">
        <v>7</v>
      </c>
      <c r="D564" s="14" t="s">
        <v>49</v>
      </c>
      <c r="E564" s="15" t="s">
        <v>748</v>
      </c>
      <c r="F564" s="14" t="s">
        <v>1821</v>
      </c>
      <c r="G564" s="16">
        <v>64735</v>
      </c>
      <c r="H564" s="17"/>
      <c r="I564" s="14" t="s">
        <v>52</v>
      </c>
      <c r="J564" s="15" t="s">
        <v>748</v>
      </c>
      <c r="K564" s="16"/>
      <c r="L564" s="15" t="s">
        <v>748</v>
      </c>
      <c r="M564" s="16"/>
      <c r="N564" s="16" t="s">
        <v>750</v>
      </c>
      <c r="O564" s="16"/>
      <c r="P564" s="67"/>
      <c r="Q564" s="106">
        <v>1</v>
      </c>
      <c r="R564" s="107" t="s">
        <v>35</v>
      </c>
      <c r="S564" s="20"/>
      <c r="T564" s="66">
        <v>5500</v>
      </c>
      <c r="U564" s="66">
        <f t="shared" si="232"/>
        <v>385</v>
      </c>
      <c r="V564" s="66">
        <f t="shared" si="231"/>
        <v>5885</v>
      </c>
      <c r="W564" s="50" t="s">
        <v>36</v>
      </c>
      <c r="X564" s="51">
        <v>23676</v>
      </c>
      <c r="Y564" s="275">
        <v>23865</v>
      </c>
      <c r="Z564" s="275" t="s">
        <v>751</v>
      </c>
      <c r="AA564" s="275"/>
      <c r="AB564" s="67">
        <f>Table1402409[[#This Row],[วันที่ส่งงานการเงิน]]-Table1402409[[#This Row],[วันที่ส่งของ]]</f>
        <v>-23865</v>
      </c>
      <c r="AC564" s="130" t="s">
        <v>752</v>
      </c>
      <c r="AD564" s="3"/>
    </row>
    <row r="565" spans="1:30" ht="48">
      <c r="A565" s="85">
        <v>23873</v>
      </c>
      <c r="B565" s="101" t="s">
        <v>1822</v>
      </c>
      <c r="C565" s="67">
        <v>7</v>
      </c>
      <c r="D565" s="14" t="s">
        <v>147</v>
      </c>
      <c r="E565" s="15" t="s">
        <v>1823</v>
      </c>
      <c r="F565" s="14" t="s">
        <v>1824</v>
      </c>
      <c r="G565" s="16">
        <v>2300</v>
      </c>
      <c r="H565" s="17"/>
      <c r="I565" s="69" t="s">
        <v>275</v>
      </c>
      <c r="J565" s="18" t="s">
        <v>1823</v>
      </c>
      <c r="K565" s="19">
        <v>2300</v>
      </c>
      <c r="L565" s="30" t="s">
        <v>1823</v>
      </c>
      <c r="M565" s="19">
        <v>2300</v>
      </c>
      <c r="N565" s="16" t="s">
        <v>34</v>
      </c>
      <c r="O565" s="16"/>
      <c r="P565" s="67"/>
      <c r="Q565" s="106">
        <v>1</v>
      </c>
      <c r="R565" s="107" t="s">
        <v>101</v>
      </c>
      <c r="S565" s="20"/>
      <c r="T565" s="66">
        <v>2300</v>
      </c>
      <c r="U565" s="66">
        <v>0</v>
      </c>
      <c r="V565" s="66">
        <f t="shared" si="231"/>
        <v>2300</v>
      </c>
      <c r="W565" s="50" t="s">
        <v>275</v>
      </c>
      <c r="X565" s="51">
        <v>23872</v>
      </c>
      <c r="Y565" s="275">
        <v>23872</v>
      </c>
      <c r="Z565" s="275" t="s">
        <v>275</v>
      </c>
      <c r="AA565" s="275"/>
      <c r="AB565" s="295">
        <f>Table1402409[[#This Row],[วันที่ส่งงานการเงิน]]-Table1402409[[#This Row],[วันที่ส่งของ]]</f>
        <v>-23872</v>
      </c>
      <c r="AC565" s="130" t="s">
        <v>275</v>
      </c>
      <c r="AD565" s="3"/>
    </row>
    <row r="566" spans="1:30" ht="30" customHeight="1">
      <c r="A566" s="83">
        <v>23873</v>
      </c>
      <c r="B566" s="101" t="s">
        <v>1825</v>
      </c>
      <c r="C566" s="67">
        <v>7</v>
      </c>
      <c r="D566" s="14" t="s">
        <v>31</v>
      </c>
      <c r="E566" s="15" t="s">
        <v>480</v>
      </c>
      <c r="F566" s="14" t="s">
        <v>1826</v>
      </c>
      <c r="G566" s="16">
        <v>498664</v>
      </c>
      <c r="H566" s="17"/>
      <c r="I566" s="14" t="s">
        <v>52</v>
      </c>
      <c r="J566" s="15" t="s">
        <v>480</v>
      </c>
      <c r="K566" s="19">
        <v>498664</v>
      </c>
      <c r="L566" s="15" t="s">
        <v>480</v>
      </c>
      <c r="M566" s="16">
        <v>498664</v>
      </c>
      <c r="N566" s="16" t="s">
        <v>750</v>
      </c>
      <c r="O566" s="16"/>
      <c r="P566" s="67"/>
      <c r="Q566" s="106">
        <v>1</v>
      </c>
      <c r="R566" s="107" t="s">
        <v>481</v>
      </c>
      <c r="S566" s="20"/>
      <c r="T566" s="66">
        <v>62300</v>
      </c>
      <c r="U566" s="66">
        <v>0</v>
      </c>
      <c r="V566" s="66">
        <f t="shared" si="231"/>
        <v>62300</v>
      </c>
      <c r="W566" s="50" t="s">
        <v>36</v>
      </c>
      <c r="X566" s="51">
        <v>23655</v>
      </c>
      <c r="Y566" s="275">
        <v>23868</v>
      </c>
      <c r="Z566" s="275" t="s">
        <v>482</v>
      </c>
      <c r="AA566" s="275"/>
      <c r="AB566" s="67">
        <f>Table1402409[[#This Row],[วันที่ส่งงานการเงิน]]-Table1402409[[#This Row],[วันที่ส่งของ]]</f>
        <v>-23868</v>
      </c>
      <c r="AC566" s="130" t="s">
        <v>483</v>
      </c>
      <c r="AD566" s="3"/>
    </row>
    <row r="567" spans="1:30" ht="48">
      <c r="A567" s="85">
        <v>23873</v>
      </c>
      <c r="B567" s="101" t="s">
        <v>1827</v>
      </c>
      <c r="C567" s="67">
        <v>6</v>
      </c>
      <c r="D567" s="14" t="s">
        <v>1806</v>
      </c>
      <c r="E567" s="15" t="s">
        <v>620</v>
      </c>
      <c r="F567" s="14" t="s">
        <v>1828</v>
      </c>
      <c r="G567" s="16">
        <v>1500</v>
      </c>
      <c r="H567" s="17">
        <v>7.4999999999999997E-2</v>
      </c>
      <c r="I567" s="14" t="s">
        <v>52</v>
      </c>
      <c r="J567" s="18" t="s">
        <v>620</v>
      </c>
      <c r="K567" s="19">
        <v>1500</v>
      </c>
      <c r="L567" s="63" t="s">
        <v>620</v>
      </c>
      <c r="M567" s="16">
        <v>1500</v>
      </c>
      <c r="N567" s="16" t="s">
        <v>34</v>
      </c>
      <c r="O567" s="16"/>
      <c r="P567" s="67" t="s">
        <v>1829</v>
      </c>
      <c r="Q567" s="106">
        <v>20000</v>
      </c>
      <c r="R567" s="107" t="s">
        <v>301</v>
      </c>
      <c r="S567" s="20">
        <v>7.4999999999999997E-2</v>
      </c>
      <c r="T567" s="66">
        <v>1500</v>
      </c>
      <c r="U567" s="66">
        <v>0</v>
      </c>
      <c r="V567" s="66">
        <f t="shared" si="231"/>
        <v>1500</v>
      </c>
      <c r="W567" s="50" t="s">
        <v>1830</v>
      </c>
      <c r="X567" s="51">
        <v>23886</v>
      </c>
      <c r="Y567" s="275">
        <v>23888</v>
      </c>
      <c r="Z567" s="275" t="s">
        <v>1831</v>
      </c>
      <c r="AA567" s="275"/>
      <c r="AB567" s="295">
        <f>Table1402409[[#This Row],[วันที่ส่งงานการเงิน]]-Table1402409[[#This Row],[วันที่ส่งของ]]</f>
        <v>-23888</v>
      </c>
      <c r="AC567" s="130" t="s">
        <v>899</v>
      </c>
      <c r="AD567" s="3"/>
    </row>
    <row r="568" spans="1:30">
      <c r="A568" s="83">
        <v>23873</v>
      </c>
      <c r="B568" s="101" t="s">
        <v>1832</v>
      </c>
      <c r="C568" s="67">
        <v>2</v>
      </c>
      <c r="D568" s="14" t="s">
        <v>49</v>
      </c>
      <c r="E568" s="15" t="s">
        <v>50</v>
      </c>
      <c r="F568" s="14" t="s">
        <v>1665</v>
      </c>
      <c r="G568" s="16">
        <v>38092</v>
      </c>
      <c r="H568" s="17">
        <v>89</v>
      </c>
      <c r="I568" s="14" t="s">
        <v>52</v>
      </c>
      <c r="J568" s="15" t="s">
        <v>50</v>
      </c>
      <c r="K568" s="19">
        <v>36380</v>
      </c>
      <c r="L568" s="15" t="s">
        <v>50</v>
      </c>
      <c r="M568" s="19">
        <v>36380</v>
      </c>
      <c r="N568" s="16" t="s">
        <v>34</v>
      </c>
      <c r="O568" s="16"/>
      <c r="P568" s="67"/>
      <c r="Q568" s="106">
        <v>400</v>
      </c>
      <c r="R568" s="107" t="s">
        <v>53</v>
      </c>
      <c r="S568" s="20">
        <v>85</v>
      </c>
      <c r="T568" s="66">
        <v>34000</v>
      </c>
      <c r="U568" s="66">
        <f t="shared" si="229"/>
        <v>2380</v>
      </c>
      <c r="V568" s="66">
        <f t="shared" si="230"/>
        <v>36380</v>
      </c>
      <c r="W568" s="50" t="s">
        <v>1833</v>
      </c>
      <c r="X568" s="51">
        <v>23881</v>
      </c>
      <c r="Y568" s="275">
        <v>23900</v>
      </c>
      <c r="Z568" s="275" t="s">
        <v>1834</v>
      </c>
      <c r="AA568" s="275"/>
      <c r="AB568" s="67">
        <f>Table1402409[[#This Row],[วันที่ส่งงานการเงิน]]-Table1402409[[#This Row],[วันที่ส่งของ]]</f>
        <v>-23900</v>
      </c>
      <c r="AC568" s="130" t="s">
        <v>1835</v>
      </c>
      <c r="AD568" s="3"/>
    </row>
    <row r="569" spans="1:30">
      <c r="A569" s="83">
        <v>23873</v>
      </c>
      <c r="B569" s="101" t="s">
        <v>1832</v>
      </c>
      <c r="C569" s="67">
        <v>2</v>
      </c>
      <c r="D569" s="14" t="s">
        <v>49</v>
      </c>
      <c r="E569" s="15" t="s">
        <v>50</v>
      </c>
      <c r="F569" s="14" t="s">
        <v>1836</v>
      </c>
      <c r="G569" s="16">
        <v>25252</v>
      </c>
      <c r="H569" s="17">
        <v>5.9</v>
      </c>
      <c r="I569" s="14" t="s">
        <v>52</v>
      </c>
      <c r="J569" s="15" t="s">
        <v>50</v>
      </c>
      <c r="K569" s="19">
        <v>23968</v>
      </c>
      <c r="L569" s="15" t="s">
        <v>50</v>
      </c>
      <c r="M569" s="19">
        <v>23968</v>
      </c>
      <c r="N569" s="16" t="s">
        <v>34</v>
      </c>
      <c r="O569" s="16"/>
      <c r="P569" s="67"/>
      <c r="Q569" s="106">
        <v>4000</v>
      </c>
      <c r="R569" s="107" t="s">
        <v>58</v>
      </c>
      <c r="S569" s="20">
        <v>5.6</v>
      </c>
      <c r="T569" s="66">
        <v>22400</v>
      </c>
      <c r="U569" s="66">
        <f t="shared" ref="U569" si="233">T569*7/100</f>
        <v>1568</v>
      </c>
      <c r="V569" s="66">
        <f t="shared" ref="V569" si="234">T569+U569</f>
        <v>23968</v>
      </c>
      <c r="W569" s="50" t="s">
        <v>1833</v>
      </c>
      <c r="X569" s="51">
        <v>23881</v>
      </c>
      <c r="Y569" s="275">
        <v>23900</v>
      </c>
      <c r="Z569" s="275" t="s">
        <v>1834</v>
      </c>
      <c r="AA569" s="275"/>
      <c r="AB569" s="67">
        <f>Table1402409[[#This Row],[วันที่ส่งงานการเงิน]]-Table1402409[[#This Row],[วันที่ส่งของ]]</f>
        <v>-23900</v>
      </c>
      <c r="AC569" s="130" t="s">
        <v>1835</v>
      </c>
      <c r="AD569" s="3"/>
    </row>
    <row r="570" spans="1:30" ht="30" customHeight="1">
      <c r="A570" s="83">
        <v>23874</v>
      </c>
      <c r="B570" s="101" t="s">
        <v>1837</v>
      </c>
      <c r="C570" s="67">
        <v>6</v>
      </c>
      <c r="D570" s="14" t="s">
        <v>147</v>
      </c>
      <c r="E570" s="15" t="s">
        <v>620</v>
      </c>
      <c r="F570" s="14" t="s">
        <v>1838</v>
      </c>
      <c r="G570" s="16">
        <v>3937.5</v>
      </c>
      <c r="H570" s="17">
        <v>7.4999999999999997E-2</v>
      </c>
      <c r="I570" s="14" t="s">
        <v>52</v>
      </c>
      <c r="J570" s="30" t="s">
        <v>620</v>
      </c>
      <c r="K570" s="19">
        <v>3937.5</v>
      </c>
      <c r="L570" s="30" t="s">
        <v>620</v>
      </c>
      <c r="M570" s="19">
        <v>3937.5</v>
      </c>
      <c r="N570" s="16" t="s">
        <v>34</v>
      </c>
      <c r="O570" s="16"/>
      <c r="P570" s="67" t="s">
        <v>1839</v>
      </c>
      <c r="Q570" s="106">
        <v>52500</v>
      </c>
      <c r="R570" s="107" t="s">
        <v>301</v>
      </c>
      <c r="S570" s="20">
        <v>7.4999999999999997E-2</v>
      </c>
      <c r="T570" s="66">
        <v>3937.5</v>
      </c>
      <c r="U570" s="66"/>
      <c r="V570" s="66">
        <f t="shared" si="230"/>
        <v>3937.5</v>
      </c>
      <c r="W570" s="50" t="s">
        <v>1840</v>
      </c>
      <c r="X570" s="51">
        <v>23886</v>
      </c>
      <c r="Y570" s="275">
        <v>23887</v>
      </c>
      <c r="Z570" s="275" t="s">
        <v>1841</v>
      </c>
      <c r="AA570" s="275"/>
      <c r="AB570" s="67">
        <f>Table1402409[[#This Row],[วันที่ส่งงานการเงิน]]-Table1402409[[#This Row],[วันที่ส่งของ]]</f>
        <v>-23887</v>
      </c>
      <c r="AC570" s="130" t="s">
        <v>304</v>
      </c>
      <c r="AD570" s="3"/>
    </row>
    <row r="571" spans="1:30">
      <c r="A571" s="83">
        <v>23880</v>
      </c>
      <c r="B571" s="101" t="s">
        <v>1842</v>
      </c>
      <c r="C571" s="67">
        <v>6</v>
      </c>
      <c r="D571" s="14" t="s">
        <v>112</v>
      </c>
      <c r="E571" s="15" t="s">
        <v>98</v>
      </c>
      <c r="F571" s="14" t="s">
        <v>1843</v>
      </c>
      <c r="G571" s="16">
        <v>6420</v>
      </c>
      <c r="H571" s="17">
        <v>12</v>
      </c>
      <c r="I571" s="14" t="s">
        <v>52</v>
      </c>
      <c r="J571" s="30" t="s">
        <v>98</v>
      </c>
      <c r="K571" s="19">
        <v>6420</v>
      </c>
      <c r="L571" s="30" t="s">
        <v>98</v>
      </c>
      <c r="M571" s="19">
        <v>6420</v>
      </c>
      <c r="N571" s="16" t="s">
        <v>34</v>
      </c>
      <c r="O571" s="16"/>
      <c r="P571" s="67" t="s">
        <v>1844</v>
      </c>
      <c r="Q571" s="106">
        <v>500</v>
      </c>
      <c r="R571" s="107" t="s">
        <v>58</v>
      </c>
      <c r="S571" s="20">
        <v>12</v>
      </c>
      <c r="T571" s="66">
        <v>6000</v>
      </c>
      <c r="U571" s="66">
        <f t="shared" si="229"/>
        <v>420</v>
      </c>
      <c r="V571" s="66">
        <f t="shared" si="230"/>
        <v>6420</v>
      </c>
      <c r="W571" s="50" t="s">
        <v>1845</v>
      </c>
      <c r="X571" s="51">
        <v>23886</v>
      </c>
      <c r="Y571" s="275">
        <v>23903</v>
      </c>
      <c r="Z571" s="275" t="s">
        <v>1846</v>
      </c>
      <c r="AA571" s="275"/>
      <c r="AB571" s="67">
        <f>Table1402409[[#This Row],[วันที่ส่งงานการเงิน]]-Table1402409[[#This Row],[วันที่ส่งของ]]</f>
        <v>-23903</v>
      </c>
      <c r="AC571" s="130" t="s">
        <v>447</v>
      </c>
      <c r="AD571" s="3"/>
    </row>
    <row r="572" spans="1:30">
      <c r="A572" s="83">
        <v>23880</v>
      </c>
      <c r="B572" s="101" t="s">
        <v>1847</v>
      </c>
      <c r="C572" s="67">
        <v>6</v>
      </c>
      <c r="D572" s="14" t="s">
        <v>112</v>
      </c>
      <c r="E572" s="15" t="s">
        <v>1339</v>
      </c>
      <c r="F572" s="14" t="s">
        <v>1848</v>
      </c>
      <c r="G572" s="16">
        <v>1200</v>
      </c>
      <c r="H572" s="17">
        <v>0.24</v>
      </c>
      <c r="I572" s="14" t="s">
        <v>52</v>
      </c>
      <c r="J572" s="18" t="s">
        <v>1339</v>
      </c>
      <c r="K572" s="19">
        <v>1200</v>
      </c>
      <c r="L572" s="18" t="s">
        <v>1339</v>
      </c>
      <c r="M572" s="19">
        <v>1200</v>
      </c>
      <c r="N572" s="16" t="s">
        <v>34</v>
      </c>
      <c r="O572" s="16"/>
      <c r="P572" s="67" t="s">
        <v>1839</v>
      </c>
      <c r="Q572" s="106">
        <v>5000</v>
      </c>
      <c r="R572" s="107" t="s">
        <v>206</v>
      </c>
      <c r="S572" s="20">
        <v>0.24</v>
      </c>
      <c r="T572" s="66">
        <v>1200</v>
      </c>
      <c r="U572" s="66">
        <v>0</v>
      </c>
      <c r="V572" s="66">
        <f t="shared" si="230"/>
        <v>1200</v>
      </c>
      <c r="W572" s="50" t="s">
        <v>1849</v>
      </c>
      <c r="X572" s="51">
        <v>23887</v>
      </c>
      <c r="Y572" s="275">
        <v>23893</v>
      </c>
      <c r="Z572" s="275" t="s">
        <v>1850</v>
      </c>
      <c r="AA572" s="275"/>
      <c r="AB572" s="67">
        <f>Table1402409[[#This Row],[วันที่ส่งงานการเงิน]]-Table1402409[[#This Row],[วันที่ส่งของ]]</f>
        <v>-23893</v>
      </c>
      <c r="AC572" s="130" t="s">
        <v>265</v>
      </c>
      <c r="AD572" s="3"/>
    </row>
    <row r="573" spans="1:30">
      <c r="A573" s="83">
        <v>23880</v>
      </c>
      <c r="B573" s="101" t="s">
        <v>1851</v>
      </c>
      <c r="C573" s="67">
        <v>6</v>
      </c>
      <c r="D573" s="14" t="s">
        <v>112</v>
      </c>
      <c r="E573" s="15" t="s">
        <v>197</v>
      </c>
      <c r="F573" s="14" t="s">
        <v>1852</v>
      </c>
      <c r="G573" s="16">
        <v>17655</v>
      </c>
      <c r="H573" s="17">
        <v>3.3</v>
      </c>
      <c r="I573" s="14" t="s">
        <v>52</v>
      </c>
      <c r="J573" s="30" t="s">
        <v>197</v>
      </c>
      <c r="K573" s="19">
        <v>17655</v>
      </c>
      <c r="L573" s="30" t="s">
        <v>197</v>
      </c>
      <c r="M573" s="19">
        <v>17655</v>
      </c>
      <c r="N573" s="16" t="s">
        <v>34</v>
      </c>
      <c r="O573" s="16"/>
      <c r="P573" s="67" t="s">
        <v>1839</v>
      </c>
      <c r="Q573" s="106">
        <v>5000</v>
      </c>
      <c r="R573" s="107" t="s">
        <v>53</v>
      </c>
      <c r="S573" s="20">
        <v>3.3</v>
      </c>
      <c r="T573" s="66">
        <v>16500</v>
      </c>
      <c r="U573" s="66">
        <f>T573*7/100</f>
        <v>1155</v>
      </c>
      <c r="V573" s="66">
        <f t="shared" si="230"/>
        <v>17655</v>
      </c>
      <c r="W573" s="50" t="s">
        <v>1853</v>
      </c>
      <c r="X573" s="51">
        <v>23886</v>
      </c>
      <c r="Y573" s="275">
        <v>23889</v>
      </c>
      <c r="Z573" s="275" t="s">
        <v>1854</v>
      </c>
      <c r="AA573" s="275"/>
      <c r="AB573" s="67">
        <f>Table1402409[[#This Row],[วันที่ส่งงานการเงิน]]-Table1402409[[#This Row],[วันที่ส่งของ]]</f>
        <v>-23889</v>
      </c>
      <c r="AC573" s="130" t="s">
        <v>447</v>
      </c>
      <c r="AD573" s="3"/>
    </row>
    <row r="574" spans="1:30">
      <c r="A574" s="85">
        <v>23880</v>
      </c>
      <c r="B574" s="101" t="s">
        <v>1855</v>
      </c>
      <c r="C574" s="67">
        <v>6</v>
      </c>
      <c r="D574" s="14" t="s">
        <v>112</v>
      </c>
      <c r="E574" s="15" t="s">
        <v>197</v>
      </c>
      <c r="F574" s="14" t="s">
        <v>1856</v>
      </c>
      <c r="G574" s="16">
        <v>1070</v>
      </c>
      <c r="H574" s="17">
        <v>100</v>
      </c>
      <c r="I574" s="14" t="s">
        <v>52</v>
      </c>
      <c r="J574" s="30" t="s">
        <v>197</v>
      </c>
      <c r="K574" s="19">
        <v>1070</v>
      </c>
      <c r="L574" s="30" t="s">
        <v>197</v>
      </c>
      <c r="M574" s="19">
        <v>1070</v>
      </c>
      <c r="N574" s="16" t="s">
        <v>34</v>
      </c>
      <c r="O574" s="16"/>
      <c r="P574" s="67" t="s">
        <v>1790</v>
      </c>
      <c r="Q574" s="106">
        <v>10</v>
      </c>
      <c r="R574" s="107" t="s">
        <v>53</v>
      </c>
      <c r="S574" s="20">
        <v>100</v>
      </c>
      <c r="T574" s="66">
        <v>1000</v>
      </c>
      <c r="U574" s="66">
        <f t="shared" ref="U574:U575" si="235">T574*7/100</f>
        <v>70</v>
      </c>
      <c r="V574" s="66">
        <f t="shared" ref="V574:V575" si="236">T574+U574</f>
        <v>1070</v>
      </c>
      <c r="W574" s="50" t="s">
        <v>1857</v>
      </c>
      <c r="X574" s="51">
        <v>23886</v>
      </c>
      <c r="Y574" s="275">
        <v>23886</v>
      </c>
      <c r="Z574" s="275" t="s">
        <v>1858</v>
      </c>
      <c r="AA574" s="275"/>
      <c r="AB574" s="295">
        <f>Table1402409[[#This Row],[วันที่ส่งงานการเงิน]]-Table1402409[[#This Row],[วันที่ส่งของ]]</f>
        <v>-23886</v>
      </c>
      <c r="AC574" s="172" t="s">
        <v>673</v>
      </c>
      <c r="AD574" s="3"/>
    </row>
    <row r="575" spans="1:30">
      <c r="A575" s="85">
        <v>23881</v>
      </c>
      <c r="B575" s="101" t="s">
        <v>1859</v>
      </c>
      <c r="C575" s="67">
        <v>1</v>
      </c>
      <c r="D575" s="14" t="s">
        <v>60</v>
      </c>
      <c r="E575" s="15" t="s">
        <v>61</v>
      </c>
      <c r="F575" s="14" t="s">
        <v>1860</v>
      </c>
      <c r="G575" s="16">
        <v>110745</v>
      </c>
      <c r="H575" s="17">
        <v>3450</v>
      </c>
      <c r="I575" s="14" t="s">
        <v>52</v>
      </c>
      <c r="J575" s="30" t="s">
        <v>61</v>
      </c>
      <c r="K575" s="19">
        <v>110103</v>
      </c>
      <c r="L575" s="30" t="s">
        <v>61</v>
      </c>
      <c r="M575" s="19">
        <v>110103</v>
      </c>
      <c r="N575" s="16" t="s">
        <v>34</v>
      </c>
      <c r="O575" s="16"/>
      <c r="P575" s="67"/>
      <c r="Q575" s="106">
        <v>30</v>
      </c>
      <c r="R575" s="107" t="s">
        <v>63</v>
      </c>
      <c r="S575" s="20">
        <v>3430</v>
      </c>
      <c r="T575" s="66">
        <v>102900</v>
      </c>
      <c r="U575" s="66">
        <f t="shared" si="235"/>
        <v>7203</v>
      </c>
      <c r="V575" s="66">
        <f t="shared" si="236"/>
        <v>110103</v>
      </c>
      <c r="W575" s="50" t="s">
        <v>1555</v>
      </c>
      <c r="X575" s="51">
        <v>23895</v>
      </c>
      <c r="Y575" s="275">
        <v>23906</v>
      </c>
      <c r="Z575" s="275" t="s">
        <v>1861</v>
      </c>
      <c r="AA575" s="275"/>
      <c r="AB575" s="295">
        <f>Table1402409[[#This Row],[วันที่ส่งงานการเงิน]]-Table1402409[[#This Row],[วันที่ส่งของ]]</f>
        <v>-23906</v>
      </c>
      <c r="AC575" s="172"/>
      <c r="AD575" s="3"/>
    </row>
    <row r="576" spans="1:30">
      <c r="A576" s="85">
        <v>23881</v>
      </c>
      <c r="B576" s="101" t="s">
        <v>1862</v>
      </c>
      <c r="C576" s="67">
        <v>3</v>
      </c>
      <c r="D576" s="14" t="s">
        <v>60</v>
      </c>
      <c r="E576" s="15" t="s">
        <v>557</v>
      </c>
      <c r="F576" s="14" t="s">
        <v>1863</v>
      </c>
      <c r="G576" s="16">
        <v>18190</v>
      </c>
      <c r="H576" s="17">
        <v>85</v>
      </c>
      <c r="I576" s="14" t="s">
        <v>52</v>
      </c>
      <c r="J576" s="15" t="s">
        <v>557</v>
      </c>
      <c r="K576" s="19">
        <v>18190</v>
      </c>
      <c r="L576" s="15" t="s">
        <v>557</v>
      </c>
      <c r="M576" s="19">
        <v>18190</v>
      </c>
      <c r="N576" s="16" t="s">
        <v>34</v>
      </c>
      <c r="O576" s="16"/>
      <c r="P576" s="67"/>
      <c r="Q576" s="106">
        <v>200</v>
      </c>
      <c r="R576" s="107" t="s">
        <v>58</v>
      </c>
      <c r="S576" s="20">
        <v>85</v>
      </c>
      <c r="T576" s="66">
        <v>17000</v>
      </c>
      <c r="U576" s="66">
        <f t="shared" ref="U576:U580" si="237">T576*7/100</f>
        <v>1190</v>
      </c>
      <c r="V576" s="66">
        <f t="shared" ref="V576:V580" si="238">T576+U576</f>
        <v>18190</v>
      </c>
      <c r="W576" s="50" t="s">
        <v>1864</v>
      </c>
      <c r="X576" s="51">
        <v>23882</v>
      </c>
      <c r="Y576" s="275">
        <v>23894</v>
      </c>
      <c r="Z576" s="275" t="s">
        <v>1865</v>
      </c>
      <c r="AA576" s="275"/>
      <c r="AB576" s="295">
        <f>Table1402409[[#This Row],[วันที่ส่งงานการเงิน]]-Table1402409[[#This Row],[วันที่ส่งของ]]</f>
        <v>-23894</v>
      </c>
      <c r="AC576" s="172" t="s">
        <v>1866</v>
      </c>
      <c r="AD576" s="3"/>
    </row>
    <row r="577" spans="1:30">
      <c r="A577" s="85">
        <v>23881</v>
      </c>
      <c r="B577" s="101" t="s">
        <v>1867</v>
      </c>
      <c r="C577" s="67">
        <v>5</v>
      </c>
      <c r="D577" s="14" t="s">
        <v>60</v>
      </c>
      <c r="E577" s="15" t="s">
        <v>1868</v>
      </c>
      <c r="F577" s="14" t="s">
        <v>739</v>
      </c>
      <c r="G577" s="16">
        <v>8388</v>
      </c>
      <c r="H577" s="17"/>
      <c r="I577" s="14" t="s">
        <v>52</v>
      </c>
      <c r="J577" s="15" t="s">
        <v>1868</v>
      </c>
      <c r="K577" s="19">
        <v>7992.9</v>
      </c>
      <c r="L577" s="15" t="s">
        <v>1868</v>
      </c>
      <c r="M577" s="19">
        <v>7992.9</v>
      </c>
      <c r="N577" s="16" t="s">
        <v>34</v>
      </c>
      <c r="O577" s="16"/>
      <c r="P577" s="67"/>
      <c r="Q577" s="106">
        <v>23</v>
      </c>
      <c r="R577" s="107" t="s">
        <v>101</v>
      </c>
      <c r="S577" s="20"/>
      <c r="T577" s="66">
        <v>7470</v>
      </c>
      <c r="U577" s="66">
        <f t="shared" si="237"/>
        <v>522.9</v>
      </c>
      <c r="V577" s="66">
        <f t="shared" si="238"/>
        <v>7992.9</v>
      </c>
      <c r="W577" s="50" t="s">
        <v>1869</v>
      </c>
      <c r="X577" s="51">
        <v>23888</v>
      </c>
      <c r="Y577" s="275">
        <v>23899</v>
      </c>
      <c r="Z577" s="275" t="s">
        <v>1870</v>
      </c>
      <c r="AA577" s="275"/>
      <c r="AB577" s="295">
        <f>Table1402409[[#This Row],[วันที่ส่งงานการเงิน]]-Table1402409[[#This Row],[วันที่ส่งของ]]</f>
        <v>-23899</v>
      </c>
      <c r="AC577" s="172" t="s">
        <v>1866</v>
      </c>
      <c r="AD577" s="3"/>
    </row>
    <row r="578" spans="1:30">
      <c r="A578" s="85">
        <v>23881</v>
      </c>
      <c r="B578" s="101" t="s">
        <v>1871</v>
      </c>
      <c r="C578" s="67">
        <v>4</v>
      </c>
      <c r="D578" s="14" t="s">
        <v>60</v>
      </c>
      <c r="E578" s="15" t="s">
        <v>339</v>
      </c>
      <c r="F578" s="14" t="s">
        <v>1872</v>
      </c>
      <c r="G578" s="16">
        <v>16050</v>
      </c>
      <c r="H578" s="17">
        <v>150</v>
      </c>
      <c r="I578" s="14" t="s">
        <v>52</v>
      </c>
      <c r="J578" s="15" t="s">
        <v>339</v>
      </c>
      <c r="K578" s="19">
        <v>10486</v>
      </c>
      <c r="L578" s="15" t="s">
        <v>339</v>
      </c>
      <c r="M578" s="19">
        <v>10486</v>
      </c>
      <c r="N578" s="16" t="s">
        <v>34</v>
      </c>
      <c r="O578" s="16"/>
      <c r="P578" s="67"/>
      <c r="Q578" s="106">
        <v>100</v>
      </c>
      <c r="R578" s="107" t="s">
        <v>458</v>
      </c>
      <c r="S578" s="20">
        <v>98</v>
      </c>
      <c r="T578" s="66">
        <v>9800</v>
      </c>
      <c r="U578" s="66">
        <f t="shared" si="237"/>
        <v>686</v>
      </c>
      <c r="V578" s="66">
        <f t="shared" si="238"/>
        <v>10486</v>
      </c>
      <c r="W578" s="50" t="s">
        <v>1873</v>
      </c>
      <c r="X578" s="51">
        <v>23882</v>
      </c>
      <c r="Y578" s="275">
        <v>23894</v>
      </c>
      <c r="Z578" s="275" t="s">
        <v>1874</v>
      </c>
      <c r="AA578" s="275"/>
      <c r="AB578" s="295">
        <f>Table1402409[[#This Row],[วันที่ส่งงานการเงิน]]-Table1402409[[#This Row],[วันที่ส่งของ]]</f>
        <v>-23894</v>
      </c>
      <c r="AC578" s="172" t="s">
        <v>344</v>
      </c>
      <c r="AD578" s="3"/>
    </row>
    <row r="579" spans="1:30">
      <c r="A579" s="85">
        <v>23881</v>
      </c>
      <c r="B579" s="101" t="s">
        <v>1871</v>
      </c>
      <c r="C579" s="67">
        <v>4</v>
      </c>
      <c r="D579" s="14" t="s">
        <v>60</v>
      </c>
      <c r="E579" s="15" t="s">
        <v>339</v>
      </c>
      <c r="F579" s="14" t="s">
        <v>340</v>
      </c>
      <c r="G579" s="16">
        <v>6206</v>
      </c>
      <c r="H579" s="17">
        <v>29</v>
      </c>
      <c r="I579" s="14" t="s">
        <v>52</v>
      </c>
      <c r="J579" s="15" t="s">
        <v>339</v>
      </c>
      <c r="K579" s="19">
        <v>6206</v>
      </c>
      <c r="L579" s="15" t="s">
        <v>339</v>
      </c>
      <c r="M579" s="19">
        <v>6206</v>
      </c>
      <c r="N579" s="16" t="s">
        <v>34</v>
      </c>
      <c r="O579" s="16"/>
      <c r="P579" s="67"/>
      <c r="Q579" s="106">
        <v>200</v>
      </c>
      <c r="R579" s="107" t="s">
        <v>341</v>
      </c>
      <c r="S579" s="20">
        <v>29</v>
      </c>
      <c r="T579" s="66">
        <v>5800</v>
      </c>
      <c r="U579" s="66">
        <f t="shared" ref="U579" si="239">T579*7/100</f>
        <v>406</v>
      </c>
      <c r="V579" s="66">
        <f t="shared" ref="V579" si="240">T579+U579</f>
        <v>6206</v>
      </c>
      <c r="W579" s="50" t="s">
        <v>1873</v>
      </c>
      <c r="X579" s="51">
        <v>23882</v>
      </c>
      <c r="Y579" s="275">
        <v>23894</v>
      </c>
      <c r="Z579" s="275" t="s">
        <v>1874</v>
      </c>
      <c r="AA579" s="275"/>
      <c r="AB579" s="295">
        <f>Table1402409[[#This Row],[วันที่ส่งงานการเงิน]]-Table1402409[[#This Row],[วันที่ส่งของ]]</f>
        <v>-23894</v>
      </c>
      <c r="AC579" s="172" t="s">
        <v>344</v>
      </c>
      <c r="AD579" s="3"/>
    </row>
    <row r="580" spans="1:30">
      <c r="A580" s="85">
        <v>23881</v>
      </c>
      <c r="B580" s="101" t="s">
        <v>1875</v>
      </c>
      <c r="C580" s="67">
        <v>4</v>
      </c>
      <c r="D580" s="14" t="s">
        <v>60</v>
      </c>
      <c r="E580" s="15" t="s">
        <v>433</v>
      </c>
      <c r="F580" s="14" t="s">
        <v>1876</v>
      </c>
      <c r="G580" s="16">
        <v>133750</v>
      </c>
      <c r="H580" s="17">
        <v>2500</v>
      </c>
      <c r="I580" s="14" t="s">
        <v>52</v>
      </c>
      <c r="J580" s="30" t="s">
        <v>433</v>
      </c>
      <c r="K580" s="19">
        <v>133750</v>
      </c>
      <c r="L580" s="30" t="s">
        <v>433</v>
      </c>
      <c r="M580" s="19">
        <v>133750</v>
      </c>
      <c r="N580" s="16" t="s">
        <v>34</v>
      </c>
      <c r="O580" s="16"/>
      <c r="P580" s="67"/>
      <c r="Q580" s="106">
        <v>50</v>
      </c>
      <c r="R580" s="107" t="s">
        <v>361</v>
      </c>
      <c r="S580" s="20">
        <v>2500</v>
      </c>
      <c r="T580" s="66">
        <v>125000</v>
      </c>
      <c r="U580" s="66">
        <f t="shared" si="237"/>
        <v>8750</v>
      </c>
      <c r="V580" s="66">
        <f t="shared" si="238"/>
        <v>133750</v>
      </c>
      <c r="W580" s="50" t="s">
        <v>1877</v>
      </c>
      <c r="X580" s="51">
        <v>23882</v>
      </c>
      <c r="Y580" s="275">
        <v>23906</v>
      </c>
      <c r="Z580" s="275" t="s">
        <v>1878</v>
      </c>
      <c r="AA580" s="275"/>
      <c r="AB580" s="295">
        <f>Table1402409[[#This Row],[วันที่ส่งงานการเงิน]]-Table1402409[[#This Row],[วันที่ส่งของ]]</f>
        <v>-23906</v>
      </c>
      <c r="AC580" s="172" t="s">
        <v>344</v>
      </c>
      <c r="AD580" s="3"/>
    </row>
    <row r="581" spans="1:30">
      <c r="A581" s="85">
        <v>23881</v>
      </c>
      <c r="B581" s="101" t="s">
        <v>1879</v>
      </c>
      <c r="C581" s="67">
        <v>7</v>
      </c>
      <c r="D581" s="14" t="s">
        <v>147</v>
      </c>
      <c r="E581" s="15" t="s">
        <v>433</v>
      </c>
      <c r="F581" s="14" t="s">
        <v>1880</v>
      </c>
      <c r="G581" s="16">
        <v>8560</v>
      </c>
      <c r="H581" s="17"/>
      <c r="I581" s="14" t="s">
        <v>275</v>
      </c>
      <c r="J581" s="30" t="s">
        <v>433</v>
      </c>
      <c r="K581" s="19">
        <v>8560</v>
      </c>
      <c r="L581" s="30" t="s">
        <v>433</v>
      </c>
      <c r="M581" s="19">
        <v>8560</v>
      </c>
      <c r="N581" s="16" t="s">
        <v>34</v>
      </c>
      <c r="O581" s="16"/>
      <c r="P581" s="67"/>
      <c r="Q581" s="106">
        <v>1</v>
      </c>
      <c r="R581" s="107" t="s">
        <v>101</v>
      </c>
      <c r="S581" s="20"/>
      <c r="T581" s="66">
        <v>8000</v>
      </c>
      <c r="U581" s="66">
        <f t="shared" ref="U581:U591" si="241">T581*7/100</f>
        <v>560</v>
      </c>
      <c r="V581" s="66">
        <f t="shared" ref="V581:V591" si="242">T581+U581</f>
        <v>8560</v>
      </c>
      <c r="W581" s="50" t="s">
        <v>275</v>
      </c>
      <c r="X581" s="51">
        <v>23880</v>
      </c>
      <c r="Y581" s="275">
        <v>23880</v>
      </c>
      <c r="Z581" s="275" t="s">
        <v>275</v>
      </c>
      <c r="AA581" s="275"/>
      <c r="AB581" s="295">
        <f>Table1402409[[#This Row],[วันที่ส่งงานการเงิน]]-Table1402409[[#This Row],[วันที่ส่งของ]]</f>
        <v>-23880</v>
      </c>
      <c r="AC581" s="172" t="s">
        <v>275</v>
      </c>
      <c r="AD581" s="3"/>
    </row>
    <row r="582" spans="1:30">
      <c r="A582" s="85">
        <v>23880</v>
      </c>
      <c r="B582" s="101" t="s">
        <v>1881</v>
      </c>
      <c r="C582" s="67">
        <v>2</v>
      </c>
      <c r="D582" s="14" t="s">
        <v>49</v>
      </c>
      <c r="E582" s="15" t="s">
        <v>901</v>
      </c>
      <c r="F582" s="14" t="s">
        <v>1882</v>
      </c>
      <c r="G582" s="16">
        <v>155150</v>
      </c>
      <c r="H582" s="17">
        <v>290</v>
      </c>
      <c r="I582" s="14" t="s">
        <v>52</v>
      </c>
      <c r="J582" s="30" t="s">
        <v>903</v>
      </c>
      <c r="K582" s="19">
        <v>310300</v>
      </c>
      <c r="L582" s="30" t="s">
        <v>903</v>
      </c>
      <c r="M582" s="19">
        <v>310300</v>
      </c>
      <c r="N582" s="16" t="s">
        <v>34</v>
      </c>
      <c r="O582" s="16"/>
      <c r="P582" s="67"/>
      <c r="Q582" s="106">
        <v>500</v>
      </c>
      <c r="R582" s="107" t="s">
        <v>361</v>
      </c>
      <c r="S582" s="20">
        <v>290</v>
      </c>
      <c r="T582" s="66">
        <v>145000</v>
      </c>
      <c r="U582" s="66">
        <f t="shared" ref="U582:U587" si="243">T582*7/100</f>
        <v>10150</v>
      </c>
      <c r="V582" s="66">
        <f t="shared" ref="V582:V587" si="244">T582+U582</f>
        <v>155150</v>
      </c>
      <c r="W582" s="50" t="s">
        <v>1883</v>
      </c>
      <c r="X582" s="51">
        <v>23886</v>
      </c>
      <c r="Y582" s="275">
        <v>23893</v>
      </c>
      <c r="Z582" s="275" t="s">
        <v>1884</v>
      </c>
      <c r="AA582" s="275"/>
      <c r="AB582" s="295">
        <f>Table1402409[[#This Row],[วันที่ส่งงานการเงิน]]-Table1402409[[#This Row],[วันที่ส่งของ]]</f>
        <v>-23893</v>
      </c>
      <c r="AC582" s="172" t="s">
        <v>1489</v>
      </c>
      <c r="AD582" s="3"/>
    </row>
    <row r="583" spans="1:30">
      <c r="A583" s="85">
        <v>23880</v>
      </c>
      <c r="B583" s="101" t="s">
        <v>1881</v>
      </c>
      <c r="C583" s="67">
        <v>2</v>
      </c>
      <c r="D583" s="14" t="s">
        <v>49</v>
      </c>
      <c r="E583" s="15" t="s">
        <v>901</v>
      </c>
      <c r="F583" s="14" t="s">
        <v>1885</v>
      </c>
      <c r="G583" s="16">
        <v>155150</v>
      </c>
      <c r="H583" s="17">
        <v>290</v>
      </c>
      <c r="I583" s="14" t="s">
        <v>52</v>
      </c>
      <c r="J583" s="30" t="s">
        <v>903</v>
      </c>
      <c r="K583" s="19">
        <v>310300</v>
      </c>
      <c r="L583" s="30" t="s">
        <v>903</v>
      </c>
      <c r="M583" s="19">
        <v>310300</v>
      </c>
      <c r="N583" s="16" t="s">
        <v>34</v>
      </c>
      <c r="O583" s="16"/>
      <c r="P583" s="67"/>
      <c r="Q583" s="106">
        <v>500</v>
      </c>
      <c r="R583" s="107" t="s">
        <v>361</v>
      </c>
      <c r="S583" s="20">
        <v>290</v>
      </c>
      <c r="T583" s="66">
        <v>145000</v>
      </c>
      <c r="U583" s="66">
        <f t="shared" ref="U583" si="245">T583*7/100</f>
        <v>10150</v>
      </c>
      <c r="V583" s="66">
        <f t="shared" ref="V583:V586" si="246">T583+U583</f>
        <v>155150</v>
      </c>
      <c r="W583" s="50" t="s">
        <v>1883</v>
      </c>
      <c r="X583" s="51">
        <v>23886</v>
      </c>
      <c r="Y583" s="275">
        <v>23893</v>
      </c>
      <c r="Z583" s="275" t="s">
        <v>1884</v>
      </c>
      <c r="AA583" s="275"/>
      <c r="AB583" s="295">
        <f>Table1402409[[#This Row],[วันที่ส่งงานการเงิน]]-Table1402409[[#This Row],[วันที่ส่งของ]]</f>
        <v>-23893</v>
      </c>
      <c r="AC583" s="172" t="s">
        <v>1489</v>
      </c>
      <c r="AD583" s="3"/>
    </row>
    <row r="584" spans="1:30">
      <c r="A584" s="85">
        <v>23882</v>
      </c>
      <c r="B584" s="101" t="s">
        <v>1886</v>
      </c>
      <c r="C584" s="67">
        <v>6</v>
      </c>
      <c r="D584" s="14" t="s">
        <v>112</v>
      </c>
      <c r="E584" s="15" t="s">
        <v>1339</v>
      </c>
      <c r="F584" s="14" t="s">
        <v>1708</v>
      </c>
      <c r="G584" s="16">
        <v>36000</v>
      </c>
      <c r="H584" s="17">
        <v>1.8</v>
      </c>
      <c r="I584" s="14" t="s">
        <v>52</v>
      </c>
      <c r="J584" s="18" t="s">
        <v>1339</v>
      </c>
      <c r="K584" s="19">
        <v>36000</v>
      </c>
      <c r="L584" s="18" t="s">
        <v>1339</v>
      </c>
      <c r="M584" s="19">
        <v>36000</v>
      </c>
      <c r="N584" s="16" t="s">
        <v>34</v>
      </c>
      <c r="O584" s="16"/>
      <c r="P584" s="67" t="s">
        <v>1887</v>
      </c>
      <c r="Q584" s="106">
        <v>6540</v>
      </c>
      <c r="R584" s="107" t="s">
        <v>206</v>
      </c>
      <c r="S584" s="20">
        <v>1.8</v>
      </c>
      <c r="T584" s="66">
        <v>11772</v>
      </c>
      <c r="U584" s="66">
        <v>0</v>
      </c>
      <c r="V584" s="66">
        <f t="shared" si="246"/>
        <v>11772</v>
      </c>
      <c r="W584" s="50" t="s">
        <v>1888</v>
      </c>
      <c r="X584" s="51">
        <v>23888</v>
      </c>
      <c r="Y584" s="275">
        <v>23893</v>
      </c>
      <c r="Z584" s="275" t="s">
        <v>1889</v>
      </c>
      <c r="AA584" s="275"/>
      <c r="AB584" s="295">
        <f>Table1402409[[#This Row],[วันที่ส่งงานการเงิน]]-Table1402409[[#This Row],[วันที่ส่งของ]]</f>
        <v>-23893</v>
      </c>
      <c r="AC584" s="172" t="s">
        <v>265</v>
      </c>
      <c r="AD584" s="3" t="s">
        <v>314</v>
      </c>
    </row>
    <row r="585" spans="1:30">
      <c r="A585" s="85"/>
      <c r="B585" s="101"/>
      <c r="C585" s="67"/>
      <c r="D585" s="14"/>
      <c r="E585" s="15"/>
      <c r="F585" s="14"/>
      <c r="G585" s="16"/>
      <c r="H585" s="17"/>
      <c r="I585" s="14"/>
      <c r="J585" s="18"/>
      <c r="K585" s="19"/>
      <c r="L585" s="63"/>
      <c r="M585" s="16"/>
      <c r="N585" s="16"/>
      <c r="O585" s="16"/>
      <c r="P585" s="67" t="s">
        <v>1887</v>
      </c>
      <c r="Q585" s="106">
        <v>8000</v>
      </c>
      <c r="R585" s="107" t="s">
        <v>206</v>
      </c>
      <c r="S585" s="20">
        <v>1.8</v>
      </c>
      <c r="T585" s="66">
        <v>14400</v>
      </c>
      <c r="U585" s="66">
        <v>0</v>
      </c>
      <c r="V585" s="66">
        <f t="shared" si="246"/>
        <v>14400</v>
      </c>
      <c r="W585" s="50" t="s">
        <v>1888</v>
      </c>
      <c r="X585" s="51">
        <v>23888</v>
      </c>
      <c r="Y585" s="275">
        <v>23895</v>
      </c>
      <c r="Z585" s="275" t="s">
        <v>1890</v>
      </c>
      <c r="AA585" s="275"/>
      <c r="AB585" s="295">
        <f>Table1402409[[#This Row],[วันที่ส่งงานการเงิน]]-Table1402409[[#This Row],[วันที่ส่งของ]]</f>
        <v>-23895</v>
      </c>
      <c r="AC585" s="172" t="s">
        <v>265</v>
      </c>
      <c r="AD585" s="3" t="s">
        <v>551</v>
      </c>
    </row>
    <row r="586" spans="1:30">
      <c r="A586" s="85"/>
      <c r="B586" s="101"/>
      <c r="C586" s="67"/>
      <c r="D586" s="14"/>
      <c r="E586" s="15"/>
      <c r="F586" s="14"/>
      <c r="G586" s="16"/>
      <c r="H586" s="17"/>
      <c r="I586" s="14"/>
      <c r="J586" s="18"/>
      <c r="K586" s="19"/>
      <c r="L586" s="63"/>
      <c r="M586" s="16"/>
      <c r="N586" s="16"/>
      <c r="O586" s="16"/>
      <c r="P586" s="67" t="s">
        <v>1887</v>
      </c>
      <c r="Q586" s="106">
        <v>5460</v>
      </c>
      <c r="R586" s="107" t="s">
        <v>206</v>
      </c>
      <c r="S586" s="20">
        <v>1.8</v>
      </c>
      <c r="T586" s="66">
        <v>9828</v>
      </c>
      <c r="U586" s="66">
        <v>0</v>
      </c>
      <c r="V586" s="66">
        <f t="shared" si="246"/>
        <v>9828</v>
      </c>
      <c r="W586" s="50" t="s">
        <v>1888</v>
      </c>
      <c r="X586" s="51">
        <v>23888</v>
      </c>
      <c r="Y586" s="275">
        <v>23900</v>
      </c>
      <c r="Z586" s="275" t="s">
        <v>1891</v>
      </c>
      <c r="AA586" s="275"/>
      <c r="AB586" s="295">
        <f>Table1402409[[#This Row],[วันที่ส่งงานการเงิน]]-Table1402409[[#This Row],[วันที่ส่งของ]]</f>
        <v>-23900</v>
      </c>
      <c r="AC586" s="172" t="s">
        <v>265</v>
      </c>
      <c r="AD586" s="3" t="s">
        <v>553</v>
      </c>
    </row>
    <row r="587" spans="1:30">
      <c r="A587" s="85">
        <v>23885</v>
      </c>
      <c r="B587" s="101" t="s">
        <v>1892</v>
      </c>
      <c r="C587" s="67">
        <v>6</v>
      </c>
      <c r="D587" s="14" t="s">
        <v>112</v>
      </c>
      <c r="E587" s="15" t="s">
        <v>197</v>
      </c>
      <c r="F587" s="14" t="s">
        <v>1893</v>
      </c>
      <c r="G587" s="16">
        <v>642</v>
      </c>
      <c r="H587" s="17">
        <v>5</v>
      </c>
      <c r="I587" s="14" t="s">
        <v>52</v>
      </c>
      <c r="J587" s="30" t="s">
        <v>197</v>
      </c>
      <c r="K587" s="19">
        <v>642</v>
      </c>
      <c r="L587" s="30" t="s">
        <v>197</v>
      </c>
      <c r="M587" s="19">
        <v>642</v>
      </c>
      <c r="N587" s="16" t="s">
        <v>34</v>
      </c>
      <c r="O587" s="16"/>
      <c r="P587" s="67"/>
      <c r="Q587" s="106">
        <v>120</v>
      </c>
      <c r="R587" s="107" t="s">
        <v>53</v>
      </c>
      <c r="S587" s="20">
        <v>5</v>
      </c>
      <c r="T587" s="66">
        <v>600</v>
      </c>
      <c r="U587" s="66">
        <f t="shared" si="243"/>
        <v>42</v>
      </c>
      <c r="V587" s="66">
        <f t="shared" si="244"/>
        <v>642</v>
      </c>
      <c r="W587" s="50" t="s">
        <v>1894</v>
      </c>
      <c r="X587" s="51">
        <v>23887</v>
      </c>
      <c r="Y587" s="275">
        <v>23888</v>
      </c>
      <c r="Z587" s="275" t="s">
        <v>1895</v>
      </c>
      <c r="AA587" s="275"/>
      <c r="AB587" s="295">
        <f>Table1402409[[#This Row],[วันที่ส่งงานการเงิน]]-Table1402409[[#This Row],[วันที่ส่งของ]]</f>
        <v>-23888</v>
      </c>
      <c r="AC587" s="172" t="s">
        <v>202</v>
      </c>
      <c r="AD587" s="3"/>
    </row>
    <row r="588" spans="1:30">
      <c r="A588" s="85">
        <v>23885</v>
      </c>
      <c r="B588" s="101" t="s">
        <v>1896</v>
      </c>
      <c r="C588" s="67">
        <v>4</v>
      </c>
      <c r="D588" s="14" t="s">
        <v>60</v>
      </c>
      <c r="E588" s="206" t="s">
        <v>454</v>
      </c>
      <c r="F588" s="14" t="s">
        <v>632</v>
      </c>
      <c r="G588" s="16"/>
      <c r="H588" s="17"/>
      <c r="I588" s="14"/>
      <c r="J588" s="30"/>
      <c r="K588" s="19"/>
      <c r="L588" s="30"/>
      <c r="M588" s="19"/>
      <c r="N588" s="16"/>
      <c r="O588" s="16"/>
      <c r="P588" s="67"/>
      <c r="Q588" s="106"/>
      <c r="R588" s="107"/>
      <c r="S588" s="20"/>
      <c r="T588" s="66"/>
      <c r="U588" s="66"/>
      <c r="V588" s="66"/>
      <c r="W588" s="50" t="s">
        <v>454</v>
      </c>
      <c r="X588" s="51"/>
      <c r="Y588" s="275"/>
      <c r="Z588" s="275" t="s">
        <v>454</v>
      </c>
      <c r="AA588" s="275"/>
      <c r="AB588" s="295"/>
      <c r="AC588" s="172"/>
      <c r="AD588" s="3"/>
    </row>
    <row r="589" spans="1:30">
      <c r="A589" s="85">
        <v>23885</v>
      </c>
      <c r="B589" s="101" t="s">
        <v>1897</v>
      </c>
      <c r="C589" s="67">
        <v>3</v>
      </c>
      <c r="D589" s="14" t="s">
        <v>60</v>
      </c>
      <c r="E589" s="15" t="s">
        <v>369</v>
      </c>
      <c r="F589" s="14" t="s">
        <v>572</v>
      </c>
      <c r="G589" s="16">
        <v>15729</v>
      </c>
      <c r="H589" s="17">
        <v>245</v>
      </c>
      <c r="I589" s="14" t="s">
        <v>52</v>
      </c>
      <c r="J589" s="30" t="s">
        <v>369</v>
      </c>
      <c r="K589" s="19">
        <v>15729</v>
      </c>
      <c r="L589" s="30" t="s">
        <v>369</v>
      </c>
      <c r="M589" s="19">
        <v>15729</v>
      </c>
      <c r="N589" s="16" t="s">
        <v>34</v>
      </c>
      <c r="O589" s="16"/>
      <c r="P589" s="67"/>
      <c r="Q589" s="106">
        <v>60</v>
      </c>
      <c r="R589" s="107" t="s">
        <v>392</v>
      </c>
      <c r="S589" s="20">
        <v>245</v>
      </c>
      <c r="T589" s="66">
        <v>14700</v>
      </c>
      <c r="U589" s="66">
        <f t="shared" si="241"/>
        <v>1029</v>
      </c>
      <c r="V589" s="66">
        <f t="shared" si="242"/>
        <v>15729</v>
      </c>
      <c r="W589" s="50" t="s">
        <v>1898</v>
      </c>
      <c r="X589" s="51">
        <v>23889</v>
      </c>
      <c r="Y589" s="275">
        <v>23899</v>
      </c>
      <c r="Z589" s="275" t="s">
        <v>1755</v>
      </c>
      <c r="AA589" s="275"/>
      <c r="AB589" s="295">
        <f>Table1402409[[#This Row],[วันที่ส่งงานการเงิน]]-Table1402409[[#This Row],[วันที่ส่งของ]]</f>
        <v>-23899</v>
      </c>
      <c r="AC589" s="172" t="s">
        <v>181</v>
      </c>
      <c r="AD589" s="3"/>
    </row>
    <row r="590" spans="1:30">
      <c r="A590" s="85">
        <v>23885</v>
      </c>
      <c r="B590" s="101" t="s">
        <v>1899</v>
      </c>
      <c r="C590" s="67">
        <v>7</v>
      </c>
      <c r="D590" s="14" t="s">
        <v>147</v>
      </c>
      <c r="E590" s="15" t="s">
        <v>476</v>
      </c>
      <c r="F590" s="14" t="s">
        <v>1900</v>
      </c>
      <c r="G590" s="16">
        <v>2006.25</v>
      </c>
      <c r="H590" s="17"/>
      <c r="I590" s="14" t="s">
        <v>275</v>
      </c>
      <c r="J590" s="30" t="s">
        <v>1204</v>
      </c>
      <c r="K590" s="19">
        <v>2006.5</v>
      </c>
      <c r="L590" s="30" t="s">
        <v>1204</v>
      </c>
      <c r="M590" s="19">
        <v>2006.5</v>
      </c>
      <c r="N590" s="16" t="s">
        <v>34</v>
      </c>
      <c r="O590" s="16"/>
      <c r="P590" s="67"/>
      <c r="Q590" s="106">
        <v>4</v>
      </c>
      <c r="R590" s="107" t="s">
        <v>101</v>
      </c>
      <c r="S590" s="20"/>
      <c r="T590" s="66">
        <v>1875</v>
      </c>
      <c r="U590" s="66">
        <f t="shared" si="241"/>
        <v>131.25</v>
      </c>
      <c r="V590" s="66">
        <f t="shared" si="242"/>
        <v>2006.25</v>
      </c>
      <c r="W590" s="50" t="s">
        <v>275</v>
      </c>
      <c r="X590" s="51">
        <v>23880</v>
      </c>
      <c r="Y590" s="275">
        <v>23880</v>
      </c>
      <c r="Z590" s="275" t="s">
        <v>275</v>
      </c>
      <c r="AA590" s="275"/>
      <c r="AB590" s="295">
        <f>Table1402409[[#This Row],[วันที่ส่งงานการเงิน]]-Table1402409[[#This Row],[วันที่ส่งของ]]</f>
        <v>-23880</v>
      </c>
      <c r="AC590" s="172" t="s">
        <v>275</v>
      </c>
      <c r="AD590" s="3"/>
    </row>
    <row r="591" spans="1:30">
      <c r="A591" s="85">
        <v>23885</v>
      </c>
      <c r="B591" s="101" t="s">
        <v>1901</v>
      </c>
      <c r="C591" s="67">
        <v>7</v>
      </c>
      <c r="D591" s="14" t="s">
        <v>147</v>
      </c>
      <c r="E591" s="15" t="s">
        <v>436</v>
      </c>
      <c r="F591" s="14" t="s">
        <v>437</v>
      </c>
      <c r="G591" s="16">
        <v>385.2</v>
      </c>
      <c r="H591" s="17"/>
      <c r="I591" s="14" t="s">
        <v>275</v>
      </c>
      <c r="J591" s="18" t="s">
        <v>436</v>
      </c>
      <c r="K591" s="19">
        <v>385.2</v>
      </c>
      <c r="L591" s="18" t="s">
        <v>436</v>
      </c>
      <c r="M591" s="19">
        <v>385.2</v>
      </c>
      <c r="N591" s="16" t="s">
        <v>34</v>
      </c>
      <c r="O591" s="16"/>
      <c r="P591" s="67"/>
      <c r="Q591" s="106">
        <v>1</v>
      </c>
      <c r="R591" s="107" t="s">
        <v>101</v>
      </c>
      <c r="S591" s="20"/>
      <c r="T591" s="66">
        <v>360</v>
      </c>
      <c r="U591" s="66">
        <f t="shared" si="241"/>
        <v>25.2</v>
      </c>
      <c r="V591" s="66">
        <f t="shared" si="242"/>
        <v>385.2</v>
      </c>
      <c r="W591" s="50" t="s">
        <v>275</v>
      </c>
      <c r="X591" s="51">
        <v>23881</v>
      </c>
      <c r="Y591" s="275">
        <v>23881</v>
      </c>
      <c r="Z591" s="275" t="s">
        <v>275</v>
      </c>
      <c r="AA591" s="275"/>
      <c r="AB591" s="295">
        <f>Table1402409[[#This Row],[วันที่ส่งงานการเงิน]]-Table1402409[[#This Row],[วันที่ส่งของ]]</f>
        <v>-23881</v>
      </c>
      <c r="AC591" s="172" t="s">
        <v>275</v>
      </c>
      <c r="AD591" s="3"/>
    </row>
    <row r="592" spans="1:30">
      <c r="A592" s="85">
        <v>23886</v>
      </c>
      <c r="B592" s="101" t="s">
        <v>1902</v>
      </c>
      <c r="C592" s="67">
        <v>6</v>
      </c>
      <c r="D592" s="14" t="s">
        <v>112</v>
      </c>
      <c r="E592" s="15" t="s">
        <v>98</v>
      </c>
      <c r="F592" s="14" t="s">
        <v>1903</v>
      </c>
      <c r="G592" s="16">
        <v>42800</v>
      </c>
      <c r="H592" s="17">
        <v>10</v>
      </c>
      <c r="I592" s="14" t="s">
        <v>52</v>
      </c>
      <c r="J592" s="15" t="s">
        <v>98</v>
      </c>
      <c r="K592" s="19">
        <v>42800</v>
      </c>
      <c r="L592" s="15" t="s">
        <v>98</v>
      </c>
      <c r="M592" s="19">
        <v>42800</v>
      </c>
      <c r="N592" s="16" t="s">
        <v>34</v>
      </c>
      <c r="O592" s="16"/>
      <c r="P592" s="67" t="s">
        <v>1904</v>
      </c>
      <c r="Q592" s="106">
        <v>4000</v>
      </c>
      <c r="R592" s="107" t="s">
        <v>53</v>
      </c>
      <c r="S592" s="20">
        <v>10</v>
      </c>
      <c r="T592" s="66">
        <v>40000</v>
      </c>
      <c r="U592" s="66">
        <f t="shared" ref="U592:U606" si="247">T592*7/100</f>
        <v>2800</v>
      </c>
      <c r="V592" s="66">
        <f t="shared" ref="V592:V606" si="248">T592+U592</f>
        <v>42800</v>
      </c>
      <c r="W592" s="50" t="s">
        <v>1905</v>
      </c>
      <c r="X592" s="51">
        <v>23892</v>
      </c>
      <c r="Y592" s="275">
        <v>23906</v>
      </c>
      <c r="Z592" s="275" t="s">
        <v>1906</v>
      </c>
      <c r="AA592" s="275"/>
      <c r="AB592" s="295">
        <f>Table1402409[[#This Row],[วันที่ส่งงานการเงิน]]-Table1402409[[#This Row],[วันที่ส่งของ]]</f>
        <v>-23906</v>
      </c>
      <c r="AC592" s="172" t="s">
        <v>863</v>
      </c>
      <c r="AD592" s="3"/>
    </row>
    <row r="593" spans="1:30" ht="48">
      <c r="A593" s="85">
        <v>23886</v>
      </c>
      <c r="B593" s="101" t="s">
        <v>1907</v>
      </c>
      <c r="C593" s="67">
        <v>6</v>
      </c>
      <c r="D593" s="14" t="s">
        <v>147</v>
      </c>
      <c r="E593" s="15" t="s">
        <v>620</v>
      </c>
      <c r="F593" s="14" t="s">
        <v>1908</v>
      </c>
      <c r="G593" s="16">
        <v>280</v>
      </c>
      <c r="H593" s="17">
        <v>7.0000000000000007E-2</v>
      </c>
      <c r="I593" s="14" t="s">
        <v>52</v>
      </c>
      <c r="J593" s="18" t="s">
        <v>620</v>
      </c>
      <c r="K593" s="19">
        <v>280</v>
      </c>
      <c r="L593" s="63" t="s">
        <v>620</v>
      </c>
      <c r="M593" s="16">
        <v>280</v>
      </c>
      <c r="N593" s="16" t="s">
        <v>34</v>
      </c>
      <c r="O593" s="16"/>
      <c r="P593" s="67" t="s">
        <v>1904</v>
      </c>
      <c r="Q593" s="106">
        <v>4000</v>
      </c>
      <c r="R593" s="107" t="s">
        <v>301</v>
      </c>
      <c r="S593" s="20">
        <v>7.0000000000000007E-2</v>
      </c>
      <c r="T593" s="66">
        <v>280</v>
      </c>
      <c r="U593" s="66">
        <v>0</v>
      </c>
      <c r="V593" s="66">
        <f t="shared" si="248"/>
        <v>280</v>
      </c>
      <c r="W593" s="50" t="s">
        <v>1909</v>
      </c>
      <c r="X593" s="51">
        <v>23889</v>
      </c>
      <c r="Y593" s="275">
        <v>23889</v>
      </c>
      <c r="Z593" s="275" t="s">
        <v>1910</v>
      </c>
      <c r="AA593" s="275"/>
      <c r="AB593" s="295">
        <f>Table1402409[[#This Row],[วันที่ส่งงานการเงิน]]-Table1402409[[#This Row],[วันที่ส่งของ]]</f>
        <v>-23889</v>
      </c>
      <c r="AC593" s="172" t="s">
        <v>304</v>
      </c>
      <c r="AD593" s="3"/>
    </row>
    <row r="594" spans="1:30" ht="27" customHeight="1">
      <c r="A594" s="85">
        <v>23887</v>
      </c>
      <c r="B594" s="101" t="s">
        <v>1911</v>
      </c>
      <c r="C594" s="67">
        <v>2</v>
      </c>
      <c r="D594" s="14" t="s">
        <v>49</v>
      </c>
      <c r="E594" s="15" t="s">
        <v>50</v>
      </c>
      <c r="F594" s="14" t="s">
        <v>1912</v>
      </c>
      <c r="G594" s="16">
        <v>38199</v>
      </c>
      <c r="H594" s="17">
        <v>70</v>
      </c>
      <c r="I594" s="14" t="s">
        <v>52</v>
      </c>
      <c r="J594" s="18" t="s">
        <v>50</v>
      </c>
      <c r="K594" s="19">
        <v>38199</v>
      </c>
      <c r="L594" s="18" t="s">
        <v>50</v>
      </c>
      <c r="M594" s="19">
        <v>38199</v>
      </c>
      <c r="N594" s="16" t="s">
        <v>34</v>
      </c>
      <c r="O594" s="16"/>
      <c r="P594" s="67"/>
      <c r="Q594" s="106">
        <v>510</v>
      </c>
      <c r="R594" s="107" t="s">
        <v>53</v>
      </c>
      <c r="S594" s="20">
        <v>70</v>
      </c>
      <c r="T594" s="66">
        <v>35700</v>
      </c>
      <c r="U594" s="66">
        <f t="shared" si="247"/>
        <v>2499</v>
      </c>
      <c r="V594" s="66">
        <f t="shared" si="248"/>
        <v>38199</v>
      </c>
      <c r="W594" s="50" t="s">
        <v>1913</v>
      </c>
      <c r="X594" s="51">
        <v>23892</v>
      </c>
      <c r="Y594" s="275">
        <v>23900</v>
      </c>
      <c r="Z594" s="275" t="s">
        <v>1914</v>
      </c>
      <c r="AA594" s="275"/>
      <c r="AB594" s="295">
        <f>Table1402409[[#This Row],[วันที่ส่งงานการเงิน]]-Table1402409[[#This Row],[วันที่ส่งของ]]</f>
        <v>-23900</v>
      </c>
      <c r="AC594" s="172" t="s">
        <v>1835</v>
      </c>
      <c r="AD594" s="3"/>
    </row>
    <row r="595" spans="1:30" ht="24.75" customHeight="1">
      <c r="A595" s="85">
        <v>23872</v>
      </c>
      <c r="B595" s="101" t="s">
        <v>1915</v>
      </c>
      <c r="C595" s="67">
        <v>7</v>
      </c>
      <c r="D595" s="14" t="s">
        <v>49</v>
      </c>
      <c r="E595" s="15" t="s">
        <v>1354</v>
      </c>
      <c r="F595" s="14" t="s">
        <v>168</v>
      </c>
      <c r="G595" s="16">
        <v>170000</v>
      </c>
      <c r="H595" s="17"/>
      <c r="I595" s="14" t="s">
        <v>52</v>
      </c>
      <c r="J595" s="18" t="s">
        <v>1354</v>
      </c>
      <c r="K595" s="19">
        <v>157215</v>
      </c>
      <c r="L595" s="18" t="s">
        <v>1354</v>
      </c>
      <c r="M595" s="19">
        <v>157215</v>
      </c>
      <c r="N595" s="16" t="s">
        <v>34</v>
      </c>
      <c r="O595" s="16"/>
      <c r="P595" s="67"/>
      <c r="Q595" s="106">
        <v>69</v>
      </c>
      <c r="R595" s="107" t="s">
        <v>169</v>
      </c>
      <c r="S595" s="20"/>
      <c r="T595" s="66">
        <v>157215</v>
      </c>
      <c r="U595" s="66">
        <v>0</v>
      </c>
      <c r="V595" s="66">
        <f t="shared" si="248"/>
        <v>157215</v>
      </c>
      <c r="W595" s="50" t="s">
        <v>1916</v>
      </c>
      <c r="X595" s="51">
        <v>23874</v>
      </c>
      <c r="Y595" s="275">
        <v>23894</v>
      </c>
      <c r="Z595" s="275" t="s">
        <v>1917</v>
      </c>
      <c r="AA595" s="275"/>
      <c r="AB595" s="295">
        <f>Table1402409[[#This Row],[วันที่ส่งงานการเงิน]]-Table1402409[[#This Row],[วันที่ส่งของ]]</f>
        <v>-23894</v>
      </c>
      <c r="AC595" s="172" t="s">
        <v>172</v>
      </c>
      <c r="AD595" s="3"/>
    </row>
    <row r="596" spans="1:30" ht="27" customHeight="1">
      <c r="A596" s="85">
        <v>23886</v>
      </c>
      <c r="B596" s="101" t="s">
        <v>1918</v>
      </c>
      <c r="C596" s="67">
        <v>7</v>
      </c>
      <c r="D596" s="14" t="s">
        <v>49</v>
      </c>
      <c r="E596" s="15" t="s">
        <v>1354</v>
      </c>
      <c r="F596" s="14" t="s">
        <v>1919</v>
      </c>
      <c r="G596" s="16">
        <v>150</v>
      </c>
      <c r="H596" s="17"/>
      <c r="I596" s="14" t="s">
        <v>52</v>
      </c>
      <c r="J596" s="30" t="s">
        <v>1354</v>
      </c>
      <c r="K596" s="19">
        <v>150</v>
      </c>
      <c r="L596" s="18" t="s">
        <v>1354</v>
      </c>
      <c r="M596" s="19">
        <v>150</v>
      </c>
      <c r="N596" s="16" t="s">
        <v>34</v>
      </c>
      <c r="O596" s="16"/>
      <c r="P596" s="67"/>
      <c r="Q596" s="106">
        <v>15</v>
      </c>
      <c r="R596" s="107" t="s">
        <v>341</v>
      </c>
      <c r="S596" s="20">
        <v>5.5</v>
      </c>
      <c r="T596" s="66">
        <v>150</v>
      </c>
      <c r="U596" s="66">
        <v>0</v>
      </c>
      <c r="V596" s="66">
        <f t="shared" si="248"/>
        <v>150</v>
      </c>
      <c r="W596" s="50" t="s">
        <v>1920</v>
      </c>
      <c r="X596" s="51">
        <v>23887</v>
      </c>
      <c r="Y596" s="275">
        <v>23894</v>
      </c>
      <c r="Z596" s="275" t="s">
        <v>1921</v>
      </c>
      <c r="AA596" s="275"/>
      <c r="AB596" s="295">
        <f>Table1402409[[#This Row],[วันที่ส่งงานการเงิน]]-Table1402409[[#This Row],[วันที่ส่งของ]]</f>
        <v>-23894</v>
      </c>
      <c r="AC596" s="172" t="s">
        <v>172</v>
      </c>
      <c r="AD596" s="3"/>
    </row>
    <row r="597" spans="1:30" ht="24" customHeight="1">
      <c r="A597" s="85">
        <v>23885</v>
      </c>
      <c r="B597" s="101" t="s">
        <v>1922</v>
      </c>
      <c r="C597" s="67">
        <v>7</v>
      </c>
      <c r="D597" s="14" t="s">
        <v>49</v>
      </c>
      <c r="E597" s="15" t="s">
        <v>1354</v>
      </c>
      <c r="F597" s="14" t="s">
        <v>1923</v>
      </c>
      <c r="G597" s="16">
        <v>863</v>
      </c>
      <c r="H597" s="17"/>
      <c r="I597" s="14" t="s">
        <v>52</v>
      </c>
      <c r="J597" s="18" t="s">
        <v>1354</v>
      </c>
      <c r="K597" s="19">
        <v>863</v>
      </c>
      <c r="L597" s="18" t="s">
        <v>1354</v>
      </c>
      <c r="M597" s="19">
        <v>863</v>
      </c>
      <c r="N597" s="16" t="s">
        <v>34</v>
      </c>
      <c r="O597" s="16"/>
      <c r="P597" s="67"/>
      <c r="Q597" s="106">
        <v>157</v>
      </c>
      <c r="R597" s="107" t="s">
        <v>341</v>
      </c>
      <c r="S597" s="20">
        <v>5.5</v>
      </c>
      <c r="T597" s="66">
        <v>863</v>
      </c>
      <c r="U597" s="66">
        <v>0</v>
      </c>
      <c r="V597" s="66">
        <f t="shared" si="248"/>
        <v>863</v>
      </c>
      <c r="W597" s="50" t="s">
        <v>1924</v>
      </c>
      <c r="X597" s="51">
        <v>23886</v>
      </c>
      <c r="Y597" s="275">
        <v>23894</v>
      </c>
      <c r="Z597" s="275" t="s">
        <v>1925</v>
      </c>
      <c r="AA597" s="275"/>
      <c r="AB597" s="295">
        <f>Table1402409[[#This Row],[วันที่ส่งงานการเงิน]]-Table1402409[[#This Row],[วันที่ส่งของ]]</f>
        <v>-23894</v>
      </c>
      <c r="AC597" s="172" t="s">
        <v>172</v>
      </c>
      <c r="AD597" s="3"/>
    </row>
    <row r="598" spans="1:30" ht="24" customHeight="1">
      <c r="A598" s="85">
        <v>23889</v>
      </c>
      <c r="B598" s="101" t="s">
        <v>1926</v>
      </c>
      <c r="C598" s="67">
        <v>1</v>
      </c>
      <c r="D598" s="14" t="s">
        <v>60</v>
      </c>
      <c r="E598" s="15" t="s">
        <v>130</v>
      </c>
      <c r="F598" s="14" t="s">
        <v>1347</v>
      </c>
      <c r="G598" s="16">
        <v>236106.2</v>
      </c>
      <c r="H598" s="17">
        <v>6490</v>
      </c>
      <c r="I598" s="14" t="s">
        <v>94</v>
      </c>
      <c r="J598" s="18" t="s">
        <v>130</v>
      </c>
      <c r="K598" s="19">
        <v>236106.2</v>
      </c>
      <c r="L598" s="18" t="s">
        <v>130</v>
      </c>
      <c r="M598" s="16">
        <v>236106.2</v>
      </c>
      <c r="N598" s="16" t="s">
        <v>34</v>
      </c>
      <c r="O598" s="16"/>
      <c r="P598" s="67"/>
      <c r="Q598" s="106">
        <v>34</v>
      </c>
      <c r="R598" s="107" t="s">
        <v>361</v>
      </c>
      <c r="S598" s="20">
        <v>6490</v>
      </c>
      <c r="T598" s="66">
        <v>220660</v>
      </c>
      <c r="U598" s="66">
        <f t="shared" ref="U598:U604" si="249">T598*7/100</f>
        <v>15446.2</v>
      </c>
      <c r="V598" s="66">
        <f t="shared" ref="V598:V604" si="250">T598+U598</f>
        <v>236106.2</v>
      </c>
      <c r="W598" s="50" t="s">
        <v>1927</v>
      </c>
      <c r="X598" s="51">
        <v>23894</v>
      </c>
      <c r="Y598" s="275">
        <v>23894</v>
      </c>
      <c r="Z598" s="275" t="s">
        <v>1928</v>
      </c>
      <c r="AA598" s="275"/>
      <c r="AB598" s="295">
        <f>Table1402409[[#This Row],[วันที่ส่งงานการเงิน]]-Table1402409[[#This Row],[วันที่ส่งของ]]</f>
        <v>-23894</v>
      </c>
      <c r="AC598" s="172" t="s">
        <v>1929</v>
      </c>
      <c r="AD598" s="3"/>
    </row>
    <row r="599" spans="1:30" ht="24" customHeight="1">
      <c r="A599" s="85">
        <v>23889</v>
      </c>
      <c r="B599" s="101" t="s">
        <v>1926</v>
      </c>
      <c r="C599" s="67">
        <v>1</v>
      </c>
      <c r="D599" s="14" t="s">
        <v>60</v>
      </c>
      <c r="E599" s="15" t="s">
        <v>130</v>
      </c>
      <c r="F599" s="14" t="s">
        <v>1350</v>
      </c>
      <c r="G599" s="16">
        <v>292131.40000000002</v>
      </c>
      <c r="H599" s="17">
        <v>8030</v>
      </c>
      <c r="I599" s="14" t="s">
        <v>94</v>
      </c>
      <c r="J599" s="18" t="s">
        <v>130</v>
      </c>
      <c r="K599" s="19">
        <v>292131.40000000002</v>
      </c>
      <c r="L599" s="18" t="s">
        <v>130</v>
      </c>
      <c r="M599" s="16">
        <v>292131.40000000002</v>
      </c>
      <c r="N599" s="16" t="s">
        <v>34</v>
      </c>
      <c r="O599" s="16"/>
      <c r="P599" s="67"/>
      <c r="Q599" s="106">
        <v>34</v>
      </c>
      <c r="R599" s="107" t="s">
        <v>361</v>
      </c>
      <c r="S599" s="20">
        <v>8030</v>
      </c>
      <c r="T599" s="66">
        <v>273020</v>
      </c>
      <c r="U599" s="66">
        <f t="shared" ref="U599:U601" si="251">T599*7/100</f>
        <v>19111.400000000001</v>
      </c>
      <c r="V599" s="66">
        <f t="shared" ref="V599:V601" si="252">T599+U599</f>
        <v>292131.40000000002</v>
      </c>
      <c r="W599" s="50" t="s">
        <v>1927</v>
      </c>
      <c r="X599" s="51">
        <v>23894</v>
      </c>
      <c r="Y599" s="275">
        <v>23894</v>
      </c>
      <c r="Z599" s="275" t="s">
        <v>1928</v>
      </c>
      <c r="AA599" s="275"/>
      <c r="AB599" s="295">
        <f>Table1402409[[#This Row],[วันที่ส่งงานการเงิน]]-Table1402409[[#This Row],[วันที่ส่งของ]]</f>
        <v>-23894</v>
      </c>
      <c r="AC599" s="172" t="s">
        <v>1929</v>
      </c>
      <c r="AD599" s="3"/>
    </row>
    <row r="600" spans="1:30" ht="24" customHeight="1">
      <c r="A600" s="85">
        <v>23889</v>
      </c>
      <c r="B600" s="101" t="s">
        <v>1926</v>
      </c>
      <c r="C600" s="67">
        <v>1</v>
      </c>
      <c r="D600" s="14" t="s">
        <v>60</v>
      </c>
      <c r="E600" s="15" t="s">
        <v>130</v>
      </c>
      <c r="F600" s="14" t="s">
        <v>1351</v>
      </c>
      <c r="G600" s="16">
        <v>292131.40000000002</v>
      </c>
      <c r="H600" s="17">
        <v>8030</v>
      </c>
      <c r="I600" s="14" t="s">
        <v>94</v>
      </c>
      <c r="J600" s="18" t="s">
        <v>130</v>
      </c>
      <c r="K600" s="19">
        <v>292131.40000000002</v>
      </c>
      <c r="L600" s="18" t="s">
        <v>130</v>
      </c>
      <c r="M600" s="16">
        <v>292131.40000000002</v>
      </c>
      <c r="N600" s="16" t="s">
        <v>34</v>
      </c>
      <c r="O600" s="16"/>
      <c r="P600" s="67"/>
      <c r="Q600" s="106">
        <v>34</v>
      </c>
      <c r="R600" s="107" t="s">
        <v>361</v>
      </c>
      <c r="S600" s="20">
        <v>8030</v>
      </c>
      <c r="T600" s="66">
        <v>273020</v>
      </c>
      <c r="U600" s="66">
        <f t="shared" si="251"/>
        <v>19111.400000000001</v>
      </c>
      <c r="V600" s="66">
        <f t="shared" si="252"/>
        <v>292131.40000000002</v>
      </c>
      <c r="W600" s="50" t="s">
        <v>1927</v>
      </c>
      <c r="X600" s="51">
        <v>23894</v>
      </c>
      <c r="Y600" s="275">
        <v>23894</v>
      </c>
      <c r="Z600" s="275" t="s">
        <v>1928</v>
      </c>
      <c r="AA600" s="275"/>
      <c r="AB600" s="295">
        <f>Table1402409[[#This Row],[วันที่ส่งงานการเงิน]]-Table1402409[[#This Row],[วันที่ส่งของ]]</f>
        <v>-23894</v>
      </c>
      <c r="AC600" s="172" t="s">
        <v>1929</v>
      </c>
      <c r="AD600" s="3"/>
    </row>
    <row r="601" spans="1:30" ht="24" customHeight="1">
      <c r="A601" s="85">
        <v>23889</v>
      </c>
      <c r="B601" s="101" t="s">
        <v>1926</v>
      </c>
      <c r="C601" s="67">
        <v>1</v>
      </c>
      <c r="D601" s="14" t="s">
        <v>60</v>
      </c>
      <c r="E601" s="15" t="s">
        <v>130</v>
      </c>
      <c r="F601" s="14" t="s">
        <v>1352</v>
      </c>
      <c r="G601" s="16">
        <v>208093.6</v>
      </c>
      <c r="H601" s="17">
        <v>5720</v>
      </c>
      <c r="I601" s="14" t="s">
        <v>94</v>
      </c>
      <c r="J601" s="18" t="s">
        <v>130</v>
      </c>
      <c r="K601" s="19">
        <v>208093.6</v>
      </c>
      <c r="L601" s="18" t="s">
        <v>130</v>
      </c>
      <c r="M601" s="16">
        <v>208093.6</v>
      </c>
      <c r="N601" s="16" t="s">
        <v>34</v>
      </c>
      <c r="O601" s="16"/>
      <c r="P601" s="67"/>
      <c r="Q601" s="106">
        <v>34</v>
      </c>
      <c r="R601" s="107" t="s">
        <v>361</v>
      </c>
      <c r="S601" s="20">
        <v>5720</v>
      </c>
      <c r="T601" s="66">
        <v>194480</v>
      </c>
      <c r="U601" s="66">
        <f t="shared" si="251"/>
        <v>13613.6</v>
      </c>
      <c r="V601" s="66">
        <f t="shared" si="252"/>
        <v>208093.6</v>
      </c>
      <c r="W601" s="50" t="s">
        <v>1927</v>
      </c>
      <c r="X601" s="51">
        <v>23894</v>
      </c>
      <c r="Y601" s="275">
        <v>23894</v>
      </c>
      <c r="Z601" s="275" t="s">
        <v>1928</v>
      </c>
      <c r="AA601" s="275"/>
      <c r="AB601" s="295">
        <f>Table1402409[[#This Row],[วันที่ส่งงานการเงิน]]-Table1402409[[#This Row],[วันที่ส่งของ]]</f>
        <v>-23894</v>
      </c>
      <c r="AC601" s="172" t="s">
        <v>1929</v>
      </c>
      <c r="AD601" s="3"/>
    </row>
    <row r="602" spans="1:30" ht="24" customHeight="1">
      <c r="A602" s="85">
        <v>23889</v>
      </c>
      <c r="B602" s="101" t="s">
        <v>1930</v>
      </c>
      <c r="C602" s="67">
        <v>7</v>
      </c>
      <c r="D602" s="14" t="s">
        <v>147</v>
      </c>
      <c r="E602" s="15" t="s">
        <v>436</v>
      </c>
      <c r="F602" s="14" t="s">
        <v>437</v>
      </c>
      <c r="G602" s="16">
        <v>1883.2</v>
      </c>
      <c r="H602" s="17"/>
      <c r="I602" s="14" t="s">
        <v>275</v>
      </c>
      <c r="J602" s="18" t="s">
        <v>436</v>
      </c>
      <c r="K602" s="19">
        <v>1883.2</v>
      </c>
      <c r="L602" s="18" t="s">
        <v>436</v>
      </c>
      <c r="M602" s="19">
        <v>1883.2</v>
      </c>
      <c r="N602" s="16" t="s">
        <v>34</v>
      </c>
      <c r="O602" s="16"/>
      <c r="P602" s="67"/>
      <c r="Q602" s="106">
        <v>3</v>
      </c>
      <c r="R602" s="107" t="s">
        <v>101</v>
      </c>
      <c r="S602" s="20"/>
      <c r="T602" s="66">
        <v>1760</v>
      </c>
      <c r="U602" s="66">
        <f t="shared" si="249"/>
        <v>123.2</v>
      </c>
      <c r="V602" s="66">
        <f t="shared" si="250"/>
        <v>1883.2</v>
      </c>
      <c r="W602" s="50" t="s">
        <v>275</v>
      </c>
      <c r="X602" s="51">
        <v>23888</v>
      </c>
      <c r="Y602" s="275">
        <v>23888</v>
      </c>
      <c r="Z602" s="275" t="s">
        <v>275</v>
      </c>
      <c r="AA602" s="275"/>
      <c r="AB602" s="295">
        <f>Table1402409[[#This Row],[วันที่ส่งงานการเงิน]]-Table1402409[[#This Row],[วันที่ส่งของ]]</f>
        <v>-23888</v>
      </c>
      <c r="AC602" s="172" t="s">
        <v>275</v>
      </c>
      <c r="AD602" s="3"/>
    </row>
    <row r="603" spans="1:30" ht="24" customHeight="1">
      <c r="A603" s="85">
        <v>23894</v>
      </c>
      <c r="B603" s="101" t="s">
        <v>1931</v>
      </c>
      <c r="C603" s="67">
        <v>7</v>
      </c>
      <c r="D603" s="14" t="s">
        <v>31</v>
      </c>
      <c r="E603" s="15" t="s">
        <v>1823</v>
      </c>
      <c r="F603" s="14" t="s">
        <v>1433</v>
      </c>
      <c r="G603" s="16">
        <v>3600</v>
      </c>
      <c r="H603" s="17"/>
      <c r="I603" s="14" t="s">
        <v>275</v>
      </c>
      <c r="J603" s="18" t="s">
        <v>1823</v>
      </c>
      <c r="K603" s="19">
        <v>3600</v>
      </c>
      <c r="L603" s="63"/>
      <c r="M603" s="16"/>
      <c r="N603" s="16"/>
      <c r="O603" s="16"/>
      <c r="P603" s="67"/>
      <c r="Q603" s="106">
        <v>6</v>
      </c>
      <c r="R603" s="107" t="s">
        <v>101</v>
      </c>
      <c r="S603" s="20"/>
      <c r="T603" s="66">
        <v>3600</v>
      </c>
      <c r="U603" s="66">
        <v>0</v>
      </c>
      <c r="V603" s="66">
        <f t="shared" si="250"/>
        <v>3600</v>
      </c>
      <c r="W603" s="50" t="s">
        <v>275</v>
      </c>
      <c r="X603" s="51">
        <v>23888</v>
      </c>
      <c r="Y603" s="275">
        <v>23888</v>
      </c>
      <c r="Z603" s="275" t="s">
        <v>275</v>
      </c>
      <c r="AA603" s="275"/>
      <c r="AB603" s="295">
        <f>Table1402409[[#This Row],[วันที่ส่งงานการเงิน]]-Table1402409[[#This Row],[วันที่ส่งของ]]</f>
        <v>-23888</v>
      </c>
      <c r="AC603" s="172" t="s">
        <v>275</v>
      </c>
      <c r="AD603" s="3"/>
    </row>
    <row r="604" spans="1:30" ht="24" customHeight="1">
      <c r="A604" s="85">
        <v>23889</v>
      </c>
      <c r="B604" s="101" t="s">
        <v>1932</v>
      </c>
      <c r="C604" s="67">
        <v>6</v>
      </c>
      <c r="D604" s="14" t="s">
        <v>112</v>
      </c>
      <c r="E604" s="206" t="s">
        <v>454</v>
      </c>
      <c r="F604" s="14" t="s">
        <v>1933</v>
      </c>
      <c r="G604" s="16">
        <v>371825</v>
      </c>
      <c r="H604" s="17">
        <v>6.95</v>
      </c>
      <c r="I604" s="14" t="s">
        <v>52</v>
      </c>
      <c r="J604" s="18" t="s">
        <v>237</v>
      </c>
      <c r="K604" s="19"/>
      <c r="L604" s="63"/>
      <c r="M604" s="16"/>
      <c r="N604" s="16"/>
      <c r="O604" s="16"/>
      <c r="P604" s="67" t="s">
        <v>1934</v>
      </c>
      <c r="Q604" s="106">
        <v>50000</v>
      </c>
      <c r="R604" s="107" t="s">
        <v>206</v>
      </c>
      <c r="S604" s="20"/>
      <c r="T604" s="66"/>
      <c r="U604" s="66">
        <f t="shared" si="249"/>
        <v>0</v>
      </c>
      <c r="V604" s="66">
        <f t="shared" si="250"/>
        <v>0</v>
      </c>
      <c r="W604" s="213" t="s">
        <v>454</v>
      </c>
      <c r="X604" s="51"/>
      <c r="Y604" s="275"/>
      <c r="Z604" s="220" t="s">
        <v>454</v>
      </c>
      <c r="AA604" s="275"/>
      <c r="AB604" s="295">
        <f>Table1402409[[#This Row],[วันที่ส่งงานการเงิน]]-Table1402409[[#This Row],[วันที่ส่งของ]]</f>
        <v>0</v>
      </c>
      <c r="AC604" s="172"/>
      <c r="AD604" s="3"/>
    </row>
    <row r="605" spans="1:30">
      <c r="A605" s="85">
        <v>23889</v>
      </c>
      <c r="B605" s="101" t="s">
        <v>1935</v>
      </c>
      <c r="C605" s="67">
        <v>6</v>
      </c>
      <c r="D605" s="14" t="s">
        <v>112</v>
      </c>
      <c r="E605" s="15" t="s">
        <v>197</v>
      </c>
      <c r="F605" s="14" t="s">
        <v>1936</v>
      </c>
      <c r="G605" s="16">
        <v>160500</v>
      </c>
      <c r="H605" s="17">
        <v>5</v>
      </c>
      <c r="I605" s="14" t="s">
        <v>52</v>
      </c>
      <c r="J605" s="30" t="s">
        <v>197</v>
      </c>
      <c r="K605" s="19">
        <v>160500</v>
      </c>
      <c r="L605" s="30" t="s">
        <v>197</v>
      </c>
      <c r="M605" s="19">
        <v>160500</v>
      </c>
      <c r="N605" s="16" t="s">
        <v>34</v>
      </c>
      <c r="O605" s="16"/>
      <c r="P605" s="67" t="s">
        <v>1829</v>
      </c>
      <c r="Q605" s="106">
        <v>10000</v>
      </c>
      <c r="R605" s="107" t="s">
        <v>847</v>
      </c>
      <c r="S605" s="20">
        <v>5</v>
      </c>
      <c r="T605" s="66">
        <v>50000</v>
      </c>
      <c r="U605" s="66">
        <f t="shared" si="247"/>
        <v>3500</v>
      </c>
      <c r="V605" s="66">
        <f t="shared" si="248"/>
        <v>53500</v>
      </c>
      <c r="W605" s="50" t="s">
        <v>1937</v>
      </c>
      <c r="X605" s="51">
        <v>23899</v>
      </c>
      <c r="Y605" s="275">
        <v>23902</v>
      </c>
      <c r="Z605" s="275" t="s">
        <v>1938</v>
      </c>
      <c r="AA605" s="275"/>
      <c r="AB605" s="295">
        <f>Table1402409[[#This Row],[วันที่ส่งงานการเงิน]]-Table1402409[[#This Row],[วันที่ส่งของ]]</f>
        <v>-23902</v>
      </c>
      <c r="AC605" s="172" t="s">
        <v>202</v>
      </c>
      <c r="AD605" s="3" t="s">
        <v>314</v>
      </c>
    </row>
    <row r="606" spans="1:30">
      <c r="A606" s="85"/>
      <c r="B606" s="101"/>
      <c r="C606" s="67"/>
      <c r="D606" s="14"/>
      <c r="E606" s="15"/>
      <c r="F606" s="14"/>
      <c r="G606" s="16"/>
      <c r="H606" s="17"/>
      <c r="I606" s="14"/>
      <c r="J606" s="18"/>
      <c r="K606" s="19"/>
      <c r="L606" s="63"/>
      <c r="M606" s="16"/>
      <c r="N606" s="16"/>
      <c r="O606" s="16"/>
      <c r="P606" s="67"/>
      <c r="Q606" s="106">
        <v>20000</v>
      </c>
      <c r="R606" s="107" t="s">
        <v>847</v>
      </c>
      <c r="S606" s="20">
        <v>5</v>
      </c>
      <c r="T606" s="66">
        <v>100000</v>
      </c>
      <c r="U606" s="66">
        <f t="shared" si="247"/>
        <v>7000</v>
      </c>
      <c r="V606" s="66">
        <f t="shared" si="248"/>
        <v>107000</v>
      </c>
      <c r="W606" s="50" t="s">
        <v>1937</v>
      </c>
      <c r="X606" s="51">
        <v>23899</v>
      </c>
      <c r="Y606" s="275">
        <v>23909</v>
      </c>
      <c r="Z606" s="275" t="s">
        <v>1939</v>
      </c>
      <c r="AA606" s="275"/>
      <c r="AB606" s="295">
        <f>Table1402409[[#This Row],[วันที่ส่งงานการเงิน]]-Table1402409[[#This Row],[วันที่ส่งของ]]</f>
        <v>-23909</v>
      </c>
      <c r="AC606" s="172" t="s">
        <v>202</v>
      </c>
      <c r="AD606" s="3" t="s">
        <v>551</v>
      </c>
    </row>
    <row r="607" spans="1:30">
      <c r="A607" s="85">
        <v>23889</v>
      </c>
      <c r="B607" s="101" t="s">
        <v>1940</v>
      </c>
      <c r="C607" s="67">
        <v>6</v>
      </c>
      <c r="D607" s="14" t="s">
        <v>112</v>
      </c>
      <c r="E607" s="15" t="s">
        <v>197</v>
      </c>
      <c r="F607" s="14" t="s">
        <v>1941</v>
      </c>
      <c r="G607" s="16">
        <v>1605</v>
      </c>
      <c r="H607" s="17">
        <v>6</v>
      </c>
      <c r="I607" s="14" t="s">
        <v>52</v>
      </c>
      <c r="J607" s="30" t="s">
        <v>197</v>
      </c>
      <c r="K607" s="19">
        <v>1605</v>
      </c>
      <c r="L607" s="30" t="s">
        <v>197</v>
      </c>
      <c r="M607" s="19">
        <v>1605</v>
      </c>
      <c r="N607" s="16" t="s">
        <v>34</v>
      </c>
      <c r="O607" s="16"/>
      <c r="P607" s="67" t="s">
        <v>1942</v>
      </c>
      <c r="Q607" s="106">
        <v>250</v>
      </c>
      <c r="R607" s="107" t="s">
        <v>53</v>
      </c>
      <c r="S607" s="20">
        <v>6</v>
      </c>
      <c r="T607" s="66">
        <v>1500</v>
      </c>
      <c r="U607" s="66">
        <f t="shared" ref="U607:U608" si="253">T607*7/100</f>
        <v>105</v>
      </c>
      <c r="V607" s="66">
        <f t="shared" ref="V607:V608" si="254">T607+U607</f>
        <v>1605</v>
      </c>
      <c r="W607" s="50" t="s">
        <v>1943</v>
      </c>
      <c r="X607" s="51">
        <v>23892</v>
      </c>
      <c r="Y607" s="275">
        <v>23892</v>
      </c>
      <c r="Z607" s="275" t="s">
        <v>1944</v>
      </c>
      <c r="AA607" s="275"/>
      <c r="AB607" s="295">
        <f>Table1402409[[#This Row],[วันที่ส่งงานการเงิน]]-Table1402409[[#This Row],[วันที่ส่งของ]]</f>
        <v>-23892</v>
      </c>
      <c r="AC607" s="172" t="s">
        <v>1945</v>
      </c>
      <c r="AD607" s="3"/>
    </row>
    <row r="608" spans="1:30" ht="30" customHeight="1">
      <c r="A608" s="85"/>
      <c r="B608" s="101" t="s">
        <v>1946</v>
      </c>
      <c r="C608" s="67">
        <v>7</v>
      </c>
      <c r="D608" s="14" t="s">
        <v>147</v>
      </c>
      <c r="E608" s="15" t="s">
        <v>1328</v>
      </c>
      <c r="F608" s="14" t="s">
        <v>1947</v>
      </c>
      <c r="G608" s="16">
        <v>580475</v>
      </c>
      <c r="H608" s="17"/>
      <c r="I608" s="14" t="s">
        <v>52</v>
      </c>
      <c r="J608" s="15" t="s">
        <v>1328</v>
      </c>
      <c r="K608" s="124">
        <v>580475</v>
      </c>
      <c r="L608" s="15" t="s">
        <v>1328</v>
      </c>
      <c r="M608" s="124">
        <v>580475</v>
      </c>
      <c r="N608" s="16"/>
      <c r="O608" s="16"/>
      <c r="P608" s="67"/>
      <c r="Q608" s="106">
        <v>1</v>
      </c>
      <c r="R608" s="107" t="s">
        <v>1948</v>
      </c>
      <c r="S608" s="20"/>
      <c r="T608" s="66">
        <v>77500</v>
      </c>
      <c r="U608" s="66">
        <f t="shared" si="253"/>
        <v>5425</v>
      </c>
      <c r="V608" s="66">
        <f t="shared" si="254"/>
        <v>82925</v>
      </c>
      <c r="W608" s="50" t="s">
        <v>36</v>
      </c>
      <c r="X608" s="51">
        <v>23801</v>
      </c>
      <c r="Y608" s="275">
        <v>23865</v>
      </c>
      <c r="Z608" s="275" t="s">
        <v>1949</v>
      </c>
      <c r="AA608" s="275">
        <v>23865</v>
      </c>
      <c r="AB608" s="295">
        <f>Table1402409[[#This Row],[วันที่ส่งงานการเงิน]]-Table1402409[[#This Row],[วันที่ส่งของ]]</f>
        <v>0</v>
      </c>
      <c r="AC608" s="172" t="s">
        <v>1950</v>
      </c>
      <c r="AD608" s="3"/>
    </row>
    <row r="609" spans="1:30" ht="30" customHeight="1">
      <c r="A609" s="85">
        <v>23886</v>
      </c>
      <c r="B609" s="101" t="s">
        <v>1951</v>
      </c>
      <c r="C609" s="67">
        <v>7</v>
      </c>
      <c r="D609" s="14" t="s">
        <v>147</v>
      </c>
      <c r="E609" s="15" t="s">
        <v>433</v>
      </c>
      <c r="F609" s="14" t="s">
        <v>1386</v>
      </c>
      <c r="G609" s="16">
        <v>4280</v>
      </c>
      <c r="H609" s="17"/>
      <c r="I609" s="14" t="s">
        <v>275</v>
      </c>
      <c r="J609" s="30" t="s">
        <v>433</v>
      </c>
      <c r="K609" s="19">
        <v>4280</v>
      </c>
      <c r="L609" s="30" t="s">
        <v>433</v>
      </c>
      <c r="M609" s="19">
        <v>4280</v>
      </c>
      <c r="N609" s="16"/>
      <c r="O609" s="16"/>
      <c r="P609" s="67"/>
      <c r="Q609" s="106">
        <v>1</v>
      </c>
      <c r="R609" s="107" t="s">
        <v>276</v>
      </c>
      <c r="S609" s="20"/>
      <c r="T609" s="66">
        <v>4000</v>
      </c>
      <c r="U609" s="66">
        <f t="shared" ref="U609" si="255">T609*7/100</f>
        <v>280</v>
      </c>
      <c r="V609" s="66">
        <f t="shared" ref="V609" si="256">T609+U609</f>
        <v>4280</v>
      </c>
      <c r="W609" s="50" t="s">
        <v>275</v>
      </c>
      <c r="X609" s="51">
        <v>23886</v>
      </c>
      <c r="Y609" s="275">
        <v>23886</v>
      </c>
      <c r="Z609" s="275" t="s">
        <v>275</v>
      </c>
      <c r="AA609" s="275"/>
      <c r="AB609" s="295">
        <f>Table1402409[[#This Row],[วันที่ส่งงานการเงิน]]-Table1402409[[#This Row],[วันที่ส่งของ]]</f>
        <v>-23886</v>
      </c>
      <c r="AC609" s="172" t="s">
        <v>275</v>
      </c>
      <c r="AD609" s="3"/>
    </row>
    <row r="610" spans="1:30">
      <c r="A610" s="85">
        <v>23895</v>
      </c>
      <c r="B610" s="101" t="s">
        <v>1952</v>
      </c>
      <c r="C610" s="67">
        <v>2</v>
      </c>
      <c r="D610" s="14" t="s">
        <v>49</v>
      </c>
      <c r="E610" s="15" t="s">
        <v>462</v>
      </c>
      <c r="F610" s="14" t="s">
        <v>463</v>
      </c>
      <c r="G610" s="16">
        <v>273470.59999999998</v>
      </c>
      <c r="H610" s="17">
        <v>260</v>
      </c>
      <c r="I610" s="14" t="s">
        <v>52</v>
      </c>
      <c r="J610" s="30" t="s">
        <v>462</v>
      </c>
      <c r="K610" s="19">
        <v>273470.59999999998</v>
      </c>
      <c r="L610" s="30" t="s">
        <v>462</v>
      </c>
      <c r="M610" s="19">
        <v>273470.59999999998</v>
      </c>
      <c r="N610" s="16" t="s">
        <v>34</v>
      </c>
      <c r="O610" s="16"/>
      <c r="P610" s="67"/>
      <c r="Q610" s="106">
        <v>983</v>
      </c>
      <c r="R610" s="107" t="s">
        <v>256</v>
      </c>
      <c r="S610" s="20">
        <v>260</v>
      </c>
      <c r="T610" s="66">
        <v>255580</v>
      </c>
      <c r="U610" s="66">
        <f t="shared" ref="U610:U614" si="257">T610*7/100</f>
        <v>17890.599999999999</v>
      </c>
      <c r="V610" s="66">
        <f t="shared" ref="V610:V614" si="258">T610+U610</f>
        <v>273470.59999999998</v>
      </c>
      <c r="W610" s="50" t="s">
        <v>1953</v>
      </c>
      <c r="X610" s="51">
        <v>23902</v>
      </c>
      <c r="Y610" s="275">
        <v>23927</v>
      </c>
      <c r="Z610" s="275" t="s">
        <v>1954</v>
      </c>
      <c r="AA610" s="275"/>
      <c r="AB610" s="295">
        <f>Table1402409[[#This Row],[วันที่ส่งงานการเงิน]]-Table1402409[[#This Row],[วันที่ส่งของ]]</f>
        <v>-23927</v>
      </c>
      <c r="AC610" s="172" t="s">
        <v>1955</v>
      </c>
      <c r="AD610" s="3"/>
    </row>
    <row r="611" spans="1:30" ht="30" customHeight="1">
      <c r="A611" s="83"/>
      <c r="B611" s="101" t="s">
        <v>1956</v>
      </c>
      <c r="C611" s="67">
        <v>7</v>
      </c>
      <c r="D611" s="14" t="s">
        <v>147</v>
      </c>
      <c r="E611" s="15" t="s">
        <v>500</v>
      </c>
      <c r="F611" s="14" t="s">
        <v>1957</v>
      </c>
      <c r="G611" s="16">
        <v>500000</v>
      </c>
      <c r="H611" s="17"/>
      <c r="I611" s="14" t="s">
        <v>52</v>
      </c>
      <c r="J611" s="18"/>
      <c r="K611" s="19"/>
      <c r="L611" s="63"/>
      <c r="M611" s="16"/>
      <c r="N611" s="16"/>
      <c r="O611" s="16"/>
      <c r="P611" s="67"/>
      <c r="Q611" s="106">
        <v>2</v>
      </c>
      <c r="R611" s="107" t="s">
        <v>276</v>
      </c>
      <c r="S611" s="20"/>
      <c r="T611" s="66">
        <v>960.76</v>
      </c>
      <c r="U611" s="66">
        <v>0</v>
      </c>
      <c r="V611" s="66">
        <f t="shared" si="258"/>
        <v>960.76</v>
      </c>
      <c r="W611" s="50" t="s">
        <v>36</v>
      </c>
      <c r="X611" s="51">
        <v>23643</v>
      </c>
      <c r="Y611" s="275">
        <v>23893</v>
      </c>
      <c r="Z611" s="275" t="s">
        <v>502</v>
      </c>
      <c r="AA611" s="275"/>
      <c r="AB611" s="67">
        <f>Table1402409[[#This Row],[วันที่ส่งงานการเงิน]]-Table1402409[[#This Row],[วันที่ส่งของ]]</f>
        <v>-23893</v>
      </c>
      <c r="AC611" s="130" t="s">
        <v>503</v>
      </c>
      <c r="AD611" s="3"/>
    </row>
    <row r="612" spans="1:30" ht="30" customHeight="1">
      <c r="A612" s="83"/>
      <c r="B612" s="101" t="s">
        <v>1958</v>
      </c>
      <c r="C612" s="67">
        <v>7</v>
      </c>
      <c r="D612" s="14" t="s">
        <v>147</v>
      </c>
      <c r="E612" s="15" t="s">
        <v>494</v>
      </c>
      <c r="F612" s="14" t="s">
        <v>1959</v>
      </c>
      <c r="G612" s="16">
        <v>500000</v>
      </c>
      <c r="H612" s="17"/>
      <c r="I612" s="14"/>
      <c r="J612" s="18"/>
      <c r="K612" s="19"/>
      <c r="L612" s="63"/>
      <c r="M612" s="16"/>
      <c r="N612" s="16"/>
      <c r="O612" s="16"/>
      <c r="P612" s="67"/>
      <c r="Q612" s="106">
        <v>1</v>
      </c>
      <c r="R612" s="107" t="s">
        <v>276</v>
      </c>
      <c r="S612" s="20"/>
      <c r="T612" s="66">
        <v>16187.08</v>
      </c>
      <c r="U612" s="66">
        <v>0</v>
      </c>
      <c r="V612" s="66">
        <f t="shared" si="258"/>
        <v>16187.08</v>
      </c>
      <c r="W612" s="50" t="s">
        <v>36</v>
      </c>
      <c r="X612" s="51">
        <v>23642</v>
      </c>
      <c r="Y612" s="275">
        <v>23893</v>
      </c>
      <c r="Z612" s="275" t="s">
        <v>496</v>
      </c>
      <c r="AA612" s="275"/>
      <c r="AB612" s="67">
        <f>Table1402409[[#This Row],[วันที่ส่งงานการเงิน]]-Table1402409[[#This Row],[วันที่ส่งของ]]</f>
        <v>-23893</v>
      </c>
      <c r="AC612" s="130" t="s">
        <v>497</v>
      </c>
      <c r="AD612" s="3"/>
    </row>
    <row r="613" spans="1:30">
      <c r="A613" s="85">
        <v>23895</v>
      </c>
      <c r="B613" s="101" t="s">
        <v>1960</v>
      </c>
      <c r="C613" s="67">
        <v>5</v>
      </c>
      <c r="D613" s="14" t="s">
        <v>60</v>
      </c>
      <c r="E613" s="15" t="s">
        <v>1223</v>
      </c>
      <c r="F613" s="14" t="s">
        <v>1594</v>
      </c>
      <c r="G613" s="16">
        <v>4387</v>
      </c>
      <c r="H613" s="17">
        <v>2050</v>
      </c>
      <c r="I613" s="14" t="s">
        <v>52</v>
      </c>
      <c r="J613" s="15" t="s">
        <v>1223</v>
      </c>
      <c r="K613" s="19">
        <v>4387</v>
      </c>
      <c r="L613" s="15" t="s">
        <v>1223</v>
      </c>
      <c r="M613" s="19">
        <v>4387</v>
      </c>
      <c r="N613" s="16" t="s">
        <v>34</v>
      </c>
      <c r="O613" s="16"/>
      <c r="P613" s="67"/>
      <c r="Q613" s="106">
        <v>2</v>
      </c>
      <c r="R613" s="107" t="s">
        <v>256</v>
      </c>
      <c r="S613" s="20">
        <v>2050</v>
      </c>
      <c r="T613" s="66">
        <v>4100</v>
      </c>
      <c r="U613" s="66">
        <f t="shared" si="257"/>
        <v>287</v>
      </c>
      <c r="V613" s="66">
        <f t="shared" si="258"/>
        <v>4387</v>
      </c>
      <c r="W613" s="50" t="s">
        <v>1961</v>
      </c>
      <c r="X613" s="51">
        <v>23900</v>
      </c>
      <c r="Y613" s="275">
        <v>23906</v>
      </c>
      <c r="Z613" s="275" t="s">
        <v>1962</v>
      </c>
      <c r="AA613" s="275"/>
      <c r="AB613" s="295">
        <f>Table1402409[[#This Row],[วันที่ส่งงานการเงิน]]-Table1402409[[#This Row],[วันที่ส่งของ]]</f>
        <v>-23906</v>
      </c>
      <c r="AC613" s="172" t="s">
        <v>1963</v>
      </c>
      <c r="AD613" s="3"/>
    </row>
    <row r="614" spans="1:30" ht="48">
      <c r="A614" s="85">
        <v>23895</v>
      </c>
      <c r="B614" s="101" t="s">
        <v>1964</v>
      </c>
      <c r="C614" s="67">
        <v>4</v>
      </c>
      <c r="D614" s="14" t="s">
        <v>60</v>
      </c>
      <c r="E614" s="15" t="s">
        <v>339</v>
      </c>
      <c r="F614" s="14" t="s">
        <v>345</v>
      </c>
      <c r="G614" s="16">
        <v>2942.5</v>
      </c>
      <c r="H614" s="17">
        <v>55</v>
      </c>
      <c r="I614" s="14" t="s">
        <v>52</v>
      </c>
      <c r="J614" s="18" t="s">
        <v>339</v>
      </c>
      <c r="K614" s="19">
        <v>2942.5</v>
      </c>
      <c r="L614" s="18" t="s">
        <v>339</v>
      </c>
      <c r="M614" s="19">
        <v>2942.5</v>
      </c>
      <c r="N614" s="16" t="s">
        <v>34</v>
      </c>
      <c r="O614" s="16"/>
      <c r="P614" s="67"/>
      <c r="Q614" s="106">
        <v>50</v>
      </c>
      <c r="R614" s="107" t="s">
        <v>1241</v>
      </c>
      <c r="S614" s="20">
        <v>55</v>
      </c>
      <c r="T614" s="66">
        <v>2750</v>
      </c>
      <c r="U614" s="66">
        <f t="shared" si="257"/>
        <v>192.5</v>
      </c>
      <c r="V614" s="66">
        <f t="shared" si="258"/>
        <v>2942.5</v>
      </c>
      <c r="W614" s="50" t="s">
        <v>1965</v>
      </c>
      <c r="X614" s="51">
        <v>23895</v>
      </c>
      <c r="Y614" s="275">
        <v>23906</v>
      </c>
      <c r="Z614" s="275" t="s">
        <v>1966</v>
      </c>
      <c r="AA614" s="275"/>
      <c r="AB614" s="295">
        <f>Table1402409[[#This Row],[วันที่ส่งงานการเงิน]]-Table1402409[[#This Row],[วันที่ส่งของ]]</f>
        <v>-23906</v>
      </c>
      <c r="AC614" s="172" t="s">
        <v>344</v>
      </c>
      <c r="AD614" s="3"/>
    </row>
    <row r="615" spans="1:30">
      <c r="A615" s="85">
        <v>23895</v>
      </c>
      <c r="B615" s="101" t="s">
        <v>1967</v>
      </c>
      <c r="C615" s="67">
        <v>1</v>
      </c>
      <c r="D615" s="14" t="s">
        <v>60</v>
      </c>
      <c r="E615" s="15" t="s">
        <v>1968</v>
      </c>
      <c r="F615" s="14" t="s">
        <v>641</v>
      </c>
      <c r="G615" s="16">
        <v>138672</v>
      </c>
      <c r="H615" s="17">
        <v>1440</v>
      </c>
      <c r="I615" s="14" t="s">
        <v>52</v>
      </c>
      <c r="J615" s="15" t="s">
        <v>1968</v>
      </c>
      <c r="K615" s="19">
        <v>138672</v>
      </c>
      <c r="L615" s="15" t="s">
        <v>1968</v>
      </c>
      <c r="M615" s="19">
        <v>138672</v>
      </c>
      <c r="N615" s="16" t="s">
        <v>34</v>
      </c>
      <c r="O615" s="16"/>
      <c r="P615" s="67"/>
      <c r="Q615" s="106">
        <v>90</v>
      </c>
      <c r="R615" s="107" t="s">
        <v>63</v>
      </c>
      <c r="S615" s="20">
        <v>1440</v>
      </c>
      <c r="T615" s="66">
        <v>129600</v>
      </c>
      <c r="U615" s="66">
        <f t="shared" ref="U615:U632" si="259">T615*7/100</f>
        <v>9072</v>
      </c>
      <c r="V615" s="66">
        <f t="shared" ref="V615:V632" si="260">T615+U615</f>
        <v>138672</v>
      </c>
      <c r="W615" s="50" t="s">
        <v>1969</v>
      </c>
      <c r="X615" s="51">
        <v>23900</v>
      </c>
      <c r="Y615" s="275">
        <v>23908</v>
      </c>
      <c r="Z615" s="275" t="s">
        <v>1970</v>
      </c>
      <c r="AA615" s="275"/>
      <c r="AB615" s="295">
        <f>Table1402409[[#This Row],[วันที่ส่งงานการเงิน]]-Table1402409[[#This Row],[วันที่ส่งของ]]</f>
        <v>-23908</v>
      </c>
      <c r="AC615" s="172" t="s">
        <v>335</v>
      </c>
      <c r="AD615" s="3"/>
    </row>
    <row r="616" spans="1:30">
      <c r="A616" s="85">
        <v>23895</v>
      </c>
      <c r="B616" s="101" t="s">
        <v>1971</v>
      </c>
      <c r="C616" s="67">
        <v>1</v>
      </c>
      <c r="D616" s="14" t="s">
        <v>60</v>
      </c>
      <c r="E616" s="15" t="s">
        <v>61</v>
      </c>
      <c r="F616" s="14" t="s">
        <v>627</v>
      </c>
      <c r="G616" s="16">
        <v>205975</v>
      </c>
      <c r="H616" s="17">
        <v>1925</v>
      </c>
      <c r="I616" s="14" t="s">
        <v>52</v>
      </c>
      <c r="J616" s="30" t="s">
        <v>61</v>
      </c>
      <c r="K616" s="19">
        <v>205400</v>
      </c>
      <c r="L616" s="30" t="s">
        <v>61</v>
      </c>
      <c r="M616" s="19">
        <v>205400</v>
      </c>
      <c r="N616" s="16" t="s">
        <v>34</v>
      </c>
      <c r="O616" s="16"/>
      <c r="P616" s="67"/>
      <c r="Q616" s="106">
        <v>100</v>
      </c>
      <c r="R616" s="107" t="s">
        <v>63</v>
      </c>
      <c r="S616" s="20">
        <v>1920</v>
      </c>
      <c r="T616" s="66">
        <v>192000</v>
      </c>
      <c r="U616" s="66">
        <f t="shared" si="259"/>
        <v>13440</v>
      </c>
      <c r="V616" s="66">
        <f t="shared" si="260"/>
        <v>205440</v>
      </c>
      <c r="W616" s="50" t="s">
        <v>1972</v>
      </c>
      <c r="X616" s="51">
        <v>23902</v>
      </c>
      <c r="Y616" s="275">
        <v>23907</v>
      </c>
      <c r="Z616" s="275" t="s">
        <v>1973</v>
      </c>
      <c r="AA616" s="275"/>
      <c r="AB616" s="295">
        <f>Table1402409[[#This Row],[วันที่ส่งงานการเงิน]]-Table1402409[[#This Row],[วันที่ส่งของ]]</f>
        <v>-23907</v>
      </c>
      <c r="AC616" s="172" t="s">
        <v>335</v>
      </c>
      <c r="AD616" s="3"/>
    </row>
    <row r="617" spans="1:30">
      <c r="A617" s="85">
        <v>23895</v>
      </c>
      <c r="B617" s="101" t="s">
        <v>1974</v>
      </c>
      <c r="C617" s="67">
        <v>1</v>
      </c>
      <c r="D617" s="14" t="s">
        <v>60</v>
      </c>
      <c r="E617" s="15" t="s">
        <v>136</v>
      </c>
      <c r="F617" s="14" t="s">
        <v>1975</v>
      </c>
      <c r="G617" s="16">
        <v>298637</v>
      </c>
      <c r="H617" s="17">
        <v>2791</v>
      </c>
      <c r="I617" s="14" t="s">
        <v>52</v>
      </c>
      <c r="J617" s="18" t="s">
        <v>136</v>
      </c>
      <c r="K617" s="19">
        <v>298530</v>
      </c>
      <c r="L617" s="18" t="s">
        <v>136</v>
      </c>
      <c r="M617" s="19">
        <v>298530</v>
      </c>
      <c r="N617" s="16" t="s">
        <v>34</v>
      </c>
      <c r="O617" s="16"/>
      <c r="P617" s="67"/>
      <c r="Q617" s="106">
        <v>100</v>
      </c>
      <c r="R617" s="107" t="s">
        <v>63</v>
      </c>
      <c r="S617" s="20">
        <v>2790</v>
      </c>
      <c r="T617" s="66">
        <v>279000</v>
      </c>
      <c r="U617" s="66">
        <f t="shared" si="259"/>
        <v>19530</v>
      </c>
      <c r="V617" s="66">
        <f t="shared" si="260"/>
        <v>298530</v>
      </c>
      <c r="W617" s="50" t="s">
        <v>1976</v>
      </c>
      <c r="X617" s="51">
        <v>23902</v>
      </c>
      <c r="Y617" s="275">
        <v>23910</v>
      </c>
      <c r="Z617" s="275" t="s">
        <v>1977</v>
      </c>
      <c r="AA617" s="275"/>
      <c r="AB617" s="295">
        <f>Table1402409[[#This Row],[วันที่ส่งงานการเงิน]]-Table1402409[[#This Row],[วันที่ส่งของ]]</f>
        <v>-23910</v>
      </c>
      <c r="AC617" s="172" t="s">
        <v>335</v>
      </c>
      <c r="AD617" s="3"/>
    </row>
    <row r="618" spans="1:30">
      <c r="A618" s="85">
        <v>23895</v>
      </c>
      <c r="B618" s="101" t="s">
        <v>1978</v>
      </c>
      <c r="C618" s="67">
        <v>3</v>
      </c>
      <c r="D618" s="14" t="s">
        <v>60</v>
      </c>
      <c r="E618" s="15" t="s">
        <v>1328</v>
      </c>
      <c r="F618" s="14" t="s">
        <v>1617</v>
      </c>
      <c r="G618" s="16">
        <v>445120</v>
      </c>
      <c r="H618" s="17">
        <v>52000</v>
      </c>
      <c r="I618" s="14" t="s">
        <v>52</v>
      </c>
      <c r="J618" s="15" t="s">
        <v>1328</v>
      </c>
      <c r="K618" s="19">
        <v>445120</v>
      </c>
      <c r="L618" s="15" t="s">
        <v>1328</v>
      </c>
      <c r="M618" s="19">
        <v>445120</v>
      </c>
      <c r="N618" s="16" t="s">
        <v>34</v>
      </c>
      <c r="O618" s="16"/>
      <c r="P618" s="67"/>
      <c r="Q618" s="106">
        <v>8</v>
      </c>
      <c r="R618" s="107" t="s">
        <v>1618</v>
      </c>
      <c r="S618" s="20">
        <v>52000</v>
      </c>
      <c r="T618" s="66">
        <v>416000</v>
      </c>
      <c r="U618" s="66">
        <f t="shared" ref="U618:U620" si="261">T618*7/100</f>
        <v>29120</v>
      </c>
      <c r="V618" s="66">
        <f t="shared" ref="V618:V621" si="262">T618+U618</f>
        <v>445120</v>
      </c>
      <c r="W618" s="50" t="s">
        <v>1979</v>
      </c>
      <c r="X618" s="51">
        <v>23900</v>
      </c>
      <c r="Y618" s="275">
        <v>23906</v>
      </c>
      <c r="Z618" s="275" t="s">
        <v>1980</v>
      </c>
      <c r="AA618" s="275"/>
      <c r="AB618" s="295">
        <f>Table1402409[[#This Row],[วันที่ส่งงานการเงิน]]-Table1402409[[#This Row],[วันที่ส่งของ]]</f>
        <v>-23906</v>
      </c>
      <c r="AC618" s="172" t="s">
        <v>1657</v>
      </c>
      <c r="AD618" s="3"/>
    </row>
    <row r="619" spans="1:30">
      <c r="A619" s="85">
        <v>23894</v>
      </c>
      <c r="B619" s="101" t="s">
        <v>1981</v>
      </c>
      <c r="C619" s="67">
        <v>6</v>
      </c>
      <c r="D619" s="14" t="s">
        <v>112</v>
      </c>
      <c r="E619" s="15" t="s">
        <v>98</v>
      </c>
      <c r="F619" s="14" t="s">
        <v>1494</v>
      </c>
      <c r="G619" s="16">
        <v>8988</v>
      </c>
      <c r="H619" s="17">
        <v>28</v>
      </c>
      <c r="I619" s="14" t="s">
        <v>52</v>
      </c>
      <c r="J619" s="30" t="s">
        <v>98</v>
      </c>
      <c r="K619" s="19">
        <v>8988</v>
      </c>
      <c r="L619" s="30" t="s">
        <v>98</v>
      </c>
      <c r="M619" s="19">
        <v>8988</v>
      </c>
      <c r="N619" s="16" t="s">
        <v>34</v>
      </c>
      <c r="O619" s="16"/>
      <c r="P619" s="67" t="s">
        <v>1982</v>
      </c>
      <c r="Q619" s="106">
        <v>300</v>
      </c>
      <c r="R619" s="107" t="s">
        <v>293</v>
      </c>
      <c r="S619" s="20">
        <v>28</v>
      </c>
      <c r="T619" s="66">
        <v>8400</v>
      </c>
      <c r="U619" s="66">
        <f t="shared" si="261"/>
        <v>588</v>
      </c>
      <c r="V619" s="66">
        <f t="shared" si="262"/>
        <v>8988</v>
      </c>
      <c r="W619" s="50" t="s">
        <v>1983</v>
      </c>
      <c r="X619" s="51">
        <v>23901</v>
      </c>
      <c r="Y619" s="275">
        <v>23910</v>
      </c>
      <c r="Z619" s="275" t="s">
        <v>1984</v>
      </c>
      <c r="AA619" s="275"/>
      <c r="AB619" s="295">
        <f>Table1402409[[#This Row],[วันที่ส่งงานการเงิน]]-Table1402409[[#This Row],[วันที่ส่งของ]]</f>
        <v>-23910</v>
      </c>
      <c r="AC619" s="172" t="s">
        <v>202</v>
      </c>
      <c r="AD619" s="3"/>
    </row>
    <row r="620" spans="1:30">
      <c r="A620" s="85">
        <v>23894</v>
      </c>
      <c r="B620" s="101" t="s">
        <v>1985</v>
      </c>
      <c r="C620" s="67">
        <v>6</v>
      </c>
      <c r="D620" s="14"/>
      <c r="E620" s="206" t="s">
        <v>454</v>
      </c>
      <c r="F620" s="14" t="s">
        <v>1986</v>
      </c>
      <c r="G620" s="16"/>
      <c r="H620" s="17"/>
      <c r="I620" s="14"/>
      <c r="J620" s="18"/>
      <c r="K620" s="19"/>
      <c r="L620" s="63"/>
      <c r="M620" s="16"/>
      <c r="N620" s="16"/>
      <c r="O620" s="16"/>
      <c r="P620" s="67" t="s">
        <v>1982</v>
      </c>
      <c r="Q620" s="106">
        <v>600</v>
      </c>
      <c r="R620" s="107" t="s">
        <v>301</v>
      </c>
      <c r="S620" s="20"/>
      <c r="T620" s="66"/>
      <c r="U620" s="66">
        <f t="shared" si="261"/>
        <v>0</v>
      </c>
      <c r="V620" s="66">
        <f t="shared" si="262"/>
        <v>0</v>
      </c>
      <c r="W620" s="213" t="s">
        <v>454</v>
      </c>
      <c r="X620" s="51"/>
      <c r="Y620" s="275"/>
      <c r="Z620" s="220" t="s">
        <v>454</v>
      </c>
      <c r="AA620" s="275"/>
      <c r="AB620" s="295">
        <f>Table1402409[[#This Row],[วันที่ส่งงานการเงิน]]-Table1402409[[#This Row],[วันที่ส่งของ]]</f>
        <v>0</v>
      </c>
      <c r="AC620" s="172"/>
      <c r="AD620" s="3"/>
    </row>
    <row r="621" spans="1:30">
      <c r="A621" s="85">
        <v>23894</v>
      </c>
      <c r="B621" s="101" t="s">
        <v>1987</v>
      </c>
      <c r="C621" s="67">
        <v>6</v>
      </c>
      <c r="D621" s="14" t="s">
        <v>112</v>
      </c>
      <c r="E621" s="15" t="s">
        <v>1032</v>
      </c>
      <c r="F621" s="14" t="s">
        <v>1988</v>
      </c>
      <c r="G621" s="16">
        <v>297500</v>
      </c>
      <c r="H621" s="17">
        <v>5.9</v>
      </c>
      <c r="I621" s="14" t="s">
        <v>52</v>
      </c>
      <c r="J621" s="15" t="s">
        <v>1032</v>
      </c>
      <c r="K621" s="19">
        <v>250000</v>
      </c>
      <c r="L621" s="15" t="s">
        <v>1032</v>
      </c>
      <c r="M621" s="19">
        <v>250000</v>
      </c>
      <c r="N621" s="16" t="s">
        <v>34</v>
      </c>
      <c r="O621" s="16"/>
      <c r="P621" s="67" t="s">
        <v>1934</v>
      </c>
      <c r="Q621" s="106">
        <v>8000</v>
      </c>
      <c r="R621" s="107" t="s">
        <v>206</v>
      </c>
      <c r="S621" s="20">
        <v>5</v>
      </c>
      <c r="T621" s="66">
        <v>40000</v>
      </c>
      <c r="U621" s="66">
        <v>0</v>
      </c>
      <c r="V621" s="66">
        <f t="shared" si="262"/>
        <v>40000</v>
      </c>
      <c r="W621" s="50" t="s">
        <v>1989</v>
      </c>
      <c r="X621" s="51">
        <v>23901</v>
      </c>
      <c r="Y621" s="275">
        <v>23913</v>
      </c>
      <c r="Z621" s="275" t="s">
        <v>1990</v>
      </c>
      <c r="AA621" s="275"/>
      <c r="AB621" s="295">
        <f>Table1402409[[#This Row],[วันที่ส่งงานการเงิน]]-Table1402409[[#This Row],[วันที่ส่งของ]]</f>
        <v>-23913</v>
      </c>
      <c r="AC621" s="172" t="s">
        <v>202</v>
      </c>
      <c r="AD621" s="3" t="s">
        <v>314</v>
      </c>
    </row>
    <row r="622" spans="1:30">
      <c r="A622" s="85"/>
      <c r="B622" s="101"/>
      <c r="C622" s="67"/>
      <c r="D622" s="14"/>
      <c r="E622" s="15"/>
      <c r="F622" s="14"/>
      <c r="G622" s="16"/>
      <c r="H622" s="17"/>
      <c r="I622" s="14"/>
      <c r="J622" s="18"/>
      <c r="K622" s="19"/>
      <c r="L622" s="63"/>
      <c r="M622" s="16"/>
      <c r="N622" s="16"/>
      <c r="O622" s="16"/>
      <c r="P622" s="67" t="s">
        <v>1934</v>
      </c>
      <c r="Q622" s="106">
        <v>8000</v>
      </c>
      <c r="R622" s="107" t="s">
        <v>206</v>
      </c>
      <c r="S622" s="20">
        <v>5</v>
      </c>
      <c r="T622" s="66">
        <v>40000</v>
      </c>
      <c r="U622" s="66">
        <v>0</v>
      </c>
      <c r="V622" s="66">
        <f t="shared" ref="V622:V624" si="263">T622+U622</f>
        <v>40000</v>
      </c>
      <c r="W622" s="50" t="s">
        <v>1989</v>
      </c>
      <c r="X622" s="51">
        <v>23901</v>
      </c>
      <c r="Y622" s="275">
        <v>23915</v>
      </c>
      <c r="Z622" s="275" t="s">
        <v>1991</v>
      </c>
      <c r="AA622" s="275"/>
      <c r="AB622" s="295">
        <f>Table1402409[[#This Row],[วันที่ส่งงานการเงิน]]-Table1402409[[#This Row],[วันที่ส่งของ]]</f>
        <v>-23915</v>
      </c>
      <c r="AC622" s="172" t="s">
        <v>202</v>
      </c>
      <c r="AD622" s="3" t="s">
        <v>551</v>
      </c>
    </row>
    <row r="623" spans="1:30">
      <c r="A623" s="85"/>
      <c r="B623" s="101"/>
      <c r="C623" s="67"/>
      <c r="D623" s="14"/>
      <c r="E623" s="15"/>
      <c r="F623" s="14"/>
      <c r="G623" s="16"/>
      <c r="H623" s="17"/>
      <c r="I623" s="14"/>
      <c r="J623" s="18"/>
      <c r="K623" s="19"/>
      <c r="L623" s="63"/>
      <c r="M623" s="16"/>
      <c r="N623" s="16"/>
      <c r="O623" s="16"/>
      <c r="P623" s="67" t="s">
        <v>1934</v>
      </c>
      <c r="Q623" s="106">
        <v>8000</v>
      </c>
      <c r="R623" s="107" t="s">
        <v>206</v>
      </c>
      <c r="S623" s="20">
        <v>5</v>
      </c>
      <c r="T623" s="66">
        <v>40000</v>
      </c>
      <c r="U623" s="66">
        <v>0</v>
      </c>
      <c r="V623" s="66">
        <f t="shared" si="263"/>
        <v>40000</v>
      </c>
      <c r="W623" s="50" t="s">
        <v>1989</v>
      </c>
      <c r="X623" s="51">
        <v>23901</v>
      </c>
      <c r="Y623" s="275">
        <v>23917</v>
      </c>
      <c r="Z623" s="275" t="s">
        <v>1992</v>
      </c>
      <c r="AA623" s="275"/>
      <c r="AB623" s="295">
        <f>Table1402409[[#This Row],[วันที่ส่งงานการเงิน]]-Table1402409[[#This Row],[วันที่ส่งของ]]</f>
        <v>-23917</v>
      </c>
      <c r="AC623" s="172" t="s">
        <v>202</v>
      </c>
      <c r="AD623" s="3" t="s">
        <v>553</v>
      </c>
    </row>
    <row r="624" spans="1:30">
      <c r="A624" s="85"/>
      <c r="B624" s="101"/>
      <c r="C624" s="67"/>
      <c r="D624" s="14"/>
      <c r="E624" s="15"/>
      <c r="F624" s="14"/>
      <c r="G624" s="16"/>
      <c r="H624" s="17"/>
      <c r="I624" s="14"/>
      <c r="J624" s="18"/>
      <c r="K624" s="19"/>
      <c r="L624" s="63"/>
      <c r="M624" s="16"/>
      <c r="N624" s="16"/>
      <c r="O624" s="16"/>
      <c r="P624" s="67" t="s">
        <v>1934</v>
      </c>
      <c r="Q624" s="106">
        <v>8000</v>
      </c>
      <c r="R624" s="107" t="s">
        <v>206</v>
      </c>
      <c r="S624" s="20">
        <v>5</v>
      </c>
      <c r="T624" s="66">
        <v>40000</v>
      </c>
      <c r="U624" s="66">
        <v>0</v>
      </c>
      <c r="V624" s="66">
        <f t="shared" si="263"/>
        <v>40000</v>
      </c>
      <c r="W624" s="50" t="s">
        <v>1989</v>
      </c>
      <c r="X624" s="51">
        <v>23901</v>
      </c>
      <c r="Y624" s="275">
        <v>23921</v>
      </c>
      <c r="Z624" s="275" t="s">
        <v>1993</v>
      </c>
      <c r="AA624" s="275"/>
      <c r="AB624" s="295">
        <f>Table1402409[[#This Row],[วันที่ส่งงานการเงิน]]-Table1402409[[#This Row],[วันที่ส่งของ]]</f>
        <v>-23921</v>
      </c>
      <c r="AC624" s="172" t="s">
        <v>202</v>
      </c>
      <c r="AD624" s="3" t="s">
        <v>612</v>
      </c>
    </row>
    <row r="625" spans="1:30">
      <c r="A625" s="85"/>
      <c r="B625" s="101"/>
      <c r="C625" s="67"/>
      <c r="D625" s="14"/>
      <c r="E625" s="15"/>
      <c r="F625" s="14"/>
      <c r="G625" s="16"/>
      <c r="H625" s="17"/>
      <c r="I625" s="14"/>
      <c r="J625" s="18"/>
      <c r="K625" s="19"/>
      <c r="L625" s="63"/>
      <c r="M625" s="16"/>
      <c r="N625" s="16"/>
      <c r="O625" s="16"/>
      <c r="P625" s="67" t="s">
        <v>1934</v>
      </c>
      <c r="Q625" s="106">
        <v>8000</v>
      </c>
      <c r="R625" s="107" t="s">
        <v>206</v>
      </c>
      <c r="S625" s="20">
        <v>5</v>
      </c>
      <c r="T625" s="66">
        <v>40000</v>
      </c>
      <c r="U625" s="66">
        <v>0</v>
      </c>
      <c r="V625" s="66">
        <f t="shared" ref="V625:V626" si="264">T625+U625</f>
        <v>40000</v>
      </c>
      <c r="W625" s="50" t="s">
        <v>1989</v>
      </c>
      <c r="X625" s="51">
        <v>23901</v>
      </c>
      <c r="Y625" s="275">
        <v>23931</v>
      </c>
      <c r="Z625" s="275" t="s">
        <v>1994</v>
      </c>
      <c r="AA625" s="275"/>
      <c r="AB625" s="295">
        <f>Table1402409[[#This Row],[วันที่ส่งงานการเงิน]]-Table1402409[[#This Row],[วันที่ส่งของ]]</f>
        <v>-23931</v>
      </c>
      <c r="AC625" s="172" t="s">
        <v>202</v>
      </c>
      <c r="AD625" s="3" t="s">
        <v>614</v>
      </c>
    </row>
    <row r="626" spans="1:30">
      <c r="A626" s="85"/>
      <c r="B626" s="101"/>
      <c r="C626" s="67"/>
      <c r="D626" s="14"/>
      <c r="E626" s="15"/>
      <c r="F626" s="14"/>
      <c r="G626" s="16"/>
      <c r="H626" s="17"/>
      <c r="I626" s="14"/>
      <c r="J626" s="18"/>
      <c r="K626" s="19"/>
      <c r="L626" s="63"/>
      <c r="M626" s="16"/>
      <c r="N626" s="16"/>
      <c r="O626" s="16"/>
      <c r="P626" s="67" t="s">
        <v>1934</v>
      </c>
      <c r="Q626" s="106">
        <v>10000</v>
      </c>
      <c r="R626" s="107" t="s">
        <v>206</v>
      </c>
      <c r="S626" s="20">
        <v>5</v>
      </c>
      <c r="T626" s="66">
        <v>50000</v>
      </c>
      <c r="U626" s="66">
        <v>0</v>
      </c>
      <c r="V626" s="66">
        <f t="shared" si="264"/>
        <v>50000</v>
      </c>
      <c r="W626" s="50" t="s">
        <v>1989</v>
      </c>
      <c r="X626" s="51">
        <v>23901</v>
      </c>
      <c r="Y626" s="275">
        <v>23935</v>
      </c>
      <c r="Z626" s="275" t="s">
        <v>1995</v>
      </c>
      <c r="AA626" s="275"/>
      <c r="AB626" s="295">
        <f>Table1402409[[#This Row],[วันที่ส่งงานการเงิน]]-Table1402409[[#This Row],[วันที่ส่งของ]]</f>
        <v>-23935</v>
      </c>
      <c r="AC626" s="172" t="s">
        <v>202</v>
      </c>
      <c r="AD626" s="3" t="s">
        <v>616</v>
      </c>
    </row>
    <row r="627" spans="1:30">
      <c r="A627" s="85">
        <v>23895</v>
      </c>
      <c r="B627" s="101" t="s">
        <v>1996</v>
      </c>
      <c r="C627" s="67">
        <v>7</v>
      </c>
      <c r="D627" s="14" t="s">
        <v>147</v>
      </c>
      <c r="E627" s="15" t="s">
        <v>433</v>
      </c>
      <c r="F627" s="14" t="s">
        <v>1997</v>
      </c>
      <c r="G627" s="16">
        <v>9630</v>
      </c>
      <c r="H627" s="17"/>
      <c r="I627" s="14" t="s">
        <v>275</v>
      </c>
      <c r="J627" s="15" t="s">
        <v>433</v>
      </c>
      <c r="K627" s="19">
        <v>9630</v>
      </c>
      <c r="L627" s="15" t="s">
        <v>433</v>
      </c>
      <c r="M627" s="19">
        <v>9630</v>
      </c>
      <c r="N627" s="16"/>
      <c r="O627" s="16"/>
      <c r="P627" s="67"/>
      <c r="Q627" s="106">
        <v>2</v>
      </c>
      <c r="R627" s="107" t="s">
        <v>101</v>
      </c>
      <c r="S627" s="20"/>
      <c r="T627" s="66">
        <v>9000</v>
      </c>
      <c r="U627" s="66">
        <f t="shared" si="259"/>
        <v>630</v>
      </c>
      <c r="V627" s="66">
        <f t="shared" si="260"/>
        <v>9630</v>
      </c>
      <c r="W627" s="50" t="s">
        <v>275</v>
      </c>
      <c r="X627" s="51">
        <v>23894</v>
      </c>
      <c r="Y627" s="275">
        <v>23894</v>
      </c>
      <c r="Z627" s="275" t="s">
        <v>275</v>
      </c>
      <c r="AA627" s="275"/>
      <c r="AB627" s="295">
        <f>Table1402409[[#This Row],[วันที่ส่งงานการเงิน]]-Table1402409[[#This Row],[วันที่ส่งของ]]</f>
        <v>-23894</v>
      </c>
      <c r="AC627" s="172" t="s">
        <v>275</v>
      </c>
      <c r="AD627" s="3"/>
    </row>
    <row r="628" spans="1:30">
      <c r="A628" s="85">
        <v>23899</v>
      </c>
      <c r="B628" s="101" t="s">
        <v>1998</v>
      </c>
      <c r="C628" s="67">
        <v>7</v>
      </c>
      <c r="D628" s="14" t="s">
        <v>147</v>
      </c>
      <c r="E628" s="15" t="s">
        <v>436</v>
      </c>
      <c r="F628" s="14" t="s">
        <v>437</v>
      </c>
      <c r="G628" s="16">
        <v>963</v>
      </c>
      <c r="H628" s="17"/>
      <c r="I628" s="14" t="s">
        <v>52</v>
      </c>
      <c r="J628" s="18" t="s">
        <v>436</v>
      </c>
      <c r="K628" s="19">
        <v>963</v>
      </c>
      <c r="L628" s="18" t="s">
        <v>436</v>
      </c>
      <c r="M628" s="19">
        <v>963</v>
      </c>
      <c r="N628" s="16"/>
      <c r="O628" s="16"/>
      <c r="P628" s="67"/>
      <c r="Q628" s="106">
        <v>2</v>
      </c>
      <c r="R628" s="107" t="s">
        <v>101</v>
      </c>
      <c r="S628" s="20"/>
      <c r="T628" s="66">
        <v>900</v>
      </c>
      <c r="U628" s="66">
        <f t="shared" si="259"/>
        <v>63</v>
      </c>
      <c r="V628" s="66">
        <f t="shared" si="260"/>
        <v>963</v>
      </c>
      <c r="W628" s="50" t="s">
        <v>275</v>
      </c>
      <c r="X628" s="51">
        <v>23895</v>
      </c>
      <c r="Y628" s="275">
        <v>23895</v>
      </c>
      <c r="Z628" s="275" t="s">
        <v>275</v>
      </c>
      <c r="AA628" s="275"/>
      <c r="AB628" s="295">
        <f>Table1402409[[#This Row],[วันที่ส่งงานการเงิน]]-Table1402409[[#This Row],[วันที่ส่งของ]]</f>
        <v>-23895</v>
      </c>
      <c r="AC628" s="172" t="s">
        <v>275</v>
      </c>
      <c r="AD628" s="3"/>
    </row>
    <row r="629" spans="1:30">
      <c r="A629" s="85">
        <v>23899</v>
      </c>
      <c r="B629" s="101" t="s">
        <v>1999</v>
      </c>
      <c r="C629" s="67">
        <v>7</v>
      </c>
      <c r="D629" s="14" t="s">
        <v>147</v>
      </c>
      <c r="E629" s="15" t="s">
        <v>930</v>
      </c>
      <c r="F629" s="14" t="s">
        <v>2000</v>
      </c>
      <c r="G629" s="16">
        <v>27017.5</v>
      </c>
      <c r="H629" s="17"/>
      <c r="I629" s="14" t="s">
        <v>275</v>
      </c>
      <c r="J629" s="18" t="s">
        <v>237</v>
      </c>
      <c r="K629" s="19"/>
      <c r="L629" s="63"/>
      <c r="M629" s="16"/>
      <c r="N629" s="16"/>
      <c r="O629" s="16"/>
      <c r="P629" s="67"/>
      <c r="Q629" s="106">
        <v>2</v>
      </c>
      <c r="R629" s="107" t="s">
        <v>101</v>
      </c>
      <c r="S629" s="20"/>
      <c r="T629" s="66">
        <v>25250</v>
      </c>
      <c r="U629" s="66">
        <f t="shared" si="259"/>
        <v>1767.5</v>
      </c>
      <c r="V629" s="66">
        <f t="shared" si="260"/>
        <v>27017.5</v>
      </c>
      <c r="W629" s="50" t="s">
        <v>275</v>
      </c>
      <c r="X629" s="51">
        <v>23895</v>
      </c>
      <c r="Y629" s="275">
        <v>23895</v>
      </c>
      <c r="Z629" s="275" t="s">
        <v>275</v>
      </c>
      <c r="AA629" s="275"/>
      <c r="AB629" s="295">
        <f>Table1402409[[#This Row],[วันที่ส่งงานการเงิน]]-Table1402409[[#This Row],[วันที่ส่งของ]]</f>
        <v>-23895</v>
      </c>
      <c r="AC629" s="172" t="s">
        <v>275</v>
      </c>
      <c r="AD629" s="3"/>
    </row>
    <row r="630" spans="1:30" ht="30.75" customHeight="1">
      <c r="A630" s="85">
        <v>23899</v>
      </c>
      <c r="B630" s="101" t="s">
        <v>2001</v>
      </c>
      <c r="C630" s="67">
        <v>7</v>
      </c>
      <c r="D630" s="14" t="s">
        <v>31</v>
      </c>
      <c r="E630" s="15" t="s">
        <v>32</v>
      </c>
      <c r="F630" s="14" t="s">
        <v>2002</v>
      </c>
      <c r="G630" s="262">
        <v>706800</v>
      </c>
      <c r="H630" s="17"/>
      <c r="I630" s="69" t="s">
        <v>52</v>
      </c>
      <c r="J630" s="30" t="s">
        <v>32</v>
      </c>
      <c r="K630" s="19">
        <v>58900</v>
      </c>
      <c r="L630" s="18" t="s">
        <v>32</v>
      </c>
      <c r="M630" s="19">
        <v>58900</v>
      </c>
      <c r="N630" s="16"/>
      <c r="O630" s="16"/>
      <c r="P630" s="67"/>
      <c r="Q630" s="106">
        <v>1</v>
      </c>
      <c r="R630" s="107" t="s">
        <v>35</v>
      </c>
      <c r="S630" s="20"/>
      <c r="T630" s="66">
        <v>55046.73</v>
      </c>
      <c r="U630" s="66">
        <f t="shared" si="259"/>
        <v>3853.2711000000004</v>
      </c>
      <c r="V630" s="66">
        <f t="shared" si="260"/>
        <v>58900.001100000001</v>
      </c>
      <c r="W630" s="50" t="s">
        <v>36</v>
      </c>
      <c r="X630" s="51">
        <v>23649</v>
      </c>
      <c r="Y630" s="275">
        <v>23899</v>
      </c>
      <c r="Z630" s="275" t="s">
        <v>736</v>
      </c>
      <c r="AA630" s="275"/>
      <c r="AB630" s="295">
        <f>Table1402409[[#This Row],[วันที่ส่งงานการเงิน]]-Table1402409[[#This Row],[วันที่ส่งของ]]</f>
        <v>-23899</v>
      </c>
      <c r="AC630" s="172" t="s">
        <v>737</v>
      </c>
      <c r="AD630" s="3"/>
    </row>
    <row r="631" spans="1:30" ht="23.25" customHeight="1">
      <c r="A631" s="85">
        <v>23899</v>
      </c>
      <c r="B631" s="101" t="s">
        <v>2003</v>
      </c>
      <c r="C631" s="67">
        <v>2</v>
      </c>
      <c r="D631" s="14" t="s">
        <v>49</v>
      </c>
      <c r="E631" s="15" t="s">
        <v>462</v>
      </c>
      <c r="F631" s="14" t="s">
        <v>463</v>
      </c>
      <c r="G631" s="16">
        <v>57780</v>
      </c>
      <c r="H631" s="17">
        <v>270</v>
      </c>
      <c r="I631" s="14" t="s">
        <v>52</v>
      </c>
      <c r="J631" s="15" t="s">
        <v>462</v>
      </c>
      <c r="K631" s="19">
        <v>57780</v>
      </c>
      <c r="L631" s="15" t="s">
        <v>462</v>
      </c>
      <c r="M631" s="19">
        <v>57780</v>
      </c>
      <c r="N631" s="16" t="s">
        <v>34</v>
      </c>
      <c r="O631" s="16"/>
      <c r="P631" s="67"/>
      <c r="Q631" s="106">
        <v>200</v>
      </c>
      <c r="R631" s="107" t="s">
        <v>256</v>
      </c>
      <c r="S631" s="20">
        <v>270</v>
      </c>
      <c r="T631" s="66">
        <v>54000</v>
      </c>
      <c r="U631" s="66">
        <f t="shared" si="259"/>
        <v>3780</v>
      </c>
      <c r="V631" s="66">
        <f t="shared" si="260"/>
        <v>57780</v>
      </c>
      <c r="W631" s="50" t="s">
        <v>2004</v>
      </c>
      <c r="X631" s="51">
        <v>23902</v>
      </c>
      <c r="Y631" s="275">
        <v>23921</v>
      </c>
      <c r="Z631" s="275" t="s">
        <v>2005</v>
      </c>
      <c r="AA631" s="275"/>
      <c r="AB631" s="295">
        <f>Table1402409[[#This Row],[วันที่ส่งงานการเงิน]]-Table1402409[[#This Row],[วันที่ส่งของ]]</f>
        <v>-23921</v>
      </c>
      <c r="AC631" s="172" t="s">
        <v>2006</v>
      </c>
      <c r="AD631" s="3"/>
    </row>
    <row r="632" spans="1:30" ht="23.25" customHeight="1">
      <c r="A632" s="85">
        <v>23899</v>
      </c>
      <c r="B632" s="101" t="s">
        <v>2007</v>
      </c>
      <c r="C632" s="67">
        <v>6</v>
      </c>
      <c r="D632" s="14" t="s">
        <v>112</v>
      </c>
      <c r="E632" s="15" t="s">
        <v>98</v>
      </c>
      <c r="F632" s="14" t="s">
        <v>2008</v>
      </c>
      <c r="G632" s="16">
        <v>4280</v>
      </c>
      <c r="H632" s="17">
        <v>0.2</v>
      </c>
      <c r="I632" s="14" t="s">
        <v>52</v>
      </c>
      <c r="J632" s="18" t="s">
        <v>98</v>
      </c>
      <c r="K632" s="19">
        <v>4280</v>
      </c>
      <c r="L632" s="18" t="s">
        <v>98</v>
      </c>
      <c r="M632" s="19">
        <v>4280</v>
      </c>
      <c r="N632" s="16" t="s">
        <v>34</v>
      </c>
      <c r="O632" s="16"/>
      <c r="P632" s="67" t="s">
        <v>2009</v>
      </c>
      <c r="Q632" s="106">
        <v>20000</v>
      </c>
      <c r="R632" s="107" t="s">
        <v>58</v>
      </c>
      <c r="S632" s="20">
        <v>0.2</v>
      </c>
      <c r="T632" s="66">
        <v>4000</v>
      </c>
      <c r="U632" s="66">
        <f t="shared" si="259"/>
        <v>280</v>
      </c>
      <c r="V632" s="66">
        <f t="shared" si="260"/>
        <v>4280</v>
      </c>
      <c r="W632" s="50" t="s">
        <v>2010</v>
      </c>
      <c r="X632" s="51">
        <v>23901</v>
      </c>
      <c r="Y632" s="275">
        <v>23910</v>
      </c>
      <c r="Z632" s="275" t="s">
        <v>2011</v>
      </c>
      <c r="AA632" s="275"/>
      <c r="AB632" s="295">
        <f>Table1402409[[#This Row],[วันที่ส่งงานการเงิน]]-Table1402409[[#This Row],[วันที่ส่งของ]]</f>
        <v>-23910</v>
      </c>
      <c r="AC632" s="172" t="s">
        <v>673</v>
      </c>
      <c r="AD632" s="3"/>
    </row>
    <row r="633" spans="1:30" ht="28.5" customHeight="1">
      <c r="A633" s="85">
        <v>23899</v>
      </c>
      <c r="B633" s="101" t="s">
        <v>2012</v>
      </c>
      <c r="C633" s="67">
        <v>6</v>
      </c>
      <c r="D633" s="14" t="s">
        <v>112</v>
      </c>
      <c r="E633" s="15" t="s">
        <v>2013</v>
      </c>
      <c r="F633" s="14" t="s">
        <v>2014</v>
      </c>
      <c r="G633" s="16">
        <v>40000</v>
      </c>
      <c r="H633" s="17">
        <v>0.2</v>
      </c>
      <c r="I633" s="14" t="s">
        <v>52</v>
      </c>
      <c r="J633" s="18" t="s">
        <v>2013</v>
      </c>
      <c r="K633" s="19">
        <v>40000</v>
      </c>
      <c r="L633" s="18" t="s">
        <v>2013</v>
      </c>
      <c r="M633" s="19">
        <v>40000</v>
      </c>
      <c r="N633" s="16" t="s">
        <v>34</v>
      </c>
      <c r="O633" s="16"/>
      <c r="P633" s="67" t="s">
        <v>1681</v>
      </c>
      <c r="Q633" s="106">
        <v>50000</v>
      </c>
      <c r="R633" s="107" t="s">
        <v>206</v>
      </c>
      <c r="S633" s="20">
        <v>0.2</v>
      </c>
      <c r="T633" s="66">
        <v>10000</v>
      </c>
      <c r="U633" s="66">
        <v>0</v>
      </c>
      <c r="V633" s="66">
        <f t="shared" ref="V633:V639" si="265">T633+U633</f>
        <v>10000</v>
      </c>
      <c r="W633" s="50" t="s">
        <v>2015</v>
      </c>
      <c r="X633" s="51">
        <v>23901</v>
      </c>
      <c r="Y633" s="275">
        <v>23903</v>
      </c>
      <c r="Z633" s="275" t="s">
        <v>2016</v>
      </c>
      <c r="AA633" s="275"/>
      <c r="AB633" s="295">
        <f>Table1402409[[#This Row],[วันที่ส่งงานการเงิน]]-Table1402409[[#This Row],[วันที่ส่งของ]]</f>
        <v>-23903</v>
      </c>
      <c r="AC633" s="172" t="s">
        <v>209</v>
      </c>
      <c r="AD633" s="3"/>
    </row>
    <row r="634" spans="1:30" ht="28.5" customHeight="1">
      <c r="A634" s="85"/>
      <c r="B634" s="101"/>
      <c r="C634" s="67"/>
      <c r="D634" s="14"/>
      <c r="E634" s="15"/>
      <c r="F634" s="14"/>
      <c r="G634" s="16"/>
      <c r="H634" s="17"/>
      <c r="I634" s="14"/>
      <c r="J634" s="18"/>
      <c r="K634" s="19"/>
      <c r="L634" s="63"/>
      <c r="M634" s="16"/>
      <c r="N634" s="16"/>
      <c r="O634" s="16"/>
      <c r="P634" s="67" t="s">
        <v>1681</v>
      </c>
      <c r="Q634" s="106">
        <v>50000</v>
      </c>
      <c r="R634" s="107" t="s">
        <v>206</v>
      </c>
      <c r="S634" s="20">
        <v>0.2</v>
      </c>
      <c r="T634" s="66">
        <v>10000</v>
      </c>
      <c r="U634" s="66">
        <v>0</v>
      </c>
      <c r="V634" s="66">
        <f t="shared" ref="V634" si="266">T634+U634</f>
        <v>10000</v>
      </c>
      <c r="W634" s="50" t="s">
        <v>2015</v>
      </c>
      <c r="X634" s="51">
        <v>23901</v>
      </c>
      <c r="Y634" s="275">
        <v>23906</v>
      </c>
      <c r="Z634" s="275" t="s">
        <v>2017</v>
      </c>
      <c r="AA634" s="275"/>
      <c r="AB634" s="295">
        <f>Table1402409[[#This Row],[วันที่ส่งงานการเงิน]]-Table1402409[[#This Row],[วันที่ส่งของ]]</f>
        <v>-23906</v>
      </c>
      <c r="AC634" s="172" t="s">
        <v>209</v>
      </c>
      <c r="AD634" s="3"/>
    </row>
    <row r="635" spans="1:30" ht="28.5" customHeight="1">
      <c r="A635" s="85"/>
      <c r="B635" s="101"/>
      <c r="C635" s="67"/>
      <c r="D635" s="14"/>
      <c r="E635" s="15"/>
      <c r="F635" s="14"/>
      <c r="G635" s="16"/>
      <c r="H635" s="17"/>
      <c r="I635" s="14"/>
      <c r="J635" s="18"/>
      <c r="K635" s="19"/>
      <c r="L635" s="63"/>
      <c r="M635" s="16"/>
      <c r="N635" s="16"/>
      <c r="O635" s="16"/>
      <c r="P635" s="67" t="s">
        <v>1681</v>
      </c>
      <c r="Q635" s="106">
        <v>100000</v>
      </c>
      <c r="R635" s="107" t="s">
        <v>206</v>
      </c>
      <c r="S635" s="20">
        <v>0.2</v>
      </c>
      <c r="T635" s="66">
        <v>20000</v>
      </c>
      <c r="U635" s="66">
        <v>0</v>
      </c>
      <c r="V635" s="66">
        <f t="shared" ref="V635:V637" si="267">T635+U635</f>
        <v>20000</v>
      </c>
      <c r="W635" s="50" t="s">
        <v>2015</v>
      </c>
      <c r="X635" s="51">
        <v>23901</v>
      </c>
      <c r="Y635" s="275">
        <v>23910</v>
      </c>
      <c r="Z635" s="275" t="s">
        <v>2018</v>
      </c>
      <c r="AA635" s="275"/>
      <c r="AB635" s="295">
        <f>Table1402409[[#This Row],[วันที่ส่งงานการเงิน]]-Table1402409[[#This Row],[วันที่ส่งของ]]</f>
        <v>-23910</v>
      </c>
      <c r="AC635" s="172" t="s">
        <v>209</v>
      </c>
      <c r="AD635" s="3"/>
    </row>
    <row r="636" spans="1:30" ht="48">
      <c r="A636" s="85">
        <v>23894</v>
      </c>
      <c r="B636" s="101" t="s">
        <v>2019</v>
      </c>
      <c r="C636" s="67">
        <v>7</v>
      </c>
      <c r="D636" s="14" t="s">
        <v>31</v>
      </c>
      <c r="E636" s="15" t="s">
        <v>40</v>
      </c>
      <c r="F636" s="14" t="s">
        <v>2020</v>
      </c>
      <c r="G636" s="16">
        <v>1026240</v>
      </c>
      <c r="H636" s="17"/>
      <c r="I636" s="14" t="s">
        <v>52</v>
      </c>
      <c r="J636" s="18" t="s">
        <v>40</v>
      </c>
      <c r="K636" s="19">
        <v>85520</v>
      </c>
      <c r="L636" s="18" t="s">
        <v>40</v>
      </c>
      <c r="M636" s="19">
        <v>85520</v>
      </c>
      <c r="N636" s="16" t="s">
        <v>34</v>
      </c>
      <c r="O636" s="16"/>
      <c r="P636" s="67"/>
      <c r="Q636" s="106">
        <v>1</v>
      </c>
      <c r="R636" s="107" t="s">
        <v>35</v>
      </c>
      <c r="S636" s="20">
        <v>85520</v>
      </c>
      <c r="T636" s="66">
        <v>0</v>
      </c>
      <c r="U636" s="66">
        <f t="shared" ref="U636:U637" si="268">T636*7/100</f>
        <v>0</v>
      </c>
      <c r="V636" s="66">
        <f t="shared" si="267"/>
        <v>0</v>
      </c>
      <c r="W636" s="50" t="s">
        <v>36</v>
      </c>
      <c r="X636" s="51">
        <v>24008</v>
      </c>
      <c r="Y636" s="275">
        <v>23894</v>
      </c>
      <c r="Z636" s="275" t="s">
        <v>706</v>
      </c>
      <c r="AA636" s="275"/>
      <c r="AB636" s="295">
        <f>Table1402409[[#This Row],[วันที่ส่งงานการเงิน]]-Table1402409[[#This Row],[วันที่ส่งของ]]</f>
        <v>-23894</v>
      </c>
      <c r="AC636" s="172" t="s">
        <v>707</v>
      </c>
      <c r="AD636" s="3"/>
    </row>
    <row r="637" spans="1:30" ht="30" customHeight="1">
      <c r="A637" s="83">
        <v>23902</v>
      </c>
      <c r="B637" s="101" t="s">
        <v>2021</v>
      </c>
      <c r="C637" s="67">
        <v>7</v>
      </c>
      <c r="D637" s="14" t="s">
        <v>49</v>
      </c>
      <c r="E637" s="15" t="s">
        <v>748</v>
      </c>
      <c r="F637" s="14" t="s">
        <v>2022</v>
      </c>
      <c r="G637" s="16">
        <v>64735</v>
      </c>
      <c r="H637" s="17"/>
      <c r="I637" s="14" t="s">
        <v>52</v>
      </c>
      <c r="J637" s="15" t="s">
        <v>748</v>
      </c>
      <c r="K637" s="16"/>
      <c r="L637" s="15" t="s">
        <v>748</v>
      </c>
      <c r="M637" s="16"/>
      <c r="N637" s="16" t="s">
        <v>750</v>
      </c>
      <c r="O637" s="16"/>
      <c r="P637" s="67"/>
      <c r="Q637" s="106">
        <v>1</v>
      </c>
      <c r="R637" s="107" t="s">
        <v>35</v>
      </c>
      <c r="S637" s="20"/>
      <c r="T637" s="66">
        <v>5500</v>
      </c>
      <c r="U637" s="66">
        <f t="shared" si="268"/>
        <v>385</v>
      </c>
      <c r="V637" s="66">
        <f t="shared" si="267"/>
        <v>5885</v>
      </c>
      <c r="W637" s="50" t="s">
        <v>36</v>
      </c>
      <c r="X637" s="51">
        <v>23676</v>
      </c>
      <c r="Y637" s="275">
        <v>23902</v>
      </c>
      <c r="Z637" s="275" t="s">
        <v>751</v>
      </c>
      <c r="AA637" s="275"/>
      <c r="AB637" s="67">
        <f>Table1402409[[#This Row],[วันที่ส่งงานการเงิน]]-Table1402409[[#This Row],[วันที่ส่งของ]]</f>
        <v>-23902</v>
      </c>
      <c r="AC637" s="130" t="s">
        <v>752</v>
      </c>
      <c r="AD637" s="3"/>
    </row>
    <row r="638" spans="1:30" ht="23.25" customHeight="1">
      <c r="A638" s="85">
        <v>23900</v>
      </c>
      <c r="B638" s="101" t="s">
        <v>2023</v>
      </c>
      <c r="C638" s="67">
        <v>6</v>
      </c>
      <c r="D638" s="14" t="s">
        <v>49</v>
      </c>
      <c r="E638" s="15" t="s">
        <v>467</v>
      </c>
      <c r="F638" s="14" t="s">
        <v>2024</v>
      </c>
      <c r="G638" s="16">
        <v>4815</v>
      </c>
      <c r="H638" s="17"/>
      <c r="I638" s="14" t="s">
        <v>52</v>
      </c>
      <c r="J638" s="18" t="s">
        <v>467</v>
      </c>
      <c r="K638" s="19">
        <v>4815</v>
      </c>
      <c r="L638" s="18" t="s">
        <v>467</v>
      </c>
      <c r="M638" s="19">
        <v>4815</v>
      </c>
      <c r="N638" s="16" t="s">
        <v>34</v>
      </c>
      <c r="O638" s="16"/>
      <c r="P638" s="67"/>
      <c r="Q638" s="106">
        <v>1</v>
      </c>
      <c r="R638" s="107" t="s">
        <v>35</v>
      </c>
      <c r="S638" s="20"/>
      <c r="T638" s="66">
        <v>4500</v>
      </c>
      <c r="U638" s="66">
        <f t="shared" ref="U638" si="269">T638*7/100</f>
        <v>315</v>
      </c>
      <c r="V638" s="66">
        <f t="shared" si="265"/>
        <v>4815</v>
      </c>
      <c r="W638" s="50" t="s">
        <v>2025</v>
      </c>
      <c r="X638" s="51">
        <v>23901</v>
      </c>
      <c r="Y638" s="275">
        <v>23903</v>
      </c>
      <c r="Z638" s="275" t="s">
        <v>2026</v>
      </c>
      <c r="AA638" s="275"/>
      <c r="AB638" s="295">
        <f>Table1402409[[#This Row],[วันที่ส่งงานการเงิน]]-Table1402409[[#This Row],[วันที่ส่งของ]]</f>
        <v>-23903</v>
      </c>
      <c r="AC638" s="172" t="s">
        <v>2027</v>
      </c>
      <c r="AD638" s="3"/>
    </row>
    <row r="639" spans="1:30" ht="27.75" customHeight="1">
      <c r="A639" s="85">
        <v>23895</v>
      </c>
      <c r="B639" s="101" t="s">
        <v>2028</v>
      </c>
      <c r="C639" s="67">
        <v>7</v>
      </c>
      <c r="D639" s="14" t="s">
        <v>49</v>
      </c>
      <c r="E639" s="15" t="s">
        <v>1354</v>
      </c>
      <c r="F639" s="14" t="s">
        <v>2029</v>
      </c>
      <c r="G639" s="16">
        <v>12000</v>
      </c>
      <c r="H639" s="17"/>
      <c r="I639" s="14" t="s">
        <v>52</v>
      </c>
      <c r="J639" s="15" t="s">
        <v>1354</v>
      </c>
      <c r="K639" s="19">
        <v>9044</v>
      </c>
      <c r="L639" s="15" t="s">
        <v>1354</v>
      </c>
      <c r="M639" s="19">
        <v>9044</v>
      </c>
      <c r="N639" s="16" t="s">
        <v>34</v>
      </c>
      <c r="O639" s="16"/>
      <c r="P639" s="67"/>
      <c r="Q639" s="106">
        <v>2261</v>
      </c>
      <c r="R639" s="107" t="s">
        <v>341</v>
      </c>
      <c r="S639" s="20">
        <v>4</v>
      </c>
      <c r="T639" s="66">
        <v>9044</v>
      </c>
      <c r="U639" s="66">
        <v>0</v>
      </c>
      <c r="V639" s="66">
        <f t="shared" si="265"/>
        <v>9044</v>
      </c>
      <c r="W639" s="50" t="s">
        <v>2030</v>
      </c>
      <c r="X639" s="51">
        <v>23899</v>
      </c>
      <c r="Y639" s="275">
        <v>23901</v>
      </c>
      <c r="Z639" s="275" t="s">
        <v>2031</v>
      </c>
      <c r="AA639" s="275"/>
      <c r="AB639" s="295">
        <f>Table1402409[[#This Row],[วันที่ส่งงานการเงิน]]-Table1402409[[#This Row],[วันที่ส่งของ]]</f>
        <v>-23901</v>
      </c>
      <c r="AC639" s="172" t="s">
        <v>2032</v>
      </c>
      <c r="AD639" s="3"/>
    </row>
    <row r="640" spans="1:30" ht="27.75" customHeight="1">
      <c r="A640" s="85">
        <v>23895</v>
      </c>
      <c r="B640" s="101" t="s">
        <v>2033</v>
      </c>
      <c r="C640" s="67">
        <v>7</v>
      </c>
      <c r="D640" s="14" t="s">
        <v>49</v>
      </c>
      <c r="E640" s="15" t="s">
        <v>1354</v>
      </c>
      <c r="F640" s="14" t="s">
        <v>2034</v>
      </c>
      <c r="G640" s="16">
        <v>4000</v>
      </c>
      <c r="H640" s="17"/>
      <c r="I640" s="14" t="s">
        <v>52</v>
      </c>
      <c r="J640" s="15" t="s">
        <v>1354</v>
      </c>
      <c r="K640" s="19">
        <v>3983</v>
      </c>
      <c r="L640" s="15" t="s">
        <v>1354</v>
      </c>
      <c r="M640" s="19">
        <v>3983</v>
      </c>
      <c r="N640" s="16" t="s">
        <v>34</v>
      </c>
      <c r="O640" s="16"/>
      <c r="P640" s="67"/>
      <c r="Q640" s="106">
        <v>6</v>
      </c>
      <c r="R640" s="107" t="s">
        <v>169</v>
      </c>
      <c r="S640" s="20"/>
      <c r="T640" s="66">
        <v>3983</v>
      </c>
      <c r="U640" s="66">
        <v>0</v>
      </c>
      <c r="V640" s="66">
        <f t="shared" ref="V640" si="270">T640+U640</f>
        <v>3983</v>
      </c>
      <c r="W640" s="50" t="s">
        <v>2035</v>
      </c>
      <c r="X640" s="51">
        <v>23899</v>
      </c>
      <c r="Y640" s="275">
        <v>23908</v>
      </c>
      <c r="Z640" s="275" t="s">
        <v>2036</v>
      </c>
      <c r="AA640" s="275"/>
      <c r="AB640" s="295">
        <f>Table1402409[[#This Row],[วันที่ส่งงานการเงิน]]-Table1402409[[#This Row],[วันที่ส่งของ]]</f>
        <v>-23908</v>
      </c>
      <c r="AC640" s="172" t="s">
        <v>2032</v>
      </c>
      <c r="AD640" s="3"/>
    </row>
    <row r="641" spans="1:30" ht="27.75" customHeight="1">
      <c r="A641" s="85">
        <v>23895</v>
      </c>
      <c r="B641" s="101" t="s">
        <v>2037</v>
      </c>
      <c r="C641" s="67">
        <v>7</v>
      </c>
      <c r="D641" s="14" t="s">
        <v>49</v>
      </c>
      <c r="E641" s="15" t="s">
        <v>1354</v>
      </c>
      <c r="F641" s="14" t="s">
        <v>2038</v>
      </c>
      <c r="G641" s="16">
        <v>200</v>
      </c>
      <c r="H641" s="17"/>
      <c r="I641" s="14" t="s">
        <v>52</v>
      </c>
      <c r="J641" s="15" t="s">
        <v>1354</v>
      </c>
      <c r="K641" s="19">
        <v>154</v>
      </c>
      <c r="L641" s="15" t="s">
        <v>1354</v>
      </c>
      <c r="M641" s="19">
        <v>154</v>
      </c>
      <c r="N641" s="16" t="s">
        <v>34</v>
      </c>
      <c r="O641" s="16"/>
      <c r="P641" s="67"/>
      <c r="Q641" s="106">
        <v>28</v>
      </c>
      <c r="R641" s="107" t="s">
        <v>341</v>
      </c>
      <c r="S641" s="20">
        <v>5.5</v>
      </c>
      <c r="T641" s="66">
        <v>154</v>
      </c>
      <c r="U641" s="66">
        <v>0</v>
      </c>
      <c r="V641" s="66">
        <f t="shared" ref="V641:V643" si="271">T641+U641</f>
        <v>154</v>
      </c>
      <c r="W641" s="50" t="s">
        <v>2039</v>
      </c>
      <c r="X641" s="51">
        <v>23900</v>
      </c>
      <c r="Y641" s="275">
        <v>23908</v>
      </c>
      <c r="Z641" s="275" t="s">
        <v>2040</v>
      </c>
      <c r="AA641" s="275"/>
      <c r="AB641" s="295">
        <f>Table1402409[[#This Row],[วันที่ส่งงานการเงิน]]-Table1402409[[#This Row],[วันที่ส่งของ]]</f>
        <v>-23908</v>
      </c>
      <c r="AC641" s="172" t="s">
        <v>2032</v>
      </c>
      <c r="AD641" s="3"/>
    </row>
    <row r="642" spans="1:30" ht="30" customHeight="1">
      <c r="A642" s="83">
        <v>23895</v>
      </c>
      <c r="B642" s="101" t="s">
        <v>2041</v>
      </c>
      <c r="C642" s="67">
        <v>7</v>
      </c>
      <c r="D642" s="14" t="s">
        <v>31</v>
      </c>
      <c r="E642" s="15" t="s">
        <v>506</v>
      </c>
      <c r="F642" s="14" t="s">
        <v>2042</v>
      </c>
      <c r="G642" s="16">
        <v>96300</v>
      </c>
      <c r="H642" s="17"/>
      <c r="I642" s="14" t="s">
        <v>52</v>
      </c>
      <c r="J642" s="15" t="s">
        <v>506</v>
      </c>
      <c r="K642" s="19">
        <v>96300</v>
      </c>
      <c r="L642" s="15" t="s">
        <v>506</v>
      </c>
      <c r="M642" s="19">
        <v>96300</v>
      </c>
      <c r="N642" s="16" t="s">
        <v>34</v>
      </c>
      <c r="O642" s="16"/>
      <c r="P642" s="67"/>
      <c r="Q642" s="106">
        <v>1</v>
      </c>
      <c r="R642" s="107" t="s">
        <v>35</v>
      </c>
      <c r="S642" s="20"/>
      <c r="T642" s="66">
        <v>7500</v>
      </c>
      <c r="U642" s="66">
        <f t="shared" ref="U642" si="272">T642*7/100</f>
        <v>525</v>
      </c>
      <c r="V642" s="66">
        <f t="shared" si="271"/>
        <v>8025</v>
      </c>
      <c r="W642" s="50" t="s">
        <v>36</v>
      </c>
      <c r="X642" s="51">
        <v>23649</v>
      </c>
      <c r="Y642" s="275">
        <v>23900</v>
      </c>
      <c r="Z642" s="275" t="s">
        <v>508</v>
      </c>
      <c r="AA642" s="275"/>
      <c r="AB642" s="67">
        <f>Table1402409[[#This Row],[วันที่ส่งงานการเงิน]]-Table1402409[[#This Row],[วันที่ส่งของ]]</f>
        <v>-23900</v>
      </c>
      <c r="AC642" s="130" t="s">
        <v>509</v>
      </c>
      <c r="AD642" s="3"/>
    </row>
    <row r="643" spans="1:30" ht="30" customHeight="1">
      <c r="A643" s="83">
        <v>23902</v>
      </c>
      <c r="B643" s="101" t="s">
        <v>2043</v>
      </c>
      <c r="C643" s="67">
        <v>7</v>
      </c>
      <c r="D643" s="14" t="s">
        <v>31</v>
      </c>
      <c r="E643" s="15" t="s">
        <v>480</v>
      </c>
      <c r="F643" s="14" t="s">
        <v>2044</v>
      </c>
      <c r="G643" s="16">
        <v>498664</v>
      </c>
      <c r="H643" s="17"/>
      <c r="I643" s="14" t="s">
        <v>52</v>
      </c>
      <c r="J643" s="15" t="s">
        <v>480</v>
      </c>
      <c r="K643" s="19">
        <v>498664</v>
      </c>
      <c r="L643" s="15" t="s">
        <v>480</v>
      </c>
      <c r="M643" s="16">
        <v>498664</v>
      </c>
      <c r="N643" s="16" t="s">
        <v>750</v>
      </c>
      <c r="O643" s="16"/>
      <c r="P643" s="67"/>
      <c r="Q643" s="106">
        <v>1</v>
      </c>
      <c r="R643" s="107" t="s">
        <v>481</v>
      </c>
      <c r="S643" s="20"/>
      <c r="T643" s="66">
        <v>62300</v>
      </c>
      <c r="U643" s="66">
        <v>0</v>
      </c>
      <c r="V643" s="66">
        <f t="shared" si="271"/>
        <v>62300</v>
      </c>
      <c r="W643" s="50" t="s">
        <v>36</v>
      </c>
      <c r="X643" s="51">
        <v>23655</v>
      </c>
      <c r="Y643" s="275">
        <v>23899</v>
      </c>
      <c r="Z643" s="275" t="s">
        <v>482</v>
      </c>
      <c r="AA643" s="275"/>
      <c r="AB643" s="67">
        <f>Table1402409[[#This Row],[วันที่ส่งงานการเงิน]]-Table1402409[[#This Row],[วันที่ส่งของ]]</f>
        <v>-23899</v>
      </c>
      <c r="AC643" s="130" t="s">
        <v>483</v>
      </c>
      <c r="AD643" s="3"/>
    </row>
    <row r="644" spans="1:30" ht="27.75" customHeight="1">
      <c r="A644" s="85">
        <v>23902</v>
      </c>
      <c r="B644" s="101" t="s">
        <v>2045</v>
      </c>
      <c r="C644" s="67">
        <v>6</v>
      </c>
      <c r="D644" s="14" t="s">
        <v>112</v>
      </c>
      <c r="E644" s="15" t="s">
        <v>197</v>
      </c>
      <c r="F644" s="14" t="s">
        <v>2046</v>
      </c>
      <c r="G644" s="16">
        <v>2728.5</v>
      </c>
      <c r="H644" s="17">
        <v>0.5</v>
      </c>
      <c r="I644" s="14" t="s">
        <v>52</v>
      </c>
      <c r="J644" s="18" t="s">
        <v>197</v>
      </c>
      <c r="K644" s="19">
        <v>2728.5</v>
      </c>
      <c r="L644" s="30" t="s">
        <v>197</v>
      </c>
      <c r="M644" s="19">
        <v>2728.5</v>
      </c>
      <c r="N644" s="16" t="s">
        <v>34</v>
      </c>
      <c r="O644" s="16"/>
      <c r="P644" s="67" t="s">
        <v>2047</v>
      </c>
      <c r="Q644" s="106">
        <v>5100</v>
      </c>
      <c r="R644" s="107" t="s">
        <v>53</v>
      </c>
      <c r="S644" s="20">
        <v>0.5</v>
      </c>
      <c r="T644" s="66">
        <v>2550</v>
      </c>
      <c r="U644" s="66">
        <f t="shared" ref="U644:U668" si="273">T644*7/100</f>
        <v>178.5</v>
      </c>
      <c r="V644" s="66">
        <f t="shared" ref="V644:V668" si="274">T644+U644</f>
        <v>2728.5</v>
      </c>
      <c r="W644" s="50" t="s">
        <v>2048</v>
      </c>
      <c r="X644" s="51">
        <v>23907</v>
      </c>
      <c r="Y644" s="275">
        <v>23913</v>
      </c>
      <c r="Z644" s="275" t="s">
        <v>2049</v>
      </c>
      <c r="AA644" s="275"/>
      <c r="AB644" s="295">
        <f>Table1402409[[#This Row],[วันที่ส่งงานการเงิน]]-Table1402409[[#This Row],[วันที่ส่งของ]]</f>
        <v>-23913</v>
      </c>
      <c r="AC644" s="172" t="s">
        <v>863</v>
      </c>
      <c r="AD644" s="3"/>
    </row>
    <row r="645" spans="1:30" ht="27.75" customHeight="1">
      <c r="A645" s="85">
        <v>23902</v>
      </c>
      <c r="B645" s="101" t="s">
        <v>2050</v>
      </c>
      <c r="C645" s="67">
        <v>6</v>
      </c>
      <c r="D645" s="14" t="s">
        <v>112</v>
      </c>
      <c r="E645" s="15" t="s">
        <v>1679</v>
      </c>
      <c r="F645" s="14" t="s">
        <v>2051</v>
      </c>
      <c r="G645" s="16">
        <v>1938</v>
      </c>
      <c r="H645" s="17">
        <v>0.38</v>
      </c>
      <c r="I645" s="14" t="s">
        <v>52</v>
      </c>
      <c r="J645" s="15" t="s">
        <v>1679</v>
      </c>
      <c r="K645" s="19">
        <v>1938</v>
      </c>
      <c r="L645" s="15" t="s">
        <v>1679</v>
      </c>
      <c r="M645" s="19">
        <v>1938</v>
      </c>
      <c r="N645" s="16" t="s">
        <v>34</v>
      </c>
      <c r="O645" s="16"/>
      <c r="P645" s="67" t="s">
        <v>2047</v>
      </c>
      <c r="Q645" s="106">
        <v>5100</v>
      </c>
      <c r="R645" s="107" t="s">
        <v>206</v>
      </c>
      <c r="S645" s="20">
        <v>0.38</v>
      </c>
      <c r="T645" s="66">
        <v>1938</v>
      </c>
      <c r="U645" s="66">
        <v>0</v>
      </c>
      <c r="V645" s="66">
        <f t="shared" ref="V645:V667" si="275">T645+U645</f>
        <v>1938</v>
      </c>
      <c r="W645" s="50" t="s">
        <v>2052</v>
      </c>
      <c r="X645" s="51">
        <v>23914</v>
      </c>
      <c r="Y645" s="275">
        <v>23914</v>
      </c>
      <c r="Z645" s="275" t="s">
        <v>2053</v>
      </c>
      <c r="AA645" s="275"/>
      <c r="AB645" s="295">
        <f>Table1402409[[#This Row],[วันที่ส่งงานการเงิน]]-Table1402409[[#This Row],[วันที่ส่งของ]]</f>
        <v>-23914</v>
      </c>
      <c r="AC645" s="172" t="s">
        <v>1201</v>
      </c>
      <c r="AD645" s="3"/>
    </row>
    <row r="646" spans="1:30" ht="27.75" customHeight="1">
      <c r="A646" s="85">
        <v>23903</v>
      </c>
      <c r="B646" s="101" t="s">
        <v>2054</v>
      </c>
      <c r="C646" s="67">
        <v>7</v>
      </c>
      <c r="D646" s="14" t="s">
        <v>147</v>
      </c>
      <c r="E646" s="15" t="s">
        <v>436</v>
      </c>
      <c r="F646" s="14" t="s">
        <v>437</v>
      </c>
      <c r="G646" s="16">
        <v>385.2</v>
      </c>
      <c r="H646" s="17"/>
      <c r="I646" s="14" t="s">
        <v>275</v>
      </c>
      <c r="J646" s="18" t="s">
        <v>436</v>
      </c>
      <c r="K646" s="19">
        <v>385.2</v>
      </c>
      <c r="L646" s="18" t="s">
        <v>436</v>
      </c>
      <c r="M646" s="19">
        <v>385.2</v>
      </c>
      <c r="N646" s="16" t="s">
        <v>34</v>
      </c>
      <c r="O646" s="16"/>
      <c r="P646" s="67"/>
      <c r="Q646" s="106">
        <v>2</v>
      </c>
      <c r="R646" s="107" t="s">
        <v>101</v>
      </c>
      <c r="S646" s="20"/>
      <c r="T646" s="66">
        <v>360</v>
      </c>
      <c r="U646" s="66">
        <f t="shared" ref="U646:U666" si="276">T646*7/100</f>
        <v>25.2</v>
      </c>
      <c r="V646" s="66">
        <f t="shared" si="275"/>
        <v>385.2</v>
      </c>
      <c r="W646" s="50" t="s">
        <v>275</v>
      </c>
      <c r="X646" s="51">
        <v>23902</v>
      </c>
      <c r="Y646" s="275">
        <v>23902</v>
      </c>
      <c r="Z646" s="275" t="s">
        <v>275</v>
      </c>
      <c r="AA646" s="275"/>
      <c r="AB646" s="295">
        <f>Table1402409[[#This Row],[วันที่ส่งงานการเงิน]]-Table1402409[[#This Row],[วันที่ส่งของ]]</f>
        <v>-23902</v>
      </c>
      <c r="AC646" s="172" t="s">
        <v>275</v>
      </c>
      <c r="AD646" s="3"/>
    </row>
    <row r="647" spans="1:30" ht="27.75" customHeight="1">
      <c r="A647" s="85">
        <v>23906</v>
      </c>
      <c r="B647" s="101" t="s">
        <v>2055</v>
      </c>
      <c r="C647" s="67">
        <v>7</v>
      </c>
      <c r="D647" s="14" t="s">
        <v>190</v>
      </c>
      <c r="E647" s="15" t="s">
        <v>191</v>
      </c>
      <c r="F647" s="14" t="s">
        <v>2056</v>
      </c>
      <c r="G647" s="16">
        <v>28462</v>
      </c>
      <c r="H647" s="17"/>
      <c r="I647" s="14" t="s">
        <v>275</v>
      </c>
      <c r="J647" s="30" t="s">
        <v>191</v>
      </c>
      <c r="K647" s="19">
        <v>28462</v>
      </c>
      <c r="L647" s="30" t="s">
        <v>191</v>
      </c>
      <c r="M647" s="19">
        <v>28462</v>
      </c>
      <c r="N647" s="16" t="s">
        <v>34</v>
      </c>
      <c r="O647" s="16"/>
      <c r="P647" s="67"/>
      <c r="Q647" s="106">
        <v>2</v>
      </c>
      <c r="R647" s="107" t="s">
        <v>101</v>
      </c>
      <c r="S647" s="20"/>
      <c r="T647" s="66">
        <v>26600</v>
      </c>
      <c r="U647" s="66">
        <f t="shared" si="276"/>
        <v>1862</v>
      </c>
      <c r="V647" s="66">
        <f t="shared" si="275"/>
        <v>28462</v>
      </c>
      <c r="W647" s="50" t="s">
        <v>275</v>
      </c>
      <c r="X647" s="51">
        <v>23902</v>
      </c>
      <c r="Y647" s="275">
        <v>23902</v>
      </c>
      <c r="Z647" s="275" t="s">
        <v>275</v>
      </c>
      <c r="AA647" s="275"/>
      <c r="AB647" s="295">
        <f>Table1402409[[#This Row],[วันที่ส่งงานการเงิน]]-Table1402409[[#This Row],[วันที่ส่งของ]]</f>
        <v>-23902</v>
      </c>
      <c r="AC647" s="172" t="s">
        <v>275</v>
      </c>
      <c r="AD647" s="3"/>
    </row>
    <row r="648" spans="1:30" ht="27.75" customHeight="1">
      <c r="A648" s="85">
        <v>23906</v>
      </c>
      <c r="B648" s="101" t="s">
        <v>2057</v>
      </c>
      <c r="C648" s="67">
        <v>4</v>
      </c>
      <c r="D648" s="14" t="s">
        <v>60</v>
      </c>
      <c r="E648" s="15" t="s">
        <v>2058</v>
      </c>
      <c r="F648" s="14" t="s">
        <v>2059</v>
      </c>
      <c r="G648" s="16">
        <v>32100</v>
      </c>
      <c r="H648" s="17">
        <v>3000</v>
      </c>
      <c r="I648" s="14" t="s">
        <v>52</v>
      </c>
      <c r="J648" s="15" t="s">
        <v>2058</v>
      </c>
      <c r="K648" s="19">
        <v>32100</v>
      </c>
      <c r="L648" s="15" t="s">
        <v>2058</v>
      </c>
      <c r="M648" s="19">
        <v>32100</v>
      </c>
      <c r="N648" s="16" t="s">
        <v>34</v>
      </c>
      <c r="O648" s="16"/>
      <c r="P648" s="67"/>
      <c r="Q648" s="106">
        <v>10</v>
      </c>
      <c r="R648" s="107" t="s">
        <v>361</v>
      </c>
      <c r="S648" s="20">
        <v>3000</v>
      </c>
      <c r="T648" s="66">
        <v>30000</v>
      </c>
      <c r="U648" s="66">
        <f t="shared" ref="U648:U665" si="277">T648*7/100</f>
        <v>2100</v>
      </c>
      <c r="V648" s="66">
        <f t="shared" ref="V648:V665" si="278">T648+U648</f>
        <v>32100</v>
      </c>
      <c r="W648" s="50" t="s">
        <v>2060</v>
      </c>
      <c r="X648" s="51">
        <v>23914</v>
      </c>
      <c r="Y648" s="275">
        <v>23927</v>
      </c>
      <c r="Z648" s="275" t="s">
        <v>2061</v>
      </c>
      <c r="AA648" s="275"/>
      <c r="AB648" s="295">
        <f>Table1402409[[#This Row],[วันที่ส่งงานการเงิน]]-Table1402409[[#This Row],[วันที่ส่งของ]]</f>
        <v>-23927</v>
      </c>
      <c r="AC648" s="172" t="s">
        <v>603</v>
      </c>
      <c r="AD648" s="3"/>
    </row>
    <row r="649" spans="1:30" ht="27.75" customHeight="1">
      <c r="A649" s="85">
        <v>23906</v>
      </c>
      <c r="B649" s="101" t="s">
        <v>2057</v>
      </c>
      <c r="C649" s="67">
        <v>4</v>
      </c>
      <c r="D649" s="14" t="s">
        <v>60</v>
      </c>
      <c r="E649" s="15" t="s">
        <v>2058</v>
      </c>
      <c r="F649" s="14" t="s">
        <v>2062</v>
      </c>
      <c r="G649" s="16">
        <v>12840</v>
      </c>
      <c r="H649" s="17">
        <v>1200</v>
      </c>
      <c r="I649" s="14" t="s">
        <v>52</v>
      </c>
      <c r="J649" s="15" t="s">
        <v>2058</v>
      </c>
      <c r="K649" s="19">
        <v>12840</v>
      </c>
      <c r="L649" s="15" t="s">
        <v>2058</v>
      </c>
      <c r="M649" s="19">
        <v>12840</v>
      </c>
      <c r="N649" s="16" t="s">
        <v>34</v>
      </c>
      <c r="O649" s="16"/>
      <c r="P649" s="67"/>
      <c r="Q649" s="106">
        <v>10</v>
      </c>
      <c r="R649" s="107" t="s">
        <v>361</v>
      </c>
      <c r="S649" s="20">
        <v>1200</v>
      </c>
      <c r="T649" s="66">
        <v>12000</v>
      </c>
      <c r="U649" s="66">
        <f t="shared" ref="U649" si="279">T649*7/100</f>
        <v>840</v>
      </c>
      <c r="V649" s="66">
        <f t="shared" ref="V649" si="280">T649+U649</f>
        <v>12840</v>
      </c>
      <c r="W649" s="50" t="s">
        <v>2060</v>
      </c>
      <c r="X649" s="51">
        <v>23914</v>
      </c>
      <c r="Y649" s="275">
        <v>23927</v>
      </c>
      <c r="Z649" s="275" t="s">
        <v>2061</v>
      </c>
      <c r="AA649" s="275"/>
      <c r="AB649" s="295">
        <f>Table1402409[[#This Row],[วันที่ส่งงานการเงิน]]-Table1402409[[#This Row],[วันที่ส่งของ]]</f>
        <v>-23927</v>
      </c>
      <c r="AC649" s="172" t="s">
        <v>603</v>
      </c>
      <c r="AD649" s="3"/>
    </row>
    <row r="650" spans="1:30" ht="27.75" customHeight="1">
      <c r="A650" s="85">
        <v>23906</v>
      </c>
      <c r="B650" s="101" t="s">
        <v>2063</v>
      </c>
      <c r="C650" s="67">
        <v>4</v>
      </c>
      <c r="D650" s="14" t="s">
        <v>60</v>
      </c>
      <c r="E650" s="15" t="s">
        <v>369</v>
      </c>
      <c r="F650" s="14" t="s">
        <v>681</v>
      </c>
      <c r="G650" s="16">
        <v>15515</v>
      </c>
      <c r="H650" s="17">
        <v>1450</v>
      </c>
      <c r="I650" s="14" t="s">
        <v>52</v>
      </c>
      <c r="J650" s="15" t="s">
        <v>369</v>
      </c>
      <c r="K650" s="19">
        <v>12305</v>
      </c>
      <c r="L650" s="15" t="s">
        <v>369</v>
      </c>
      <c r="M650" s="19">
        <v>12305</v>
      </c>
      <c r="N650" s="16" t="s">
        <v>34</v>
      </c>
      <c r="O650" s="16"/>
      <c r="P650" s="67"/>
      <c r="Q650" s="106">
        <v>10</v>
      </c>
      <c r="R650" s="107" t="s">
        <v>682</v>
      </c>
      <c r="S650" s="20">
        <v>1150</v>
      </c>
      <c r="T650" s="66">
        <v>11500</v>
      </c>
      <c r="U650" s="66">
        <f t="shared" si="277"/>
        <v>805</v>
      </c>
      <c r="V650" s="66">
        <f t="shared" si="278"/>
        <v>12305</v>
      </c>
      <c r="W650" s="50" t="s">
        <v>2064</v>
      </c>
      <c r="X650" s="51">
        <v>23909</v>
      </c>
      <c r="Y650" s="275">
        <v>23927</v>
      </c>
      <c r="Z650" s="275" t="s">
        <v>2065</v>
      </c>
      <c r="AA650" s="275"/>
      <c r="AB650" s="295">
        <f>Table1402409[[#This Row],[วันที่ส่งงานการเงิน]]-Table1402409[[#This Row],[วันที่ส่งของ]]</f>
        <v>-23927</v>
      </c>
      <c r="AC650" s="172" t="s">
        <v>344</v>
      </c>
      <c r="AD650" s="3"/>
    </row>
    <row r="651" spans="1:30" ht="27.75" customHeight="1">
      <c r="A651" s="85">
        <v>23906</v>
      </c>
      <c r="B651" s="101" t="s">
        <v>2063</v>
      </c>
      <c r="C651" s="67">
        <v>4</v>
      </c>
      <c r="D651" s="14" t="s">
        <v>60</v>
      </c>
      <c r="E651" s="15" t="s">
        <v>369</v>
      </c>
      <c r="F651" s="14" t="s">
        <v>373</v>
      </c>
      <c r="G651" s="16">
        <v>2054.4</v>
      </c>
      <c r="H651" s="17">
        <v>16</v>
      </c>
      <c r="I651" s="14" t="s">
        <v>52</v>
      </c>
      <c r="J651" s="15" t="s">
        <v>369</v>
      </c>
      <c r="K651" s="19">
        <v>1861.8</v>
      </c>
      <c r="L651" s="15" t="s">
        <v>369</v>
      </c>
      <c r="M651" s="19">
        <v>1861.8</v>
      </c>
      <c r="N651" s="16" t="s">
        <v>34</v>
      </c>
      <c r="O651" s="16"/>
      <c r="P651" s="67"/>
      <c r="Q651" s="106">
        <v>120</v>
      </c>
      <c r="R651" s="107" t="s">
        <v>163</v>
      </c>
      <c r="S651" s="20">
        <v>14.5</v>
      </c>
      <c r="T651" s="66">
        <v>1740</v>
      </c>
      <c r="U651" s="66">
        <f t="shared" ref="U651:U652" si="281">T651*7/100</f>
        <v>121.8</v>
      </c>
      <c r="V651" s="66">
        <f t="shared" ref="V651:V652" si="282">T651+U651</f>
        <v>1861.8</v>
      </c>
      <c r="W651" s="50" t="s">
        <v>2064</v>
      </c>
      <c r="X651" s="51">
        <v>23909</v>
      </c>
      <c r="Y651" s="275">
        <v>23927</v>
      </c>
      <c r="Z651" s="275" t="s">
        <v>2065</v>
      </c>
      <c r="AA651" s="275"/>
      <c r="AB651" s="295">
        <f>Table1402409[[#This Row],[วันที่ส่งงานการเงิน]]-Table1402409[[#This Row],[วันที่ส่งของ]]</f>
        <v>-23927</v>
      </c>
      <c r="AC651" s="172" t="s">
        <v>344</v>
      </c>
      <c r="AD651" s="3"/>
    </row>
    <row r="652" spans="1:30" ht="27.75" customHeight="1">
      <c r="A652" s="85">
        <v>23906</v>
      </c>
      <c r="B652" s="101" t="s">
        <v>2063</v>
      </c>
      <c r="C652" s="67">
        <v>4</v>
      </c>
      <c r="D652" s="14" t="s">
        <v>60</v>
      </c>
      <c r="E652" s="15" t="s">
        <v>369</v>
      </c>
      <c r="F652" s="14" t="s">
        <v>2066</v>
      </c>
      <c r="G652" s="16">
        <v>4975.5</v>
      </c>
      <c r="H652" s="17">
        <v>1550</v>
      </c>
      <c r="I652" s="14" t="s">
        <v>52</v>
      </c>
      <c r="J652" s="15" t="s">
        <v>369</v>
      </c>
      <c r="K652" s="19">
        <v>4333.5</v>
      </c>
      <c r="L652" s="15" t="s">
        <v>369</v>
      </c>
      <c r="M652" s="19">
        <v>4333.5</v>
      </c>
      <c r="N652" s="16" t="s">
        <v>34</v>
      </c>
      <c r="O652" s="16"/>
      <c r="P652" s="67"/>
      <c r="Q652" s="106">
        <v>3</v>
      </c>
      <c r="R652" s="107" t="s">
        <v>682</v>
      </c>
      <c r="S652" s="20">
        <v>1350</v>
      </c>
      <c r="T652" s="66">
        <v>4050</v>
      </c>
      <c r="U652" s="66">
        <f t="shared" si="281"/>
        <v>283.5</v>
      </c>
      <c r="V652" s="66">
        <f t="shared" si="282"/>
        <v>4333.5</v>
      </c>
      <c r="W652" s="50" t="s">
        <v>2064</v>
      </c>
      <c r="X652" s="51">
        <v>23909</v>
      </c>
      <c r="Y652" s="275">
        <v>23927</v>
      </c>
      <c r="Z652" s="275" t="s">
        <v>2065</v>
      </c>
      <c r="AA652" s="275"/>
      <c r="AB652" s="295">
        <f>Table1402409[[#This Row],[วันที่ส่งงานการเงิน]]-Table1402409[[#This Row],[วันที่ส่งของ]]</f>
        <v>-23927</v>
      </c>
      <c r="AC652" s="172" t="s">
        <v>344</v>
      </c>
      <c r="AD652" s="3"/>
    </row>
    <row r="653" spans="1:30" ht="27.75" customHeight="1">
      <c r="A653" s="85">
        <v>23906</v>
      </c>
      <c r="B653" s="101" t="s">
        <v>2067</v>
      </c>
      <c r="C653" s="67">
        <v>4</v>
      </c>
      <c r="D653" s="14" t="s">
        <v>60</v>
      </c>
      <c r="E653" s="15" t="s">
        <v>1328</v>
      </c>
      <c r="F653" s="14" t="s">
        <v>2068</v>
      </c>
      <c r="G653" s="16">
        <v>192600</v>
      </c>
      <c r="H653" s="17">
        <v>22500</v>
      </c>
      <c r="I653" s="14" t="s">
        <v>52</v>
      </c>
      <c r="J653" s="15" t="s">
        <v>1328</v>
      </c>
      <c r="K653" s="19">
        <v>192600</v>
      </c>
      <c r="L653" s="15" t="s">
        <v>1328</v>
      </c>
      <c r="M653" s="19">
        <v>192600</v>
      </c>
      <c r="N653" s="16" t="s">
        <v>34</v>
      </c>
      <c r="O653" s="16"/>
      <c r="P653" s="67"/>
      <c r="Q653" s="106">
        <v>8</v>
      </c>
      <c r="R653" s="107" t="s">
        <v>1618</v>
      </c>
      <c r="S653" s="20">
        <v>22500</v>
      </c>
      <c r="T653" s="66">
        <v>180000</v>
      </c>
      <c r="U653" s="66">
        <f t="shared" si="277"/>
        <v>12600</v>
      </c>
      <c r="V653" s="66">
        <f t="shared" si="278"/>
        <v>192600</v>
      </c>
      <c r="W653" s="50" t="s">
        <v>2069</v>
      </c>
      <c r="X653" s="51">
        <v>23914</v>
      </c>
      <c r="Y653" s="275">
        <v>23930</v>
      </c>
      <c r="Z653" s="275" t="s">
        <v>2070</v>
      </c>
      <c r="AA653" s="275"/>
      <c r="AB653" s="295">
        <f>Table1402409[[#This Row],[วันที่ส่งงานการเงิน]]-Table1402409[[#This Row],[วันที่ส่งของ]]</f>
        <v>-23930</v>
      </c>
      <c r="AC653" s="172" t="s">
        <v>344</v>
      </c>
      <c r="AD653" s="3"/>
    </row>
    <row r="654" spans="1:30" ht="27.75" customHeight="1">
      <c r="A654" s="85">
        <v>23906</v>
      </c>
      <c r="B654" s="101" t="s">
        <v>2067</v>
      </c>
      <c r="C654" s="67">
        <v>4</v>
      </c>
      <c r="D654" s="14" t="s">
        <v>60</v>
      </c>
      <c r="E654" s="15" t="s">
        <v>1328</v>
      </c>
      <c r="F654" s="14" t="s">
        <v>2071</v>
      </c>
      <c r="G654" s="16">
        <v>4494</v>
      </c>
      <c r="H654" s="17">
        <v>700</v>
      </c>
      <c r="I654" s="14" t="s">
        <v>52</v>
      </c>
      <c r="J654" s="15" t="s">
        <v>1328</v>
      </c>
      <c r="K654" s="19">
        <v>3210</v>
      </c>
      <c r="L654" s="15" t="s">
        <v>1328</v>
      </c>
      <c r="M654" s="19">
        <v>3210</v>
      </c>
      <c r="N654" s="16" t="s">
        <v>34</v>
      </c>
      <c r="O654" s="16"/>
      <c r="P654" s="67"/>
      <c r="Q654" s="106">
        <v>6</v>
      </c>
      <c r="R654" s="107" t="s">
        <v>382</v>
      </c>
      <c r="S654" s="20">
        <v>500</v>
      </c>
      <c r="T654" s="66">
        <v>3000</v>
      </c>
      <c r="U654" s="66">
        <f t="shared" ref="U654" si="283">T654*7/100</f>
        <v>210</v>
      </c>
      <c r="V654" s="66">
        <f t="shared" ref="V654" si="284">T654+U654</f>
        <v>3210</v>
      </c>
      <c r="W654" s="50" t="s">
        <v>2069</v>
      </c>
      <c r="X654" s="51">
        <v>23914</v>
      </c>
      <c r="Y654" s="275">
        <v>23930</v>
      </c>
      <c r="Z654" s="275" t="s">
        <v>2070</v>
      </c>
      <c r="AA654" s="275"/>
      <c r="AB654" s="295">
        <f>Table1402409[[#This Row],[วันที่ส่งงานการเงิน]]-Table1402409[[#This Row],[วันที่ส่งของ]]</f>
        <v>-23930</v>
      </c>
      <c r="AC654" s="172" t="s">
        <v>344</v>
      </c>
      <c r="AD654" s="3"/>
    </row>
    <row r="655" spans="1:30" ht="27.75" customHeight="1">
      <c r="A655" s="85">
        <v>23906</v>
      </c>
      <c r="B655" s="101" t="s">
        <v>2072</v>
      </c>
      <c r="C655" s="67">
        <v>4</v>
      </c>
      <c r="D655" s="14" t="s">
        <v>60</v>
      </c>
      <c r="E655" s="15" t="s">
        <v>586</v>
      </c>
      <c r="F655" s="14" t="s">
        <v>2073</v>
      </c>
      <c r="G655" s="16">
        <v>5885</v>
      </c>
      <c r="H655" s="17">
        <v>550</v>
      </c>
      <c r="I655" s="14" t="s">
        <v>245</v>
      </c>
      <c r="J655" s="18" t="s">
        <v>586</v>
      </c>
      <c r="K655" s="19">
        <v>5885</v>
      </c>
      <c r="L655" s="18" t="s">
        <v>586</v>
      </c>
      <c r="M655" s="19">
        <v>5885</v>
      </c>
      <c r="N655" s="16" t="s">
        <v>34</v>
      </c>
      <c r="O655" s="16"/>
      <c r="P655" s="67"/>
      <c r="Q655" s="106">
        <v>10</v>
      </c>
      <c r="R655" s="107" t="s">
        <v>682</v>
      </c>
      <c r="S655" s="20">
        <v>550</v>
      </c>
      <c r="T655" s="66">
        <v>5500</v>
      </c>
      <c r="U655" s="66">
        <f t="shared" si="277"/>
        <v>385</v>
      </c>
      <c r="V655" s="66">
        <f t="shared" si="278"/>
        <v>5885</v>
      </c>
      <c r="W655" s="50" t="s">
        <v>245</v>
      </c>
      <c r="X655" s="51">
        <v>23920</v>
      </c>
      <c r="Y655" s="275">
        <v>23920</v>
      </c>
      <c r="Z655" s="275" t="s">
        <v>245</v>
      </c>
      <c r="AA655" s="275"/>
      <c r="AB655" s="295">
        <f>Table1402409[[#This Row],[วันที่ส่งงานการเงิน]]-Table1402409[[#This Row],[วันที่ส่งของ]]</f>
        <v>-23920</v>
      </c>
      <c r="AC655" s="172" t="s">
        <v>344</v>
      </c>
      <c r="AD655" s="3"/>
    </row>
    <row r="656" spans="1:30" ht="27.75" customHeight="1">
      <c r="A656" s="85">
        <v>23906</v>
      </c>
      <c r="B656" s="101" t="s">
        <v>2074</v>
      </c>
      <c r="C656" s="67">
        <v>4</v>
      </c>
      <c r="D656" s="14" t="s">
        <v>60</v>
      </c>
      <c r="E656" s="15" t="s">
        <v>398</v>
      </c>
      <c r="F656" s="14" t="s">
        <v>2075</v>
      </c>
      <c r="G656" s="16">
        <v>13375</v>
      </c>
      <c r="H656" s="17">
        <v>250</v>
      </c>
      <c r="I656" s="14" t="s">
        <v>52</v>
      </c>
      <c r="J656" s="15" t="s">
        <v>398</v>
      </c>
      <c r="K656" s="19">
        <v>10432.5</v>
      </c>
      <c r="L656" s="15" t="s">
        <v>398</v>
      </c>
      <c r="M656" s="19">
        <v>10432.5</v>
      </c>
      <c r="N656" s="16" t="s">
        <v>34</v>
      </c>
      <c r="O656" s="16"/>
      <c r="P656" s="67"/>
      <c r="Q656" s="106">
        <v>50</v>
      </c>
      <c r="R656" s="107" t="s">
        <v>392</v>
      </c>
      <c r="S656" s="20">
        <v>195</v>
      </c>
      <c r="T656" s="66">
        <v>9750</v>
      </c>
      <c r="U656" s="66">
        <f t="shared" si="277"/>
        <v>682.5</v>
      </c>
      <c r="V656" s="66">
        <f t="shared" si="278"/>
        <v>10432.5</v>
      </c>
      <c r="W656" s="50" t="s">
        <v>2076</v>
      </c>
      <c r="X656" s="51">
        <v>23914</v>
      </c>
      <c r="Y656" s="275">
        <v>23927</v>
      </c>
      <c r="Z656" s="275" t="s">
        <v>2077</v>
      </c>
      <c r="AA656" s="275"/>
      <c r="AB656" s="295">
        <f>Table1402409[[#This Row],[วันที่ส่งงานการเงิน]]-Table1402409[[#This Row],[วันที่ส่งของ]]</f>
        <v>-23927</v>
      </c>
      <c r="AC656" s="172" t="s">
        <v>344</v>
      </c>
      <c r="AD656" s="3"/>
    </row>
    <row r="657" spans="1:30" ht="27.75" customHeight="1">
      <c r="A657" s="85">
        <v>23906</v>
      </c>
      <c r="B657" s="101" t="s">
        <v>2074</v>
      </c>
      <c r="C657" s="67">
        <v>4</v>
      </c>
      <c r="D657" s="14" t="s">
        <v>60</v>
      </c>
      <c r="E657" s="15" t="s">
        <v>398</v>
      </c>
      <c r="F657" s="14" t="s">
        <v>1758</v>
      </c>
      <c r="G657" s="16">
        <v>3424</v>
      </c>
      <c r="H657" s="17">
        <v>160</v>
      </c>
      <c r="I657" s="14" t="s">
        <v>52</v>
      </c>
      <c r="J657" s="15" t="s">
        <v>398</v>
      </c>
      <c r="K657" s="19">
        <v>3424</v>
      </c>
      <c r="L657" s="15" t="s">
        <v>398</v>
      </c>
      <c r="M657" s="19">
        <v>3424</v>
      </c>
      <c r="N657" s="16" t="s">
        <v>34</v>
      </c>
      <c r="O657" s="16"/>
      <c r="P657" s="67"/>
      <c r="Q657" s="106">
        <v>20</v>
      </c>
      <c r="R657" s="107" t="s">
        <v>355</v>
      </c>
      <c r="S657" s="20">
        <v>160</v>
      </c>
      <c r="T657" s="66">
        <v>3200</v>
      </c>
      <c r="U657" s="66">
        <f t="shared" ref="U657" si="285">T657*7/100</f>
        <v>224</v>
      </c>
      <c r="V657" s="66">
        <f t="shared" ref="V657" si="286">T657+U657</f>
        <v>3424</v>
      </c>
      <c r="W657" s="50" t="s">
        <v>2076</v>
      </c>
      <c r="X657" s="51">
        <v>23914</v>
      </c>
      <c r="Y657" s="275">
        <v>23927</v>
      </c>
      <c r="Z657" s="275" t="s">
        <v>2077</v>
      </c>
      <c r="AA657" s="275"/>
      <c r="AB657" s="295">
        <f>Table1402409[[#This Row],[วันที่ส่งงานการเงิน]]-Table1402409[[#This Row],[วันที่ส่งของ]]</f>
        <v>-23927</v>
      </c>
      <c r="AC657" s="172" t="s">
        <v>344</v>
      </c>
      <c r="AD657" s="3"/>
    </row>
    <row r="658" spans="1:30" ht="27.75" customHeight="1">
      <c r="A658" s="85">
        <v>23906</v>
      </c>
      <c r="B658" s="101" t="s">
        <v>2078</v>
      </c>
      <c r="C658" s="67">
        <v>4</v>
      </c>
      <c r="D658" s="14" t="s">
        <v>60</v>
      </c>
      <c r="E658" s="15" t="s">
        <v>2079</v>
      </c>
      <c r="F658" s="14" t="s">
        <v>2080</v>
      </c>
      <c r="G658" s="16">
        <v>20062.5</v>
      </c>
      <c r="H658" s="17">
        <v>625</v>
      </c>
      <c r="I658" s="14" t="s">
        <v>52</v>
      </c>
      <c r="J658" s="15" t="s">
        <v>2079</v>
      </c>
      <c r="K658" s="19">
        <v>20062.5</v>
      </c>
      <c r="L658" s="15" t="s">
        <v>2079</v>
      </c>
      <c r="M658" s="19">
        <v>20062.5</v>
      </c>
      <c r="N658" s="16" t="s">
        <v>34</v>
      </c>
      <c r="O658" s="16"/>
      <c r="P658" s="67"/>
      <c r="Q658" s="106">
        <v>30</v>
      </c>
      <c r="R658" s="107" t="s">
        <v>349</v>
      </c>
      <c r="S658" s="20">
        <v>625</v>
      </c>
      <c r="T658" s="66">
        <v>18750</v>
      </c>
      <c r="U658" s="66">
        <f t="shared" si="277"/>
        <v>1312.5</v>
      </c>
      <c r="V658" s="66">
        <f t="shared" si="278"/>
        <v>20062.5</v>
      </c>
      <c r="W658" s="50" t="s">
        <v>2081</v>
      </c>
      <c r="X658" s="51">
        <v>23916</v>
      </c>
      <c r="Y658" s="275">
        <v>23925</v>
      </c>
      <c r="Z658" s="275" t="s">
        <v>2082</v>
      </c>
      <c r="AA658" s="275"/>
      <c r="AB658" s="295">
        <f>Table1402409[[#This Row],[วันที่ส่งงานการเงิน]]-Table1402409[[#This Row],[วันที่ส่งของ]]</f>
        <v>-23925</v>
      </c>
      <c r="AC658" s="172"/>
      <c r="AD658" s="3"/>
    </row>
    <row r="659" spans="1:30" ht="27.75" customHeight="1">
      <c r="A659" s="85">
        <v>23906</v>
      </c>
      <c r="B659" s="101" t="s">
        <v>2078</v>
      </c>
      <c r="C659" s="67">
        <v>4</v>
      </c>
      <c r="D659" s="14" t="s">
        <v>60</v>
      </c>
      <c r="E659" s="15" t="s">
        <v>2079</v>
      </c>
      <c r="F659" s="14" t="s">
        <v>376</v>
      </c>
      <c r="G659" s="16">
        <v>40125</v>
      </c>
      <c r="H659" s="17">
        <v>1250</v>
      </c>
      <c r="I659" s="14" t="s">
        <v>52</v>
      </c>
      <c r="J659" s="15" t="s">
        <v>2079</v>
      </c>
      <c r="K659" s="19">
        <v>35310</v>
      </c>
      <c r="L659" s="15" t="s">
        <v>2079</v>
      </c>
      <c r="M659" s="19">
        <v>35310</v>
      </c>
      <c r="N659" s="16" t="s">
        <v>34</v>
      </c>
      <c r="O659" s="16"/>
      <c r="P659" s="67"/>
      <c r="Q659" s="106">
        <v>30</v>
      </c>
      <c r="R659" s="107" t="s">
        <v>349</v>
      </c>
      <c r="S659" s="20">
        <v>1100</v>
      </c>
      <c r="T659" s="66">
        <v>33000</v>
      </c>
      <c r="U659" s="66">
        <f t="shared" si="277"/>
        <v>2310</v>
      </c>
      <c r="V659" s="66">
        <f t="shared" si="278"/>
        <v>35310</v>
      </c>
      <c r="W659" s="50" t="s">
        <v>2081</v>
      </c>
      <c r="X659" s="51">
        <v>23916</v>
      </c>
      <c r="Y659" s="275">
        <v>23925</v>
      </c>
      <c r="Z659" s="275" t="s">
        <v>2082</v>
      </c>
      <c r="AA659" s="275"/>
      <c r="AB659" s="295">
        <f>Table1402409[[#This Row],[วันที่ส่งงานการเงิน]]-Table1402409[[#This Row],[วันที่ส่งของ]]</f>
        <v>-23925</v>
      </c>
      <c r="AC659" s="172"/>
      <c r="AD659" s="3"/>
    </row>
    <row r="660" spans="1:30" ht="27.75" customHeight="1">
      <c r="A660" s="85">
        <v>23906</v>
      </c>
      <c r="B660" s="101" t="s">
        <v>2083</v>
      </c>
      <c r="C660" s="67">
        <v>1</v>
      </c>
      <c r="D660" s="14" t="s">
        <v>60</v>
      </c>
      <c r="E660" s="15" t="s">
        <v>61</v>
      </c>
      <c r="F660" s="14" t="s">
        <v>2084</v>
      </c>
      <c r="G660" s="16">
        <v>63365.4</v>
      </c>
      <c r="H660" s="17">
        <v>658</v>
      </c>
      <c r="I660" s="14" t="s">
        <v>52</v>
      </c>
      <c r="J660" s="15" t="s">
        <v>61</v>
      </c>
      <c r="K660" s="19">
        <v>62209.8</v>
      </c>
      <c r="L660" s="15" t="s">
        <v>61</v>
      </c>
      <c r="M660" s="19">
        <v>62209.8</v>
      </c>
      <c r="N660" s="16" t="s">
        <v>34</v>
      </c>
      <c r="O660" s="16"/>
      <c r="P660" s="67"/>
      <c r="Q660" s="106">
        <v>90</v>
      </c>
      <c r="R660" s="107" t="s">
        <v>63</v>
      </c>
      <c r="S660" s="20">
        <v>646</v>
      </c>
      <c r="T660" s="66">
        <v>58140</v>
      </c>
      <c r="U660" s="66">
        <f t="shared" si="277"/>
        <v>4069.8</v>
      </c>
      <c r="V660" s="66">
        <f t="shared" si="278"/>
        <v>62209.8</v>
      </c>
      <c r="W660" s="50" t="s">
        <v>2085</v>
      </c>
      <c r="X660" s="51">
        <v>23931</v>
      </c>
      <c r="Y660" s="275">
        <v>23934</v>
      </c>
      <c r="Z660" s="275" t="s">
        <v>2086</v>
      </c>
      <c r="AA660" s="275"/>
      <c r="AB660" s="295">
        <f>Table1402409[[#This Row],[วันที่ส่งงานการเงิน]]-Table1402409[[#This Row],[วันที่ส่งของ]]</f>
        <v>-23934</v>
      </c>
      <c r="AC660" s="172" t="s">
        <v>335</v>
      </c>
      <c r="AD660" s="3"/>
    </row>
    <row r="661" spans="1:30" ht="27.75" customHeight="1">
      <c r="A661" s="85">
        <v>23906</v>
      </c>
      <c r="B661" s="101" t="s">
        <v>2083</v>
      </c>
      <c r="C661" s="67">
        <v>1</v>
      </c>
      <c r="D661" s="14" t="s">
        <v>60</v>
      </c>
      <c r="E661" s="15" t="s">
        <v>61</v>
      </c>
      <c r="F661" s="14" t="s">
        <v>2087</v>
      </c>
      <c r="G661" s="16">
        <v>35203</v>
      </c>
      <c r="H661" s="17">
        <v>658</v>
      </c>
      <c r="I661" s="14" t="s">
        <v>52</v>
      </c>
      <c r="J661" s="15" t="s">
        <v>61</v>
      </c>
      <c r="K661" s="19">
        <v>34561</v>
      </c>
      <c r="L661" s="15" t="s">
        <v>61</v>
      </c>
      <c r="M661" s="19">
        <v>34561</v>
      </c>
      <c r="N661" s="16" t="s">
        <v>34</v>
      </c>
      <c r="O661" s="16"/>
      <c r="P661" s="67"/>
      <c r="Q661" s="106">
        <v>50</v>
      </c>
      <c r="R661" s="107" t="s">
        <v>63</v>
      </c>
      <c r="S661" s="20">
        <v>646</v>
      </c>
      <c r="T661" s="66">
        <v>32300</v>
      </c>
      <c r="U661" s="66">
        <f t="shared" ref="U661:U663" si="287">T661*7/100</f>
        <v>2261</v>
      </c>
      <c r="V661" s="66">
        <f t="shared" ref="V661:V663" si="288">T661+U661</f>
        <v>34561</v>
      </c>
      <c r="W661" s="50" t="s">
        <v>2085</v>
      </c>
      <c r="X661" s="51">
        <v>23931</v>
      </c>
      <c r="Y661" s="275">
        <v>23934</v>
      </c>
      <c r="Z661" s="275" t="s">
        <v>2086</v>
      </c>
      <c r="AA661" s="275"/>
      <c r="AB661" s="295">
        <f>Table1402409[[#This Row],[วันที่ส่งงานการเงิน]]-Table1402409[[#This Row],[วันที่ส่งของ]]</f>
        <v>-23934</v>
      </c>
      <c r="AC661" s="172" t="s">
        <v>335</v>
      </c>
      <c r="AD661" s="3"/>
    </row>
    <row r="662" spans="1:30" ht="27.75" customHeight="1">
      <c r="A662" s="85">
        <v>23906</v>
      </c>
      <c r="B662" s="101" t="s">
        <v>2083</v>
      </c>
      <c r="C662" s="67">
        <v>1</v>
      </c>
      <c r="D662" s="14" t="s">
        <v>60</v>
      </c>
      <c r="E662" s="15" t="s">
        <v>61</v>
      </c>
      <c r="F662" s="14" t="s">
        <v>2088</v>
      </c>
      <c r="G662" s="16">
        <v>53628.4</v>
      </c>
      <c r="H662" s="17">
        <v>1253</v>
      </c>
      <c r="I662" s="14" t="s">
        <v>52</v>
      </c>
      <c r="J662" s="15" t="s">
        <v>61</v>
      </c>
      <c r="K662" s="19">
        <v>52644</v>
      </c>
      <c r="L662" s="15" t="s">
        <v>61</v>
      </c>
      <c r="M662" s="19">
        <v>52644</v>
      </c>
      <c r="N662" s="16" t="s">
        <v>34</v>
      </c>
      <c r="O662" s="16"/>
      <c r="P662" s="67"/>
      <c r="Q662" s="106">
        <v>40</v>
      </c>
      <c r="R662" s="107" t="s">
        <v>63</v>
      </c>
      <c r="S662" s="20">
        <v>1230</v>
      </c>
      <c r="T662" s="66">
        <v>49200</v>
      </c>
      <c r="U662" s="66">
        <f t="shared" si="287"/>
        <v>3444</v>
      </c>
      <c r="V662" s="66">
        <f t="shared" si="288"/>
        <v>52644</v>
      </c>
      <c r="W662" s="50" t="s">
        <v>2085</v>
      </c>
      <c r="X662" s="51">
        <v>23931</v>
      </c>
      <c r="Y662" s="275">
        <v>23934</v>
      </c>
      <c r="Z662" s="275" t="s">
        <v>2086</v>
      </c>
      <c r="AA662" s="275"/>
      <c r="AB662" s="295">
        <f>Table1402409[[#This Row],[วันที่ส่งงานการเงิน]]-Table1402409[[#This Row],[วันที่ส่งของ]]</f>
        <v>-23934</v>
      </c>
      <c r="AC662" s="172" t="s">
        <v>335</v>
      </c>
      <c r="AD662" s="3"/>
    </row>
    <row r="663" spans="1:30" ht="27.75" customHeight="1">
      <c r="A663" s="85">
        <v>23906</v>
      </c>
      <c r="B663" s="101" t="s">
        <v>2083</v>
      </c>
      <c r="C663" s="67">
        <v>1</v>
      </c>
      <c r="D663" s="14" t="s">
        <v>60</v>
      </c>
      <c r="E663" s="15" t="s">
        <v>61</v>
      </c>
      <c r="F663" s="14" t="s">
        <v>2089</v>
      </c>
      <c r="G663" s="16">
        <v>44672.5</v>
      </c>
      <c r="H663" s="17">
        <v>835</v>
      </c>
      <c r="I663" s="14" t="s">
        <v>52</v>
      </c>
      <c r="J663" s="15" t="s">
        <v>61</v>
      </c>
      <c r="K663" s="19">
        <v>43816.5</v>
      </c>
      <c r="L663" s="15" t="s">
        <v>61</v>
      </c>
      <c r="M663" s="19">
        <v>43816.5</v>
      </c>
      <c r="N663" s="16" t="s">
        <v>34</v>
      </c>
      <c r="O663" s="16"/>
      <c r="P663" s="67"/>
      <c r="Q663" s="106">
        <v>50</v>
      </c>
      <c r="R663" s="107" t="s">
        <v>63</v>
      </c>
      <c r="S663" s="20">
        <v>819</v>
      </c>
      <c r="T663" s="66">
        <v>40950</v>
      </c>
      <c r="U663" s="66">
        <f t="shared" si="287"/>
        <v>2866.5</v>
      </c>
      <c r="V663" s="66">
        <f t="shared" si="288"/>
        <v>43816.5</v>
      </c>
      <c r="W663" s="50" t="s">
        <v>2085</v>
      </c>
      <c r="X663" s="51">
        <v>23931</v>
      </c>
      <c r="Y663" s="275">
        <v>23934</v>
      </c>
      <c r="Z663" s="275" t="s">
        <v>2086</v>
      </c>
      <c r="AA663" s="275"/>
      <c r="AB663" s="295">
        <f>Table1402409[[#This Row],[วันที่ส่งงานการเงิน]]-Table1402409[[#This Row],[วันที่ส่งของ]]</f>
        <v>-23934</v>
      </c>
      <c r="AC663" s="172" t="s">
        <v>335</v>
      </c>
      <c r="AD663" s="3"/>
    </row>
    <row r="664" spans="1:30" ht="27.75" customHeight="1">
      <c r="A664" s="85">
        <v>23906</v>
      </c>
      <c r="B664" s="101" t="s">
        <v>2090</v>
      </c>
      <c r="C664" s="67">
        <v>5</v>
      </c>
      <c r="D664" s="14" t="s">
        <v>60</v>
      </c>
      <c r="E664" s="15" t="s">
        <v>1868</v>
      </c>
      <c r="F664" s="14" t="s">
        <v>739</v>
      </c>
      <c r="G664" s="16">
        <v>5106</v>
      </c>
      <c r="H664" s="17"/>
      <c r="I664" s="14" t="s">
        <v>52</v>
      </c>
      <c r="J664" s="15" t="s">
        <v>1868</v>
      </c>
      <c r="K664" s="19">
        <v>4821.42</v>
      </c>
      <c r="L664" s="15" t="s">
        <v>1868</v>
      </c>
      <c r="M664" s="19">
        <v>4821.42</v>
      </c>
      <c r="N664" s="16" t="s">
        <v>34</v>
      </c>
      <c r="O664" s="16"/>
      <c r="P664" s="67"/>
      <c r="Q664" s="106">
        <v>6</v>
      </c>
      <c r="R664" s="107" t="s">
        <v>101</v>
      </c>
      <c r="S664" s="20"/>
      <c r="T664" s="66">
        <v>4506</v>
      </c>
      <c r="U664" s="66">
        <f t="shared" si="277"/>
        <v>315.42</v>
      </c>
      <c r="V664" s="66">
        <f t="shared" si="278"/>
        <v>4821.42</v>
      </c>
      <c r="W664" s="50" t="s">
        <v>2091</v>
      </c>
      <c r="X664" s="51">
        <v>23914</v>
      </c>
      <c r="Y664" s="275">
        <v>23931</v>
      </c>
      <c r="Z664" s="275" t="s">
        <v>2082</v>
      </c>
      <c r="AA664" s="275"/>
      <c r="AB664" s="295">
        <f>Table1402409[[#This Row],[วันที่ส่งงานการเงิน]]-Table1402409[[#This Row],[วันที่ส่งของ]]</f>
        <v>-23931</v>
      </c>
      <c r="AC664" s="172" t="s">
        <v>603</v>
      </c>
      <c r="AD664" s="3"/>
    </row>
    <row r="665" spans="1:30" ht="27.75" customHeight="1">
      <c r="A665" s="85">
        <v>23906</v>
      </c>
      <c r="B665" s="101" t="s">
        <v>2092</v>
      </c>
      <c r="C665" s="67">
        <v>3</v>
      </c>
      <c r="D665" s="14" t="s">
        <v>60</v>
      </c>
      <c r="E665" s="15" t="s">
        <v>418</v>
      </c>
      <c r="F665" s="14" t="s">
        <v>2093</v>
      </c>
      <c r="G665" s="16">
        <v>2247</v>
      </c>
      <c r="H665" s="17">
        <v>700</v>
      </c>
      <c r="I665" s="14" t="s">
        <v>52</v>
      </c>
      <c r="J665" s="18" t="s">
        <v>2094</v>
      </c>
      <c r="K665" s="19">
        <v>2182.8000000000002</v>
      </c>
      <c r="L665" s="18" t="s">
        <v>2094</v>
      </c>
      <c r="M665" s="19">
        <v>2182.8000000000002</v>
      </c>
      <c r="N665" s="16" t="s">
        <v>34</v>
      </c>
      <c r="O665" s="16"/>
      <c r="P665" s="67"/>
      <c r="Q665" s="106">
        <v>3</v>
      </c>
      <c r="R665" s="107" t="s">
        <v>392</v>
      </c>
      <c r="S665" s="20">
        <v>680</v>
      </c>
      <c r="T665" s="66">
        <v>2040</v>
      </c>
      <c r="U665" s="66">
        <f t="shared" si="277"/>
        <v>142.80000000000001</v>
      </c>
      <c r="V665" s="66">
        <f t="shared" si="278"/>
        <v>2182.8000000000002</v>
      </c>
      <c r="W665" s="50" t="s">
        <v>2095</v>
      </c>
      <c r="X665" s="51">
        <v>23909</v>
      </c>
      <c r="Y665" s="275">
        <v>23915</v>
      </c>
      <c r="Z665" s="275" t="s">
        <v>2096</v>
      </c>
      <c r="AA665" s="275"/>
      <c r="AB665" s="295">
        <f>Table1402409[[#This Row],[วันที่ส่งงานการเงิน]]-Table1402409[[#This Row],[วันที่ส่งของ]]</f>
        <v>-23915</v>
      </c>
      <c r="AC665" s="172" t="s">
        <v>181</v>
      </c>
      <c r="AD665" s="3"/>
    </row>
    <row r="666" spans="1:30" ht="27.75" customHeight="1">
      <c r="A666" s="85">
        <v>23906</v>
      </c>
      <c r="B666" s="101" t="s">
        <v>2097</v>
      </c>
      <c r="C666" s="67">
        <v>4</v>
      </c>
      <c r="D666" s="14" t="s">
        <v>60</v>
      </c>
      <c r="E666" s="15" t="s">
        <v>369</v>
      </c>
      <c r="F666" s="14" t="s">
        <v>792</v>
      </c>
      <c r="G666" s="16">
        <v>17655</v>
      </c>
      <c r="H666" s="17">
        <v>165</v>
      </c>
      <c r="I666" s="14" t="s">
        <v>52</v>
      </c>
      <c r="J666" s="30" t="s">
        <v>369</v>
      </c>
      <c r="K666" s="19">
        <v>15515</v>
      </c>
      <c r="L666" s="30" t="s">
        <v>369</v>
      </c>
      <c r="M666" s="19">
        <v>15515</v>
      </c>
      <c r="N666" s="16" t="s">
        <v>34</v>
      </c>
      <c r="O666" s="16"/>
      <c r="P666" s="67"/>
      <c r="Q666" s="106">
        <v>100</v>
      </c>
      <c r="R666" s="107" t="s">
        <v>361</v>
      </c>
      <c r="S666" s="20">
        <v>145</v>
      </c>
      <c r="T666" s="66">
        <v>14500</v>
      </c>
      <c r="U666" s="66">
        <f t="shared" si="276"/>
        <v>1015</v>
      </c>
      <c r="V666" s="66">
        <f t="shared" si="275"/>
        <v>15515</v>
      </c>
      <c r="W666" s="50" t="s">
        <v>2098</v>
      </c>
      <c r="X666" s="51">
        <v>23909</v>
      </c>
      <c r="Y666" s="275">
        <v>23942</v>
      </c>
      <c r="Z666" s="275" t="s">
        <v>2099</v>
      </c>
      <c r="AA666" s="275"/>
      <c r="AB666" s="295">
        <f>Table1402409[[#This Row],[วันที่ส่งงานการเงิน]]-Table1402409[[#This Row],[วันที่ส่งของ]]</f>
        <v>-23942</v>
      </c>
      <c r="AC666" s="172" t="s">
        <v>364</v>
      </c>
      <c r="AD666" s="3"/>
    </row>
    <row r="667" spans="1:30" ht="27.75" customHeight="1">
      <c r="A667" s="85">
        <v>23906</v>
      </c>
      <c r="B667" s="101" t="s">
        <v>2100</v>
      </c>
      <c r="C667" s="67">
        <v>5</v>
      </c>
      <c r="D667" s="14" t="s">
        <v>60</v>
      </c>
      <c r="E667" s="15" t="s">
        <v>2101</v>
      </c>
      <c r="F667" s="14" t="s">
        <v>2102</v>
      </c>
      <c r="G667" s="16">
        <v>1535</v>
      </c>
      <c r="H667" s="17">
        <v>239</v>
      </c>
      <c r="I667" s="14" t="s">
        <v>245</v>
      </c>
      <c r="J667" s="15" t="s">
        <v>2101</v>
      </c>
      <c r="K667" s="19">
        <v>1200</v>
      </c>
      <c r="L667" s="15" t="s">
        <v>2101</v>
      </c>
      <c r="M667" s="19">
        <v>1200</v>
      </c>
      <c r="N667" s="16"/>
      <c r="O667" s="16"/>
      <c r="P667" s="67"/>
      <c r="Q667" s="106">
        <v>6</v>
      </c>
      <c r="R667" s="107" t="s">
        <v>386</v>
      </c>
      <c r="S667" s="20">
        <v>200</v>
      </c>
      <c r="T667" s="66">
        <v>1200</v>
      </c>
      <c r="U667" s="66">
        <v>0</v>
      </c>
      <c r="V667" s="66">
        <f t="shared" si="275"/>
        <v>1200</v>
      </c>
      <c r="W667" s="50" t="s">
        <v>245</v>
      </c>
      <c r="X667" s="51">
        <v>23930</v>
      </c>
      <c r="Y667" s="275">
        <v>23930</v>
      </c>
      <c r="Z667" s="275" t="s">
        <v>2103</v>
      </c>
      <c r="AA667" s="275"/>
      <c r="AB667" s="295">
        <f>Table1402409[[#This Row],[วันที่ส่งงานการเงิน]]-Table1402409[[#This Row],[วันที่ส่งของ]]</f>
        <v>-23930</v>
      </c>
      <c r="AC667" s="172" t="s">
        <v>603</v>
      </c>
      <c r="AD667" s="3"/>
    </row>
    <row r="668" spans="1:30" ht="27.75" customHeight="1">
      <c r="A668" s="85">
        <v>23906</v>
      </c>
      <c r="B668" s="101" t="s">
        <v>2104</v>
      </c>
      <c r="C668" s="67">
        <v>6</v>
      </c>
      <c r="D668" s="14" t="s">
        <v>112</v>
      </c>
      <c r="E668" s="15" t="s">
        <v>197</v>
      </c>
      <c r="F668" s="14" t="s">
        <v>2105</v>
      </c>
      <c r="G668" s="16">
        <v>1070</v>
      </c>
      <c r="H668" s="17">
        <v>100</v>
      </c>
      <c r="I668" s="14" t="s">
        <v>52</v>
      </c>
      <c r="J668" s="18" t="s">
        <v>197</v>
      </c>
      <c r="K668" s="19">
        <v>1070</v>
      </c>
      <c r="L668" s="30" t="s">
        <v>197</v>
      </c>
      <c r="M668" s="19">
        <v>1070</v>
      </c>
      <c r="N668" s="16" t="s">
        <v>34</v>
      </c>
      <c r="O668" s="16"/>
      <c r="P668" s="67" t="s">
        <v>2106</v>
      </c>
      <c r="Q668" s="106">
        <v>10</v>
      </c>
      <c r="R668" s="107" t="s">
        <v>53</v>
      </c>
      <c r="S668" s="20">
        <v>100</v>
      </c>
      <c r="T668" s="66">
        <v>1000</v>
      </c>
      <c r="U668" s="66">
        <f t="shared" si="273"/>
        <v>70</v>
      </c>
      <c r="V668" s="66">
        <f t="shared" si="274"/>
        <v>1070</v>
      </c>
      <c r="W668" s="50" t="s">
        <v>2107</v>
      </c>
      <c r="X668" s="51">
        <v>23913</v>
      </c>
      <c r="Y668" s="275">
        <v>23914</v>
      </c>
      <c r="Z668" s="275" t="s">
        <v>2108</v>
      </c>
      <c r="AA668" s="275"/>
      <c r="AB668" s="295">
        <f>Table1402409[[#This Row],[วันที่ส่งงานการเงิน]]-Table1402409[[#This Row],[วันที่ส่งของ]]</f>
        <v>-23914</v>
      </c>
      <c r="AC668" s="172" t="s">
        <v>447</v>
      </c>
      <c r="AD668" s="3"/>
    </row>
    <row r="669" spans="1:30" ht="27.75" customHeight="1">
      <c r="A669" s="85">
        <v>23906</v>
      </c>
      <c r="B669" s="101" t="s">
        <v>2109</v>
      </c>
      <c r="C669" s="67">
        <v>6</v>
      </c>
      <c r="D669" s="14" t="s">
        <v>147</v>
      </c>
      <c r="E669" s="15" t="s">
        <v>620</v>
      </c>
      <c r="F669" s="14" t="s">
        <v>2110</v>
      </c>
      <c r="G669" s="16">
        <v>5010.75</v>
      </c>
      <c r="H669" s="17"/>
      <c r="I669" s="14" t="s">
        <v>52</v>
      </c>
      <c r="J669" s="18" t="s">
        <v>620</v>
      </c>
      <c r="K669" s="19">
        <v>5010.75</v>
      </c>
      <c r="L669" s="30" t="s">
        <v>620</v>
      </c>
      <c r="M669" s="19">
        <v>5010.75</v>
      </c>
      <c r="N669" s="16" t="s">
        <v>34</v>
      </c>
      <c r="O669" s="16"/>
      <c r="P669" s="67" t="s">
        <v>2047</v>
      </c>
      <c r="Q669" s="106">
        <v>17850</v>
      </c>
      <c r="R669" s="107" t="s">
        <v>301</v>
      </c>
      <c r="S669" s="20">
        <v>0.75</v>
      </c>
      <c r="T669" s="66">
        <v>1338.75</v>
      </c>
      <c r="U669" s="66">
        <v>0</v>
      </c>
      <c r="V669" s="66">
        <f t="shared" ref="V669:V736" si="289">T669+U669</f>
        <v>1338.75</v>
      </c>
      <c r="W669" s="50" t="s">
        <v>2111</v>
      </c>
      <c r="X669" s="51">
        <v>23907</v>
      </c>
      <c r="Y669" s="275">
        <v>23913</v>
      </c>
      <c r="Z669" s="275" t="s">
        <v>2112</v>
      </c>
      <c r="AA669" s="275"/>
      <c r="AB669" s="295">
        <f>Table1402409[[#This Row],[วันที่ส่งงานการเงิน]]-Table1402409[[#This Row],[วันที่ส่งของ]]</f>
        <v>-23913</v>
      </c>
      <c r="AC669" s="172" t="s">
        <v>304</v>
      </c>
      <c r="AD669" s="3"/>
    </row>
    <row r="670" spans="1:30" ht="27.75" customHeight="1">
      <c r="A670" s="85"/>
      <c r="B670" s="101"/>
      <c r="C670" s="67"/>
      <c r="D670" s="14"/>
      <c r="E670" s="15"/>
      <c r="F670" s="14"/>
      <c r="G670" s="16"/>
      <c r="H670" s="17"/>
      <c r="I670" s="14"/>
      <c r="J670" s="18"/>
      <c r="K670" s="19"/>
      <c r="L670" s="63"/>
      <c r="M670" s="16"/>
      <c r="N670" s="16"/>
      <c r="O670" s="16"/>
      <c r="P670" s="67"/>
      <c r="Q670" s="106">
        <v>61200</v>
      </c>
      <c r="R670" s="107" t="s">
        <v>301</v>
      </c>
      <c r="S670" s="20">
        <v>0.06</v>
      </c>
      <c r="T670" s="66">
        <v>3672</v>
      </c>
      <c r="U670" s="66">
        <v>0</v>
      </c>
      <c r="V670" s="66">
        <f t="shared" si="289"/>
        <v>3672</v>
      </c>
      <c r="W670" s="50" t="s">
        <v>2111</v>
      </c>
      <c r="X670" s="51">
        <v>23907</v>
      </c>
      <c r="Y670" s="275">
        <v>23913</v>
      </c>
      <c r="Z670" s="275" t="s">
        <v>2112</v>
      </c>
      <c r="AA670" s="275"/>
      <c r="AB670" s="295">
        <f>Table1402409[[#This Row],[วันที่ส่งงานการเงิน]]-Table1402409[[#This Row],[วันที่ส่งของ]]</f>
        <v>-23913</v>
      </c>
      <c r="AC670" s="172" t="s">
        <v>304</v>
      </c>
      <c r="AD670" s="3"/>
    </row>
    <row r="671" spans="1:30" ht="27.75" customHeight="1">
      <c r="A671" s="85">
        <v>23907</v>
      </c>
      <c r="B671" s="101" t="s">
        <v>2113</v>
      </c>
      <c r="C671" s="67">
        <v>2</v>
      </c>
      <c r="D671" s="14" t="s">
        <v>49</v>
      </c>
      <c r="E671" s="15" t="s">
        <v>50</v>
      </c>
      <c r="F671" s="14" t="s">
        <v>1836</v>
      </c>
      <c r="G671" s="16">
        <v>5350</v>
      </c>
      <c r="H671" s="17">
        <v>10</v>
      </c>
      <c r="I671" s="14" t="s">
        <v>52</v>
      </c>
      <c r="J671" s="18" t="s">
        <v>50</v>
      </c>
      <c r="K671" s="19">
        <v>5350</v>
      </c>
      <c r="L671" s="18" t="s">
        <v>50</v>
      </c>
      <c r="M671" s="19">
        <v>5350</v>
      </c>
      <c r="N671" s="16" t="s">
        <v>34</v>
      </c>
      <c r="O671" s="16"/>
      <c r="P671" s="67"/>
      <c r="Q671" s="106">
        <v>500</v>
      </c>
      <c r="R671" s="107" t="s">
        <v>58</v>
      </c>
      <c r="S671" s="20">
        <v>10</v>
      </c>
      <c r="T671" s="66">
        <v>5000</v>
      </c>
      <c r="U671" s="66">
        <f t="shared" ref="U671:U736" si="290">T671*7/100</f>
        <v>350</v>
      </c>
      <c r="V671" s="66">
        <f t="shared" si="289"/>
        <v>5350</v>
      </c>
      <c r="W671" s="50" t="s">
        <v>2114</v>
      </c>
      <c r="X671" s="51">
        <v>23913</v>
      </c>
      <c r="Y671" s="275">
        <v>23922</v>
      </c>
      <c r="Z671" s="275" t="s">
        <v>2115</v>
      </c>
      <c r="AA671" s="275"/>
      <c r="AB671" s="295">
        <f>Table1402409[[#This Row],[วันที่ส่งงานการเงิน]]-Table1402409[[#This Row],[วันที่ส่งของ]]</f>
        <v>-23922</v>
      </c>
      <c r="AC671" s="172" t="s">
        <v>2116</v>
      </c>
      <c r="AD671" s="3"/>
    </row>
    <row r="672" spans="1:30" ht="27.75" customHeight="1">
      <c r="A672" s="85">
        <v>23895</v>
      </c>
      <c r="B672" s="101" t="s">
        <v>2117</v>
      </c>
      <c r="C672" s="67">
        <v>2</v>
      </c>
      <c r="D672" s="14" t="s">
        <v>49</v>
      </c>
      <c r="E672" s="15" t="s">
        <v>50</v>
      </c>
      <c r="F672" s="14" t="s">
        <v>1396</v>
      </c>
      <c r="G672" s="16">
        <v>5350</v>
      </c>
      <c r="H672" s="17">
        <v>10</v>
      </c>
      <c r="I672" s="14" t="s">
        <v>52</v>
      </c>
      <c r="J672" s="18" t="s">
        <v>50</v>
      </c>
      <c r="K672" s="19">
        <v>5350</v>
      </c>
      <c r="L672" s="18" t="s">
        <v>50</v>
      </c>
      <c r="M672" s="19">
        <v>5350</v>
      </c>
      <c r="N672" s="16" t="s">
        <v>34</v>
      </c>
      <c r="O672" s="16"/>
      <c r="P672" s="67"/>
      <c r="Q672" s="106">
        <v>500</v>
      </c>
      <c r="R672" s="107" t="s">
        <v>58</v>
      </c>
      <c r="S672" s="20">
        <v>10</v>
      </c>
      <c r="T672" s="66">
        <v>5000</v>
      </c>
      <c r="U672" s="66">
        <f t="shared" ref="U672:U677" si="291">T672*7/100</f>
        <v>350</v>
      </c>
      <c r="V672" s="66">
        <f t="shared" ref="V672:V676" si="292">T672+U672</f>
        <v>5350</v>
      </c>
      <c r="W672" s="50" t="s">
        <v>2118</v>
      </c>
      <c r="X672" s="51">
        <v>23901</v>
      </c>
      <c r="Y672" s="275">
        <v>23903</v>
      </c>
      <c r="Z672" s="275" t="s">
        <v>2119</v>
      </c>
      <c r="AA672" s="275"/>
      <c r="AB672" s="295">
        <f>Table1402409[[#This Row],[วันที่ส่งงานการเงิน]]-Table1402409[[#This Row],[วันที่ส่งของ]]</f>
        <v>-23903</v>
      </c>
      <c r="AC672" s="172"/>
      <c r="AD672" s="3"/>
    </row>
    <row r="673" spans="1:30" ht="27.75" customHeight="1">
      <c r="A673" s="85">
        <v>23906</v>
      </c>
      <c r="B673" s="101" t="s">
        <v>2120</v>
      </c>
      <c r="C673" s="67">
        <v>7</v>
      </c>
      <c r="D673" s="14" t="s">
        <v>49</v>
      </c>
      <c r="E673" s="15" t="s">
        <v>1354</v>
      </c>
      <c r="F673" s="14" t="s">
        <v>2121</v>
      </c>
      <c r="G673" s="16">
        <v>100</v>
      </c>
      <c r="H673" s="17"/>
      <c r="I673" s="14" t="s">
        <v>52</v>
      </c>
      <c r="J673" s="18" t="s">
        <v>1354</v>
      </c>
      <c r="K673" s="19">
        <v>100</v>
      </c>
      <c r="L673" s="18" t="s">
        <v>1354</v>
      </c>
      <c r="M673" s="19">
        <v>100</v>
      </c>
      <c r="N673" s="16" t="s">
        <v>34</v>
      </c>
      <c r="O673" s="16"/>
      <c r="P673" s="67"/>
      <c r="Q673" s="106">
        <v>12</v>
      </c>
      <c r="R673" s="107" t="s">
        <v>341</v>
      </c>
      <c r="S673" s="20">
        <v>5.5</v>
      </c>
      <c r="T673" s="66">
        <v>100</v>
      </c>
      <c r="U673" s="66">
        <v>0</v>
      </c>
      <c r="V673" s="66">
        <f t="shared" si="292"/>
        <v>100</v>
      </c>
      <c r="W673" s="50" t="s">
        <v>2122</v>
      </c>
      <c r="X673" s="51">
        <v>23907</v>
      </c>
      <c r="Y673" s="275">
        <v>23913</v>
      </c>
      <c r="Z673" s="275" t="s">
        <v>2123</v>
      </c>
      <c r="AA673" s="275"/>
      <c r="AB673" s="295">
        <f>Table1402409[[#This Row],[วันที่ส่งงานการเงิน]]-Table1402409[[#This Row],[วันที่ส่งของ]]</f>
        <v>-23913</v>
      </c>
      <c r="AC673" s="172" t="s">
        <v>2124</v>
      </c>
      <c r="AD673" s="3"/>
    </row>
    <row r="674" spans="1:30" ht="27.75" customHeight="1">
      <c r="A674" s="85">
        <v>23906</v>
      </c>
      <c r="B674" s="101" t="s">
        <v>2125</v>
      </c>
      <c r="C674" s="67">
        <v>7</v>
      </c>
      <c r="D674" s="14" t="s">
        <v>49</v>
      </c>
      <c r="E674" s="15" t="s">
        <v>1354</v>
      </c>
      <c r="F674" s="14" t="s">
        <v>2126</v>
      </c>
      <c r="G674" s="16">
        <v>220</v>
      </c>
      <c r="H674" s="17"/>
      <c r="I674" s="14" t="s">
        <v>52</v>
      </c>
      <c r="J674" s="18" t="s">
        <v>1354</v>
      </c>
      <c r="K674" s="19">
        <v>220</v>
      </c>
      <c r="L674" s="18" t="s">
        <v>1354</v>
      </c>
      <c r="M674" s="19">
        <v>220</v>
      </c>
      <c r="N674" s="16" t="s">
        <v>34</v>
      </c>
      <c r="O674" s="16"/>
      <c r="P674" s="67"/>
      <c r="Q674" s="106">
        <v>40</v>
      </c>
      <c r="R674" s="107" t="s">
        <v>341</v>
      </c>
      <c r="S674" s="20">
        <v>5.5</v>
      </c>
      <c r="T674" s="66">
        <v>220</v>
      </c>
      <c r="U674" s="66">
        <v>0</v>
      </c>
      <c r="V674" s="66">
        <f t="shared" si="292"/>
        <v>220</v>
      </c>
      <c r="W674" s="50" t="s">
        <v>2127</v>
      </c>
      <c r="X674" s="51">
        <v>23907</v>
      </c>
      <c r="Y674" s="275">
        <v>23913</v>
      </c>
      <c r="Z674" s="275" t="s">
        <v>2128</v>
      </c>
      <c r="AA674" s="275"/>
      <c r="AB674" s="295">
        <f>Table1402409[[#This Row],[วันที่ส่งงานการเงิน]]-Table1402409[[#This Row],[วันที่ส่งของ]]</f>
        <v>-23913</v>
      </c>
      <c r="AC674" s="172" t="s">
        <v>2124</v>
      </c>
      <c r="AD674" s="3"/>
    </row>
    <row r="675" spans="1:30" ht="27.75" customHeight="1">
      <c r="A675" s="85">
        <v>23906</v>
      </c>
      <c r="B675" s="101" t="s">
        <v>2129</v>
      </c>
      <c r="C675" s="67">
        <v>7</v>
      </c>
      <c r="D675" s="14" t="s">
        <v>49</v>
      </c>
      <c r="E675" s="15" t="s">
        <v>1354</v>
      </c>
      <c r="F675" s="14" t="s">
        <v>2130</v>
      </c>
      <c r="G675" s="16">
        <v>700</v>
      </c>
      <c r="H675" s="17"/>
      <c r="I675" s="14" t="s">
        <v>52</v>
      </c>
      <c r="J675" s="18" t="s">
        <v>1354</v>
      </c>
      <c r="K675" s="19">
        <v>649</v>
      </c>
      <c r="L675" s="18" t="s">
        <v>1354</v>
      </c>
      <c r="M675" s="19">
        <v>649</v>
      </c>
      <c r="N675" s="16" t="s">
        <v>34</v>
      </c>
      <c r="O675" s="16"/>
      <c r="P675" s="67"/>
      <c r="Q675" s="106">
        <v>118</v>
      </c>
      <c r="R675" s="107" t="s">
        <v>341</v>
      </c>
      <c r="S675" s="20">
        <v>5.5</v>
      </c>
      <c r="T675" s="66">
        <v>649</v>
      </c>
      <c r="U675" s="66">
        <v>0</v>
      </c>
      <c r="V675" s="66">
        <f t="shared" si="292"/>
        <v>649</v>
      </c>
      <c r="W675" s="50" t="s">
        <v>2131</v>
      </c>
      <c r="X675" s="51">
        <v>23907</v>
      </c>
      <c r="Y675" s="275">
        <v>23913</v>
      </c>
      <c r="Z675" s="275" t="s">
        <v>2132</v>
      </c>
      <c r="AA675" s="275"/>
      <c r="AB675" s="295">
        <f>Table1402409[[#This Row],[วันที่ส่งงานการเงิน]]-Table1402409[[#This Row],[วันที่ส่งของ]]</f>
        <v>-23913</v>
      </c>
      <c r="AC675" s="172" t="s">
        <v>2124</v>
      </c>
      <c r="AD675" s="3"/>
    </row>
    <row r="676" spans="1:30" ht="27.75" customHeight="1">
      <c r="A676" s="85">
        <v>23908</v>
      </c>
      <c r="B676" s="101" t="s">
        <v>2133</v>
      </c>
      <c r="C676" s="67">
        <v>6</v>
      </c>
      <c r="D676" s="14" t="s">
        <v>112</v>
      </c>
      <c r="E676" s="15" t="s">
        <v>197</v>
      </c>
      <c r="F676" s="14" t="s">
        <v>2134</v>
      </c>
      <c r="G676" s="16">
        <v>1284</v>
      </c>
      <c r="H676" s="17">
        <v>10</v>
      </c>
      <c r="I676" s="14" t="s">
        <v>52</v>
      </c>
      <c r="J676" s="18" t="s">
        <v>197</v>
      </c>
      <c r="K676" s="19">
        <v>1284</v>
      </c>
      <c r="L676" s="30" t="s">
        <v>197</v>
      </c>
      <c r="M676" s="19">
        <v>1284</v>
      </c>
      <c r="N676" s="16" t="s">
        <v>34</v>
      </c>
      <c r="O676" s="16"/>
      <c r="P676" s="67" t="s">
        <v>2135</v>
      </c>
      <c r="Q676" s="106">
        <v>120</v>
      </c>
      <c r="R676" s="107" t="s">
        <v>53</v>
      </c>
      <c r="S676" s="20">
        <v>10</v>
      </c>
      <c r="T676" s="66">
        <v>1200</v>
      </c>
      <c r="U676" s="66">
        <f t="shared" si="291"/>
        <v>84</v>
      </c>
      <c r="V676" s="66">
        <f t="shared" si="292"/>
        <v>1284</v>
      </c>
      <c r="W676" s="50" t="s">
        <v>2136</v>
      </c>
      <c r="X676" s="51">
        <v>23913</v>
      </c>
      <c r="Y676" s="275">
        <v>23913</v>
      </c>
      <c r="Z676" s="275" t="s">
        <v>2137</v>
      </c>
      <c r="AA676" s="275"/>
      <c r="AB676" s="295">
        <f>Table1402409[[#This Row],[วันที่ส่งงานการเงิน]]-Table1402409[[#This Row],[วันที่ส่งของ]]</f>
        <v>-23913</v>
      </c>
      <c r="AC676" s="172" t="s">
        <v>863</v>
      </c>
      <c r="AD676" s="3"/>
    </row>
    <row r="677" spans="1:30" ht="27.75" customHeight="1">
      <c r="A677" s="85">
        <v>23908</v>
      </c>
      <c r="B677" s="101" t="s">
        <v>2138</v>
      </c>
      <c r="C677" s="67">
        <v>6</v>
      </c>
      <c r="D677" s="14" t="s">
        <v>112</v>
      </c>
      <c r="E677" s="15" t="s">
        <v>98</v>
      </c>
      <c r="F677" s="14" t="s">
        <v>2139</v>
      </c>
      <c r="G677" s="16">
        <v>3595.2</v>
      </c>
      <c r="H677" s="17">
        <v>28</v>
      </c>
      <c r="I677" s="14" t="s">
        <v>52</v>
      </c>
      <c r="J677" s="30" t="s">
        <v>98</v>
      </c>
      <c r="K677" s="19">
        <v>3595.2</v>
      </c>
      <c r="L677" s="30" t="s">
        <v>98</v>
      </c>
      <c r="M677" s="19">
        <v>3595.2</v>
      </c>
      <c r="N677" s="16" t="s">
        <v>34</v>
      </c>
      <c r="O677" s="16"/>
      <c r="P677" s="67" t="s">
        <v>2135</v>
      </c>
      <c r="Q677" s="106">
        <v>120</v>
      </c>
      <c r="R677" s="107" t="s">
        <v>58</v>
      </c>
      <c r="S677" s="20">
        <v>28</v>
      </c>
      <c r="T677" s="66">
        <v>3360</v>
      </c>
      <c r="U677" s="66">
        <f t="shared" si="291"/>
        <v>235.2</v>
      </c>
      <c r="V677" s="66">
        <f t="shared" si="289"/>
        <v>3595.2</v>
      </c>
      <c r="W677" s="50" t="s">
        <v>2140</v>
      </c>
      <c r="X677" s="51">
        <v>23913</v>
      </c>
      <c r="Y677" s="275">
        <v>23914</v>
      </c>
      <c r="Z677" s="275" t="s">
        <v>2141</v>
      </c>
      <c r="AA677" s="275"/>
      <c r="AB677" s="295">
        <f>Table1402409[[#This Row],[วันที่ส่งงานการเงิน]]-Table1402409[[#This Row],[วันที่ส่งของ]]</f>
        <v>-23914</v>
      </c>
      <c r="AC677" s="172" t="s">
        <v>863</v>
      </c>
      <c r="AD677" s="3"/>
    </row>
    <row r="678" spans="1:30" ht="27.75" customHeight="1">
      <c r="A678" s="85">
        <v>23909</v>
      </c>
      <c r="B678" s="101" t="s">
        <v>2142</v>
      </c>
      <c r="C678" s="67">
        <v>7</v>
      </c>
      <c r="D678" s="14" t="s">
        <v>112</v>
      </c>
      <c r="E678" s="15" t="s">
        <v>347</v>
      </c>
      <c r="F678" s="14" t="s">
        <v>1465</v>
      </c>
      <c r="G678" s="16">
        <v>1070</v>
      </c>
      <c r="H678" s="17"/>
      <c r="I678" s="14" t="s">
        <v>275</v>
      </c>
      <c r="J678" s="30" t="s">
        <v>347</v>
      </c>
      <c r="K678" s="19">
        <v>1070</v>
      </c>
      <c r="L678" s="30" t="s">
        <v>347</v>
      </c>
      <c r="M678" s="19">
        <v>1070</v>
      </c>
      <c r="N678" s="16"/>
      <c r="O678" s="16"/>
      <c r="P678" s="67"/>
      <c r="Q678" s="106">
        <v>1</v>
      </c>
      <c r="R678" s="107" t="s">
        <v>101</v>
      </c>
      <c r="S678" s="20"/>
      <c r="T678" s="66">
        <v>1000</v>
      </c>
      <c r="U678" s="66">
        <f t="shared" si="290"/>
        <v>70</v>
      </c>
      <c r="V678" s="66">
        <f t="shared" si="289"/>
        <v>1070</v>
      </c>
      <c r="W678" s="50" t="s">
        <v>275</v>
      </c>
      <c r="X678" s="51">
        <v>23907</v>
      </c>
      <c r="Y678" s="275">
        <v>23907</v>
      </c>
      <c r="Z678" s="275" t="s">
        <v>275</v>
      </c>
      <c r="AA678" s="275"/>
      <c r="AB678" s="295">
        <f>Table1402409[[#This Row],[วันที่ส่งงานการเงิน]]-Table1402409[[#This Row],[วันที่ส่งของ]]</f>
        <v>-23907</v>
      </c>
      <c r="AC678" s="172" t="s">
        <v>275</v>
      </c>
      <c r="AD678" s="3"/>
    </row>
    <row r="679" spans="1:30" ht="27.75" customHeight="1">
      <c r="A679" s="85">
        <v>23914</v>
      </c>
      <c r="B679" s="101" t="s">
        <v>2143</v>
      </c>
      <c r="C679" s="67">
        <v>7</v>
      </c>
      <c r="D679" s="14" t="s">
        <v>112</v>
      </c>
      <c r="E679" s="15" t="s">
        <v>347</v>
      </c>
      <c r="F679" s="14" t="s">
        <v>2144</v>
      </c>
      <c r="G679" s="16">
        <v>7062</v>
      </c>
      <c r="H679" s="17"/>
      <c r="I679" s="14" t="s">
        <v>275</v>
      </c>
      <c r="J679" s="30" t="s">
        <v>347</v>
      </c>
      <c r="K679" s="19">
        <v>7062</v>
      </c>
      <c r="L679" s="30" t="s">
        <v>347</v>
      </c>
      <c r="M679" s="19">
        <v>7062</v>
      </c>
      <c r="N679" s="16"/>
      <c r="O679" s="16"/>
      <c r="P679" s="67"/>
      <c r="Q679" s="106">
        <v>2</v>
      </c>
      <c r="R679" s="107" t="s">
        <v>101</v>
      </c>
      <c r="S679" s="20"/>
      <c r="T679" s="66">
        <v>6600</v>
      </c>
      <c r="U679" s="66">
        <f t="shared" si="290"/>
        <v>462</v>
      </c>
      <c r="V679" s="66">
        <f t="shared" si="289"/>
        <v>7062</v>
      </c>
      <c r="W679" s="50" t="s">
        <v>275</v>
      </c>
      <c r="X679" s="51">
        <v>23913</v>
      </c>
      <c r="Y679" s="275">
        <v>23913</v>
      </c>
      <c r="Z679" s="275" t="s">
        <v>275</v>
      </c>
      <c r="AA679" s="275"/>
      <c r="AB679" s="295">
        <f>Table1402409[[#This Row],[วันที่ส่งงานการเงิน]]-Table1402409[[#This Row],[วันที่ส่งของ]]</f>
        <v>-23913</v>
      </c>
      <c r="AC679" s="172" t="s">
        <v>275</v>
      </c>
      <c r="AD679" s="3"/>
    </row>
    <row r="680" spans="1:30" ht="27.75" customHeight="1">
      <c r="A680" s="85">
        <v>23914</v>
      </c>
      <c r="B680" s="101" t="s">
        <v>2145</v>
      </c>
      <c r="C680" s="67">
        <v>7</v>
      </c>
      <c r="D680" s="14" t="s">
        <v>147</v>
      </c>
      <c r="E680" s="15" t="s">
        <v>436</v>
      </c>
      <c r="F680" s="14" t="s">
        <v>437</v>
      </c>
      <c r="G680" s="16">
        <v>877.4</v>
      </c>
      <c r="H680" s="17"/>
      <c r="I680" s="14" t="s">
        <v>275</v>
      </c>
      <c r="J680" s="15" t="s">
        <v>436</v>
      </c>
      <c r="K680" s="19">
        <v>877.4</v>
      </c>
      <c r="L680" s="15" t="s">
        <v>436</v>
      </c>
      <c r="M680" s="19">
        <v>877.4</v>
      </c>
      <c r="N680" s="16"/>
      <c r="O680" s="16"/>
      <c r="P680" s="67"/>
      <c r="Q680" s="106">
        <v>3</v>
      </c>
      <c r="R680" s="107" t="s">
        <v>101</v>
      </c>
      <c r="S680" s="20"/>
      <c r="T680" s="66">
        <v>820</v>
      </c>
      <c r="U680" s="66">
        <f t="shared" ref="U680:U683" si="293">T680*7/100</f>
        <v>57.4</v>
      </c>
      <c r="V680" s="66">
        <f t="shared" ref="V680:V683" si="294">T680+U680</f>
        <v>877.4</v>
      </c>
      <c r="W680" s="50" t="s">
        <v>275</v>
      </c>
      <c r="X680" s="51">
        <v>23909</v>
      </c>
      <c r="Y680" s="275">
        <v>23909</v>
      </c>
      <c r="Z680" s="275" t="s">
        <v>275</v>
      </c>
      <c r="AA680" s="275"/>
      <c r="AB680" s="295">
        <f>Table1402409[[#This Row],[วันที่ส่งงานการเงิน]]-Table1402409[[#This Row],[วันที่ส่งของ]]</f>
        <v>-23909</v>
      </c>
      <c r="AC680" s="172" t="s">
        <v>275</v>
      </c>
      <c r="AD680" s="3"/>
    </row>
    <row r="681" spans="1:30" ht="27.75" customHeight="1">
      <c r="A681" s="85">
        <v>23915</v>
      </c>
      <c r="B681" s="101" t="s">
        <v>2146</v>
      </c>
      <c r="C681" s="67">
        <v>6</v>
      </c>
      <c r="D681" s="14" t="s">
        <v>112</v>
      </c>
      <c r="E681" s="15" t="s">
        <v>1679</v>
      </c>
      <c r="F681" s="14" t="s">
        <v>2147</v>
      </c>
      <c r="G681" s="16">
        <v>2800</v>
      </c>
      <c r="H681" s="17">
        <v>2.8</v>
      </c>
      <c r="I681" s="14" t="s">
        <v>52</v>
      </c>
      <c r="J681" s="15" t="s">
        <v>1679</v>
      </c>
      <c r="K681" s="19">
        <v>2800</v>
      </c>
      <c r="L681" s="15" t="s">
        <v>1679</v>
      </c>
      <c r="M681" s="19">
        <v>2800</v>
      </c>
      <c r="N681" s="16" t="s">
        <v>34</v>
      </c>
      <c r="O681" s="16"/>
      <c r="P681" s="67" t="s">
        <v>1829</v>
      </c>
      <c r="Q681" s="106">
        <v>10000</v>
      </c>
      <c r="R681" s="107" t="s">
        <v>58</v>
      </c>
      <c r="S681" s="20">
        <v>2.8</v>
      </c>
      <c r="T681" s="66">
        <v>2800</v>
      </c>
      <c r="U681" s="66">
        <v>0</v>
      </c>
      <c r="V681" s="66">
        <f t="shared" si="294"/>
        <v>2800</v>
      </c>
      <c r="W681" s="50" t="s">
        <v>2148</v>
      </c>
      <c r="X681" s="51">
        <v>23917</v>
      </c>
      <c r="Y681" s="275">
        <v>23920</v>
      </c>
      <c r="Z681" s="275" t="s">
        <v>2053</v>
      </c>
      <c r="AA681" s="275"/>
      <c r="AB681" s="295">
        <f>Table1402409[[#This Row],[วันที่ส่งงานการเงิน]]-Table1402409[[#This Row],[วันที่ส่งของ]]</f>
        <v>-23920</v>
      </c>
      <c r="AC681" s="172" t="s">
        <v>209</v>
      </c>
      <c r="AD681" s="3"/>
    </row>
    <row r="682" spans="1:30" ht="27.75" customHeight="1">
      <c r="A682" s="85">
        <v>23907</v>
      </c>
      <c r="B682" s="101" t="s">
        <v>2149</v>
      </c>
      <c r="C682" s="67">
        <v>7</v>
      </c>
      <c r="D682" s="14" t="s">
        <v>49</v>
      </c>
      <c r="E682" s="15" t="s">
        <v>1354</v>
      </c>
      <c r="F682" s="14" t="s">
        <v>2150</v>
      </c>
      <c r="G682" s="16">
        <v>7500</v>
      </c>
      <c r="H682" s="17"/>
      <c r="I682" s="14" t="s">
        <v>52</v>
      </c>
      <c r="J682" s="15" t="s">
        <v>1354</v>
      </c>
      <c r="K682" s="19">
        <v>7300</v>
      </c>
      <c r="L682" s="15" t="s">
        <v>1354</v>
      </c>
      <c r="M682" s="19">
        <v>7300</v>
      </c>
      <c r="N682" s="16" t="s">
        <v>34</v>
      </c>
      <c r="O682" s="16"/>
      <c r="P682" s="67"/>
      <c r="Q682" s="106">
        <v>1</v>
      </c>
      <c r="R682" s="107" t="s">
        <v>1099</v>
      </c>
      <c r="S682" s="20"/>
      <c r="T682" s="66">
        <v>7300</v>
      </c>
      <c r="U682" s="66">
        <v>0</v>
      </c>
      <c r="V682" s="66">
        <f t="shared" si="294"/>
        <v>7300</v>
      </c>
      <c r="W682" s="50" t="s">
        <v>2151</v>
      </c>
      <c r="X682" s="51">
        <v>23913</v>
      </c>
      <c r="Y682" s="275">
        <v>23914</v>
      </c>
      <c r="Z682" s="275" t="s">
        <v>2152</v>
      </c>
      <c r="AA682" s="275"/>
      <c r="AB682" s="295">
        <f>Table1402409[[#This Row],[วันที่ส่งงานการเงิน]]-Table1402409[[#This Row],[วันที่ส่งของ]]</f>
        <v>-23914</v>
      </c>
      <c r="AC682" s="172" t="s">
        <v>2124</v>
      </c>
      <c r="AD682" s="3"/>
    </row>
    <row r="683" spans="1:30" ht="27.75" customHeight="1">
      <c r="A683" s="85">
        <v>23914</v>
      </c>
      <c r="B683" s="101" t="s">
        <v>2153</v>
      </c>
      <c r="C683" s="67">
        <v>7</v>
      </c>
      <c r="D683" s="14" t="s">
        <v>31</v>
      </c>
      <c r="E683" s="15" t="s">
        <v>930</v>
      </c>
      <c r="F683" s="14" t="s">
        <v>2154</v>
      </c>
      <c r="G683" s="16">
        <v>2407.5</v>
      </c>
      <c r="H683" s="17"/>
      <c r="I683" s="14" t="s">
        <v>275</v>
      </c>
      <c r="J683" s="30" t="s">
        <v>930</v>
      </c>
      <c r="K683" s="19">
        <v>2407.5</v>
      </c>
      <c r="L683" s="63" t="s">
        <v>930</v>
      </c>
      <c r="M683" s="16">
        <v>2407.5</v>
      </c>
      <c r="N683" s="16"/>
      <c r="O683" s="16"/>
      <c r="P683" s="67"/>
      <c r="Q683" s="106">
        <v>1</v>
      </c>
      <c r="R683" s="107" t="s">
        <v>101</v>
      </c>
      <c r="S683" s="20"/>
      <c r="T683" s="66">
        <v>2250</v>
      </c>
      <c r="U683" s="66">
        <f t="shared" si="293"/>
        <v>157.5</v>
      </c>
      <c r="V683" s="66">
        <f t="shared" si="294"/>
        <v>2407.5</v>
      </c>
      <c r="W683" s="50" t="s">
        <v>275</v>
      </c>
      <c r="X683" s="51">
        <v>23913</v>
      </c>
      <c r="Y683" s="275">
        <v>23913</v>
      </c>
      <c r="Z683" s="275" t="s">
        <v>275</v>
      </c>
      <c r="AA683" s="275"/>
      <c r="AB683" s="295">
        <f>Table1402409[[#This Row],[วันที่ส่งงานการเงิน]]-Table1402409[[#This Row],[วันที่ส่งของ]]</f>
        <v>-23913</v>
      </c>
      <c r="AC683" s="172" t="s">
        <v>275</v>
      </c>
      <c r="AD683" s="3"/>
    </row>
    <row r="684" spans="1:30" ht="27.75" customHeight="1">
      <c r="A684" s="85">
        <v>23915</v>
      </c>
      <c r="B684" s="101" t="s">
        <v>2155</v>
      </c>
      <c r="C684" s="67">
        <v>5</v>
      </c>
      <c r="D684" s="14" t="s">
        <v>60</v>
      </c>
      <c r="E684" s="15" t="s">
        <v>2156</v>
      </c>
      <c r="F684" s="14" t="s">
        <v>2157</v>
      </c>
      <c r="G684" s="16">
        <v>27820</v>
      </c>
      <c r="H684" s="17">
        <v>260</v>
      </c>
      <c r="I684" s="14" t="s">
        <v>52</v>
      </c>
      <c r="J684" s="15" t="s">
        <v>2156</v>
      </c>
      <c r="K684" s="19">
        <v>26536</v>
      </c>
      <c r="L684" s="15" t="s">
        <v>2156</v>
      </c>
      <c r="M684" s="19">
        <v>26536</v>
      </c>
      <c r="N684" s="16" t="s">
        <v>34</v>
      </c>
      <c r="O684" s="16"/>
      <c r="P684" s="67"/>
      <c r="Q684" s="106">
        <v>100</v>
      </c>
      <c r="R684" s="107" t="s">
        <v>361</v>
      </c>
      <c r="S684" s="20">
        <v>248</v>
      </c>
      <c r="T684" s="66">
        <v>24800</v>
      </c>
      <c r="U684" s="66">
        <f t="shared" ref="U684:U685" si="295">T684*7/100</f>
        <v>1736</v>
      </c>
      <c r="V684" s="66">
        <f t="shared" ref="V684:V685" si="296">T684+U684</f>
        <v>26536</v>
      </c>
      <c r="W684" s="50" t="s">
        <v>2158</v>
      </c>
      <c r="X684" s="51">
        <v>23921</v>
      </c>
      <c r="Y684" s="275">
        <v>23955</v>
      </c>
      <c r="Z684" s="275" t="s">
        <v>2159</v>
      </c>
      <c r="AA684" s="275"/>
      <c r="AB684" s="295">
        <f>Table1402409[[#This Row],[วันที่ส่งงานการเงิน]]-Table1402409[[#This Row],[วันที่ส่งของ]]</f>
        <v>-23955</v>
      </c>
      <c r="AC684" s="172" t="s">
        <v>364</v>
      </c>
      <c r="AD684" s="3"/>
    </row>
    <row r="685" spans="1:30" ht="27.75" customHeight="1">
      <c r="A685" s="85">
        <v>23915</v>
      </c>
      <c r="B685" s="101" t="s">
        <v>2160</v>
      </c>
      <c r="C685" s="67">
        <v>4</v>
      </c>
      <c r="D685" s="14" t="s">
        <v>60</v>
      </c>
      <c r="E685" s="15" t="s">
        <v>197</v>
      </c>
      <c r="F685" s="14" t="s">
        <v>686</v>
      </c>
      <c r="G685" s="16">
        <v>10700</v>
      </c>
      <c r="H685" s="17">
        <v>1000</v>
      </c>
      <c r="I685" s="14" t="s">
        <v>52</v>
      </c>
      <c r="J685" s="15" t="s">
        <v>197</v>
      </c>
      <c r="K685" s="19">
        <v>10700</v>
      </c>
      <c r="L685" s="15" t="s">
        <v>197</v>
      </c>
      <c r="M685" s="19">
        <v>10700</v>
      </c>
      <c r="N685" s="16" t="s">
        <v>34</v>
      </c>
      <c r="O685" s="16"/>
      <c r="P685" s="67"/>
      <c r="Q685" s="106">
        <v>10</v>
      </c>
      <c r="R685" s="107" t="s">
        <v>349</v>
      </c>
      <c r="S685" s="20">
        <v>1000</v>
      </c>
      <c r="T685" s="66">
        <v>10000</v>
      </c>
      <c r="U685" s="66">
        <f t="shared" si="295"/>
        <v>700</v>
      </c>
      <c r="V685" s="66">
        <f t="shared" si="296"/>
        <v>10700</v>
      </c>
      <c r="W685" s="50" t="s">
        <v>2161</v>
      </c>
      <c r="X685" s="51">
        <v>23917</v>
      </c>
      <c r="Y685" s="275">
        <v>23927</v>
      </c>
      <c r="Z685" s="275" t="s">
        <v>2162</v>
      </c>
      <c r="AA685" s="275"/>
      <c r="AB685" s="295">
        <f>Table1402409[[#This Row],[วันที่ส่งงานการเงิน]]-Table1402409[[#This Row],[วันที่ส่งของ]]</f>
        <v>-23927</v>
      </c>
      <c r="AC685" s="172" t="s">
        <v>344</v>
      </c>
      <c r="AD685" s="3"/>
    </row>
    <row r="686" spans="1:30" ht="27.75" customHeight="1">
      <c r="A686" s="85">
        <v>23917</v>
      </c>
      <c r="B686" s="101" t="s">
        <v>2163</v>
      </c>
      <c r="C686" s="67">
        <v>2</v>
      </c>
      <c r="D686" s="14" t="s">
        <v>49</v>
      </c>
      <c r="E686" s="15" t="s">
        <v>98</v>
      </c>
      <c r="F686" s="14" t="s">
        <v>2164</v>
      </c>
      <c r="G686" s="16">
        <v>12305</v>
      </c>
      <c r="H686" s="17">
        <v>23</v>
      </c>
      <c r="I686" s="14" t="s">
        <v>52</v>
      </c>
      <c r="J686" s="15" t="s">
        <v>98</v>
      </c>
      <c r="K686" s="19">
        <v>11235</v>
      </c>
      <c r="L686" s="15" t="s">
        <v>98</v>
      </c>
      <c r="M686" s="19">
        <v>11235</v>
      </c>
      <c r="N686" s="16" t="s">
        <v>34</v>
      </c>
      <c r="O686" s="16"/>
      <c r="P686" s="67"/>
      <c r="Q686" s="106">
        <v>500</v>
      </c>
      <c r="R686" s="107" t="s">
        <v>80</v>
      </c>
      <c r="S686" s="20">
        <v>21</v>
      </c>
      <c r="T686" s="66">
        <v>10500</v>
      </c>
      <c r="U686" s="66">
        <f t="shared" ref="U686:U696" si="297">T686*7/100</f>
        <v>735</v>
      </c>
      <c r="V686" s="66">
        <f t="shared" ref="V686:V696" si="298">T686+U686</f>
        <v>11235</v>
      </c>
      <c r="W686" s="50" t="s">
        <v>2165</v>
      </c>
      <c r="X686" s="51">
        <v>23921</v>
      </c>
      <c r="Y686" s="275">
        <v>23944</v>
      </c>
      <c r="Z686" s="275" t="s">
        <v>2166</v>
      </c>
      <c r="AA686" s="275"/>
      <c r="AB686" s="295">
        <f>Table1402409[[#This Row],[วันที่ส่งงานการเงิน]]-Table1402409[[#This Row],[วันที่ส่งของ]]</f>
        <v>-23944</v>
      </c>
      <c r="AC686" s="172" t="s">
        <v>2167</v>
      </c>
      <c r="AD686" s="3"/>
    </row>
    <row r="687" spans="1:30" ht="27.75" customHeight="1">
      <c r="A687" s="85">
        <v>23917</v>
      </c>
      <c r="B687" s="101" t="s">
        <v>2163</v>
      </c>
      <c r="C687" s="67">
        <v>2</v>
      </c>
      <c r="D687" s="14" t="s">
        <v>49</v>
      </c>
      <c r="E687" s="15" t="s">
        <v>98</v>
      </c>
      <c r="F687" s="14" t="s">
        <v>2168</v>
      </c>
      <c r="G687" s="16">
        <v>12840</v>
      </c>
      <c r="H687" s="17">
        <v>12</v>
      </c>
      <c r="I687" s="14" t="s">
        <v>52</v>
      </c>
      <c r="J687" s="15" t="s">
        <v>98</v>
      </c>
      <c r="K687" s="19">
        <v>10700</v>
      </c>
      <c r="L687" s="15" t="s">
        <v>98</v>
      </c>
      <c r="M687" s="19">
        <v>10700</v>
      </c>
      <c r="N687" s="16" t="s">
        <v>34</v>
      </c>
      <c r="O687" s="16"/>
      <c r="P687" s="67"/>
      <c r="Q687" s="106">
        <v>1000</v>
      </c>
      <c r="R687" s="107" t="s">
        <v>80</v>
      </c>
      <c r="S687" s="20">
        <v>10</v>
      </c>
      <c r="T687" s="66">
        <v>10000</v>
      </c>
      <c r="U687" s="66">
        <f t="shared" ref="U687:U692" si="299">T687*7/100</f>
        <v>700</v>
      </c>
      <c r="V687" s="66">
        <f t="shared" ref="V687:V692" si="300">T687+U687</f>
        <v>10700</v>
      </c>
      <c r="W687" s="50" t="s">
        <v>2165</v>
      </c>
      <c r="X687" s="51">
        <v>23921</v>
      </c>
      <c r="Y687" s="275">
        <v>23944</v>
      </c>
      <c r="Z687" s="275" t="s">
        <v>2166</v>
      </c>
      <c r="AA687" s="275"/>
      <c r="AB687" s="295">
        <f>Table1402409[[#This Row],[วันที่ส่งงานการเงิน]]-Table1402409[[#This Row],[วันที่ส่งของ]]</f>
        <v>-23944</v>
      </c>
      <c r="AC687" s="172" t="s">
        <v>2167</v>
      </c>
      <c r="AD687" s="3"/>
    </row>
    <row r="688" spans="1:30" ht="27.75" customHeight="1">
      <c r="A688" s="85">
        <v>23917</v>
      </c>
      <c r="B688" s="101" t="s">
        <v>2163</v>
      </c>
      <c r="C688" s="67">
        <v>2</v>
      </c>
      <c r="D688" s="14" t="s">
        <v>49</v>
      </c>
      <c r="E688" s="15" t="s">
        <v>98</v>
      </c>
      <c r="F688" s="14" t="s">
        <v>2169</v>
      </c>
      <c r="G688" s="16">
        <v>13375</v>
      </c>
      <c r="H688" s="17">
        <v>25</v>
      </c>
      <c r="I688" s="14" t="s">
        <v>52</v>
      </c>
      <c r="J688" s="15" t="s">
        <v>98</v>
      </c>
      <c r="K688" s="19">
        <v>12305</v>
      </c>
      <c r="L688" s="15" t="s">
        <v>98</v>
      </c>
      <c r="M688" s="19">
        <v>12305</v>
      </c>
      <c r="N688" s="16" t="s">
        <v>34</v>
      </c>
      <c r="O688" s="16"/>
      <c r="P688" s="67"/>
      <c r="Q688" s="106">
        <v>500</v>
      </c>
      <c r="R688" s="107" t="s">
        <v>80</v>
      </c>
      <c r="S688" s="20">
        <v>23</v>
      </c>
      <c r="T688" s="66">
        <v>11500</v>
      </c>
      <c r="U688" s="66">
        <f t="shared" si="299"/>
        <v>805</v>
      </c>
      <c r="V688" s="66">
        <f t="shared" si="300"/>
        <v>12305</v>
      </c>
      <c r="W688" s="50" t="s">
        <v>2165</v>
      </c>
      <c r="X688" s="51">
        <v>23921</v>
      </c>
      <c r="Y688" s="275">
        <v>23944</v>
      </c>
      <c r="Z688" s="275" t="s">
        <v>2166</v>
      </c>
      <c r="AA688" s="275"/>
      <c r="AB688" s="295">
        <f>Table1402409[[#This Row],[วันที่ส่งงานการเงิน]]-Table1402409[[#This Row],[วันที่ส่งของ]]</f>
        <v>-23944</v>
      </c>
      <c r="AC688" s="172" t="s">
        <v>2167</v>
      </c>
      <c r="AD688" s="3"/>
    </row>
    <row r="689" spans="1:30" ht="27.75" customHeight="1">
      <c r="A689" s="85">
        <v>23917</v>
      </c>
      <c r="B689" s="101" t="s">
        <v>2163</v>
      </c>
      <c r="C689" s="67">
        <v>2</v>
      </c>
      <c r="D689" s="14" t="s">
        <v>49</v>
      </c>
      <c r="E689" s="15" t="s">
        <v>98</v>
      </c>
      <c r="F689" s="14" t="s">
        <v>2170</v>
      </c>
      <c r="G689" s="16">
        <v>16050</v>
      </c>
      <c r="H689" s="17">
        <v>30</v>
      </c>
      <c r="I689" s="14" t="s">
        <v>52</v>
      </c>
      <c r="J689" s="15" t="s">
        <v>98</v>
      </c>
      <c r="K689" s="19">
        <v>13910</v>
      </c>
      <c r="L689" s="15" t="s">
        <v>98</v>
      </c>
      <c r="M689" s="19">
        <v>13910</v>
      </c>
      <c r="N689" s="16" t="s">
        <v>34</v>
      </c>
      <c r="O689" s="16"/>
      <c r="P689" s="67"/>
      <c r="Q689" s="106">
        <v>500</v>
      </c>
      <c r="R689" s="107" t="s">
        <v>80</v>
      </c>
      <c r="S689" s="20">
        <v>26</v>
      </c>
      <c r="T689" s="66">
        <v>13000</v>
      </c>
      <c r="U689" s="66">
        <f t="shared" si="299"/>
        <v>910</v>
      </c>
      <c r="V689" s="66">
        <f t="shared" si="300"/>
        <v>13910</v>
      </c>
      <c r="W689" s="50" t="s">
        <v>2165</v>
      </c>
      <c r="X689" s="51">
        <v>23921</v>
      </c>
      <c r="Y689" s="275">
        <v>23944</v>
      </c>
      <c r="Z689" s="275" t="s">
        <v>2166</v>
      </c>
      <c r="AA689" s="275"/>
      <c r="AB689" s="295">
        <f>Table1402409[[#This Row],[วันที่ส่งงานการเงิน]]-Table1402409[[#This Row],[วันที่ส่งของ]]</f>
        <v>-23944</v>
      </c>
      <c r="AC689" s="172" t="s">
        <v>2167</v>
      </c>
      <c r="AD689" s="3"/>
    </row>
    <row r="690" spans="1:30" ht="27.75" customHeight="1">
      <c r="A690" s="85">
        <v>23917</v>
      </c>
      <c r="B690" s="101" t="s">
        <v>2163</v>
      </c>
      <c r="C690" s="67">
        <v>2</v>
      </c>
      <c r="D690" s="14" t="s">
        <v>49</v>
      </c>
      <c r="E690" s="15" t="s">
        <v>98</v>
      </c>
      <c r="F690" s="14" t="s">
        <v>2171</v>
      </c>
      <c r="G690" s="16">
        <v>17120</v>
      </c>
      <c r="H690" s="17">
        <v>32</v>
      </c>
      <c r="I690" s="14" t="s">
        <v>52</v>
      </c>
      <c r="J690" s="15" t="s">
        <v>98</v>
      </c>
      <c r="K690" s="19">
        <v>14445</v>
      </c>
      <c r="L690" s="15" t="s">
        <v>98</v>
      </c>
      <c r="M690" s="19">
        <v>14445</v>
      </c>
      <c r="N690" s="16" t="s">
        <v>34</v>
      </c>
      <c r="O690" s="16"/>
      <c r="P690" s="67"/>
      <c r="Q690" s="106">
        <v>500</v>
      </c>
      <c r="R690" s="107" t="s">
        <v>80</v>
      </c>
      <c r="S690" s="20">
        <v>27</v>
      </c>
      <c r="T690" s="66">
        <v>13500</v>
      </c>
      <c r="U690" s="66">
        <f t="shared" si="299"/>
        <v>945</v>
      </c>
      <c r="V690" s="66">
        <f t="shared" si="300"/>
        <v>14445</v>
      </c>
      <c r="W690" s="50" t="s">
        <v>2165</v>
      </c>
      <c r="X690" s="51">
        <v>23921</v>
      </c>
      <c r="Y690" s="275">
        <v>23944</v>
      </c>
      <c r="Z690" s="275" t="s">
        <v>2166</v>
      </c>
      <c r="AA690" s="275"/>
      <c r="AB690" s="295">
        <f>Table1402409[[#This Row],[วันที่ส่งงานการเงิน]]-Table1402409[[#This Row],[วันที่ส่งของ]]</f>
        <v>-23944</v>
      </c>
      <c r="AC690" s="172" t="s">
        <v>2167</v>
      </c>
      <c r="AD690" s="3"/>
    </row>
    <row r="691" spans="1:30" ht="27.75" customHeight="1">
      <c r="A691" s="85">
        <v>23917</v>
      </c>
      <c r="B691" s="101" t="s">
        <v>2163</v>
      </c>
      <c r="C691" s="67">
        <v>2</v>
      </c>
      <c r="D691" s="14" t="s">
        <v>49</v>
      </c>
      <c r="E691" s="15" t="s">
        <v>98</v>
      </c>
      <c r="F691" s="14" t="s">
        <v>2172</v>
      </c>
      <c r="G691" s="16">
        <v>18725</v>
      </c>
      <c r="H691" s="17">
        <v>35</v>
      </c>
      <c r="I691" s="14" t="s">
        <v>52</v>
      </c>
      <c r="J691" s="15" t="s">
        <v>98</v>
      </c>
      <c r="K691" s="19">
        <v>14980</v>
      </c>
      <c r="L691" s="15" t="s">
        <v>98</v>
      </c>
      <c r="M691" s="19">
        <v>14980</v>
      </c>
      <c r="N691" s="16" t="s">
        <v>34</v>
      </c>
      <c r="O691" s="16"/>
      <c r="P691" s="67"/>
      <c r="Q691" s="106">
        <v>500</v>
      </c>
      <c r="R691" s="107" t="s">
        <v>80</v>
      </c>
      <c r="S691" s="20">
        <v>28</v>
      </c>
      <c r="T691" s="66">
        <v>14000</v>
      </c>
      <c r="U691" s="66">
        <f t="shared" si="299"/>
        <v>980</v>
      </c>
      <c r="V691" s="66">
        <f t="shared" si="300"/>
        <v>14980</v>
      </c>
      <c r="W691" s="50" t="s">
        <v>2165</v>
      </c>
      <c r="X691" s="51">
        <v>23921</v>
      </c>
      <c r="Y691" s="275">
        <v>23944</v>
      </c>
      <c r="Z691" s="275" t="s">
        <v>2166</v>
      </c>
      <c r="AA691" s="275"/>
      <c r="AB691" s="295">
        <f>Table1402409[[#This Row],[วันที่ส่งงานการเงิน]]-Table1402409[[#This Row],[วันที่ส่งของ]]</f>
        <v>-23944</v>
      </c>
      <c r="AC691" s="172" t="s">
        <v>2167</v>
      </c>
      <c r="AD691" s="3"/>
    </row>
    <row r="692" spans="1:30" ht="27.75" customHeight="1">
      <c r="A692" s="85">
        <v>23917</v>
      </c>
      <c r="B692" s="101" t="s">
        <v>2163</v>
      </c>
      <c r="C692" s="67">
        <v>2</v>
      </c>
      <c r="D692" s="14" t="s">
        <v>49</v>
      </c>
      <c r="E692" s="15" t="s">
        <v>98</v>
      </c>
      <c r="F692" s="14" t="s">
        <v>2173</v>
      </c>
      <c r="G692" s="16">
        <v>21186</v>
      </c>
      <c r="H692" s="17">
        <v>99</v>
      </c>
      <c r="I692" s="14" t="s">
        <v>52</v>
      </c>
      <c r="J692" s="15" t="s">
        <v>98</v>
      </c>
      <c r="K692" s="19">
        <v>19260</v>
      </c>
      <c r="L692" s="15" t="s">
        <v>98</v>
      </c>
      <c r="M692" s="19">
        <v>19260</v>
      </c>
      <c r="N692" s="16" t="s">
        <v>34</v>
      </c>
      <c r="O692" s="16"/>
      <c r="P692" s="67"/>
      <c r="Q692" s="106">
        <v>200</v>
      </c>
      <c r="R692" s="107" t="s">
        <v>80</v>
      </c>
      <c r="S692" s="20">
        <v>90</v>
      </c>
      <c r="T692" s="66">
        <v>18000</v>
      </c>
      <c r="U692" s="66">
        <f t="shared" si="299"/>
        <v>1260</v>
      </c>
      <c r="V692" s="66">
        <f t="shared" si="300"/>
        <v>19260</v>
      </c>
      <c r="W692" s="50" t="s">
        <v>2165</v>
      </c>
      <c r="X692" s="51">
        <v>23921</v>
      </c>
      <c r="Y692" s="275">
        <v>23944</v>
      </c>
      <c r="Z692" s="275" t="s">
        <v>2166</v>
      </c>
      <c r="AA692" s="275"/>
      <c r="AB692" s="295">
        <f>Table1402409[[#This Row],[วันที่ส่งงานการเงิน]]-Table1402409[[#This Row],[วันที่ส่งของ]]</f>
        <v>-23944</v>
      </c>
      <c r="AC692" s="172" t="s">
        <v>2167</v>
      </c>
      <c r="AD692" s="3"/>
    </row>
    <row r="693" spans="1:30" ht="27.75" customHeight="1">
      <c r="A693" s="85">
        <v>23917</v>
      </c>
      <c r="B693" s="101" t="s">
        <v>2174</v>
      </c>
      <c r="C693" s="67">
        <v>2</v>
      </c>
      <c r="D693" s="14" t="s">
        <v>49</v>
      </c>
      <c r="E693" s="15" t="s">
        <v>50</v>
      </c>
      <c r="F693" s="14" t="s">
        <v>2175</v>
      </c>
      <c r="G693" s="16">
        <v>40125</v>
      </c>
      <c r="H693" s="17">
        <v>3.75</v>
      </c>
      <c r="I693" s="14" t="s">
        <v>52</v>
      </c>
      <c r="J693" s="18" t="s">
        <v>50</v>
      </c>
      <c r="K693" s="19">
        <v>36915</v>
      </c>
      <c r="L693" s="18" t="s">
        <v>50</v>
      </c>
      <c r="M693" s="19">
        <v>36915</v>
      </c>
      <c r="N693" s="16" t="s">
        <v>34</v>
      </c>
      <c r="O693" s="16"/>
      <c r="P693" s="67"/>
      <c r="Q693" s="106">
        <v>10000</v>
      </c>
      <c r="R693" s="107" t="s">
        <v>80</v>
      </c>
      <c r="S693" s="20">
        <v>3.45</v>
      </c>
      <c r="T693" s="66">
        <v>34500</v>
      </c>
      <c r="U693" s="66">
        <f t="shared" si="297"/>
        <v>2415</v>
      </c>
      <c r="V693" s="66">
        <f t="shared" si="298"/>
        <v>36915</v>
      </c>
      <c r="W693" s="50" t="s">
        <v>2176</v>
      </c>
      <c r="X693" s="51">
        <v>23921</v>
      </c>
      <c r="Y693" s="275">
        <v>23941</v>
      </c>
      <c r="Z693" s="275" t="s">
        <v>2177</v>
      </c>
      <c r="AA693" s="275"/>
      <c r="AB693" s="295">
        <f>Table1402409[[#This Row],[วันที่ส่งงานการเงิน]]-Table1402409[[#This Row],[วันที่ส่งของ]]</f>
        <v>-23941</v>
      </c>
      <c r="AC693" s="172" t="s">
        <v>2178</v>
      </c>
      <c r="AD693" s="3"/>
    </row>
    <row r="694" spans="1:30" ht="27.75" customHeight="1">
      <c r="A694" s="85">
        <v>23920</v>
      </c>
      <c r="B694" s="101" t="s">
        <v>2179</v>
      </c>
      <c r="C694" s="67">
        <v>7</v>
      </c>
      <c r="D694" s="14" t="s">
        <v>112</v>
      </c>
      <c r="E694" s="15" t="s">
        <v>347</v>
      </c>
      <c r="F694" s="14" t="s">
        <v>2180</v>
      </c>
      <c r="G694" s="16">
        <v>25594.400000000001</v>
      </c>
      <c r="H694" s="17"/>
      <c r="I694" s="14" t="s">
        <v>275</v>
      </c>
      <c r="J694" s="30" t="s">
        <v>347</v>
      </c>
      <c r="K694" s="19">
        <v>25594.400000000001</v>
      </c>
      <c r="L694" s="30" t="s">
        <v>347</v>
      </c>
      <c r="M694" s="19">
        <v>25594.400000000001</v>
      </c>
      <c r="N694" s="16" t="s">
        <v>34</v>
      </c>
      <c r="O694" s="16"/>
      <c r="P694" s="67"/>
      <c r="Q694" s="106">
        <v>4</v>
      </c>
      <c r="R694" s="107" t="s">
        <v>101</v>
      </c>
      <c r="S694" s="20"/>
      <c r="T694" s="66">
        <v>23920</v>
      </c>
      <c r="U694" s="66">
        <f t="shared" si="297"/>
        <v>1674.4</v>
      </c>
      <c r="V694" s="66">
        <f t="shared" si="298"/>
        <v>25594.400000000001</v>
      </c>
      <c r="W694" s="50" t="s">
        <v>275</v>
      </c>
      <c r="X694" s="51">
        <v>23916</v>
      </c>
      <c r="Y694" s="275">
        <v>23916</v>
      </c>
      <c r="Z694" s="275" t="s">
        <v>275</v>
      </c>
      <c r="AA694" s="275"/>
      <c r="AB694" s="295">
        <f>Table1402409[[#This Row],[วันที่ส่งงานการเงิน]]-Table1402409[[#This Row],[วันที่ส่งของ]]</f>
        <v>-23916</v>
      </c>
      <c r="AC694" s="172" t="s">
        <v>275</v>
      </c>
      <c r="AD694" s="3"/>
    </row>
    <row r="695" spans="1:30" ht="27.75" customHeight="1">
      <c r="A695" s="85">
        <v>23921</v>
      </c>
      <c r="B695" s="101" t="s">
        <v>2181</v>
      </c>
      <c r="C695" s="67">
        <v>2</v>
      </c>
      <c r="D695" s="14" t="s">
        <v>49</v>
      </c>
      <c r="E695" s="15" t="s">
        <v>50</v>
      </c>
      <c r="F695" s="14" t="s">
        <v>2182</v>
      </c>
      <c r="G695" s="16">
        <v>21400</v>
      </c>
      <c r="H695" s="17">
        <v>200</v>
      </c>
      <c r="I695" s="14" t="s">
        <v>52</v>
      </c>
      <c r="J695" s="18" t="s">
        <v>50</v>
      </c>
      <c r="K695" s="19">
        <v>19260</v>
      </c>
      <c r="L695" s="18" t="s">
        <v>50</v>
      </c>
      <c r="M695" s="19">
        <v>19260</v>
      </c>
      <c r="N695" s="16" t="s">
        <v>34</v>
      </c>
      <c r="O695" s="16"/>
      <c r="P695" s="67"/>
      <c r="Q695" s="106">
        <v>100</v>
      </c>
      <c r="R695" s="107" t="s">
        <v>53</v>
      </c>
      <c r="S695" s="20">
        <v>180</v>
      </c>
      <c r="T695" s="66">
        <v>18000</v>
      </c>
      <c r="U695" s="66">
        <f t="shared" si="297"/>
        <v>1260</v>
      </c>
      <c r="V695" s="66">
        <f t="shared" si="298"/>
        <v>19260</v>
      </c>
      <c r="W695" s="50" t="s">
        <v>2183</v>
      </c>
      <c r="X695" s="51">
        <v>23923</v>
      </c>
      <c r="Y695" s="275">
        <v>23943</v>
      </c>
      <c r="Z695" s="275" t="s">
        <v>2184</v>
      </c>
      <c r="AA695" s="275"/>
      <c r="AB695" s="295">
        <f>Table1402409[[#This Row],[วันที่ส่งงานการเงิน]]-Table1402409[[#This Row],[วันที่ส่งของ]]</f>
        <v>-23943</v>
      </c>
      <c r="AC695" s="172" t="s">
        <v>2185</v>
      </c>
      <c r="AD695" s="3"/>
    </row>
    <row r="696" spans="1:30" ht="27.75" customHeight="1">
      <c r="A696" s="85">
        <v>23921</v>
      </c>
      <c r="B696" s="101" t="s">
        <v>2186</v>
      </c>
      <c r="C696" s="67">
        <v>6</v>
      </c>
      <c r="D696" s="14" t="s">
        <v>49</v>
      </c>
      <c r="E696" s="15" t="s">
        <v>467</v>
      </c>
      <c r="F696" s="14" t="s">
        <v>2187</v>
      </c>
      <c r="G696" s="16">
        <v>4815</v>
      </c>
      <c r="H696" s="17">
        <v>4500</v>
      </c>
      <c r="I696" s="14" t="s">
        <v>52</v>
      </c>
      <c r="J696" s="18" t="s">
        <v>467</v>
      </c>
      <c r="K696" s="19">
        <v>4815</v>
      </c>
      <c r="L696" s="18" t="s">
        <v>467</v>
      </c>
      <c r="M696" s="19">
        <v>4815</v>
      </c>
      <c r="N696" s="16" t="s">
        <v>34</v>
      </c>
      <c r="O696" s="16"/>
      <c r="P696" s="67" t="s">
        <v>2188</v>
      </c>
      <c r="Q696" s="106">
        <v>1</v>
      </c>
      <c r="R696" s="107" t="s">
        <v>35</v>
      </c>
      <c r="S696" s="20">
        <v>4500</v>
      </c>
      <c r="T696" s="66">
        <v>4500</v>
      </c>
      <c r="U696" s="66">
        <f t="shared" si="297"/>
        <v>315</v>
      </c>
      <c r="V696" s="66">
        <f t="shared" si="298"/>
        <v>4815</v>
      </c>
      <c r="W696" s="50" t="s">
        <v>2189</v>
      </c>
      <c r="X696" s="51">
        <v>23923</v>
      </c>
      <c r="Y696" s="275">
        <v>23934</v>
      </c>
      <c r="Z696" s="275" t="s">
        <v>2190</v>
      </c>
      <c r="AA696" s="275"/>
      <c r="AB696" s="295">
        <f>Table1402409[[#This Row],[วันที่ส่งงานการเงิน]]-Table1402409[[#This Row],[วันที่ส่งของ]]</f>
        <v>-23934</v>
      </c>
      <c r="AC696" s="172" t="s">
        <v>2191</v>
      </c>
      <c r="AD696" s="3"/>
    </row>
    <row r="697" spans="1:30" ht="27.75" customHeight="1">
      <c r="A697" s="85">
        <v>23921</v>
      </c>
      <c r="B697" s="101" t="s">
        <v>2192</v>
      </c>
      <c r="C697" s="67">
        <v>6</v>
      </c>
      <c r="D697" s="14" t="s">
        <v>112</v>
      </c>
      <c r="E697" s="15" t="s">
        <v>1032</v>
      </c>
      <c r="F697" s="14" t="s">
        <v>2193</v>
      </c>
      <c r="G697" s="16">
        <v>50000</v>
      </c>
      <c r="H697" s="17">
        <v>0.2</v>
      </c>
      <c r="I697" s="14" t="s">
        <v>52</v>
      </c>
      <c r="J697" s="18" t="s">
        <v>1032</v>
      </c>
      <c r="K697" s="19">
        <v>50000</v>
      </c>
      <c r="L697" s="18" t="s">
        <v>1032</v>
      </c>
      <c r="M697" s="19">
        <v>50000</v>
      </c>
      <c r="N697" s="16" t="s">
        <v>34</v>
      </c>
      <c r="O697" s="16"/>
      <c r="P697" s="67" t="s">
        <v>1681</v>
      </c>
      <c r="Q697" s="106">
        <v>50000</v>
      </c>
      <c r="R697" s="107" t="s">
        <v>206</v>
      </c>
      <c r="S697" s="20">
        <v>0.2</v>
      </c>
      <c r="T697" s="66">
        <v>10000</v>
      </c>
      <c r="U697" s="66">
        <v>0</v>
      </c>
      <c r="V697" s="66">
        <f t="shared" si="289"/>
        <v>10000</v>
      </c>
      <c r="W697" s="50" t="s">
        <v>2194</v>
      </c>
      <c r="X697" s="51">
        <v>23923</v>
      </c>
      <c r="Y697" s="275">
        <v>23927</v>
      </c>
      <c r="Z697" s="275" t="s">
        <v>2195</v>
      </c>
      <c r="AA697" s="275"/>
      <c r="AB697" s="295">
        <f>Table1402409[[#This Row],[วันที่ส่งงานการเงิน]]-Table1402409[[#This Row],[วันที่ส่งของ]]</f>
        <v>-23927</v>
      </c>
      <c r="AC697" s="172" t="s">
        <v>863</v>
      </c>
      <c r="AD697" s="3"/>
    </row>
    <row r="698" spans="1:30" ht="27.75" customHeight="1">
      <c r="A698" s="85"/>
      <c r="B698" s="101"/>
      <c r="C698" s="67"/>
      <c r="D698" s="14"/>
      <c r="E698" s="15"/>
      <c r="F698" s="14"/>
      <c r="G698" s="16"/>
      <c r="H698" s="17"/>
      <c r="I698" s="14"/>
      <c r="J698" s="18"/>
      <c r="K698" s="19"/>
      <c r="L698" s="63"/>
      <c r="M698" s="16"/>
      <c r="N698" s="16"/>
      <c r="O698" s="16"/>
      <c r="P698" s="67" t="s">
        <v>1681</v>
      </c>
      <c r="Q698" s="106">
        <v>50000</v>
      </c>
      <c r="R698" s="107" t="s">
        <v>206</v>
      </c>
      <c r="S698" s="20">
        <v>0.2</v>
      </c>
      <c r="T698" s="66">
        <v>10000</v>
      </c>
      <c r="U698" s="66">
        <v>0</v>
      </c>
      <c r="V698" s="66">
        <f t="shared" ref="V698" si="301">T698+U698</f>
        <v>10000</v>
      </c>
      <c r="W698" s="50" t="s">
        <v>2194</v>
      </c>
      <c r="X698" s="51">
        <v>23923</v>
      </c>
      <c r="Y698" s="275">
        <v>23930</v>
      </c>
      <c r="Z698" s="275" t="s">
        <v>2196</v>
      </c>
      <c r="AA698" s="275"/>
      <c r="AB698" s="295">
        <f>Table1402409[[#This Row],[วันที่ส่งงานการเงิน]]-Table1402409[[#This Row],[วันที่ส่งของ]]</f>
        <v>-23930</v>
      </c>
      <c r="AC698" s="172" t="s">
        <v>863</v>
      </c>
      <c r="AD698" s="3"/>
    </row>
    <row r="699" spans="1:30" ht="27.75" customHeight="1">
      <c r="A699" s="85"/>
      <c r="B699" s="101"/>
      <c r="C699" s="67"/>
      <c r="D699" s="14"/>
      <c r="E699" s="15"/>
      <c r="F699" s="14"/>
      <c r="G699" s="16"/>
      <c r="H699" s="17"/>
      <c r="I699" s="14"/>
      <c r="J699" s="18"/>
      <c r="K699" s="19"/>
      <c r="L699" s="63"/>
      <c r="M699" s="16"/>
      <c r="N699" s="16"/>
      <c r="O699" s="16"/>
      <c r="P699" s="67" t="s">
        <v>1681</v>
      </c>
      <c r="Q699" s="106">
        <v>150000</v>
      </c>
      <c r="R699" s="107" t="s">
        <v>206</v>
      </c>
      <c r="S699" s="20">
        <v>0.2</v>
      </c>
      <c r="T699" s="66">
        <v>30000</v>
      </c>
      <c r="U699" s="66">
        <v>0</v>
      </c>
      <c r="V699" s="66">
        <f t="shared" ref="V699:V700" si="302">T699+U699</f>
        <v>30000</v>
      </c>
      <c r="W699" s="50" t="s">
        <v>2194</v>
      </c>
      <c r="X699" s="51">
        <v>23923</v>
      </c>
      <c r="Y699" s="275">
        <v>23950</v>
      </c>
      <c r="Z699" s="275" t="s">
        <v>2197</v>
      </c>
      <c r="AA699" s="275"/>
      <c r="AB699" s="295">
        <f>Table1402409[[#This Row],[วันที่ส่งงานการเงิน]]-Table1402409[[#This Row],[วันที่ส่งของ]]</f>
        <v>-23950</v>
      </c>
      <c r="AC699" s="172" t="s">
        <v>863</v>
      </c>
      <c r="AD699" s="3"/>
    </row>
    <row r="700" spans="1:30" ht="48">
      <c r="A700" s="85">
        <v>23921</v>
      </c>
      <c r="B700" s="101" t="s">
        <v>2198</v>
      </c>
      <c r="C700" s="67">
        <v>7</v>
      </c>
      <c r="D700" s="14" t="s">
        <v>49</v>
      </c>
      <c r="E700" s="15" t="s">
        <v>1354</v>
      </c>
      <c r="F700" s="14" t="s">
        <v>2199</v>
      </c>
      <c r="G700" s="16">
        <v>14100</v>
      </c>
      <c r="H700" s="17">
        <v>7050</v>
      </c>
      <c r="I700" s="14" t="s">
        <v>52</v>
      </c>
      <c r="J700" s="18" t="s">
        <v>1354</v>
      </c>
      <c r="K700" s="19">
        <v>14100</v>
      </c>
      <c r="L700" s="18" t="s">
        <v>1354</v>
      </c>
      <c r="M700" s="19">
        <v>14100</v>
      </c>
      <c r="N700" s="16" t="s">
        <v>34</v>
      </c>
      <c r="O700" s="16"/>
      <c r="P700" s="67"/>
      <c r="Q700" s="106">
        <v>2</v>
      </c>
      <c r="R700" s="107" t="s">
        <v>1099</v>
      </c>
      <c r="S700" s="20">
        <v>7050</v>
      </c>
      <c r="T700" s="66">
        <v>14100</v>
      </c>
      <c r="U700" s="66">
        <v>0</v>
      </c>
      <c r="V700" s="66">
        <f t="shared" si="302"/>
        <v>14100</v>
      </c>
      <c r="W700" s="50" t="s">
        <v>2200</v>
      </c>
      <c r="X700" s="51">
        <v>23920</v>
      </c>
      <c r="Y700" s="275">
        <v>23922</v>
      </c>
      <c r="Z700" s="275" t="s">
        <v>2201</v>
      </c>
      <c r="AA700" s="275"/>
      <c r="AB700" s="295">
        <f>Table1402409[[#This Row],[วันที่ส่งงานการเงิน]]-Table1402409[[#This Row],[วันที่ส่งของ]]</f>
        <v>-23922</v>
      </c>
      <c r="AC700" s="172" t="s">
        <v>2124</v>
      </c>
      <c r="AD700" s="3"/>
    </row>
    <row r="701" spans="1:30" ht="27.75" customHeight="1">
      <c r="A701" s="85">
        <v>23921</v>
      </c>
      <c r="B701" s="101" t="s">
        <v>2202</v>
      </c>
      <c r="C701" s="67">
        <v>6</v>
      </c>
      <c r="D701" s="14" t="s">
        <v>49</v>
      </c>
      <c r="E701" s="15" t="s">
        <v>228</v>
      </c>
      <c r="F701" s="14" t="s">
        <v>2203</v>
      </c>
      <c r="G701" s="16">
        <v>30000</v>
      </c>
      <c r="H701" s="17"/>
      <c r="I701" s="14" t="s">
        <v>52</v>
      </c>
      <c r="J701" s="18" t="s">
        <v>228</v>
      </c>
      <c r="K701" s="19">
        <v>30000</v>
      </c>
      <c r="L701" s="18" t="s">
        <v>228</v>
      </c>
      <c r="M701" s="19">
        <v>30000</v>
      </c>
      <c r="N701" s="16" t="s">
        <v>34</v>
      </c>
      <c r="O701" s="16"/>
      <c r="P701" s="67" t="s">
        <v>2204</v>
      </c>
      <c r="Q701" s="106">
        <v>1</v>
      </c>
      <c r="R701" s="107" t="s">
        <v>35</v>
      </c>
      <c r="S701" s="20"/>
      <c r="T701" s="66">
        <v>30000</v>
      </c>
      <c r="U701" s="66">
        <v>0</v>
      </c>
      <c r="V701" s="66">
        <f t="shared" ref="V701:V735" si="303">T701+U701</f>
        <v>30000</v>
      </c>
      <c r="W701" s="50" t="s">
        <v>2205</v>
      </c>
      <c r="X701" s="51">
        <v>23923</v>
      </c>
      <c r="Y701" s="275">
        <v>23930</v>
      </c>
      <c r="Z701" s="275" t="s">
        <v>2206</v>
      </c>
      <c r="AA701" s="275"/>
      <c r="AB701" s="295">
        <f>Table1402409[[#This Row],[วันที่ส่งงานการเงิน]]-Table1402409[[#This Row],[วันที่ส่งของ]]</f>
        <v>-23930</v>
      </c>
      <c r="AC701" s="172" t="s">
        <v>2207</v>
      </c>
      <c r="AD701" s="3"/>
    </row>
    <row r="702" spans="1:30" ht="27.75" customHeight="1">
      <c r="A702" s="85">
        <v>23923</v>
      </c>
      <c r="B702" s="101" t="s">
        <v>2208</v>
      </c>
      <c r="C702" s="67">
        <v>7</v>
      </c>
      <c r="D702" s="14" t="s">
        <v>147</v>
      </c>
      <c r="E702" s="15" t="s">
        <v>436</v>
      </c>
      <c r="F702" s="14" t="s">
        <v>437</v>
      </c>
      <c r="G702" s="16">
        <v>1177</v>
      </c>
      <c r="H702" s="17"/>
      <c r="I702" s="14" t="s">
        <v>275</v>
      </c>
      <c r="J702" s="18" t="s">
        <v>436</v>
      </c>
      <c r="K702" s="19">
        <v>1177</v>
      </c>
      <c r="L702" s="18" t="s">
        <v>436</v>
      </c>
      <c r="M702" s="19">
        <v>1177</v>
      </c>
      <c r="N702" s="16"/>
      <c r="O702" s="16"/>
      <c r="P702" s="67"/>
      <c r="Q702" s="106">
        <v>3</v>
      </c>
      <c r="R702" s="107" t="s">
        <v>101</v>
      </c>
      <c r="S702" s="20"/>
      <c r="T702" s="66">
        <v>1100</v>
      </c>
      <c r="U702" s="66">
        <f t="shared" ref="U702:U735" si="304">T702*7/100</f>
        <v>77</v>
      </c>
      <c r="V702" s="66">
        <f t="shared" si="303"/>
        <v>1177</v>
      </c>
      <c r="W702" s="50" t="s">
        <v>275</v>
      </c>
      <c r="X702" s="51">
        <v>23923</v>
      </c>
      <c r="Y702" s="275">
        <v>23923</v>
      </c>
      <c r="Z702" s="275" t="s">
        <v>275</v>
      </c>
      <c r="AA702" s="275"/>
      <c r="AB702" s="295">
        <f>Table1402409[[#This Row],[วันที่ส่งงานการเงิน]]-Table1402409[[#This Row],[วันที่ส่งของ]]</f>
        <v>-23923</v>
      </c>
      <c r="AC702" s="172" t="s">
        <v>275</v>
      </c>
      <c r="AD702" s="3"/>
    </row>
    <row r="703" spans="1:30" ht="30" customHeight="1">
      <c r="A703" s="85">
        <v>23923</v>
      </c>
      <c r="B703" s="101" t="s">
        <v>2209</v>
      </c>
      <c r="C703" s="67">
        <v>7</v>
      </c>
      <c r="D703" s="14" t="s">
        <v>147</v>
      </c>
      <c r="E703" s="15" t="s">
        <v>1328</v>
      </c>
      <c r="F703" s="14" t="s">
        <v>2210</v>
      </c>
      <c r="G703" s="16">
        <v>580475</v>
      </c>
      <c r="H703" s="17"/>
      <c r="I703" s="14" t="s">
        <v>52</v>
      </c>
      <c r="J703" s="15" t="s">
        <v>1328</v>
      </c>
      <c r="K703" s="124">
        <v>580475</v>
      </c>
      <c r="L703" s="15" t="s">
        <v>1328</v>
      </c>
      <c r="M703" s="124">
        <v>580475</v>
      </c>
      <c r="N703" s="16"/>
      <c r="O703" s="16"/>
      <c r="P703" s="67"/>
      <c r="Q703" s="106">
        <v>1</v>
      </c>
      <c r="R703" s="107" t="s">
        <v>1948</v>
      </c>
      <c r="S703" s="20"/>
      <c r="T703" s="66">
        <v>77500</v>
      </c>
      <c r="U703" s="66">
        <f t="shared" si="304"/>
        <v>5425</v>
      </c>
      <c r="V703" s="66">
        <f t="shared" si="303"/>
        <v>82925</v>
      </c>
      <c r="W703" s="50" t="s">
        <v>36</v>
      </c>
      <c r="X703" s="51">
        <v>23801</v>
      </c>
      <c r="Y703" s="275">
        <v>23894</v>
      </c>
      <c r="Z703" s="275" t="s">
        <v>1949</v>
      </c>
      <c r="AA703" s="275">
        <v>23865</v>
      </c>
      <c r="AB703" s="295">
        <f>Table1402409[[#This Row],[วันที่ส่งงานการเงิน]]-Table1402409[[#This Row],[วันที่ส่งของ]]</f>
        <v>-29</v>
      </c>
      <c r="AC703" s="172" t="s">
        <v>1950</v>
      </c>
      <c r="AD703" s="3"/>
    </row>
    <row r="704" spans="1:30" ht="30" customHeight="1">
      <c r="A704" s="85">
        <v>23923</v>
      </c>
      <c r="B704" s="101" t="s">
        <v>2211</v>
      </c>
      <c r="C704" s="67">
        <v>7</v>
      </c>
      <c r="D704" s="14" t="s">
        <v>147</v>
      </c>
      <c r="E704" s="15" t="s">
        <v>1328</v>
      </c>
      <c r="F704" s="14" t="s">
        <v>2212</v>
      </c>
      <c r="G704" s="16">
        <v>580475</v>
      </c>
      <c r="H704" s="17"/>
      <c r="I704" s="14" t="s">
        <v>52</v>
      </c>
      <c r="J704" s="15" t="s">
        <v>1328</v>
      </c>
      <c r="K704" s="124">
        <v>580475</v>
      </c>
      <c r="L704" s="15" t="s">
        <v>1328</v>
      </c>
      <c r="M704" s="124">
        <v>580475</v>
      </c>
      <c r="N704" s="16"/>
      <c r="O704" s="16"/>
      <c r="P704" s="67"/>
      <c r="Q704" s="106">
        <v>1</v>
      </c>
      <c r="R704" s="107" t="s">
        <v>1948</v>
      </c>
      <c r="S704" s="20"/>
      <c r="T704" s="66">
        <v>77500</v>
      </c>
      <c r="U704" s="66">
        <f t="shared" si="304"/>
        <v>5425</v>
      </c>
      <c r="V704" s="66">
        <f t="shared" si="303"/>
        <v>82925</v>
      </c>
      <c r="W704" s="50" t="s">
        <v>36</v>
      </c>
      <c r="X704" s="51">
        <v>23801</v>
      </c>
      <c r="Y704" s="275">
        <v>23840</v>
      </c>
      <c r="Z704" s="275" t="s">
        <v>1949</v>
      </c>
      <c r="AA704" s="275">
        <v>23865</v>
      </c>
      <c r="AB704" s="295">
        <f>Table1402409[[#This Row],[วันที่ส่งงานการเงิน]]-Table1402409[[#This Row],[วันที่ส่งของ]]</f>
        <v>25</v>
      </c>
      <c r="AC704" s="172" t="s">
        <v>1950</v>
      </c>
      <c r="AD704" s="3"/>
    </row>
    <row r="705" spans="1:30" ht="27.75" customHeight="1">
      <c r="A705" s="85">
        <v>23927</v>
      </c>
      <c r="B705" s="101" t="s">
        <v>2213</v>
      </c>
      <c r="C705" s="67">
        <v>7</v>
      </c>
      <c r="D705" s="14" t="s">
        <v>31</v>
      </c>
      <c r="E705" s="15" t="s">
        <v>40</v>
      </c>
      <c r="F705" s="14" t="s">
        <v>2214</v>
      </c>
      <c r="G705" s="16">
        <v>1026240</v>
      </c>
      <c r="H705" s="17"/>
      <c r="I705" s="14" t="s">
        <v>52</v>
      </c>
      <c r="J705" s="18"/>
      <c r="K705" s="19"/>
      <c r="L705" s="63"/>
      <c r="M705" s="16"/>
      <c r="N705" s="16"/>
      <c r="O705" s="16"/>
      <c r="P705" s="67"/>
      <c r="Q705" s="106">
        <v>1</v>
      </c>
      <c r="R705" s="107" t="s">
        <v>35</v>
      </c>
      <c r="S705" s="20"/>
      <c r="T705" s="66">
        <v>85520</v>
      </c>
      <c r="U705" s="66">
        <v>0</v>
      </c>
      <c r="V705" s="66">
        <f t="shared" si="303"/>
        <v>85520</v>
      </c>
      <c r="W705" s="50" t="s">
        <v>36</v>
      </c>
      <c r="X705" s="51">
        <v>23643</v>
      </c>
      <c r="Y705" s="275">
        <v>23956</v>
      </c>
      <c r="Z705" s="275" t="s">
        <v>706</v>
      </c>
      <c r="AA705" s="275"/>
      <c r="AB705" s="295">
        <f>Table1402409[[#This Row],[วันที่ส่งงานการเงิน]]-Table1402409[[#This Row],[วันที่ส่งของ]]</f>
        <v>-23956</v>
      </c>
      <c r="AC705" s="172" t="s">
        <v>707</v>
      </c>
      <c r="AD705" s="3"/>
    </row>
    <row r="706" spans="1:30" ht="27.75" customHeight="1">
      <c r="A706" s="85">
        <v>23927</v>
      </c>
      <c r="B706" s="101" t="s">
        <v>2215</v>
      </c>
      <c r="C706" s="67">
        <v>6</v>
      </c>
      <c r="D706" s="14" t="s">
        <v>112</v>
      </c>
      <c r="E706" s="15" t="s">
        <v>98</v>
      </c>
      <c r="F706" s="14" t="s">
        <v>1038</v>
      </c>
      <c r="G706" s="16">
        <v>2996</v>
      </c>
      <c r="H706" s="17">
        <v>3.5</v>
      </c>
      <c r="I706" s="14" t="s">
        <v>52</v>
      </c>
      <c r="J706" s="15" t="s">
        <v>98</v>
      </c>
      <c r="K706" s="19">
        <v>2996</v>
      </c>
      <c r="L706" s="15" t="s">
        <v>98</v>
      </c>
      <c r="M706" s="19">
        <v>2996</v>
      </c>
      <c r="N706" s="16" t="s">
        <v>34</v>
      </c>
      <c r="O706" s="16"/>
      <c r="P706" s="67" t="s">
        <v>2216</v>
      </c>
      <c r="Q706" s="106">
        <v>800</v>
      </c>
      <c r="R706" s="107" t="s">
        <v>58</v>
      </c>
      <c r="S706" s="20">
        <v>3.5</v>
      </c>
      <c r="T706" s="66">
        <v>2800</v>
      </c>
      <c r="U706" s="66">
        <f t="shared" ref="U706:U716" si="305">T706*7/100</f>
        <v>196</v>
      </c>
      <c r="V706" s="66">
        <f t="shared" ref="V706:V723" si="306">T706+U706</f>
        <v>2996</v>
      </c>
      <c r="W706" s="50" t="s">
        <v>2217</v>
      </c>
      <c r="X706" s="51">
        <v>23931</v>
      </c>
      <c r="Y706" s="275">
        <v>23935</v>
      </c>
      <c r="Z706" s="275" t="s">
        <v>2218</v>
      </c>
      <c r="AA706" s="275"/>
      <c r="AB706" s="295">
        <f>Table1402409[[#This Row],[วันที่ส่งงานการเงิน]]-Table1402409[[#This Row],[วันที่ส่งของ]]</f>
        <v>-23935</v>
      </c>
      <c r="AC706" s="172" t="s">
        <v>209</v>
      </c>
      <c r="AD706" s="3"/>
    </row>
    <row r="707" spans="1:30" ht="27.75" customHeight="1">
      <c r="A707" s="85">
        <v>23927</v>
      </c>
      <c r="B707" s="101" t="s">
        <v>2219</v>
      </c>
      <c r="C707" s="67">
        <v>6</v>
      </c>
      <c r="D707" s="14" t="s">
        <v>112</v>
      </c>
      <c r="E707" s="15" t="s">
        <v>98</v>
      </c>
      <c r="F707" s="14" t="s">
        <v>2220</v>
      </c>
      <c r="G707" s="16">
        <v>6420</v>
      </c>
      <c r="H707" s="17">
        <v>0.6</v>
      </c>
      <c r="I707" s="14" t="s">
        <v>52</v>
      </c>
      <c r="J707" s="15" t="s">
        <v>98</v>
      </c>
      <c r="K707" s="19">
        <v>6420</v>
      </c>
      <c r="L707" s="15" t="s">
        <v>98</v>
      </c>
      <c r="M707" s="19">
        <v>6420</v>
      </c>
      <c r="N707" s="16" t="s">
        <v>34</v>
      </c>
      <c r="O707" s="16"/>
      <c r="P707" s="67" t="s">
        <v>2221</v>
      </c>
      <c r="Q707" s="106">
        <v>10000</v>
      </c>
      <c r="R707" s="107" t="s">
        <v>53</v>
      </c>
      <c r="S707" s="20">
        <v>0.6</v>
      </c>
      <c r="T707" s="66">
        <v>6000</v>
      </c>
      <c r="U707" s="66">
        <f t="shared" si="305"/>
        <v>420</v>
      </c>
      <c r="V707" s="66">
        <f t="shared" si="306"/>
        <v>6420</v>
      </c>
      <c r="W707" s="50" t="s">
        <v>2222</v>
      </c>
      <c r="X707" s="51">
        <v>23934</v>
      </c>
      <c r="Y707" s="275">
        <v>23948</v>
      </c>
      <c r="Z707" s="275" t="s">
        <v>2223</v>
      </c>
      <c r="AA707" s="275"/>
      <c r="AB707" s="295">
        <f>Table1402409[[#This Row],[วันที่ส่งงานการเงิน]]-Table1402409[[#This Row],[วันที่ส่งของ]]</f>
        <v>-23948</v>
      </c>
      <c r="AC707" s="172" t="s">
        <v>209</v>
      </c>
      <c r="AD707" s="3"/>
    </row>
    <row r="708" spans="1:30" ht="33" customHeight="1">
      <c r="A708" s="85">
        <v>23928</v>
      </c>
      <c r="B708" s="101" t="s">
        <v>2224</v>
      </c>
      <c r="C708" s="67">
        <v>5</v>
      </c>
      <c r="D708" s="14" t="s">
        <v>60</v>
      </c>
      <c r="E708" s="15" t="s">
        <v>661</v>
      </c>
      <c r="F708" s="14" t="s">
        <v>2225</v>
      </c>
      <c r="G708" s="16">
        <v>49648</v>
      </c>
      <c r="H708" s="17">
        <v>58</v>
      </c>
      <c r="I708" s="14" t="s">
        <v>52</v>
      </c>
      <c r="J708" s="15" t="s">
        <v>661</v>
      </c>
      <c r="K708" s="19">
        <v>47936</v>
      </c>
      <c r="L708" s="15" t="s">
        <v>661</v>
      </c>
      <c r="M708" s="19">
        <v>47936</v>
      </c>
      <c r="N708" s="16" t="s">
        <v>34</v>
      </c>
      <c r="O708" s="16"/>
      <c r="P708" s="67"/>
      <c r="Q708" s="106">
        <v>800</v>
      </c>
      <c r="R708" s="107" t="s">
        <v>663</v>
      </c>
      <c r="S708" s="20">
        <v>56</v>
      </c>
      <c r="T708" s="66">
        <v>44800</v>
      </c>
      <c r="U708" s="66">
        <f t="shared" si="305"/>
        <v>3136</v>
      </c>
      <c r="V708" s="66">
        <f t="shared" si="306"/>
        <v>47936</v>
      </c>
      <c r="W708" s="50" t="s">
        <v>2226</v>
      </c>
      <c r="X708" s="51">
        <v>23942</v>
      </c>
      <c r="Y708" s="275">
        <v>23958</v>
      </c>
      <c r="Z708" s="275" t="s">
        <v>2227</v>
      </c>
      <c r="AA708" s="275"/>
      <c r="AB708" s="295">
        <f>Table1402409[[#This Row],[วันที่ส่งงานการเงิน]]-Table1402409[[#This Row],[วันที่ส่งของ]]</f>
        <v>-23958</v>
      </c>
      <c r="AC708" s="172" t="s">
        <v>2228</v>
      </c>
      <c r="AD708" s="3"/>
    </row>
    <row r="709" spans="1:30" ht="43.5" customHeight="1">
      <c r="A709" s="85">
        <v>23928</v>
      </c>
      <c r="B709" s="101" t="s">
        <v>2229</v>
      </c>
      <c r="C709" s="67">
        <v>2</v>
      </c>
      <c r="D709" s="14" t="s">
        <v>49</v>
      </c>
      <c r="E709" s="15" t="s">
        <v>462</v>
      </c>
      <c r="F709" s="14" t="s">
        <v>463</v>
      </c>
      <c r="G709" s="16">
        <v>273470.59999999998</v>
      </c>
      <c r="H709" s="17">
        <v>260</v>
      </c>
      <c r="I709" s="14" t="s">
        <v>52</v>
      </c>
      <c r="J709" s="264" t="s">
        <v>462</v>
      </c>
      <c r="K709" s="19">
        <v>273470.59999999998</v>
      </c>
      <c r="L709" s="264" t="s">
        <v>462</v>
      </c>
      <c r="M709" s="19">
        <v>273470.59999999998</v>
      </c>
      <c r="N709" s="16" t="s">
        <v>34</v>
      </c>
      <c r="O709" s="16"/>
      <c r="P709" s="67"/>
      <c r="Q709" s="106">
        <v>983</v>
      </c>
      <c r="R709" s="107" t="s">
        <v>256</v>
      </c>
      <c r="S709" s="20">
        <v>260</v>
      </c>
      <c r="T709" s="66">
        <v>255580</v>
      </c>
      <c r="U709" s="66">
        <f t="shared" si="305"/>
        <v>17890.599999999999</v>
      </c>
      <c r="V709" s="66">
        <f t="shared" si="306"/>
        <v>273470.59999999998</v>
      </c>
      <c r="W709" s="50" t="s">
        <v>1953</v>
      </c>
      <c r="X709" s="51">
        <v>23901</v>
      </c>
      <c r="Y709" s="275">
        <v>23927</v>
      </c>
      <c r="Z709" s="275" t="s">
        <v>1954</v>
      </c>
      <c r="AA709" s="275"/>
      <c r="AB709" s="295">
        <f>Table1402409[[#This Row],[วันที่ส่งงานการเงิน]]-Table1402409[[#This Row],[วันที่ส่งของ]]</f>
        <v>-23927</v>
      </c>
      <c r="AC709" s="172"/>
      <c r="AD709" s="3"/>
    </row>
    <row r="710" spans="1:30" ht="27.75" customHeight="1">
      <c r="A710" s="85">
        <v>23928</v>
      </c>
      <c r="B710" s="101" t="s">
        <v>2230</v>
      </c>
      <c r="C710" s="67">
        <v>6</v>
      </c>
      <c r="D710" s="14" t="s">
        <v>147</v>
      </c>
      <c r="E710" s="15" t="s">
        <v>620</v>
      </c>
      <c r="F710" s="14" t="s">
        <v>2231</v>
      </c>
      <c r="G710" s="16">
        <v>12000</v>
      </c>
      <c r="H710" s="17">
        <v>7.4999999999999997E-2</v>
      </c>
      <c r="I710" s="14" t="s">
        <v>52</v>
      </c>
      <c r="J710" s="15" t="s">
        <v>620</v>
      </c>
      <c r="K710" s="19">
        <v>12000</v>
      </c>
      <c r="L710" s="15" t="s">
        <v>620</v>
      </c>
      <c r="M710" s="19">
        <v>12000</v>
      </c>
      <c r="N710" s="16" t="s">
        <v>34</v>
      </c>
      <c r="O710" s="16"/>
      <c r="P710" s="67" t="s">
        <v>2221</v>
      </c>
      <c r="Q710" s="106">
        <v>160000</v>
      </c>
      <c r="R710" s="107" t="s">
        <v>301</v>
      </c>
      <c r="S710" s="20">
        <v>7.4999999999999997E-2</v>
      </c>
      <c r="T710" s="66">
        <v>12000</v>
      </c>
      <c r="U710" s="66">
        <v>0</v>
      </c>
      <c r="V710" s="66">
        <f t="shared" si="306"/>
        <v>12000</v>
      </c>
      <c r="W710" s="50" t="s">
        <v>2232</v>
      </c>
      <c r="X710" s="51">
        <v>23935</v>
      </c>
      <c r="Y710" s="275">
        <v>23941</v>
      </c>
      <c r="Z710" s="275" t="s">
        <v>2233</v>
      </c>
      <c r="AA710" s="275"/>
      <c r="AB710" s="295">
        <f>Table1402409[[#This Row],[วันที่ส่งงานการเงิน]]-Table1402409[[#This Row],[วันที่ส่งของ]]</f>
        <v>-23941</v>
      </c>
      <c r="AC710" s="172" t="s">
        <v>304</v>
      </c>
      <c r="AD710" s="3"/>
    </row>
    <row r="711" spans="1:30" ht="27.75" customHeight="1">
      <c r="A711" s="85">
        <v>23928</v>
      </c>
      <c r="B711" s="101" t="s">
        <v>2230</v>
      </c>
      <c r="C711" s="67">
        <v>6</v>
      </c>
      <c r="D711" s="14" t="s">
        <v>147</v>
      </c>
      <c r="E711" s="15" t="s">
        <v>620</v>
      </c>
      <c r="F711" s="14" t="s">
        <v>2234</v>
      </c>
      <c r="G711" s="16">
        <v>2400</v>
      </c>
      <c r="H711" s="17">
        <v>0.06</v>
      </c>
      <c r="I711" s="14" t="s">
        <v>52</v>
      </c>
      <c r="J711" s="15" t="s">
        <v>620</v>
      </c>
      <c r="K711" s="19">
        <v>2400</v>
      </c>
      <c r="L711" s="15" t="s">
        <v>620</v>
      </c>
      <c r="M711" s="19">
        <v>2400</v>
      </c>
      <c r="N711" s="16" t="s">
        <v>34</v>
      </c>
      <c r="O711" s="16"/>
      <c r="P711" s="67" t="s">
        <v>2221</v>
      </c>
      <c r="Q711" s="106">
        <v>40000</v>
      </c>
      <c r="R711" s="107" t="s">
        <v>301</v>
      </c>
      <c r="S711" s="20">
        <v>0.06</v>
      </c>
      <c r="T711" s="66">
        <v>2400</v>
      </c>
      <c r="U711" s="66">
        <v>0</v>
      </c>
      <c r="V711" s="66">
        <f t="shared" ref="V711" si="307">T711+U711</f>
        <v>2400</v>
      </c>
      <c r="W711" s="50" t="s">
        <v>2232</v>
      </c>
      <c r="X711" s="51">
        <v>23935</v>
      </c>
      <c r="Y711" s="275">
        <v>23941</v>
      </c>
      <c r="Z711" s="275" t="s">
        <v>2233</v>
      </c>
      <c r="AA711" s="275"/>
      <c r="AB711" s="295">
        <f>Table1402409[[#This Row],[วันที่ส่งงานการเงิน]]-Table1402409[[#This Row],[วันที่ส่งของ]]</f>
        <v>-23941</v>
      </c>
      <c r="AC711" s="172" t="s">
        <v>304</v>
      </c>
      <c r="AD711" s="3"/>
    </row>
    <row r="712" spans="1:30" ht="27.75" customHeight="1">
      <c r="A712" s="85">
        <v>23930</v>
      </c>
      <c r="B712" s="101" t="s">
        <v>2235</v>
      </c>
      <c r="C712" s="67">
        <v>2</v>
      </c>
      <c r="D712" s="14" t="s">
        <v>49</v>
      </c>
      <c r="E712" s="15" t="s">
        <v>462</v>
      </c>
      <c r="F712" s="14" t="s">
        <v>463</v>
      </c>
      <c r="G712" s="16">
        <v>25680</v>
      </c>
      <c r="H712" s="17">
        <v>600</v>
      </c>
      <c r="I712" s="14" t="s">
        <v>52</v>
      </c>
      <c r="J712" s="30" t="s">
        <v>462</v>
      </c>
      <c r="K712" s="19">
        <v>25680</v>
      </c>
      <c r="L712" s="30" t="s">
        <v>462</v>
      </c>
      <c r="M712" s="19">
        <v>25680</v>
      </c>
      <c r="N712" s="16" t="s">
        <v>34</v>
      </c>
      <c r="O712" s="16"/>
      <c r="P712" s="67"/>
      <c r="Q712" s="106">
        <v>40</v>
      </c>
      <c r="R712" s="107" t="s">
        <v>256</v>
      </c>
      <c r="S712" s="20">
        <v>600</v>
      </c>
      <c r="T712" s="66">
        <v>24000</v>
      </c>
      <c r="U712" s="66">
        <f t="shared" ref="U712:U714" si="308">T712*7/100</f>
        <v>1680</v>
      </c>
      <c r="V712" s="66">
        <f t="shared" ref="V712:V714" si="309">T712+U712</f>
        <v>25680</v>
      </c>
      <c r="W712" s="50" t="s">
        <v>2236</v>
      </c>
      <c r="X712" s="51">
        <v>23931</v>
      </c>
      <c r="Y712" s="275">
        <v>23949</v>
      </c>
      <c r="Z712" s="275" t="s">
        <v>2237</v>
      </c>
      <c r="AA712" s="275"/>
      <c r="AB712" s="295">
        <f>Table1402409[[#This Row],[วันที่ส่งงานการเงิน]]-Table1402409[[#This Row],[วันที่ส่งของ]]</f>
        <v>-23949</v>
      </c>
      <c r="AC712" s="172" t="s">
        <v>2178</v>
      </c>
      <c r="AD712" s="3"/>
    </row>
    <row r="713" spans="1:30" ht="30" customHeight="1">
      <c r="A713" s="83">
        <v>23930</v>
      </c>
      <c r="B713" s="101" t="s">
        <v>2238</v>
      </c>
      <c r="C713" s="67">
        <v>7</v>
      </c>
      <c r="D713" s="14" t="s">
        <v>147</v>
      </c>
      <c r="E713" s="15" t="s">
        <v>500</v>
      </c>
      <c r="F713" s="14" t="s">
        <v>2239</v>
      </c>
      <c r="G713" s="16">
        <v>500000</v>
      </c>
      <c r="H713" s="17"/>
      <c r="I713" s="14" t="s">
        <v>52</v>
      </c>
      <c r="J713" s="18"/>
      <c r="K713" s="19"/>
      <c r="L713" s="63"/>
      <c r="M713" s="16"/>
      <c r="N713" s="16"/>
      <c r="O713" s="16"/>
      <c r="P713" s="67"/>
      <c r="Q713" s="106">
        <v>2</v>
      </c>
      <c r="R713" s="107" t="s">
        <v>276</v>
      </c>
      <c r="S713" s="20"/>
      <c r="T713" s="66">
        <v>1049.54</v>
      </c>
      <c r="U713" s="66">
        <v>0</v>
      </c>
      <c r="V713" s="66">
        <f t="shared" si="309"/>
        <v>1049.54</v>
      </c>
      <c r="W713" s="50" t="s">
        <v>36</v>
      </c>
      <c r="X713" s="51">
        <v>23643</v>
      </c>
      <c r="Y713" s="275">
        <v>23923</v>
      </c>
      <c r="Z713" s="275" t="s">
        <v>502</v>
      </c>
      <c r="AA713" s="275"/>
      <c r="AB713" s="67">
        <f>Table1402409[[#This Row],[วันที่ส่งงานการเงิน]]-Table1402409[[#This Row],[วันที่ส่งของ]]</f>
        <v>-23923</v>
      </c>
      <c r="AC713" s="130" t="s">
        <v>503</v>
      </c>
      <c r="AD713" s="3"/>
    </row>
    <row r="714" spans="1:30" ht="27.75" customHeight="1">
      <c r="A714" s="85">
        <v>23930</v>
      </c>
      <c r="B714" s="101" t="s">
        <v>2240</v>
      </c>
      <c r="C714" s="67">
        <v>1</v>
      </c>
      <c r="D714" s="14" t="s">
        <v>60</v>
      </c>
      <c r="E714" s="15" t="s">
        <v>61</v>
      </c>
      <c r="F714" s="14" t="s">
        <v>137</v>
      </c>
      <c r="G714" s="16">
        <v>404995</v>
      </c>
      <c r="H714" s="17">
        <v>757</v>
      </c>
      <c r="I714" s="14" t="s">
        <v>52</v>
      </c>
      <c r="J714" s="30" t="s">
        <v>61</v>
      </c>
      <c r="K714" s="19">
        <v>404995</v>
      </c>
      <c r="L714" s="30" t="s">
        <v>61</v>
      </c>
      <c r="M714" s="19">
        <v>404995</v>
      </c>
      <c r="N714" s="16" t="s">
        <v>34</v>
      </c>
      <c r="O714" s="16"/>
      <c r="P714" s="67"/>
      <c r="Q714" s="106">
        <v>500</v>
      </c>
      <c r="R714" s="107" t="s">
        <v>63</v>
      </c>
      <c r="S714" s="20">
        <v>757</v>
      </c>
      <c r="T714" s="66">
        <v>378500</v>
      </c>
      <c r="U714" s="66">
        <f t="shared" si="308"/>
        <v>26495</v>
      </c>
      <c r="V714" s="66">
        <f t="shared" si="309"/>
        <v>404995</v>
      </c>
      <c r="W714" s="50" t="s">
        <v>2241</v>
      </c>
      <c r="X714" s="51">
        <v>23934</v>
      </c>
      <c r="Y714" s="275">
        <v>23949</v>
      </c>
      <c r="Z714" s="275" t="s">
        <v>2242</v>
      </c>
      <c r="AA714" s="275"/>
      <c r="AB714" s="295">
        <f>Table1402409[[#This Row],[วันที่ส่งงานการเงิน]]-Table1402409[[#This Row],[วันที่ส่งของ]]</f>
        <v>-23949</v>
      </c>
      <c r="AC714" s="172" t="s">
        <v>1470</v>
      </c>
      <c r="AD714" s="3"/>
    </row>
    <row r="715" spans="1:30" ht="27.75" customHeight="1">
      <c r="A715" s="85">
        <v>23930</v>
      </c>
      <c r="B715" s="101" t="s">
        <v>2243</v>
      </c>
      <c r="C715" s="67">
        <v>4</v>
      </c>
      <c r="D715" s="14" t="s">
        <v>60</v>
      </c>
      <c r="E715" s="15" t="s">
        <v>2244</v>
      </c>
      <c r="F715" s="14" t="s">
        <v>632</v>
      </c>
      <c r="G715" s="16">
        <v>23882.5</v>
      </c>
      <c r="H715" s="17">
        <v>93</v>
      </c>
      <c r="I715" s="14" t="s">
        <v>52</v>
      </c>
      <c r="J715" s="15" t="s">
        <v>2244</v>
      </c>
      <c r="K715" s="19">
        <v>23625.599999999999</v>
      </c>
      <c r="L715" s="15" t="s">
        <v>2244</v>
      </c>
      <c r="M715" s="19">
        <v>23625.599999999999</v>
      </c>
      <c r="N715" s="16" t="s">
        <v>34</v>
      </c>
      <c r="O715" s="16"/>
      <c r="P715" s="67"/>
      <c r="Q715" s="106">
        <v>240</v>
      </c>
      <c r="R715" s="107" t="s">
        <v>341</v>
      </c>
      <c r="S715" s="20">
        <v>92</v>
      </c>
      <c r="T715" s="66">
        <v>22080</v>
      </c>
      <c r="U715" s="66">
        <f t="shared" si="305"/>
        <v>1545.6</v>
      </c>
      <c r="V715" s="66">
        <f t="shared" si="306"/>
        <v>23625.599999999999</v>
      </c>
      <c r="W715" s="50" t="s">
        <v>2085</v>
      </c>
      <c r="X715" s="51">
        <v>23934</v>
      </c>
      <c r="Y715" s="275">
        <v>23942</v>
      </c>
      <c r="Z715" s="275" t="s">
        <v>2245</v>
      </c>
      <c r="AA715" s="275"/>
      <c r="AB715" s="295">
        <f>Table1402409[[#This Row],[วันที่ส่งงานการเงิน]]-Table1402409[[#This Row],[วันที่ส่งของ]]</f>
        <v>-23942</v>
      </c>
      <c r="AC715" s="172" t="s">
        <v>364</v>
      </c>
      <c r="AD715" s="3"/>
    </row>
    <row r="716" spans="1:30" ht="27.75" customHeight="1">
      <c r="A716" s="85">
        <v>23930</v>
      </c>
      <c r="B716" s="101" t="s">
        <v>2246</v>
      </c>
      <c r="C716" s="67">
        <v>1</v>
      </c>
      <c r="D716" s="14" t="s">
        <v>60</v>
      </c>
      <c r="E716" s="15" t="s">
        <v>130</v>
      </c>
      <c r="F716" s="14" t="s">
        <v>1634</v>
      </c>
      <c r="G716" s="16">
        <v>53551.360000000001</v>
      </c>
      <c r="H716" s="17">
        <v>1251.2</v>
      </c>
      <c r="I716" s="14" t="s">
        <v>52</v>
      </c>
      <c r="J716" s="30" t="s">
        <v>130</v>
      </c>
      <c r="K716" s="19">
        <v>53551.360000000001</v>
      </c>
      <c r="L716" s="30" t="s">
        <v>130</v>
      </c>
      <c r="M716" s="19">
        <v>53551.360000000001</v>
      </c>
      <c r="N716" s="16" t="s">
        <v>34</v>
      </c>
      <c r="O716" s="16"/>
      <c r="P716" s="67"/>
      <c r="Q716" s="106">
        <v>40</v>
      </c>
      <c r="R716" s="107" t="s">
        <v>63</v>
      </c>
      <c r="S716" s="20">
        <v>1251.2</v>
      </c>
      <c r="T716" s="66">
        <v>50048</v>
      </c>
      <c r="U716" s="66">
        <f t="shared" si="305"/>
        <v>3503.36</v>
      </c>
      <c r="V716" s="66">
        <f t="shared" si="306"/>
        <v>53551.360000000001</v>
      </c>
      <c r="W716" s="50" t="s">
        <v>2232</v>
      </c>
      <c r="X716" s="51">
        <v>23944</v>
      </c>
      <c r="Y716" s="275">
        <v>23948</v>
      </c>
      <c r="Z716" s="275" t="s">
        <v>2247</v>
      </c>
      <c r="AA716" s="275"/>
      <c r="AB716" s="295">
        <f>Table1402409[[#This Row],[วันที่ส่งงานการเงิน]]-Table1402409[[#This Row],[วันที่ส่งของ]]</f>
        <v>-23948</v>
      </c>
      <c r="AC716" s="172"/>
      <c r="AD716" s="3"/>
    </row>
    <row r="717" spans="1:30" ht="27.75" customHeight="1">
      <c r="A717" s="85">
        <v>23930</v>
      </c>
      <c r="B717" s="101" t="s">
        <v>2246</v>
      </c>
      <c r="C717" s="67">
        <v>1</v>
      </c>
      <c r="D717" s="14" t="s">
        <v>60</v>
      </c>
      <c r="E717" s="15" t="s">
        <v>130</v>
      </c>
      <c r="F717" s="14" t="s">
        <v>1638</v>
      </c>
      <c r="G717" s="16">
        <v>60639.040000000001</v>
      </c>
      <c r="H717" s="17">
        <v>1416.8</v>
      </c>
      <c r="I717" s="14" t="s">
        <v>52</v>
      </c>
      <c r="J717" s="30" t="s">
        <v>130</v>
      </c>
      <c r="K717" s="19">
        <v>60639.040000000001</v>
      </c>
      <c r="L717" s="30" t="s">
        <v>130</v>
      </c>
      <c r="M717" s="19">
        <v>60639.040000000001</v>
      </c>
      <c r="N717" s="16" t="s">
        <v>34</v>
      </c>
      <c r="O717" s="16"/>
      <c r="P717" s="67"/>
      <c r="Q717" s="106">
        <v>40</v>
      </c>
      <c r="R717" s="107" t="s">
        <v>63</v>
      </c>
      <c r="S717" s="20">
        <v>1416.8</v>
      </c>
      <c r="T717" s="66">
        <v>56672</v>
      </c>
      <c r="U717" s="66">
        <f t="shared" ref="U717:U719" si="310">T717*7/100</f>
        <v>3967.04</v>
      </c>
      <c r="V717" s="66">
        <f t="shared" ref="V717:V719" si="311">T717+U717</f>
        <v>60639.040000000001</v>
      </c>
      <c r="W717" s="50" t="s">
        <v>2232</v>
      </c>
      <c r="X717" s="51">
        <v>23944</v>
      </c>
      <c r="Y717" s="275">
        <v>23948</v>
      </c>
      <c r="Z717" s="275" t="s">
        <v>2247</v>
      </c>
      <c r="AA717" s="275"/>
      <c r="AB717" s="295">
        <f>Table1402409[[#This Row],[วันที่ส่งงานการเงิน]]-Table1402409[[#This Row],[วันที่ส่งของ]]</f>
        <v>-23948</v>
      </c>
      <c r="AC717" s="172"/>
      <c r="AD717" s="3"/>
    </row>
    <row r="718" spans="1:30" ht="27.75" customHeight="1">
      <c r="A718" s="85">
        <v>23930</v>
      </c>
      <c r="B718" s="101" t="s">
        <v>2246</v>
      </c>
      <c r="C718" s="67">
        <v>1</v>
      </c>
      <c r="D718" s="14" t="s">
        <v>60</v>
      </c>
      <c r="E718" s="15" t="s">
        <v>130</v>
      </c>
      <c r="F718" s="14" t="s">
        <v>2248</v>
      </c>
      <c r="G718" s="16">
        <v>39376</v>
      </c>
      <c r="H718" s="17">
        <v>920</v>
      </c>
      <c r="I718" s="14" t="s">
        <v>52</v>
      </c>
      <c r="J718" s="30" t="s">
        <v>130</v>
      </c>
      <c r="K718" s="19">
        <v>39376</v>
      </c>
      <c r="L718" s="30" t="s">
        <v>130</v>
      </c>
      <c r="M718" s="19">
        <v>39376</v>
      </c>
      <c r="N718" s="16" t="s">
        <v>34</v>
      </c>
      <c r="O718" s="16"/>
      <c r="P718" s="67"/>
      <c r="Q718" s="106">
        <v>40</v>
      </c>
      <c r="R718" s="107" t="s">
        <v>63</v>
      </c>
      <c r="S718" s="20">
        <v>920</v>
      </c>
      <c r="T718" s="66">
        <v>36800</v>
      </c>
      <c r="U718" s="66">
        <f t="shared" si="310"/>
        <v>2576</v>
      </c>
      <c r="V718" s="66">
        <f t="shared" si="311"/>
        <v>39376</v>
      </c>
      <c r="W718" s="50" t="s">
        <v>2232</v>
      </c>
      <c r="X718" s="51">
        <v>23944</v>
      </c>
      <c r="Y718" s="275">
        <v>23948</v>
      </c>
      <c r="Z718" s="275" t="s">
        <v>2247</v>
      </c>
      <c r="AA718" s="275"/>
      <c r="AB718" s="295">
        <f>Table1402409[[#This Row],[วันที่ส่งงานการเงิน]]-Table1402409[[#This Row],[วันที่ส่งของ]]</f>
        <v>-23948</v>
      </c>
      <c r="AC718" s="172"/>
      <c r="AD718" s="3"/>
    </row>
    <row r="719" spans="1:30">
      <c r="A719" s="85">
        <v>23930</v>
      </c>
      <c r="B719" s="101" t="s">
        <v>2249</v>
      </c>
      <c r="C719" s="67">
        <v>7</v>
      </c>
      <c r="D719" s="14" t="s">
        <v>31</v>
      </c>
      <c r="E719" s="15" t="s">
        <v>32</v>
      </c>
      <c r="F719" s="14" t="s">
        <v>2250</v>
      </c>
      <c r="G719" s="16">
        <v>706800</v>
      </c>
      <c r="H719" s="17"/>
      <c r="I719" s="14"/>
      <c r="J719" s="18"/>
      <c r="K719" s="19"/>
      <c r="L719" s="63"/>
      <c r="M719" s="16"/>
      <c r="N719" s="16"/>
      <c r="O719" s="16"/>
      <c r="P719" s="67"/>
      <c r="Q719" s="106">
        <v>1</v>
      </c>
      <c r="R719" s="107" t="s">
        <v>35</v>
      </c>
      <c r="S719" s="20"/>
      <c r="T719" s="66">
        <v>55046.73</v>
      </c>
      <c r="U719" s="66">
        <f t="shared" si="310"/>
        <v>3853.2711000000004</v>
      </c>
      <c r="V719" s="66">
        <f t="shared" si="311"/>
        <v>58900.001100000001</v>
      </c>
      <c r="W719" s="50" t="s">
        <v>36</v>
      </c>
      <c r="X719" s="51">
        <v>23649</v>
      </c>
      <c r="Y719" s="275">
        <v>23899</v>
      </c>
      <c r="Z719" s="275" t="s">
        <v>736</v>
      </c>
      <c r="AA719" s="275"/>
      <c r="AB719" s="295">
        <f>Table1402409[[#This Row],[วันที่ส่งงานการเงิน]]-Table1402409[[#This Row],[วันที่ส่งของ]]</f>
        <v>-23899</v>
      </c>
      <c r="AC719" s="172" t="s">
        <v>737</v>
      </c>
      <c r="AD719" s="3"/>
    </row>
    <row r="720" spans="1:30" ht="30" customHeight="1">
      <c r="A720" s="83">
        <v>23930</v>
      </c>
      <c r="B720" s="101" t="s">
        <v>2251</v>
      </c>
      <c r="C720" s="67">
        <v>7</v>
      </c>
      <c r="D720" s="14" t="s">
        <v>758</v>
      </c>
      <c r="E720" s="15" t="s">
        <v>759</v>
      </c>
      <c r="F720" s="14" t="s">
        <v>2252</v>
      </c>
      <c r="G720" s="16">
        <v>500000</v>
      </c>
      <c r="H720" s="17"/>
      <c r="I720" s="14" t="s">
        <v>52</v>
      </c>
      <c r="J720" s="18"/>
      <c r="K720" s="19"/>
      <c r="L720" s="63"/>
      <c r="M720" s="16"/>
      <c r="N720" s="16"/>
      <c r="O720" s="16"/>
      <c r="P720" s="67"/>
      <c r="Q720" s="106">
        <v>10</v>
      </c>
      <c r="R720" s="107" t="s">
        <v>276</v>
      </c>
      <c r="S720" s="20">
        <v>0.23</v>
      </c>
      <c r="T720" s="66">
        <v>4519.5</v>
      </c>
      <c r="U720" s="66">
        <v>0</v>
      </c>
      <c r="V720" s="66">
        <v>4519.5</v>
      </c>
      <c r="W720" s="50" t="s">
        <v>36</v>
      </c>
      <c r="X720" s="51">
        <v>23649</v>
      </c>
      <c r="Y720" s="275">
        <v>23923</v>
      </c>
      <c r="Z720" s="275" t="s">
        <v>761</v>
      </c>
      <c r="AA720" s="275"/>
      <c r="AB720" s="67">
        <f>Table1402409[[#This Row],[วันที่ส่งงานการเงิน]]-Table1402409[[#This Row],[วันที่ส่งของ]]</f>
        <v>-23923</v>
      </c>
      <c r="AC720" s="130" t="s">
        <v>762</v>
      </c>
      <c r="AD720" s="3"/>
    </row>
    <row r="721" spans="1:30" ht="27.75" customHeight="1">
      <c r="A721" s="85">
        <v>23930</v>
      </c>
      <c r="B721" s="101" t="s">
        <v>2253</v>
      </c>
      <c r="C721" s="67">
        <v>6</v>
      </c>
      <c r="D721" s="14" t="s">
        <v>112</v>
      </c>
      <c r="E721" s="15" t="s">
        <v>1679</v>
      </c>
      <c r="F721" s="14" t="s">
        <v>2254</v>
      </c>
      <c r="G721" s="16">
        <v>6200</v>
      </c>
      <c r="H721" s="17">
        <v>0.62</v>
      </c>
      <c r="I721" s="14" t="s">
        <v>52</v>
      </c>
      <c r="J721" s="15" t="s">
        <v>1679</v>
      </c>
      <c r="K721" s="19">
        <v>6200</v>
      </c>
      <c r="L721" s="15" t="s">
        <v>1679</v>
      </c>
      <c r="M721" s="19">
        <v>6200</v>
      </c>
      <c r="N721" s="16" t="s">
        <v>34</v>
      </c>
      <c r="O721" s="16"/>
      <c r="P721" s="67" t="s">
        <v>2221</v>
      </c>
      <c r="Q721" s="106">
        <v>10000</v>
      </c>
      <c r="R721" s="107" t="s">
        <v>206</v>
      </c>
      <c r="S721" s="20">
        <v>0.62</v>
      </c>
      <c r="T721" s="66">
        <v>6200</v>
      </c>
      <c r="U721" s="66">
        <v>0</v>
      </c>
      <c r="V721" s="66">
        <f t="shared" si="306"/>
        <v>6200</v>
      </c>
      <c r="W721" s="50" t="s">
        <v>2255</v>
      </c>
      <c r="X721" s="51">
        <v>23943</v>
      </c>
      <c r="Y721" s="275">
        <v>23950</v>
      </c>
      <c r="Z721" s="275" t="s">
        <v>2256</v>
      </c>
      <c r="AA721" s="275"/>
      <c r="AB721" s="295">
        <f>Table1402409[[#This Row],[วันที่ส่งงานการเงิน]]-Table1402409[[#This Row],[วันที่ส่งของ]]</f>
        <v>-23950</v>
      </c>
      <c r="AC721" s="172" t="s">
        <v>265</v>
      </c>
      <c r="AD721" s="3"/>
    </row>
    <row r="722" spans="1:30" ht="30" customHeight="1">
      <c r="A722" s="83">
        <v>23930</v>
      </c>
      <c r="B722" s="101" t="s">
        <v>2257</v>
      </c>
      <c r="C722" s="67">
        <v>7</v>
      </c>
      <c r="D722" s="14" t="s">
        <v>31</v>
      </c>
      <c r="E722" s="15" t="s">
        <v>506</v>
      </c>
      <c r="F722" s="14" t="s">
        <v>2258</v>
      </c>
      <c r="G722" s="16">
        <v>96300</v>
      </c>
      <c r="H722" s="17"/>
      <c r="I722" s="14" t="s">
        <v>52</v>
      </c>
      <c r="J722" s="15" t="s">
        <v>506</v>
      </c>
      <c r="K722" s="19">
        <v>96300</v>
      </c>
      <c r="L722" s="15" t="s">
        <v>506</v>
      </c>
      <c r="M722" s="19">
        <v>96300</v>
      </c>
      <c r="N722" s="16" t="s">
        <v>34</v>
      </c>
      <c r="O722" s="16"/>
      <c r="P722" s="67"/>
      <c r="Q722" s="106">
        <v>1</v>
      </c>
      <c r="R722" s="107" t="s">
        <v>35</v>
      </c>
      <c r="S722" s="20"/>
      <c r="T722" s="66">
        <v>7500</v>
      </c>
      <c r="U722" s="66">
        <f t="shared" ref="U722" si="312">T722*7/100</f>
        <v>525</v>
      </c>
      <c r="V722" s="66">
        <f t="shared" si="306"/>
        <v>8025</v>
      </c>
      <c r="W722" s="50" t="s">
        <v>36</v>
      </c>
      <c r="X722" s="51">
        <v>23649</v>
      </c>
      <c r="Y722" s="275">
        <v>23928</v>
      </c>
      <c r="Z722" s="275" t="s">
        <v>508</v>
      </c>
      <c r="AA722" s="275"/>
      <c r="AB722" s="67">
        <f>Table1402409[[#This Row],[วันที่ส่งงานการเงิน]]-Table1402409[[#This Row],[วันที่ส่งของ]]</f>
        <v>-23928</v>
      </c>
      <c r="AC722" s="130" t="s">
        <v>509</v>
      </c>
      <c r="AD722" s="3"/>
    </row>
    <row r="723" spans="1:30" ht="30" customHeight="1">
      <c r="A723" s="83">
        <v>23930</v>
      </c>
      <c r="B723" s="101" t="s">
        <v>2259</v>
      </c>
      <c r="C723" s="67">
        <v>7</v>
      </c>
      <c r="D723" s="14" t="s">
        <v>147</v>
      </c>
      <c r="E723" s="15" t="s">
        <v>494</v>
      </c>
      <c r="F723" s="14" t="s">
        <v>2260</v>
      </c>
      <c r="G723" s="16">
        <v>500000</v>
      </c>
      <c r="H723" s="17"/>
      <c r="I723" s="14"/>
      <c r="J723" s="18"/>
      <c r="K723" s="19"/>
      <c r="L723" s="63"/>
      <c r="M723" s="16"/>
      <c r="N723" s="16"/>
      <c r="O723" s="16"/>
      <c r="P723" s="67"/>
      <c r="Q723" s="106">
        <v>1</v>
      </c>
      <c r="R723" s="107" t="s">
        <v>276</v>
      </c>
      <c r="S723" s="20"/>
      <c r="T723" s="66">
        <v>29266.38</v>
      </c>
      <c r="U723" s="66">
        <v>0</v>
      </c>
      <c r="V723" s="66">
        <f t="shared" si="306"/>
        <v>29266.38</v>
      </c>
      <c r="W723" s="50" t="s">
        <v>36</v>
      </c>
      <c r="X723" s="51">
        <v>23642</v>
      </c>
      <c r="Y723" s="275">
        <v>23923</v>
      </c>
      <c r="Z723" s="275" t="s">
        <v>496</v>
      </c>
      <c r="AA723" s="275"/>
      <c r="AB723" s="67">
        <f>Table1402409[[#This Row],[วันที่ส่งงานการเงิน]]-Table1402409[[#This Row],[วันที่ส่งของ]]</f>
        <v>-23923</v>
      </c>
      <c r="AC723" s="130" t="s">
        <v>497</v>
      </c>
      <c r="AD723" s="3"/>
    </row>
    <row r="724" spans="1:30" ht="27.75" customHeight="1">
      <c r="A724" s="85">
        <v>23931</v>
      </c>
      <c r="B724" s="101" t="s">
        <v>2261</v>
      </c>
      <c r="C724" s="67">
        <v>6</v>
      </c>
      <c r="D724" s="14" t="s">
        <v>147</v>
      </c>
      <c r="E724" s="15" t="s">
        <v>620</v>
      </c>
      <c r="F724" s="14" t="s">
        <v>2262</v>
      </c>
      <c r="G724" s="16">
        <v>3937.5</v>
      </c>
      <c r="H724" s="17">
        <v>7.4999999999999997E-2</v>
      </c>
      <c r="I724" s="14" t="s">
        <v>52</v>
      </c>
      <c r="J724" s="18" t="s">
        <v>620</v>
      </c>
      <c r="K724" s="19">
        <v>3937.5</v>
      </c>
      <c r="L724" s="30" t="s">
        <v>620</v>
      </c>
      <c r="M724" s="19">
        <v>3937.5</v>
      </c>
      <c r="N724" s="16" t="s">
        <v>34</v>
      </c>
      <c r="O724" s="16"/>
      <c r="P724" s="67" t="s">
        <v>2204</v>
      </c>
      <c r="Q724" s="106">
        <v>52500</v>
      </c>
      <c r="R724" s="107" t="s">
        <v>301</v>
      </c>
      <c r="S724" s="20">
        <v>7.4999999999999997E-2</v>
      </c>
      <c r="T724" s="66">
        <v>3937.5</v>
      </c>
      <c r="U724" s="66">
        <v>0</v>
      </c>
      <c r="V724" s="66">
        <f t="shared" ref="V724:V727" si="313">T724+U724</f>
        <v>3937.5</v>
      </c>
      <c r="W724" s="50" t="s">
        <v>2263</v>
      </c>
      <c r="X724" s="51">
        <v>23942</v>
      </c>
      <c r="Y724" s="275">
        <v>23944</v>
      </c>
      <c r="Z724" s="275" t="s">
        <v>2264</v>
      </c>
      <c r="AA724" s="275"/>
      <c r="AB724" s="295">
        <f>Table1402409[[#This Row],[วันที่ส่งงานการเงิน]]-Table1402409[[#This Row],[วันที่ส่งของ]]</f>
        <v>-23944</v>
      </c>
      <c r="AC724" s="172" t="s">
        <v>304</v>
      </c>
      <c r="AD724" s="3"/>
    </row>
    <row r="725" spans="1:30" ht="27.75" customHeight="1">
      <c r="A725" s="85">
        <v>23930</v>
      </c>
      <c r="B725" s="101" t="s">
        <v>2265</v>
      </c>
      <c r="C725" s="67">
        <v>6</v>
      </c>
      <c r="D725" s="14" t="s">
        <v>112</v>
      </c>
      <c r="E725" s="15" t="s">
        <v>98</v>
      </c>
      <c r="F725" s="14" t="s">
        <v>1038</v>
      </c>
      <c r="G725" s="16">
        <v>1872.5</v>
      </c>
      <c r="H725" s="17">
        <v>3.5</v>
      </c>
      <c r="I725" s="14" t="s">
        <v>52</v>
      </c>
      <c r="J725" s="15" t="s">
        <v>98</v>
      </c>
      <c r="K725" s="19">
        <v>1872.5</v>
      </c>
      <c r="L725" s="15" t="s">
        <v>98</v>
      </c>
      <c r="M725" s="19">
        <v>1872.5</v>
      </c>
      <c r="N725" s="16" t="s">
        <v>34</v>
      </c>
      <c r="O725" s="16"/>
      <c r="P725" s="67" t="s">
        <v>2266</v>
      </c>
      <c r="Q725" s="106">
        <v>500</v>
      </c>
      <c r="R725" s="107" t="s">
        <v>58</v>
      </c>
      <c r="S725" s="20">
        <v>3.5</v>
      </c>
      <c r="T725" s="66">
        <v>1750</v>
      </c>
      <c r="U725" s="66">
        <f t="shared" ref="U725:U726" si="314">T725*7/100</f>
        <v>122.5</v>
      </c>
      <c r="V725" s="66">
        <f t="shared" si="313"/>
        <v>1872.5</v>
      </c>
      <c r="W725" s="50" t="s">
        <v>2267</v>
      </c>
      <c r="X725" s="51">
        <v>23942</v>
      </c>
      <c r="Y725" s="275">
        <v>23945</v>
      </c>
      <c r="Z725" s="275" t="s">
        <v>2268</v>
      </c>
      <c r="AA725" s="275"/>
      <c r="AB725" s="295">
        <f>Table1402409[[#This Row],[วันที่ส่งงานการเงิน]]-Table1402409[[#This Row],[วันที่ส่งของ]]</f>
        <v>-23945</v>
      </c>
      <c r="AC725" s="172" t="s">
        <v>209</v>
      </c>
      <c r="AD725" s="3"/>
    </row>
    <row r="726" spans="1:30" ht="30" customHeight="1">
      <c r="A726" s="83">
        <v>23930</v>
      </c>
      <c r="B726" s="101" t="s">
        <v>2269</v>
      </c>
      <c r="C726" s="67">
        <v>7</v>
      </c>
      <c r="D726" s="14" t="s">
        <v>49</v>
      </c>
      <c r="E726" s="15" t="s">
        <v>748</v>
      </c>
      <c r="F726" s="14" t="s">
        <v>2270</v>
      </c>
      <c r="G726" s="16">
        <v>64735</v>
      </c>
      <c r="H726" s="17"/>
      <c r="I726" s="14" t="s">
        <v>52</v>
      </c>
      <c r="J726" s="15" t="s">
        <v>748</v>
      </c>
      <c r="K726" s="16"/>
      <c r="L726" s="15" t="s">
        <v>748</v>
      </c>
      <c r="M726" s="16"/>
      <c r="N726" s="16" t="s">
        <v>750</v>
      </c>
      <c r="O726" s="16"/>
      <c r="P726" s="67"/>
      <c r="Q726" s="106">
        <v>1</v>
      </c>
      <c r="R726" s="107" t="s">
        <v>35</v>
      </c>
      <c r="S726" s="20"/>
      <c r="T726" s="66">
        <v>5500</v>
      </c>
      <c r="U726" s="66">
        <f t="shared" si="314"/>
        <v>385</v>
      </c>
      <c r="V726" s="66">
        <f t="shared" si="313"/>
        <v>5885</v>
      </c>
      <c r="W726" s="50" t="s">
        <v>36</v>
      </c>
      <c r="X726" s="51">
        <v>23676</v>
      </c>
      <c r="Y726" s="275">
        <v>23924</v>
      </c>
      <c r="Z726" s="275" t="s">
        <v>751</v>
      </c>
      <c r="AA726" s="275"/>
      <c r="AB726" s="67">
        <f>Table1402409[[#This Row],[วันที่ส่งงานการเงิน]]-Table1402409[[#This Row],[วันที่ส่งของ]]</f>
        <v>-23924</v>
      </c>
      <c r="AC726" s="130" t="s">
        <v>752</v>
      </c>
      <c r="AD726" s="3"/>
    </row>
    <row r="727" spans="1:30" ht="30" customHeight="1">
      <c r="A727" s="83">
        <v>23930</v>
      </c>
      <c r="B727" s="101" t="s">
        <v>2271</v>
      </c>
      <c r="C727" s="67">
        <v>7</v>
      </c>
      <c r="D727" s="14" t="s">
        <v>31</v>
      </c>
      <c r="E727" s="15" t="s">
        <v>480</v>
      </c>
      <c r="F727" s="14" t="s">
        <v>2272</v>
      </c>
      <c r="G727" s="16">
        <v>498664</v>
      </c>
      <c r="H727" s="17"/>
      <c r="I727" s="14" t="s">
        <v>52</v>
      </c>
      <c r="J727" s="15" t="s">
        <v>480</v>
      </c>
      <c r="K727" s="19">
        <v>498664</v>
      </c>
      <c r="L727" s="15" t="s">
        <v>480</v>
      </c>
      <c r="M727" s="16">
        <v>498664</v>
      </c>
      <c r="N727" s="16" t="s">
        <v>750</v>
      </c>
      <c r="O727" s="16"/>
      <c r="P727" s="67"/>
      <c r="Q727" s="106">
        <v>1</v>
      </c>
      <c r="R727" s="107" t="s">
        <v>481</v>
      </c>
      <c r="S727" s="20"/>
      <c r="T727" s="66">
        <v>62300</v>
      </c>
      <c r="U727" s="66">
        <v>0</v>
      </c>
      <c r="V727" s="66">
        <f t="shared" si="313"/>
        <v>62300</v>
      </c>
      <c r="W727" s="50" t="s">
        <v>36</v>
      </c>
      <c r="X727" s="51">
        <v>23655</v>
      </c>
      <c r="Y727" s="275">
        <v>23929</v>
      </c>
      <c r="Z727" s="275" t="s">
        <v>2273</v>
      </c>
      <c r="AA727" s="275"/>
      <c r="AB727" s="67">
        <f>Table1402409[[#This Row],[วันที่ส่งงานการเงิน]]-Table1402409[[#This Row],[วันที่ส่งของ]]</f>
        <v>-23929</v>
      </c>
      <c r="AC727" s="130" t="s">
        <v>2274</v>
      </c>
      <c r="AD727" s="3"/>
    </row>
    <row r="728" spans="1:30" ht="27.75" customHeight="1">
      <c r="A728" s="85">
        <v>23935</v>
      </c>
      <c r="B728" s="101" t="s">
        <v>2275</v>
      </c>
      <c r="C728" s="67">
        <v>2</v>
      </c>
      <c r="D728" s="14" t="s">
        <v>49</v>
      </c>
      <c r="E728" s="15" t="s">
        <v>50</v>
      </c>
      <c r="F728" s="14" t="s">
        <v>2276</v>
      </c>
      <c r="G728" s="16">
        <v>5617.5</v>
      </c>
      <c r="H728" s="17">
        <v>525</v>
      </c>
      <c r="I728" s="14" t="s">
        <v>52</v>
      </c>
      <c r="J728" s="15" t="s">
        <v>50</v>
      </c>
      <c r="K728" s="19">
        <v>5243</v>
      </c>
      <c r="L728" s="15" t="s">
        <v>50</v>
      </c>
      <c r="M728" s="19">
        <v>5243</v>
      </c>
      <c r="N728" s="16" t="s">
        <v>34</v>
      </c>
      <c r="O728" s="16"/>
      <c r="P728" s="67"/>
      <c r="Q728" s="106">
        <v>10</v>
      </c>
      <c r="R728" s="107" t="s">
        <v>53</v>
      </c>
      <c r="S728" s="20">
        <v>490</v>
      </c>
      <c r="T728" s="66">
        <v>4900</v>
      </c>
      <c r="U728" s="66">
        <f t="shared" ref="U728:U734" si="315">T728*7/100</f>
        <v>343</v>
      </c>
      <c r="V728" s="66">
        <f t="shared" ref="V728:V734" si="316">T728+U728</f>
        <v>5243</v>
      </c>
      <c r="W728" s="50" t="s">
        <v>2277</v>
      </c>
      <c r="X728" s="51">
        <v>23941</v>
      </c>
      <c r="Y728" s="275">
        <v>23948</v>
      </c>
      <c r="Z728" s="275" t="s">
        <v>2278</v>
      </c>
      <c r="AA728" s="275"/>
      <c r="AB728" s="295">
        <f>Table1402409[[#This Row],[วันที่ส่งงานการเงิน]]-Table1402409[[#This Row],[วันที่ส่งของ]]</f>
        <v>-23948</v>
      </c>
      <c r="AC728" s="172" t="s">
        <v>2279</v>
      </c>
      <c r="AD728" s="3"/>
    </row>
    <row r="729" spans="1:30" ht="27.75" customHeight="1">
      <c r="A729" s="85">
        <v>23941</v>
      </c>
      <c r="B729" s="101" t="s">
        <v>2280</v>
      </c>
      <c r="C729" s="67">
        <v>6</v>
      </c>
      <c r="D729" s="14" t="s">
        <v>112</v>
      </c>
      <c r="E729" s="15" t="s">
        <v>197</v>
      </c>
      <c r="F729" s="14" t="s">
        <v>2281</v>
      </c>
      <c r="G729" s="16">
        <v>1391</v>
      </c>
      <c r="H729" s="17">
        <v>10</v>
      </c>
      <c r="I729" s="14" t="s">
        <v>52</v>
      </c>
      <c r="J729" s="18" t="s">
        <v>197</v>
      </c>
      <c r="K729" s="19">
        <v>1391</v>
      </c>
      <c r="L729" s="30" t="s">
        <v>197</v>
      </c>
      <c r="M729" s="19">
        <v>1391</v>
      </c>
      <c r="N729" s="16" t="s">
        <v>34</v>
      </c>
      <c r="O729" s="16"/>
      <c r="P729" s="67" t="s">
        <v>2282</v>
      </c>
      <c r="Q729" s="106">
        <v>130</v>
      </c>
      <c r="R729" s="107" t="s">
        <v>53</v>
      </c>
      <c r="S729" s="20">
        <v>10</v>
      </c>
      <c r="T729" s="66">
        <v>1300</v>
      </c>
      <c r="U729" s="66">
        <f t="shared" si="315"/>
        <v>91</v>
      </c>
      <c r="V729" s="66">
        <f t="shared" si="316"/>
        <v>1391</v>
      </c>
      <c r="W729" s="50" t="s">
        <v>2283</v>
      </c>
      <c r="X729" s="51">
        <v>23943</v>
      </c>
      <c r="Y729" s="275">
        <v>23944</v>
      </c>
      <c r="Z729" s="275" t="s">
        <v>2284</v>
      </c>
      <c r="AA729" s="275"/>
      <c r="AB729" s="295">
        <f>Table1402409[[#This Row],[วันที่ส่งงานการเงิน]]-Table1402409[[#This Row],[วันที่ส่งของ]]</f>
        <v>-23944</v>
      </c>
      <c r="AC729" s="172" t="s">
        <v>209</v>
      </c>
      <c r="AD729" s="3"/>
    </row>
    <row r="730" spans="1:30" ht="27.75" customHeight="1">
      <c r="A730" s="85">
        <v>23928</v>
      </c>
      <c r="B730" s="101" t="s">
        <v>2285</v>
      </c>
      <c r="C730" s="67">
        <v>7</v>
      </c>
      <c r="D730" s="14" t="s">
        <v>49</v>
      </c>
      <c r="E730" s="15" t="s">
        <v>1354</v>
      </c>
      <c r="F730" s="14" t="s">
        <v>698</v>
      </c>
      <c r="G730" s="16">
        <v>7706.5</v>
      </c>
      <c r="H730" s="17"/>
      <c r="I730" s="14" t="s">
        <v>52</v>
      </c>
      <c r="J730" s="18" t="s">
        <v>1354</v>
      </c>
      <c r="K730" s="19">
        <v>7706.5</v>
      </c>
      <c r="L730" s="18" t="s">
        <v>1354</v>
      </c>
      <c r="M730" s="19">
        <v>7706.5</v>
      </c>
      <c r="N730" s="16" t="s">
        <v>34</v>
      </c>
      <c r="O730" s="16"/>
      <c r="P730" s="67"/>
      <c r="Q730" s="66">
        <v>8</v>
      </c>
      <c r="R730" s="107" t="s">
        <v>169</v>
      </c>
      <c r="S730" s="20"/>
      <c r="T730" s="66">
        <v>7706.5</v>
      </c>
      <c r="U730" s="66">
        <v>0</v>
      </c>
      <c r="V730" s="66">
        <f t="shared" ref="V730" si="317">T730+U730</f>
        <v>7706.5</v>
      </c>
      <c r="W730" s="50" t="s">
        <v>2286</v>
      </c>
      <c r="X730" s="51">
        <v>23929</v>
      </c>
      <c r="Y730" s="275">
        <v>23941</v>
      </c>
      <c r="Z730" s="275" t="s">
        <v>2287</v>
      </c>
      <c r="AA730" s="275"/>
      <c r="AB730" s="295">
        <f>Table1402409[[#This Row],[วันที่ส่งงานการเงิน]]-Table1402409[[#This Row],[วันที่ส่งของ]]</f>
        <v>-23941</v>
      </c>
      <c r="AC730" s="172" t="s">
        <v>2124</v>
      </c>
      <c r="AD730" s="3"/>
    </row>
    <row r="731" spans="1:30" ht="27.75" customHeight="1">
      <c r="A731" s="85">
        <v>23928</v>
      </c>
      <c r="B731" s="101" t="s">
        <v>2288</v>
      </c>
      <c r="C731" s="67">
        <v>7</v>
      </c>
      <c r="D731" s="14" t="s">
        <v>49</v>
      </c>
      <c r="E731" s="15" t="s">
        <v>1354</v>
      </c>
      <c r="F731" s="14" t="s">
        <v>698</v>
      </c>
      <c r="G731" s="16">
        <v>90000</v>
      </c>
      <c r="H731" s="17"/>
      <c r="I731" s="14" t="s">
        <v>52</v>
      </c>
      <c r="J731" s="18" t="s">
        <v>1354</v>
      </c>
      <c r="K731" s="19">
        <v>84147.5</v>
      </c>
      <c r="L731" s="18" t="s">
        <v>1354</v>
      </c>
      <c r="M731" s="19">
        <v>84147.5</v>
      </c>
      <c r="N731" s="16" t="s">
        <v>34</v>
      </c>
      <c r="O731" s="16"/>
      <c r="P731" s="67"/>
      <c r="Q731" s="66">
        <v>41</v>
      </c>
      <c r="R731" s="107" t="s">
        <v>169</v>
      </c>
      <c r="S731" s="20"/>
      <c r="T731" s="66">
        <v>84147.5</v>
      </c>
      <c r="U731" s="66">
        <v>0</v>
      </c>
      <c r="V731" s="66">
        <f t="shared" ref="V731" si="318">T731+U731</f>
        <v>84147.5</v>
      </c>
      <c r="W731" s="50" t="s">
        <v>2289</v>
      </c>
      <c r="X731" s="51">
        <v>23927</v>
      </c>
      <c r="Y731" s="275">
        <v>23941</v>
      </c>
      <c r="Z731" s="275" t="s">
        <v>2290</v>
      </c>
      <c r="AA731" s="275"/>
      <c r="AB731" s="295">
        <f>Table1402409[[#This Row],[วันที่ส่งงานการเงิน]]-Table1402409[[#This Row],[วันที่ส่งของ]]</f>
        <v>-23941</v>
      </c>
      <c r="AC731" s="172" t="s">
        <v>2124</v>
      </c>
      <c r="AD731" s="3"/>
    </row>
    <row r="732" spans="1:30" ht="27.75" customHeight="1">
      <c r="A732" s="85">
        <v>23928</v>
      </c>
      <c r="B732" s="101" t="s">
        <v>2291</v>
      </c>
      <c r="C732" s="67">
        <v>7</v>
      </c>
      <c r="D732" s="14" t="s">
        <v>49</v>
      </c>
      <c r="E732" s="15" t="s">
        <v>1354</v>
      </c>
      <c r="F732" s="14" t="s">
        <v>2292</v>
      </c>
      <c r="G732" s="16">
        <v>475</v>
      </c>
      <c r="H732" s="17"/>
      <c r="I732" s="14" t="s">
        <v>52</v>
      </c>
      <c r="J732" s="18" t="s">
        <v>1354</v>
      </c>
      <c r="K732" s="19">
        <v>475</v>
      </c>
      <c r="L732" s="18" t="s">
        <v>1354</v>
      </c>
      <c r="M732" s="19">
        <v>475</v>
      </c>
      <c r="N732" s="16" t="s">
        <v>34</v>
      </c>
      <c r="O732" s="16"/>
      <c r="P732" s="67"/>
      <c r="Q732" s="66">
        <v>86.4</v>
      </c>
      <c r="R732" s="107" t="s">
        <v>341</v>
      </c>
      <c r="S732" s="20">
        <v>5.5</v>
      </c>
      <c r="T732" s="66">
        <v>475</v>
      </c>
      <c r="U732" s="66">
        <v>0</v>
      </c>
      <c r="V732" s="66">
        <f t="shared" si="316"/>
        <v>475</v>
      </c>
      <c r="W732" s="50" t="s">
        <v>2293</v>
      </c>
      <c r="X732" s="51">
        <v>23929</v>
      </c>
      <c r="Y732" s="275">
        <v>23941</v>
      </c>
      <c r="Z732" s="275" t="s">
        <v>2294</v>
      </c>
      <c r="AA732" s="275"/>
      <c r="AB732" s="295">
        <f>Table1402409[[#This Row],[วันที่ส่งงานการเงิน]]-Table1402409[[#This Row],[วันที่ส่งของ]]</f>
        <v>-23941</v>
      </c>
      <c r="AC732" s="172" t="s">
        <v>2124</v>
      </c>
      <c r="AD732" s="3"/>
    </row>
    <row r="733" spans="1:30" ht="27.75" customHeight="1">
      <c r="A733" s="85">
        <v>23941</v>
      </c>
      <c r="B733" s="101" t="s">
        <v>2295</v>
      </c>
      <c r="C733" s="67">
        <v>7</v>
      </c>
      <c r="D733" s="14" t="s">
        <v>147</v>
      </c>
      <c r="E733" s="15" t="s">
        <v>930</v>
      </c>
      <c r="F733" s="14" t="s">
        <v>2296</v>
      </c>
      <c r="G733" s="16">
        <v>8346</v>
      </c>
      <c r="H733" s="17"/>
      <c r="I733" s="14" t="s">
        <v>275</v>
      </c>
      <c r="J733" s="30" t="s">
        <v>930</v>
      </c>
      <c r="K733" s="19">
        <v>8346</v>
      </c>
      <c r="L733" s="30" t="s">
        <v>930</v>
      </c>
      <c r="M733" s="19">
        <v>8346</v>
      </c>
      <c r="N733" s="16" t="s">
        <v>34</v>
      </c>
      <c r="O733" s="16"/>
      <c r="P733" s="67"/>
      <c r="Q733" s="106">
        <v>2</v>
      </c>
      <c r="R733" s="107" t="s">
        <v>276</v>
      </c>
      <c r="S733" s="20"/>
      <c r="T733" s="66">
        <v>7800</v>
      </c>
      <c r="U733" s="66">
        <f t="shared" si="315"/>
        <v>546</v>
      </c>
      <c r="V733" s="66">
        <f t="shared" si="316"/>
        <v>8346</v>
      </c>
      <c r="W733" s="50" t="s">
        <v>275</v>
      </c>
      <c r="X733" s="51">
        <v>23929</v>
      </c>
      <c r="Y733" s="275">
        <v>23929</v>
      </c>
      <c r="Z733" s="275" t="s">
        <v>275</v>
      </c>
      <c r="AA733" s="275"/>
      <c r="AB733" s="295">
        <f>Table1402409[[#This Row],[วันที่ส่งงานการเงิน]]-Table1402409[[#This Row],[วันที่ส่งของ]]</f>
        <v>-23929</v>
      </c>
      <c r="AC733" s="172" t="s">
        <v>275</v>
      </c>
      <c r="AD733" s="3"/>
    </row>
    <row r="734" spans="1:30" ht="27.75" customHeight="1">
      <c r="A734" s="85">
        <v>23941</v>
      </c>
      <c r="B734" s="101" t="s">
        <v>2297</v>
      </c>
      <c r="C734" s="67">
        <v>7</v>
      </c>
      <c r="D734" s="14" t="s">
        <v>147</v>
      </c>
      <c r="E734" s="15" t="s">
        <v>273</v>
      </c>
      <c r="F734" s="14" t="s">
        <v>2298</v>
      </c>
      <c r="G734" s="16">
        <v>17120</v>
      </c>
      <c r="H734" s="17"/>
      <c r="I734" s="14" t="s">
        <v>275</v>
      </c>
      <c r="J734" s="15" t="s">
        <v>273</v>
      </c>
      <c r="K734" s="19">
        <v>17120</v>
      </c>
      <c r="L734" s="15" t="s">
        <v>273</v>
      </c>
      <c r="M734" s="19">
        <v>17120</v>
      </c>
      <c r="N734" s="16" t="s">
        <v>34</v>
      </c>
      <c r="O734" s="16"/>
      <c r="P734" s="67"/>
      <c r="Q734" s="106">
        <v>1</v>
      </c>
      <c r="R734" s="107" t="s">
        <v>276</v>
      </c>
      <c r="S734" s="20"/>
      <c r="T734" s="66">
        <v>16000</v>
      </c>
      <c r="U734" s="66">
        <f t="shared" si="315"/>
        <v>1120</v>
      </c>
      <c r="V734" s="66">
        <f t="shared" si="316"/>
        <v>17120</v>
      </c>
      <c r="W734" s="50" t="s">
        <v>275</v>
      </c>
      <c r="X734" s="51">
        <v>23931</v>
      </c>
      <c r="Y734" s="275">
        <v>23931</v>
      </c>
      <c r="Z734" s="275" t="s">
        <v>275</v>
      </c>
      <c r="AA734" s="275"/>
      <c r="AB734" s="295">
        <f>Table1402409[[#This Row],[วันที่ส่งงานการเงิน]]-Table1402409[[#This Row],[วันที่ส่งของ]]</f>
        <v>-23931</v>
      </c>
      <c r="AC734" s="172" t="s">
        <v>275</v>
      </c>
      <c r="AD734" s="3"/>
    </row>
    <row r="735" spans="1:30" ht="27.75" customHeight="1">
      <c r="A735" s="85">
        <v>23941</v>
      </c>
      <c r="B735" s="101" t="s">
        <v>2299</v>
      </c>
      <c r="C735" s="67">
        <v>7</v>
      </c>
      <c r="D735" s="14" t="s">
        <v>147</v>
      </c>
      <c r="E735" s="15" t="s">
        <v>436</v>
      </c>
      <c r="F735" s="14" t="s">
        <v>437</v>
      </c>
      <c r="G735" s="16">
        <v>385.2</v>
      </c>
      <c r="H735" s="17"/>
      <c r="I735" s="14" t="s">
        <v>275</v>
      </c>
      <c r="J735" s="18" t="s">
        <v>436</v>
      </c>
      <c r="K735" s="19">
        <v>385.2</v>
      </c>
      <c r="L735" s="18" t="s">
        <v>436</v>
      </c>
      <c r="M735" s="19">
        <v>385.2</v>
      </c>
      <c r="N735" s="16" t="s">
        <v>34</v>
      </c>
      <c r="O735" s="16"/>
      <c r="P735" s="67"/>
      <c r="Q735" s="106">
        <v>2</v>
      </c>
      <c r="R735" s="107" t="s">
        <v>2300</v>
      </c>
      <c r="S735" s="20"/>
      <c r="T735" s="66">
        <v>360</v>
      </c>
      <c r="U735" s="66">
        <f t="shared" si="304"/>
        <v>25.2</v>
      </c>
      <c r="V735" s="66">
        <f t="shared" si="303"/>
        <v>385.2</v>
      </c>
      <c r="W735" s="50" t="s">
        <v>275</v>
      </c>
      <c r="X735" s="51">
        <v>23930</v>
      </c>
      <c r="Y735" s="275">
        <v>23930</v>
      </c>
      <c r="Z735" s="275" t="s">
        <v>275</v>
      </c>
      <c r="AA735" s="275"/>
      <c r="AB735" s="295">
        <f>Table1402409[[#This Row],[วันที่ส่งงานการเงิน]]-Table1402409[[#This Row],[วันที่ส่งของ]]</f>
        <v>-23930</v>
      </c>
      <c r="AC735" s="172" t="s">
        <v>275</v>
      </c>
      <c r="AD735" s="3"/>
    </row>
    <row r="736" spans="1:30" ht="27.75" customHeight="1">
      <c r="A736" s="85">
        <v>23941</v>
      </c>
      <c r="B736" s="101" t="s">
        <v>2301</v>
      </c>
      <c r="C736" s="67">
        <v>7</v>
      </c>
      <c r="D736" s="14" t="s">
        <v>31</v>
      </c>
      <c r="E736" s="162" t="s">
        <v>45</v>
      </c>
      <c r="F736" s="14" t="s">
        <v>2302</v>
      </c>
      <c r="G736" s="16"/>
      <c r="H736" s="17"/>
      <c r="I736" s="14"/>
      <c r="J736" s="18"/>
      <c r="K736" s="19"/>
      <c r="L736" s="63"/>
      <c r="M736" s="16"/>
      <c r="N736" s="16"/>
      <c r="O736" s="16"/>
      <c r="P736" s="67"/>
      <c r="Q736" s="106">
        <v>1</v>
      </c>
      <c r="R736" s="107" t="s">
        <v>35</v>
      </c>
      <c r="S736" s="20"/>
      <c r="T736" s="66"/>
      <c r="U736" s="66">
        <f t="shared" si="290"/>
        <v>0</v>
      </c>
      <c r="V736" s="66">
        <f t="shared" si="289"/>
        <v>0</v>
      </c>
      <c r="W736" s="50"/>
      <c r="X736" s="51"/>
      <c r="Y736" s="275"/>
      <c r="Z736" s="275"/>
      <c r="AA736" s="275"/>
      <c r="AB736" s="295">
        <f>Table1402409[[#This Row],[วันที่ส่งงานการเงิน]]-Table1402409[[#This Row],[วันที่ส่งของ]]</f>
        <v>0</v>
      </c>
      <c r="AC736" s="172"/>
      <c r="AD736" s="3"/>
    </row>
    <row r="737" spans="1:30" ht="27.75" customHeight="1">
      <c r="A737" s="85">
        <v>23941</v>
      </c>
      <c r="B737" s="101" t="s">
        <v>2303</v>
      </c>
      <c r="C737" s="67">
        <v>7</v>
      </c>
      <c r="D737" s="14" t="s">
        <v>31</v>
      </c>
      <c r="E737" s="162" t="s">
        <v>45</v>
      </c>
      <c r="F737" s="14" t="s">
        <v>2304</v>
      </c>
      <c r="G737" s="16"/>
      <c r="H737" s="17"/>
      <c r="I737" s="14"/>
      <c r="J737" s="18"/>
      <c r="K737" s="19"/>
      <c r="L737" s="63"/>
      <c r="M737" s="16"/>
      <c r="N737" s="16"/>
      <c r="O737" s="16"/>
      <c r="P737" s="67"/>
      <c r="Q737" s="106">
        <v>1</v>
      </c>
      <c r="R737" s="107" t="s">
        <v>35</v>
      </c>
      <c r="S737" s="20"/>
      <c r="T737" s="66"/>
      <c r="U737" s="66">
        <f t="shared" ref="U737:U752" si="319">T737*7/100</f>
        <v>0</v>
      </c>
      <c r="V737" s="66">
        <f t="shared" ref="V737:V752" si="320">T737+U737</f>
        <v>0</v>
      </c>
      <c r="W737" s="50"/>
      <c r="X737" s="51"/>
      <c r="Y737" s="275"/>
      <c r="Z737" s="275"/>
      <c r="AA737" s="275"/>
      <c r="AB737" s="295">
        <f>Table1402409[[#This Row],[วันที่ส่งงานการเงิน]]-Table1402409[[#This Row],[วันที่ส่งของ]]</f>
        <v>0</v>
      </c>
      <c r="AC737" s="172"/>
      <c r="AD737" s="3"/>
    </row>
    <row r="738" spans="1:30" ht="27.75" customHeight="1">
      <c r="A738" s="85">
        <v>23941</v>
      </c>
      <c r="B738" s="101" t="s">
        <v>2305</v>
      </c>
      <c r="C738" s="67">
        <v>7</v>
      </c>
      <c r="D738" s="14" t="s">
        <v>31</v>
      </c>
      <c r="E738" s="162" t="s">
        <v>45</v>
      </c>
      <c r="F738" s="14" t="s">
        <v>127</v>
      </c>
      <c r="G738" s="16"/>
      <c r="H738" s="17"/>
      <c r="I738" s="14"/>
      <c r="J738" s="18"/>
      <c r="K738" s="19"/>
      <c r="L738" s="63"/>
      <c r="M738" s="16"/>
      <c r="N738" s="16"/>
      <c r="O738" s="16"/>
      <c r="P738" s="67"/>
      <c r="Q738" s="106">
        <v>1</v>
      </c>
      <c r="R738" s="107" t="s">
        <v>35</v>
      </c>
      <c r="S738" s="20"/>
      <c r="T738" s="66"/>
      <c r="U738" s="66">
        <f t="shared" si="319"/>
        <v>0</v>
      </c>
      <c r="V738" s="66">
        <f t="shared" si="320"/>
        <v>0</v>
      </c>
      <c r="W738" s="50"/>
      <c r="X738" s="51"/>
      <c r="Y738" s="275"/>
      <c r="Z738" s="275"/>
      <c r="AA738" s="275"/>
      <c r="AB738" s="295">
        <f>Table1402409[[#This Row],[วันที่ส่งงานการเงิน]]-Table1402409[[#This Row],[วันที่ส่งของ]]</f>
        <v>0</v>
      </c>
      <c r="AC738" s="172"/>
      <c r="AD738" s="3"/>
    </row>
    <row r="739" spans="1:30" ht="27.75" customHeight="1">
      <c r="A739" s="85">
        <v>23942</v>
      </c>
      <c r="B739" s="101" t="s">
        <v>2306</v>
      </c>
      <c r="C739" s="67">
        <v>6</v>
      </c>
      <c r="D739" s="14" t="s">
        <v>112</v>
      </c>
      <c r="E739" s="15" t="s">
        <v>197</v>
      </c>
      <c r="F739" s="14" t="s">
        <v>2307</v>
      </c>
      <c r="G739" s="16">
        <v>17655</v>
      </c>
      <c r="H739" s="17">
        <v>3.3</v>
      </c>
      <c r="I739" s="14" t="s">
        <v>52</v>
      </c>
      <c r="J739" s="15" t="s">
        <v>197</v>
      </c>
      <c r="K739" s="19">
        <v>17655</v>
      </c>
      <c r="L739" s="15" t="s">
        <v>197</v>
      </c>
      <c r="M739" s="19">
        <v>17655</v>
      </c>
      <c r="N739" s="16" t="s">
        <v>34</v>
      </c>
      <c r="O739" s="16"/>
      <c r="P739" s="67" t="s">
        <v>2204</v>
      </c>
      <c r="Q739" s="106">
        <v>5000</v>
      </c>
      <c r="R739" s="107" t="s">
        <v>53</v>
      </c>
      <c r="S739" s="20">
        <v>3.3</v>
      </c>
      <c r="T739" s="66">
        <v>16500</v>
      </c>
      <c r="U739" s="66">
        <f t="shared" si="319"/>
        <v>1155</v>
      </c>
      <c r="V739" s="66">
        <f t="shared" si="320"/>
        <v>17655</v>
      </c>
      <c r="W739" s="50" t="s">
        <v>2308</v>
      </c>
      <c r="X739" s="51">
        <v>23944</v>
      </c>
      <c r="Y739" s="275">
        <v>23948</v>
      </c>
      <c r="Z739" s="275" t="s">
        <v>2309</v>
      </c>
      <c r="AA739" s="275"/>
      <c r="AB739" s="295">
        <f>Table1402409[[#This Row],[วันที่ส่งงานการเงิน]]-Table1402409[[#This Row],[วันที่ส่งของ]]</f>
        <v>-23948</v>
      </c>
      <c r="AC739" s="172" t="s">
        <v>2310</v>
      </c>
      <c r="AD739" s="3"/>
    </row>
    <row r="740" spans="1:30" ht="27.75" customHeight="1">
      <c r="A740" s="85">
        <v>23942</v>
      </c>
      <c r="B740" s="101" t="s">
        <v>2311</v>
      </c>
      <c r="C740" s="67">
        <v>6</v>
      </c>
      <c r="D740" s="14" t="s">
        <v>112</v>
      </c>
      <c r="E740" s="15" t="s">
        <v>197</v>
      </c>
      <c r="F740" s="14" t="s">
        <v>2312</v>
      </c>
      <c r="G740" s="16">
        <v>1284</v>
      </c>
      <c r="H740" s="17">
        <v>100</v>
      </c>
      <c r="I740" s="14" t="s">
        <v>52</v>
      </c>
      <c r="J740" s="18" t="s">
        <v>197</v>
      </c>
      <c r="K740" s="19">
        <v>1284</v>
      </c>
      <c r="L740" s="30" t="s">
        <v>197</v>
      </c>
      <c r="M740" s="19">
        <v>1284</v>
      </c>
      <c r="N740" s="16" t="s">
        <v>34</v>
      </c>
      <c r="O740" s="16"/>
      <c r="P740" s="67" t="s">
        <v>2188</v>
      </c>
      <c r="Q740" s="106">
        <v>12</v>
      </c>
      <c r="R740" s="107" t="s">
        <v>53</v>
      </c>
      <c r="S740" s="20">
        <v>100</v>
      </c>
      <c r="T740" s="66">
        <v>1200</v>
      </c>
      <c r="U740" s="66">
        <f t="shared" si="319"/>
        <v>84</v>
      </c>
      <c r="V740" s="66">
        <f t="shared" si="320"/>
        <v>1284</v>
      </c>
      <c r="W740" s="50" t="s">
        <v>2313</v>
      </c>
      <c r="X740" s="51">
        <v>23943</v>
      </c>
      <c r="Y740" s="275">
        <v>23944</v>
      </c>
      <c r="Z740" s="275" t="s">
        <v>2314</v>
      </c>
      <c r="AA740" s="275"/>
      <c r="AB740" s="295">
        <f>Table1402409[[#This Row],[วันที่ส่งงานการเงิน]]-Table1402409[[#This Row],[วันที่ส่งของ]]</f>
        <v>-23944</v>
      </c>
      <c r="AC740" s="172" t="s">
        <v>863</v>
      </c>
      <c r="AD740" s="3"/>
    </row>
    <row r="741" spans="1:30" ht="27.75" customHeight="1">
      <c r="A741" s="85">
        <v>23940</v>
      </c>
      <c r="B741" s="101" t="s">
        <v>2315</v>
      </c>
      <c r="C741" s="67">
        <v>6</v>
      </c>
      <c r="D741" s="14" t="s">
        <v>112</v>
      </c>
      <c r="E741" s="15" t="s">
        <v>50</v>
      </c>
      <c r="F741" s="14" t="s">
        <v>2316</v>
      </c>
      <c r="G741" s="16">
        <v>144450</v>
      </c>
      <c r="H741" s="17">
        <v>27</v>
      </c>
      <c r="I741" s="14" t="s">
        <v>52</v>
      </c>
      <c r="J741" s="18" t="s">
        <v>50</v>
      </c>
      <c r="K741" s="19">
        <v>139100</v>
      </c>
      <c r="L741" s="18" t="s">
        <v>50</v>
      </c>
      <c r="M741" s="19">
        <v>139100</v>
      </c>
      <c r="N741" s="16" t="s">
        <v>34</v>
      </c>
      <c r="O741" s="16"/>
      <c r="P741" s="67" t="s">
        <v>2317</v>
      </c>
      <c r="Q741" s="106">
        <v>2000</v>
      </c>
      <c r="R741" s="107" t="s">
        <v>206</v>
      </c>
      <c r="S741" s="20">
        <v>26</v>
      </c>
      <c r="T741" s="66">
        <v>52000</v>
      </c>
      <c r="U741" s="66">
        <f t="shared" si="319"/>
        <v>3640</v>
      </c>
      <c r="V741" s="66">
        <f t="shared" si="320"/>
        <v>55640</v>
      </c>
      <c r="W741" s="50" t="s">
        <v>2318</v>
      </c>
      <c r="X741" s="51">
        <v>23949</v>
      </c>
      <c r="Y741" s="275">
        <v>23965</v>
      </c>
      <c r="Z741" s="275" t="s">
        <v>2319</v>
      </c>
      <c r="AA741" s="275"/>
      <c r="AB741" s="295">
        <f>Table1402409[[#This Row],[วันที่ส่งงานการเงิน]]-Table1402409[[#This Row],[วันที่ส่งของ]]</f>
        <v>-23965</v>
      </c>
      <c r="AC741" s="172" t="s">
        <v>2310</v>
      </c>
      <c r="AD741" s="3"/>
    </row>
    <row r="742" spans="1:30" ht="27.75" customHeight="1">
      <c r="A742" s="85"/>
      <c r="B742" s="101"/>
      <c r="C742" s="67"/>
      <c r="D742" s="14"/>
      <c r="E742" s="15"/>
      <c r="F742" s="14"/>
      <c r="G742" s="16"/>
      <c r="H742" s="17"/>
      <c r="I742" s="14"/>
      <c r="J742" s="18"/>
      <c r="K742" s="19"/>
      <c r="L742" s="21"/>
      <c r="M742" s="16"/>
      <c r="N742" s="16"/>
      <c r="O742" s="16"/>
      <c r="P742" s="67" t="s">
        <v>2320</v>
      </c>
      <c r="Q742" s="106">
        <v>3000</v>
      </c>
      <c r="R742" s="107" t="s">
        <v>206</v>
      </c>
      <c r="S742" s="20">
        <v>26</v>
      </c>
      <c r="T742" s="66">
        <v>78000</v>
      </c>
      <c r="U742" s="66">
        <f t="shared" si="319"/>
        <v>5460</v>
      </c>
      <c r="V742" s="66">
        <f t="shared" si="320"/>
        <v>83460</v>
      </c>
      <c r="W742" s="50" t="s">
        <v>2318</v>
      </c>
      <c r="X742" s="51">
        <v>23949</v>
      </c>
      <c r="Y742" s="275">
        <v>23987</v>
      </c>
      <c r="Z742" s="275" t="s">
        <v>2321</v>
      </c>
      <c r="AA742" s="275"/>
      <c r="AB742" s="295">
        <f>Table1402409[[#This Row],[วันที่ส่งงานการเงิน]]-Table1402409[[#This Row],[วันที่ส่งของ]]</f>
        <v>-23987</v>
      </c>
      <c r="AC742" s="172"/>
      <c r="AD742" s="3"/>
    </row>
    <row r="743" spans="1:30" ht="27.75" customHeight="1">
      <c r="A743" s="85">
        <v>23942</v>
      </c>
      <c r="B743" s="101" t="s">
        <v>2322</v>
      </c>
      <c r="C743" s="67">
        <v>6</v>
      </c>
      <c r="D743" s="14" t="s">
        <v>112</v>
      </c>
      <c r="E743" s="15" t="s">
        <v>1032</v>
      </c>
      <c r="F743" s="14" t="s">
        <v>2323</v>
      </c>
      <c r="G743" s="16">
        <v>1200</v>
      </c>
      <c r="H743" s="17">
        <v>0.24</v>
      </c>
      <c r="I743" s="14" t="s">
        <v>52</v>
      </c>
      <c r="J743" s="18" t="s">
        <v>1032</v>
      </c>
      <c r="K743" s="19">
        <v>1200</v>
      </c>
      <c r="L743" s="18" t="s">
        <v>1032</v>
      </c>
      <c r="M743" s="19">
        <v>1200</v>
      </c>
      <c r="N743" s="16" t="s">
        <v>34</v>
      </c>
      <c r="O743" s="16"/>
      <c r="P743" s="67" t="s">
        <v>2204</v>
      </c>
      <c r="Q743" s="106">
        <v>5000</v>
      </c>
      <c r="R743" s="107" t="s">
        <v>206</v>
      </c>
      <c r="S743" s="20">
        <v>0.24</v>
      </c>
      <c r="T743" s="66">
        <v>1200</v>
      </c>
      <c r="U743" s="66">
        <v>0</v>
      </c>
      <c r="V743" s="66">
        <f t="shared" si="320"/>
        <v>1200</v>
      </c>
      <c r="W743" s="50" t="s">
        <v>2324</v>
      </c>
      <c r="X743" s="51">
        <v>23945</v>
      </c>
      <c r="Y743" s="275">
        <v>23948</v>
      </c>
      <c r="Z743" s="275" t="s">
        <v>2325</v>
      </c>
      <c r="AA743" s="275"/>
      <c r="AB743" s="295">
        <f>Table1402409[[#This Row],[วันที่ส่งงานการเงิน]]-Table1402409[[#This Row],[วันที่ส่งของ]]</f>
        <v>-23948</v>
      </c>
      <c r="AC743" s="172" t="s">
        <v>202</v>
      </c>
      <c r="AD743" s="3"/>
    </row>
    <row r="744" spans="1:30" ht="27.75" customHeight="1">
      <c r="A744" s="85">
        <v>23941</v>
      </c>
      <c r="B744" s="101" t="s">
        <v>2326</v>
      </c>
      <c r="C744" s="67">
        <v>7</v>
      </c>
      <c r="D744" s="14" t="s">
        <v>49</v>
      </c>
      <c r="E744" s="15" t="s">
        <v>1354</v>
      </c>
      <c r="F744" s="14" t="s">
        <v>2327</v>
      </c>
      <c r="G744" s="16">
        <v>80</v>
      </c>
      <c r="H744" s="17"/>
      <c r="I744" s="14" t="s">
        <v>52</v>
      </c>
      <c r="J744" s="18" t="s">
        <v>1354</v>
      </c>
      <c r="K744" s="19">
        <v>80</v>
      </c>
      <c r="L744" s="18" t="s">
        <v>1354</v>
      </c>
      <c r="M744" s="19">
        <v>80</v>
      </c>
      <c r="N744" s="16" t="s">
        <v>34</v>
      </c>
      <c r="O744" s="16"/>
      <c r="P744" s="67"/>
      <c r="Q744" s="106">
        <v>8</v>
      </c>
      <c r="R744" s="107" t="s">
        <v>341</v>
      </c>
      <c r="S744" s="20">
        <v>4</v>
      </c>
      <c r="T744" s="66">
        <v>80</v>
      </c>
      <c r="U744" s="66">
        <v>0</v>
      </c>
      <c r="V744" s="66">
        <f t="shared" si="320"/>
        <v>80</v>
      </c>
      <c r="W744" s="50" t="s">
        <v>2328</v>
      </c>
      <c r="X744" s="51">
        <v>23942</v>
      </c>
      <c r="Y744" s="275">
        <v>23948</v>
      </c>
      <c r="Z744" s="275" t="s">
        <v>2329</v>
      </c>
      <c r="AA744" s="275"/>
      <c r="AB744" s="295">
        <f>Table1402409[[#This Row],[วันที่ส่งงานการเงิน]]-Table1402409[[#This Row],[วันที่ส่งของ]]</f>
        <v>-23948</v>
      </c>
      <c r="AC744" s="172" t="s">
        <v>2124</v>
      </c>
      <c r="AD744" s="3"/>
    </row>
    <row r="745" spans="1:30" ht="27.75" customHeight="1">
      <c r="A745" s="85">
        <v>23941</v>
      </c>
      <c r="B745" s="101" t="s">
        <v>2330</v>
      </c>
      <c r="C745" s="67">
        <v>7</v>
      </c>
      <c r="D745" s="14" t="s">
        <v>49</v>
      </c>
      <c r="E745" s="15" t="s">
        <v>1354</v>
      </c>
      <c r="F745" s="14" t="s">
        <v>2331</v>
      </c>
      <c r="G745" s="16">
        <v>120</v>
      </c>
      <c r="H745" s="17"/>
      <c r="I745" s="14" t="s">
        <v>52</v>
      </c>
      <c r="J745" s="18" t="s">
        <v>1354</v>
      </c>
      <c r="K745" s="19">
        <v>120</v>
      </c>
      <c r="L745" s="18" t="s">
        <v>1354</v>
      </c>
      <c r="M745" s="19">
        <v>120</v>
      </c>
      <c r="N745" s="16" t="s">
        <v>34</v>
      </c>
      <c r="O745" s="16"/>
      <c r="P745" s="67"/>
      <c r="Q745" s="106">
        <v>12</v>
      </c>
      <c r="R745" s="107" t="s">
        <v>341</v>
      </c>
      <c r="S745" s="20">
        <v>4</v>
      </c>
      <c r="T745" s="66">
        <v>120</v>
      </c>
      <c r="U745" s="66">
        <v>0</v>
      </c>
      <c r="V745" s="66">
        <f t="shared" ref="V745:V751" si="321">T745+U745</f>
        <v>120</v>
      </c>
      <c r="W745" s="50" t="s">
        <v>2332</v>
      </c>
      <c r="X745" s="51">
        <v>23942</v>
      </c>
      <c r="Y745" s="275">
        <v>23948</v>
      </c>
      <c r="Z745" s="275" t="s">
        <v>2333</v>
      </c>
      <c r="AA745" s="275"/>
      <c r="AB745" s="295">
        <f>Table1402409[[#This Row],[วันที่ส่งงานการเงิน]]-Table1402409[[#This Row],[วันที่ส่งของ]]</f>
        <v>-23948</v>
      </c>
      <c r="AC745" s="172" t="s">
        <v>2124</v>
      </c>
      <c r="AD745" s="3"/>
    </row>
    <row r="746" spans="1:30" ht="27.75" customHeight="1">
      <c r="A746" s="85">
        <v>23941</v>
      </c>
      <c r="B746" s="101" t="s">
        <v>2334</v>
      </c>
      <c r="C746" s="67">
        <v>7</v>
      </c>
      <c r="D746" s="14" t="s">
        <v>49</v>
      </c>
      <c r="E746" s="15" t="s">
        <v>1354</v>
      </c>
      <c r="F746" s="14" t="s">
        <v>2335</v>
      </c>
      <c r="G746" s="16">
        <v>605</v>
      </c>
      <c r="H746" s="17"/>
      <c r="I746" s="14" t="s">
        <v>52</v>
      </c>
      <c r="J746" s="18" t="s">
        <v>1354</v>
      </c>
      <c r="K746" s="19">
        <v>605</v>
      </c>
      <c r="L746" s="18" t="s">
        <v>1354</v>
      </c>
      <c r="M746" s="19">
        <v>605</v>
      </c>
      <c r="N746" s="16" t="s">
        <v>34</v>
      </c>
      <c r="O746" s="16"/>
      <c r="P746" s="67"/>
      <c r="Q746" s="106">
        <v>110</v>
      </c>
      <c r="R746" s="107" t="s">
        <v>341</v>
      </c>
      <c r="S746" s="20">
        <v>5.5</v>
      </c>
      <c r="T746" s="66">
        <v>605</v>
      </c>
      <c r="U746" s="66">
        <v>0</v>
      </c>
      <c r="V746" s="66">
        <f t="shared" ref="V746" si="322">T746+U746</f>
        <v>605</v>
      </c>
      <c r="W746" s="50" t="s">
        <v>2336</v>
      </c>
      <c r="X746" s="51">
        <v>23942</v>
      </c>
      <c r="Y746" s="275">
        <v>23950</v>
      </c>
      <c r="Z746" s="275" t="s">
        <v>2337</v>
      </c>
      <c r="AA746" s="275"/>
      <c r="AB746" s="295">
        <f>Table1402409[[#This Row],[วันที่ส่งงานการเงิน]]-Table1402409[[#This Row],[วันที่ส่งของ]]</f>
        <v>-23950</v>
      </c>
      <c r="AC746" s="172" t="s">
        <v>2124</v>
      </c>
      <c r="AD746" s="3"/>
    </row>
    <row r="747" spans="1:30" ht="27.75" customHeight="1">
      <c r="A747" s="85">
        <v>23941</v>
      </c>
      <c r="B747" s="101" t="s">
        <v>2338</v>
      </c>
      <c r="C747" s="67">
        <v>7</v>
      </c>
      <c r="D747" s="14" t="s">
        <v>49</v>
      </c>
      <c r="E747" s="15" t="s">
        <v>1354</v>
      </c>
      <c r="F747" s="14" t="s">
        <v>2339</v>
      </c>
      <c r="G747" s="16">
        <v>177</v>
      </c>
      <c r="H747" s="17">
        <v>3</v>
      </c>
      <c r="I747" s="14" t="s">
        <v>52</v>
      </c>
      <c r="J747" s="18" t="s">
        <v>1354</v>
      </c>
      <c r="K747" s="19">
        <v>177</v>
      </c>
      <c r="L747" s="18" t="s">
        <v>1354</v>
      </c>
      <c r="M747" s="19">
        <v>177</v>
      </c>
      <c r="N747" s="16" t="s">
        <v>34</v>
      </c>
      <c r="O747" s="16"/>
      <c r="P747" s="67"/>
      <c r="Q747" s="106">
        <v>59</v>
      </c>
      <c r="R747" s="107" t="s">
        <v>341</v>
      </c>
      <c r="S747" s="20">
        <v>3</v>
      </c>
      <c r="T747" s="66">
        <v>177</v>
      </c>
      <c r="U747" s="66">
        <v>0</v>
      </c>
      <c r="V747" s="66">
        <f t="shared" si="321"/>
        <v>177</v>
      </c>
      <c r="W747" s="50" t="s">
        <v>2340</v>
      </c>
      <c r="X747" s="51">
        <v>23942</v>
      </c>
      <c r="Y747" s="275">
        <v>23948</v>
      </c>
      <c r="Z747" s="275" t="s">
        <v>2341</v>
      </c>
      <c r="AA747" s="275"/>
      <c r="AB747" s="295">
        <f>Table1402409[[#This Row],[วันที่ส่งงานการเงิน]]-Table1402409[[#This Row],[วันที่ส่งของ]]</f>
        <v>-23948</v>
      </c>
      <c r="AC747" s="172" t="s">
        <v>2124</v>
      </c>
      <c r="AD747" s="3"/>
    </row>
    <row r="748" spans="1:30" ht="27.75" customHeight="1">
      <c r="A748" s="85">
        <v>23944</v>
      </c>
      <c r="B748" s="101" t="s">
        <v>2342</v>
      </c>
      <c r="C748" s="67">
        <v>4</v>
      </c>
      <c r="D748" s="14" t="s">
        <v>60</v>
      </c>
      <c r="E748" s="15" t="s">
        <v>369</v>
      </c>
      <c r="F748" s="14" t="s">
        <v>2343</v>
      </c>
      <c r="G748" s="16">
        <v>9095</v>
      </c>
      <c r="H748" s="17">
        <v>425</v>
      </c>
      <c r="I748" s="14" t="s">
        <v>52</v>
      </c>
      <c r="J748" s="30" t="s">
        <v>369</v>
      </c>
      <c r="K748" s="19">
        <v>8453</v>
      </c>
      <c r="L748" s="30" t="s">
        <v>369</v>
      </c>
      <c r="M748" s="19">
        <v>8453</v>
      </c>
      <c r="N748" s="16" t="s">
        <v>34</v>
      </c>
      <c r="O748" s="16"/>
      <c r="P748" s="67"/>
      <c r="Q748" s="106">
        <v>20</v>
      </c>
      <c r="R748" s="107" t="s">
        <v>361</v>
      </c>
      <c r="S748" s="20">
        <v>395</v>
      </c>
      <c r="T748" s="66">
        <v>7900</v>
      </c>
      <c r="U748" s="66">
        <f t="shared" ref="U748:U749" si="323">T748*7/100</f>
        <v>553</v>
      </c>
      <c r="V748" s="66">
        <f t="shared" si="321"/>
        <v>8453</v>
      </c>
      <c r="W748" s="50" t="s">
        <v>2344</v>
      </c>
      <c r="X748" s="51">
        <v>23945</v>
      </c>
      <c r="Y748" s="275">
        <v>23958</v>
      </c>
      <c r="Z748" s="275" t="s">
        <v>2345</v>
      </c>
      <c r="AA748" s="275"/>
      <c r="AB748" s="295">
        <f>Table1402409[[#This Row],[วันที่ส่งงานการเงิน]]-Table1402409[[#This Row],[วันที่ส่งของ]]</f>
        <v>-23958</v>
      </c>
      <c r="AC748" s="172" t="s">
        <v>364</v>
      </c>
      <c r="AD748" s="3"/>
    </row>
    <row r="749" spans="1:30" ht="27.75" customHeight="1">
      <c r="A749" s="85">
        <v>23944</v>
      </c>
      <c r="B749" s="101" t="s">
        <v>2346</v>
      </c>
      <c r="C749" s="67">
        <v>4</v>
      </c>
      <c r="D749" s="14" t="s">
        <v>60</v>
      </c>
      <c r="E749" s="15" t="s">
        <v>398</v>
      </c>
      <c r="F749" s="14" t="s">
        <v>399</v>
      </c>
      <c r="G749" s="16">
        <v>89880</v>
      </c>
      <c r="H749" s="17">
        <v>4200</v>
      </c>
      <c r="I749" s="14" t="s">
        <v>52</v>
      </c>
      <c r="J749" s="15" t="s">
        <v>398</v>
      </c>
      <c r="K749" s="19">
        <v>89880</v>
      </c>
      <c r="L749" s="15" t="s">
        <v>398</v>
      </c>
      <c r="M749" s="19">
        <v>89880</v>
      </c>
      <c r="N749" s="16" t="s">
        <v>34</v>
      </c>
      <c r="O749" s="16"/>
      <c r="P749" s="67"/>
      <c r="Q749" s="106">
        <v>20</v>
      </c>
      <c r="R749" s="107" t="s">
        <v>400</v>
      </c>
      <c r="S749" s="20">
        <v>4200</v>
      </c>
      <c r="T749" s="66">
        <v>84000</v>
      </c>
      <c r="U749" s="66">
        <f t="shared" si="323"/>
        <v>5880</v>
      </c>
      <c r="V749" s="66">
        <f t="shared" si="321"/>
        <v>89880</v>
      </c>
      <c r="W749" s="50" t="s">
        <v>2347</v>
      </c>
      <c r="X749" s="51">
        <v>23945</v>
      </c>
      <c r="Y749" s="275">
        <v>23959</v>
      </c>
      <c r="Z749" s="275" t="s">
        <v>2348</v>
      </c>
      <c r="AA749" s="275"/>
      <c r="AB749" s="295">
        <f>Table1402409[[#This Row],[วันที่ส่งงานการเงิน]]-Table1402409[[#This Row],[วันที่ส่งของ]]</f>
        <v>-23959</v>
      </c>
      <c r="AC749" s="172" t="s">
        <v>344</v>
      </c>
      <c r="AD749" s="3"/>
    </row>
    <row r="750" spans="1:30" ht="27.75" customHeight="1">
      <c r="A750" s="85">
        <v>23945</v>
      </c>
      <c r="B750" s="101" t="s">
        <v>2349</v>
      </c>
      <c r="C750" s="67"/>
      <c r="D750" s="14" t="s">
        <v>237</v>
      </c>
      <c r="E750" s="15" t="s">
        <v>2350</v>
      </c>
      <c r="F750" s="14" t="s">
        <v>2351</v>
      </c>
      <c r="G750" s="16">
        <v>7720.05</v>
      </c>
      <c r="H750" s="17"/>
      <c r="I750" s="14"/>
      <c r="J750" s="18"/>
      <c r="K750" s="19"/>
      <c r="L750" s="63"/>
      <c r="M750" s="16"/>
      <c r="N750" s="16"/>
      <c r="O750" s="16"/>
      <c r="P750" s="67"/>
      <c r="Q750" s="106">
        <v>130</v>
      </c>
      <c r="R750" s="107" t="s">
        <v>341</v>
      </c>
      <c r="S750" s="20"/>
      <c r="T750" s="66">
        <v>7720.05</v>
      </c>
      <c r="U750" s="66">
        <v>0</v>
      </c>
      <c r="V750" s="66">
        <f t="shared" si="321"/>
        <v>7720.05</v>
      </c>
      <c r="W750" s="50" t="s">
        <v>2352</v>
      </c>
      <c r="X750" s="51"/>
      <c r="Y750" s="275"/>
      <c r="Z750" s="275"/>
      <c r="AA750" s="275"/>
      <c r="AB750" s="295">
        <f>Table1402409[[#This Row],[วันที่ส่งงานการเงิน]]-Table1402409[[#This Row],[วันที่ส่งของ]]</f>
        <v>0</v>
      </c>
      <c r="AC750" s="172"/>
      <c r="AD750" s="3"/>
    </row>
    <row r="751" spans="1:30" ht="27.75" customHeight="1">
      <c r="A751" s="85">
        <v>23945</v>
      </c>
      <c r="B751" s="101" t="s">
        <v>2353</v>
      </c>
      <c r="C751" s="67">
        <v>7</v>
      </c>
      <c r="D751" s="14" t="s">
        <v>31</v>
      </c>
      <c r="E751" s="15" t="s">
        <v>2354</v>
      </c>
      <c r="F751" s="14" t="s">
        <v>2355</v>
      </c>
      <c r="G751" s="16">
        <v>33327.29</v>
      </c>
      <c r="H751" s="17"/>
      <c r="I751" s="14" t="s">
        <v>275</v>
      </c>
      <c r="J751" s="15" t="s">
        <v>2354</v>
      </c>
      <c r="K751" s="19">
        <v>33327.29</v>
      </c>
      <c r="L751" s="15" t="s">
        <v>2354</v>
      </c>
      <c r="M751" s="19">
        <v>33327.29</v>
      </c>
      <c r="N751" s="16"/>
      <c r="O751" s="16"/>
      <c r="P751" s="67"/>
      <c r="Q751" s="106">
        <v>22</v>
      </c>
      <c r="R751" s="107" t="s">
        <v>101</v>
      </c>
      <c r="S751" s="20"/>
      <c r="T751" s="66">
        <v>31147</v>
      </c>
      <c r="U751" s="66">
        <f t="shared" ref="U751" si="324">T751*7/100</f>
        <v>2180.29</v>
      </c>
      <c r="V751" s="66">
        <f t="shared" si="321"/>
        <v>33327.29</v>
      </c>
      <c r="W751" s="50" t="s">
        <v>275</v>
      </c>
      <c r="X751" s="51">
        <v>23941</v>
      </c>
      <c r="Y751" s="275">
        <v>23941</v>
      </c>
      <c r="Z751" s="275" t="s">
        <v>275</v>
      </c>
      <c r="AA751" s="275"/>
      <c r="AB751" s="295">
        <f>Table1402409[[#This Row],[วันที่ส่งงานการเงิน]]-Table1402409[[#This Row],[วันที่ส่งของ]]</f>
        <v>-23941</v>
      </c>
      <c r="AC751" s="172" t="s">
        <v>275</v>
      </c>
      <c r="AD751" s="3"/>
    </row>
    <row r="752" spans="1:30" ht="27.75" customHeight="1">
      <c r="A752" s="85">
        <v>23948</v>
      </c>
      <c r="B752" s="101" t="s">
        <v>2356</v>
      </c>
      <c r="C752" s="67">
        <v>7</v>
      </c>
      <c r="D752" s="14" t="s">
        <v>147</v>
      </c>
      <c r="E752" s="15" t="s">
        <v>436</v>
      </c>
      <c r="F752" s="14" t="s">
        <v>437</v>
      </c>
      <c r="G752" s="16">
        <v>770.4</v>
      </c>
      <c r="H752" s="17"/>
      <c r="I752" s="14" t="s">
        <v>275</v>
      </c>
      <c r="J752" s="18" t="s">
        <v>436</v>
      </c>
      <c r="K752" s="19">
        <v>770.4</v>
      </c>
      <c r="L752" s="18" t="s">
        <v>436</v>
      </c>
      <c r="M752" s="19">
        <v>770.4</v>
      </c>
      <c r="N752" s="16" t="s">
        <v>34</v>
      </c>
      <c r="O752" s="16"/>
      <c r="P752" s="67"/>
      <c r="Q752" s="106">
        <v>1</v>
      </c>
      <c r="R752" s="107" t="s">
        <v>101</v>
      </c>
      <c r="S752" s="20"/>
      <c r="T752" s="66">
        <v>720</v>
      </c>
      <c r="U752" s="66">
        <f t="shared" si="319"/>
        <v>50.4</v>
      </c>
      <c r="V752" s="66">
        <f t="shared" si="320"/>
        <v>770.4</v>
      </c>
      <c r="W752" s="50" t="s">
        <v>275</v>
      </c>
      <c r="X752" s="51">
        <v>23944</v>
      </c>
      <c r="Y752" s="275">
        <v>23944</v>
      </c>
      <c r="Z752" s="275" t="s">
        <v>275</v>
      </c>
      <c r="AA752" s="275"/>
      <c r="AB752" s="295">
        <f>Table1402409[[#This Row],[วันที่ส่งงานการเงิน]]-Table1402409[[#This Row],[วันที่ส่งของ]]</f>
        <v>-23944</v>
      </c>
      <c r="AC752" s="172" t="s">
        <v>275</v>
      </c>
      <c r="AD752" s="3"/>
    </row>
    <row r="753" spans="1:30" ht="27.75" customHeight="1">
      <c r="A753" s="85">
        <v>23945</v>
      </c>
      <c r="B753" s="101" t="s">
        <v>2357</v>
      </c>
      <c r="C753" s="67">
        <v>2</v>
      </c>
      <c r="D753" s="14" t="s">
        <v>60</v>
      </c>
      <c r="E753" s="15" t="s">
        <v>2358</v>
      </c>
      <c r="F753" s="14" t="s">
        <v>730</v>
      </c>
      <c r="G753" s="16">
        <v>973700</v>
      </c>
      <c r="H753" s="17">
        <v>92</v>
      </c>
      <c r="I753" s="14" t="s">
        <v>94</v>
      </c>
      <c r="J753" s="15" t="s">
        <v>2358</v>
      </c>
      <c r="K753" s="19">
        <v>973700</v>
      </c>
      <c r="L753" s="15" t="s">
        <v>2358</v>
      </c>
      <c r="M753" s="19">
        <v>973700</v>
      </c>
      <c r="N753" s="16" t="s">
        <v>34</v>
      </c>
      <c r="O753" s="16"/>
      <c r="P753" s="67"/>
      <c r="Q753" s="106">
        <v>10000</v>
      </c>
      <c r="R753" s="107" t="s">
        <v>63</v>
      </c>
      <c r="S753" s="20">
        <v>91</v>
      </c>
      <c r="T753" s="66">
        <v>910000</v>
      </c>
      <c r="U753" s="66">
        <f t="shared" ref="U753:U772" si="325">T753*7/100</f>
        <v>63700</v>
      </c>
      <c r="V753" s="66">
        <f t="shared" ref="V753:V772" si="326">T753+U753</f>
        <v>973700</v>
      </c>
      <c r="W753" s="50" t="s">
        <v>2359</v>
      </c>
      <c r="X753" s="51">
        <v>23987</v>
      </c>
      <c r="Y753" s="275">
        <v>23990</v>
      </c>
      <c r="Z753" s="275" t="s">
        <v>2360</v>
      </c>
      <c r="AA753" s="275"/>
      <c r="AB753" s="295">
        <f>Table1402409[[#This Row],[วันที่ส่งงานการเงิน]]-Table1402409[[#This Row],[วันที่ส่งของ]]</f>
        <v>-23990</v>
      </c>
      <c r="AC753" s="172" t="s">
        <v>2361</v>
      </c>
      <c r="AD753" s="3"/>
    </row>
    <row r="754" spans="1:30" ht="27.75" customHeight="1">
      <c r="A754" s="85">
        <v>23944</v>
      </c>
      <c r="B754" s="101" t="s">
        <v>2362</v>
      </c>
      <c r="C754" s="67">
        <v>2</v>
      </c>
      <c r="D754" s="14" t="s">
        <v>49</v>
      </c>
      <c r="E754" s="15" t="s">
        <v>98</v>
      </c>
      <c r="F754" s="14" t="s">
        <v>2363</v>
      </c>
      <c r="G754" s="16">
        <v>20330</v>
      </c>
      <c r="H754" s="17">
        <v>190</v>
      </c>
      <c r="I754" s="14" t="s">
        <v>52</v>
      </c>
      <c r="J754" s="30" t="s">
        <v>98</v>
      </c>
      <c r="K754" s="19">
        <v>20330</v>
      </c>
      <c r="L754" s="30" t="s">
        <v>98</v>
      </c>
      <c r="M754" s="19">
        <v>20330</v>
      </c>
      <c r="N754" s="16" t="s">
        <v>34</v>
      </c>
      <c r="O754" s="16"/>
      <c r="P754" s="67"/>
      <c r="Q754" s="106">
        <v>100</v>
      </c>
      <c r="R754" s="107" t="s">
        <v>53</v>
      </c>
      <c r="S754" s="20">
        <v>190</v>
      </c>
      <c r="T754" s="66">
        <v>19000</v>
      </c>
      <c r="U754" s="66">
        <f t="shared" ref="U754:U771" si="327">T754*7/100</f>
        <v>1330</v>
      </c>
      <c r="V754" s="66">
        <f t="shared" ref="V754:V771" si="328">T754+U754</f>
        <v>20330</v>
      </c>
      <c r="W754" s="50" t="s">
        <v>2364</v>
      </c>
      <c r="X754" s="51">
        <v>23958</v>
      </c>
      <c r="Y754" s="275">
        <v>23965</v>
      </c>
      <c r="Z754" s="275" t="s">
        <v>2365</v>
      </c>
      <c r="AA754" s="275"/>
      <c r="AB754" s="295">
        <f>Table1402409[[#This Row],[วันที่ส่งงานการเงิน]]-Table1402409[[#This Row],[วันที่ส่งของ]]</f>
        <v>-23965</v>
      </c>
      <c r="AC754" s="172" t="s">
        <v>2366</v>
      </c>
      <c r="AD754" s="3"/>
    </row>
    <row r="755" spans="1:30" ht="27.75" customHeight="1">
      <c r="A755" s="85">
        <v>23945</v>
      </c>
      <c r="B755" s="101" t="s">
        <v>2367</v>
      </c>
      <c r="C755" s="67">
        <v>7</v>
      </c>
      <c r="D755" s="14" t="s">
        <v>49</v>
      </c>
      <c r="E755" s="15" t="s">
        <v>1354</v>
      </c>
      <c r="F755" s="14" t="s">
        <v>2368</v>
      </c>
      <c r="G755" s="16">
        <v>115</v>
      </c>
      <c r="H755" s="17">
        <v>5.5</v>
      </c>
      <c r="I755" s="14" t="s">
        <v>52</v>
      </c>
      <c r="J755" s="18" t="s">
        <v>1354</v>
      </c>
      <c r="K755" s="19">
        <v>115</v>
      </c>
      <c r="L755" s="18" t="s">
        <v>1354</v>
      </c>
      <c r="M755" s="19">
        <v>115</v>
      </c>
      <c r="N755" s="16" t="s">
        <v>34</v>
      </c>
      <c r="O755" s="16"/>
      <c r="P755" s="67"/>
      <c r="Q755" s="66">
        <v>20.91</v>
      </c>
      <c r="R755" s="107" t="s">
        <v>341</v>
      </c>
      <c r="S755" s="20">
        <v>5.5</v>
      </c>
      <c r="T755" s="66">
        <v>115</v>
      </c>
      <c r="U755" s="66">
        <v>0</v>
      </c>
      <c r="V755" s="66">
        <f t="shared" si="328"/>
        <v>115</v>
      </c>
      <c r="W755" s="50" t="s">
        <v>2369</v>
      </c>
      <c r="X755" s="51">
        <v>23948</v>
      </c>
      <c r="Y755" s="275">
        <v>23958</v>
      </c>
      <c r="Z755" s="275" t="s">
        <v>2370</v>
      </c>
      <c r="AA755" s="275"/>
      <c r="AB755" s="295">
        <f>Table1402409[[#This Row],[วันที่ส่งงานการเงิน]]-Table1402409[[#This Row],[วันที่ส่งของ]]</f>
        <v>-23958</v>
      </c>
      <c r="AC755" s="172" t="s">
        <v>2124</v>
      </c>
      <c r="AD755" s="3"/>
    </row>
    <row r="756" spans="1:30" ht="27.75" customHeight="1">
      <c r="A756" s="85">
        <v>23949</v>
      </c>
      <c r="B756" s="101" t="s">
        <v>2371</v>
      </c>
      <c r="C756" s="67">
        <v>1</v>
      </c>
      <c r="D756" s="14" t="s">
        <v>60</v>
      </c>
      <c r="E756" s="15" t="s">
        <v>136</v>
      </c>
      <c r="F756" s="14" t="s">
        <v>1551</v>
      </c>
      <c r="G756" s="16">
        <v>709076.16</v>
      </c>
      <c r="H756" s="17">
        <v>2124</v>
      </c>
      <c r="I756" s="14" t="s">
        <v>94</v>
      </c>
      <c r="J756" s="18" t="s">
        <v>136</v>
      </c>
      <c r="K756" s="19">
        <v>681033.6</v>
      </c>
      <c r="L756" s="18" t="s">
        <v>136</v>
      </c>
      <c r="M756" s="19">
        <v>681033.6</v>
      </c>
      <c r="N756" s="16" t="s">
        <v>34</v>
      </c>
      <c r="O756" s="16"/>
      <c r="P756" s="67"/>
      <c r="Q756" s="106">
        <v>312</v>
      </c>
      <c r="R756" s="107" t="s">
        <v>63</v>
      </c>
      <c r="S756" s="20">
        <v>2040</v>
      </c>
      <c r="T756" s="66">
        <v>636480</v>
      </c>
      <c r="U756" s="66">
        <f t="shared" si="327"/>
        <v>44553.599999999999</v>
      </c>
      <c r="V756" s="66">
        <f t="shared" si="328"/>
        <v>681033.6</v>
      </c>
      <c r="W756" s="50" t="s">
        <v>2372</v>
      </c>
      <c r="X756" s="51">
        <v>23984</v>
      </c>
      <c r="Y756" s="275">
        <v>23987</v>
      </c>
      <c r="Z756" s="275" t="s">
        <v>2373</v>
      </c>
      <c r="AA756" s="275"/>
      <c r="AB756" s="295">
        <f>Table1402409[[#This Row],[วันที่ส่งงานการเงิน]]-Table1402409[[#This Row],[วันที่ส่งของ]]</f>
        <v>-23987</v>
      </c>
      <c r="AC756" s="172" t="s">
        <v>2374</v>
      </c>
      <c r="AD756" s="3"/>
    </row>
    <row r="757" spans="1:30" ht="27.75" customHeight="1">
      <c r="A757" s="85"/>
      <c r="B757" s="101"/>
      <c r="C757" s="67"/>
      <c r="D757" s="14"/>
      <c r="E757" s="15"/>
      <c r="F757" s="14"/>
      <c r="G757" s="16"/>
      <c r="H757" s="17"/>
      <c r="I757" s="14"/>
      <c r="J757" s="30" t="s">
        <v>61</v>
      </c>
      <c r="K757" s="19">
        <v>699728.64</v>
      </c>
      <c r="L757" s="63"/>
      <c r="M757" s="16"/>
      <c r="N757" s="16"/>
      <c r="O757" s="16"/>
      <c r="P757" s="67"/>
      <c r="Q757" s="106"/>
      <c r="R757" s="107"/>
      <c r="S757" s="20"/>
      <c r="T757" s="66"/>
      <c r="U757" s="66">
        <f t="shared" si="327"/>
        <v>0</v>
      </c>
      <c r="V757" s="66">
        <f t="shared" si="328"/>
        <v>0</v>
      </c>
      <c r="W757" s="50"/>
      <c r="X757" s="51"/>
      <c r="Y757" s="275"/>
      <c r="Z757" s="275"/>
      <c r="AA757" s="275"/>
      <c r="AB757" s="295">
        <f>Table1402409[[#This Row],[วันที่ส่งงานการเงิน]]-Table1402409[[#This Row],[วันที่ส่งของ]]</f>
        <v>0</v>
      </c>
      <c r="AC757" s="172"/>
      <c r="AD757" s="3"/>
    </row>
    <row r="758" spans="1:30" ht="27.75" customHeight="1">
      <c r="A758" s="85"/>
      <c r="B758" s="101"/>
      <c r="C758" s="67"/>
      <c r="D758" s="14"/>
      <c r="E758" s="15"/>
      <c r="F758" s="14"/>
      <c r="G758" s="16"/>
      <c r="H758" s="17"/>
      <c r="I758" s="14"/>
      <c r="J758" s="15" t="s">
        <v>130</v>
      </c>
      <c r="K758" s="19">
        <v>697391.76</v>
      </c>
      <c r="L758" s="63"/>
      <c r="M758" s="16"/>
      <c r="N758" s="16"/>
      <c r="O758" s="16"/>
      <c r="P758" s="67"/>
      <c r="Q758" s="106"/>
      <c r="R758" s="107"/>
      <c r="S758" s="20"/>
      <c r="T758" s="66"/>
      <c r="U758" s="66">
        <f t="shared" si="327"/>
        <v>0</v>
      </c>
      <c r="V758" s="66">
        <f t="shared" si="328"/>
        <v>0</v>
      </c>
      <c r="W758" s="50"/>
      <c r="X758" s="51"/>
      <c r="Y758" s="275"/>
      <c r="Z758" s="275"/>
      <c r="AA758" s="275"/>
      <c r="AB758" s="295">
        <f>Table1402409[[#This Row],[วันที่ส่งงานการเงิน]]-Table1402409[[#This Row],[วันที่ส่งของ]]</f>
        <v>0</v>
      </c>
      <c r="AC758" s="172"/>
      <c r="AD758" s="3"/>
    </row>
    <row r="759" spans="1:30" ht="27.75" customHeight="1">
      <c r="A759" s="85"/>
      <c r="B759" s="101"/>
      <c r="C759" s="67"/>
      <c r="D759" s="14"/>
      <c r="E759" s="15"/>
      <c r="F759" s="14" t="s">
        <v>1473</v>
      </c>
      <c r="G759" s="16">
        <v>1179675</v>
      </c>
      <c r="H759" s="17">
        <v>5250</v>
      </c>
      <c r="I759" s="14" t="s">
        <v>94</v>
      </c>
      <c r="J759" s="18" t="s">
        <v>136</v>
      </c>
      <c r="K759" s="19">
        <v>1176304.5</v>
      </c>
      <c r="L759" s="15" t="s">
        <v>130</v>
      </c>
      <c r="M759" s="16">
        <v>1145970</v>
      </c>
      <c r="N759" s="16" t="s">
        <v>34</v>
      </c>
      <c r="O759" s="16"/>
      <c r="P759" s="67"/>
      <c r="Q759" s="106">
        <v>210</v>
      </c>
      <c r="R759" s="107" t="s">
        <v>63</v>
      </c>
      <c r="S759" s="20">
        <v>5100</v>
      </c>
      <c r="T759" s="66">
        <v>1071000</v>
      </c>
      <c r="U759" s="66">
        <f t="shared" si="327"/>
        <v>74970</v>
      </c>
      <c r="V759" s="66">
        <f t="shared" si="328"/>
        <v>1145970</v>
      </c>
      <c r="W759" s="50" t="s">
        <v>2375</v>
      </c>
      <c r="X759" s="51">
        <v>23984</v>
      </c>
      <c r="Y759" s="275">
        <v>23992</v>
      </c>
      <c r="Z759" s="275" t="s">
        <v>2376</v>
      </c>
      <c r="AA759" s="275"/>
      <c r="AB759" s="295">
        <f>Table1402409[[#This Row],[วันที่ส่งงานการเงิน]]-Table1402409[[#This Row],[วันที่ส่งของ]]</f>
        <v>-23992</v>
      </c>
      <c r="AC759" s="172" t="s">
        <v>2374</v>
      </c>
      <c r="AD759" s="3"/>
    </row>
    <row r="760" spans="1:30" ht="27.75" customHeight="1">
      <c r="A760" s="85"/>
      <c r="B760" s="101"/>
      <c r="C760" s="67"/>
      <c r="D760" s="14"/>
      <c r="E760" s="15"/>
      <c r="F760" s="14"/>
      <c r="G760" s="16"/>
      <c r="H760" s="17"/>
      <c r="I760" s="14"/>
      <c r="J760" s="30" t="s">
        <v>61</v>
      </c>
      <c r="K760" s="19">
        <v>1162822.5</v>
      </c>
      <c r="L760" s="63"/>
      <c r="M760" s="16"/>
      <c r="N760" s="16"/>
      <c r="O760" s="16"/>
      <c r="P760" s="67"/>
      <c r="Q760" s="106"/>
      <c r="R760" s="107"/>
      <c r="S760" s="20"/>
      <c r="T760" s="66"/>
      <c r="U760" s="66">
        <f t="shared" si="327"/>
        <v>0</v>
      </c>
      <c r="V760" s="66">
        <f t="shared" si="328"/>
        <v>0</v>
      </c>
      <c r="W760" s="50"/>
      <c r="X760" s="51"/>
      <c r="Y760" s="275"/>
      <c r="Z760" s="275"/>
      <c r="AA760" s="275"/>
      <c r="AB760" s="295">
        <f>Table1402409[[#This Row],[วันที่ส่งงานการเงิน]]-Table1402409[[#This Row],[วันที่ส่งของ]]</f>
        <v>0</v>
      </c>
      <c r="AC760" s="172"/>
      <c r="AD760" s="3"/>
    </row>
    <row r="761" spans="1:30" ht="27.75" customHeight="1">
      <c r="A761" s="85"/>
      <c r="B761" s="101"/>
      <c r="C761" s="67"/>
      <c r="D761" s="14"/>
      <c r="E761" s="15"/>
      <c r="F761" s="14"/>
      <c r="G761" s="16"/>
      <c r="H761" s="17"/>
      <c r="I761" s="14"/>
      <c r="J761" s="15" t="s">
        <v>130</v>
      </c>
      <c r="K761" s="19">
        <v>1145970</v>
      </c>
      <c r="L761" s="63"/>
      <c r="M761" s="16"/>
      <c r="N761" s="16"/>
      <c r="O761" s="16"/>
      <c r="P761" s="67"/>
      <c r="Q761" s="106"/>
      <c r="R761" s="107"/>
      <c r="S761" s="20"/>
      <c r="T761" s="66"/>
      <c r="U761" s="66">
        <f t="shared" si="327"/>
        <v>0</v>
      </c>
      <c r="V761" s="66">
        <f t="shared" si="328"/>
        <v>0</v>
      </c>
      <c r="W761" s="50"/>
      <c r="X761" s="51"/>
      <c r="Y761" s="275"/>
      <c r="Z761" s="275"/>
      <c r="AA761" s="275"/>
      <c r="AB761" s="295">
        <f>Table1402409[[#This Row],[วันที่ส่งงานการเงิน]]-Table1402409[[#This Row],[วันที่ส่งของ]]</f>
        <v>0</v>
      </c>
      <c r="AC761" s="172"/>
      <c r="AD761" s="3"/>
    </row>
    <row r="762" spans="1:30" ht="27.75" customHeight="1">
      <c r="A762" s="85"/>
      <c r="B762" s="101"/>
      <c r="C762" s="67"/>
      <c r="D762" s="14"/>
      <c r="E762" s="15"/>
      <c r="F762" s="14" t="s">
        <v>2377</v>
      </c>
      <c r="G762" s="16">
        <v>1776200</v>
      </c>
      <c r="H762" s="17">
        <v>830</v>
      </c>
      <c r="I762" s="14" t="s">
        <v>94</v>
      </c>
      <c r="J762" s="30" t="s">
        <v>61</v>
      </c>
      <c r="K762" s="19">
        <v>1699160</v>
      </c>
      <c r="L762" s="30" t="s">
        <v>61</v>
      </c>
      <c r="M762" s="19">
        <v>1699160</v>
      </c>
      <c r="N762" s="16" t="s">
        <v>34</v>
      </c>
      <c r="O762" s="16"/>
      <c r="P762" s="67"/>
      <c r="Q762" s="106">
        <v>2000</v>
      </c>
      <c r="R762" s="107" t="s">
        <v>63</v>
      </c>
      <c r="S762" s="20">
        <v>794</v>
      </c>
      <c r="T762" s="66">
        <v>1588000</v>
      </c>
      <c r="U762" s="66">
        <f t="shared" ref="U762:U764" si="329">T762*7/100</f>
        <v>111160</v>
      </c>
      <c r="V762" s="66">
        <f t="shared" ref="V762:V764" si="330">T762+U762</f>
        <v>1699160</v>
      </c>
      <c r="W762" s="50" t="s">
        <v>2378</v>
      </c>
      <c r="X762" s="51">
        <v>23993</v>
      </c>
      <c r="Y762" s="275">
        <v>23997</v>
      </c>
      <c r="Z762" s="275" t="s">
        <v>2379</v>
      </c>
      <c r="AA762" s="275"/>
      <c r="AB762" s="295">
        <f>Table1402409[[#This Row],[วันที่ส่งงานการเงิน]]-Table1402409[[#This Row],[วันที่ส่งของ]]</f>
        <v>-23997</v>
      </c>
      <c r="AC762" s="172" t="s">
        <v>2374</v>
      </c>
      <c r="AD762" s="3"/>
    </row>
    <row r="763" spans="1:30" ht="27.75" customHeight="1">
      <c r="A763" s="85"/>
      <c r="B763" s="101"/>
      <c r="C763" s="67"/>
      <c r="D763" s="14"/>
      <c r="E763" s="15"/>
      <c r="F763" s="14"/>
      <c r="G763" s="16"/>
      <c r="H763" s="17"/>
      <c r="I763" s="14"/>
      <c r="J763" s="30" t="s">
        <v>975</v>
      </c>
      <c r="K763" s="19">
        <v>1701300</v>
      </c>
      <c r="L763" s="63"/>
      <c r="M763" s="16"/>
      <c r="N763" s="16"/>
      <c r="O763" s="16"/>
      <c r="P763" s="67"/>
      <c r="Q763" s="106"/>
      <c r="R763" s="107"/>
      <c r="S763" s="20"/>
      <c r="T763" s="66"/>
      <c r="U763" s="66">
        <f t="shared" si="329"/>
        <v>0</v>
      </c>
      <c r="V763" s="66">
        <f t="shared" si="330"/>
        <v>0</v>
      </c>
      <c r="W763" s="50"/>
      <c r="X763" s="51"/>
      <c r="Y763" s="275"/>
      <c r="Z763" s="275"/>
      <c r="AA763" s="275"/>
      <c r="AB763" s="295">
        <f>Table1402409[[#This Row],[วันที่ส่งงานการเงิน]]-Table1402409[[#This Row],[วันที่ส่งของ]]</f>
        <v>0</v>
      </c>
      <c r="AC763" s="172"/>
      <c r="AD763" s="3"/>
    </row>
    <row r="764" spans="1:30" ht="27.75" customHeight="1">
      <c r="A764" s="85"/>
      <c r="B764" s="101"/>
      <c r="C764" s="67"/>
      <c r="D764" s="14"/>
      <c r="E764" s="15"/>
      <c r="F764" s="14"/>
      <c r="G764" s="16"/>
      <c r="H764" s="17"/>
      <c r="I764" s="14"/>
      <c r="J764" s="18" t="s">
        <v>136</v>
      </c>
      <c r="K764" s="19">
        <v>1714140</v>
      </c>
      <c r="L764" s="63"/>
      <c r="M764" s="16"/>
      <c r="N764" s="16"/>
      <c r="O764" s="16"/>
      <c r="P764" s="67"/>
      <c r="Q764" s="106"/>
      <c r="R764" s="107"/>
      <c r="S764" s="20"/>
      <c r="T764" s="66"/>
      <c r="U764" s="66">
        <f t="shared" si="329"/>
        <v>0</v>
      </c>
      <c r="V764" s="66">
        <f t="shared" si="330"/>
        <v>0</v>
      </c>
      <c r="W764" s="50"/>
      <c r="X764" s="51"/>
      <c r="Y764" s="275"/>
      <c r="Z764" s="275"/>
      <c r="AA764" s="275"/>
      <c r="AB764" s="295">
        <f>Table1402409[[#This Row],[วันที่ส่งงานการเงิน]]-Table1402409[[#This Row],[วันที่ส่งของ]]</f>
        <v>0</v>
      </c>
      <c r="AC764" s="172"/>
      <c r="AD764" s="3"/>
    </row>
    <row r="765" spans="1:30" ht="27.75" customHeight="1">
      <c r="A765" s="85">
        <v>23949</v>
      </c>
      <c r="B765" s="101" t="s">
        <v>2380</v>
      </c>
      <c r="C765" s="67">
        <v>1</v>
      </c>
      <c r="D765" s="14" t="s">
        <v>60</v>
      </c>
      <c r="E765" s="15" t="s">
        <v>136</v>
      </c>
      <c r="F765" s="14" t="s">
        <v>2381</v>
      </c>
      <c r="G765" s="16">
        <v>192600</v>
      </c>
      <c r="H765" s="17">
        <v>36</v>
      </c>
      <c r="I765" s="14" t="s">
        <v>52</v>
      </c>
      <c r="J765" s="18" t="s">
        <v>136</v>
      </c>
      <c r="K765" s="19">
        <v>173875</v>
      </c>
      <c r="L765" s="18" t="s">
        <v>136</v>
      </c>
      <c r="M765" s="19">
        <v>173875</v>
      </c>
      <c r="N765" s="16" t="s">
        <v>34</v>
      </c>
      <c r="O765" s="16"/>
      <c r="P765" s="67"/>
      <c r="Q765" s="106">
        <v>5000</v>
      </c>
      <c r="R765" s="107" t="s">
        <v>341</v>
      </c>
      <c r="S765" s="20">
        <v>32.5</v>
      </c>
      <c r="T765" s="66">
        <v>162500</v>
      </c>
      <c r="U765" s="66">
        <f t="shared" si="327"/>
        <v>11375</v>
      </c>
      <c r="V765" s="66">
        <f t="shared" si="328"/>
        <v>173875</v>
      </c>
      <c r="W765" s="50" t="s">
        <v>2382</v>
      </c>
      <c r="X765" s="51">
        <v>23963</v>
      </c>
      <c r="Y765" s="275">
        <v>23978</v>
      </c>
      <c r="Z765" s="275" t="s">
        <v>2383</v>
      </c>
      <c r="AA765" s="275"/>
      <c r="AB765" s="295">
        <f>Table1402409[[#This Row],[วันที่ส่งงานการเงิน]]-Table1402409[[#This Row],[วันที่ส่งของ]]</f>
        <v>-23978</v>
      </c>
      <c r="AC765" s="172" t="s">
        <v>335</v>
      </c>
      <c r="AD765" s="3"/>
    </row>
    <row r="766" spans="1:30" ht="27.75" customHeight="1">
      <c r="A766" s="85">
        <v>23949</v>
      </c>
      <c r="B766" s="101" t="s">
        <v>2384</v>
      </c>
      <c r="C766" s="67">
        <v>1</v>
      </c>
      <c r="D766" s="14" t="s">
        <v>60</v>
      </c>
      <c r="E766" s="15" t="s">
        <v>61</v>
      </c>
      <c r="F766" s="14" t="s">
        <v>643</v>
      </c>
      <c r="G766" s="16">
        <v>226112.4</v>
      </c>
      <c r="H766" s="17">
        <v>3522</v>
      </c>
      <c r="I766" s="14" t="s">
        <v>52</v>
      </c>
      <c r="J766" s="30" t="s">
        <v>61</v>
      </c>
      <c r="K766" s="19">
        <v>226112.4</v>
      </c>
      <c r="L766" s="30" t="s">
        <v>61</v>
      </c>
      <c r="M766" s="19">
        <v>226112.4</v>
      </c>
      <c r="N766" s="16" t="s">
        <v>34</v>
      </c>
      <c r="O766" s="16"/>
      <c r="P766" s="67"/>
      <c r="Q766" s="106">
        <v>60</v>
      </c>
      <c r="R766" s="107" t="s">
        <v>63</v>
      </c>
      <c r="S766" s="20">
        <v>3522</v>
      </c>
      <c r="T766" s="66">
        <v>211320</v>
      </c>
      <c r="U766" s="66">
        <f t="shared" si="327"/>
        <v>14792.4</v>
      </c>
      <c r="V766" s="66">
        <f t="shared" si="328"/>
        <v>226112.4</v>
      </c>
      <c r="W766" s="50" t="s">
        <v>2385</v>
      </c>
      <c r="X766" s="51">
        <v>23950</v>
      </c>
      <c r="Y766" s="275">
        <v>23959</v>
      </c>
      <c r="Z766" s="275" t="s">
        <v>2386</v>
      </c>
      <c r="AA766" s="275"/>
      <c r="AB766" s="295">
        <f>Table1402409[[#This Row],[วันที่ส่งงานการเงิน]]-Table1402409[[#This Row],[วันที่ส่งของ]]</f>
        <v>-23959</v>
      </c>
      <c r="AC766" s="172" t="s">
        <v>1470</v>
      </c>
      <c r="AD766" s="3"/>
    </row>
    <row r="767" spans="1:30" ht="27.75" customHeight="1">
      <c r="A767" s="85">
        <v>23945</v>
      </c>
      <c r="B767" s="101" t="s">
        <v>2387</v>
      </c>
      <c r="C767" s="67">
        <v>7</v>
      </c>
      <c r="D767" s="14" t="s">
        <v>31</v>
      </c>
      <c r="E767" s="162" t="s">
        <v>45</v>
      </c>
      <c r="F767" s="14" t="s">
        <v>2388</v>
      </c>
      <c r="G767" s="16"/>
      <c r="H767" s="17"/>
      <c r="I767" s="14"/>
      <c r="J767" s="18"/>
      <c r="K767" s="19"/>
      <c r="L767" s="63"/>
      <c r="M767" s="16"/>
      <c r="N767" s="16"/>
      <c r="O767" s="16"/>
      <c r="P767" s="67"/>
      <c r="Q767" s="106">
        <v>1</v>
      </c>
      <c r="R767" s="107" t="s">
        <v>2389</v>
      </c>
      <c r="S767" s="20"/>
      <c r="T767" s="66"/>
      <c r="U767" s="66">
        <f t="shared" si="327"/>
        <v>0</v>
      </c>
      <c r="V767" s="66">
        <f t="shared" si="328"/>
        <v>0</v>
      </c>
      <c r="W767" s="50"/>
      <c r="X767" s="51"/>
      <c r="Y767" s="275"/>
      <c r="Z767" s="275"/>
      <c r="AA767" s="275"/>
      <c r="AB767" s="295">
        <f>Table1402409[[#This Row],[วันที่ส่งงานการเงิน]]-Table1402409[[#This Row],[วันที่ส่งของ]]</f>
        <v>0</v>
      </c>
      <c r="AC767" s="172"/>
      <c r="AD767" s="3"/>
    </row>
    <row r="768" spans="1:30" ht="27.75" customHeight="1">
      <c r="A768" s="85">
        <v>23950</v>
      </c>
      <c r="B768" s="101" t="s">
        <v>2390</v>
      </c>
      <c r="C768" s="67">
        <v>1</v>
      </c>
      <c r="D768" s="14" t="s">
        <v>60</v>
      </c>
      <c r="E768" s="15" t="s">
        <v>130</v>
      </c>
      <c r="F768" s="14" t="s">
        <v>1669</v>
      </c>
      <c r="G768" s="16">
        <v>5564</v>
      </c>
      <c r="H768" s="17">
        <v>1300</v>
      </c>
      <c r="I768" s="14" t="s">
        <v>52</v>
      </c>
      <c r="J768" s="15" t="s">
        <v>130</v>
      </c>
      <c r="K768" s="19">
        <v>5007.6000000000004</v>
      </c>
      <c r="L768" s="15" t="s">
        <v>130</v>
      </c>
      <c r="M768" s="16">
        <v>5007.6000000000004</v>
      </c>
      <c r="N768" s="16" t="s">
        <v>34</v>
      </c>
      <c r="O768" s="16"/>
      <c r="P768" s="67"/>
      <c r="Q768" s="106">
        <v>4</v>
      </c>
      <c r="R768" s="107" t="s">
        <v>63</v>
      </c>
      <c r="S768" s="20">
        <v>1170</v>
      </c>
      <c r="T768" s="66">
        <v>4680</v>
      </c>
      <c r="U768" s="66">
        <f t="shared" si="327"/>
        <v>327.60000000000002</v>
      </c>
      <c r="V768" s="66">
        <f t="shared" si="328"/>
        <v>5007.6000000000004</v>
      </c>
      <c r="W768" s="50" t="s">
        <v>2391</v>
      </c>
      <c r="X768" s="51">
        <v>23959</v>
      </c>
      <c r="Y768" s="275">
        <v>23963</v>
      </c>
      <c r="Z768" s="275" t="s">
        <v>2392</v>
      </c>
      <c r="AA768" s="275"/>
      <c r="AB768" s="295">
        <f>Table1402409[[#This Row],[วันที่ส่งงานการเงิน]]-Table1402409[[#This Row],[วันที่ส่งของ]]</f>
        <v>-23963</v>
      </c>
      <c r="AC768" s="172" t="s">
        <v>335</v>
      </c>
      <c r="AD768" s="3"/>
    </row>
    <row r="769" spans="1:30" ht="27.75" customHeight="1">
      <c r="A769" s="85">
        <v>23950</v>
      </c>
      <c r="B769" s="101" t="s">
        <v>2390</v>
      </c>
      <c r="C769" s="67">
        <v>1</v>
      </c>
      <c r="D769" s="14" t="s">
        <v>60</v>
      </c>
      <c r="E769" s="15" t="s">
        <v>130</v>
      </c>
      <c r="F769" s="14" t="s">
        <v>1028</v>
      </c>
      <c r="G769" s="16">
        <v>6591.2</v>
      </c>
      <c r="H769" s="17">
        <v>1540</v>
      </c>
      <c r="I769" s="14" t="s">
        <v>52</v>
      </c>
      <c r="J769" s="15" t="s">
        <v>130</v>
      </c>
      <c r="K769" s="19">
        <v>5932.08</v>
      </c>
      <c r="L769" s="15" t="s">
        <v>130</v>
      </c>
      <c r="M769" s="16">
        <v>5932.08</v>
      </c>
      <c r="N769" s="16" t="s">
        <v>34</v>
      </c>
      <c r="O769" s="16"/>
      <c r="P769" s="67"/>
      <c r="Q769" s="106">
        <v>4</v>
      </c>
      <c r="R769" s="107" t="s">
        <v>63</v>
      </c>
      <c r="S769" s="20">
        <v>1386</v>
      </c>
      <c r="T769" s="66">
        <v>5544</v>
      </c>
      <c r="U769" s="66">
        <f t="shared" ref="U769:U770" si="331">T769*7/100</f>
        <v>388.08</v>
      </c>
      <c r="V769" s="66">
        <f t="shared" ref="V769:V770" si="332">T769+U769</f>
        <v>5932.08</v>
      </c>
      <c r="W769" s="50" t="s">
        <v>2391</v>
      </c>
      <c r="X769" s="51">
        <v>23959</v>
      </c>
      <c r="Y769" s="275">
        <v>23963</v>
      </c>
      <c r="Z769" s="275" t="s">
        <v>2392</v>
      </c>
      <c r="AA769" s="275"/>
      <c r="AB769" s="295">
        <f>Table1402409[[#This Row],[วันที่ส่งงานการเงิน]]-Table1402409[[#This Row],[วันที่ส่งของ]]</f>
        <v>-23963</v>
      </c>
      <c r="AC769" s="172" t="s">
        <v>335</v>
      </c>
      <c r="AD769" s="3"/>
    </row>
    <row r="770" spans="1:30" ht="27.75" customHeight="1">
      <c r="A770" s="85">
        <v>23950</v>
      </c>
      <c r="B770" s="101" t="s">
        <v>2390</v>
      </c>
      <c r="C770" s="67">
        <v>1</v>
      </c>
      <c r="D770" s="14" t="s">
        <v>60</v>
      </c>
      <c r="E770" s="15" t="s">
        <v>130</v>
      </c>
      <c r="F770" s="14" t="s">
        <v>2393</v>
      </c>
      <c r="G770" s="16">
        <v>4536.8</v>
      </c>
      <c r="H770" s="17">
        <v>1060</v>
      </c>
      <c r="I770" s="14" t="s">
        <v>52</v>
      </c>
      <c r="J770" s="15" t="s">
        <v>130</v>
      </c>
      <c r="K770" s="19">
        <v>4083.12</v>
      </c>
      <c r="L770" s="15" t="s">
        <v>130</v>
      </c>
      <c r="M770" s="16">
        <v>4083.12</v>
      </c>
      <c r="N770" s="16" t="s">
        <v>34</v>
      </c>
      <c r="O770" s="16"/>
      <c r="P770" s="67"/>
      <c r="Q770" s="106">
        <v>4</v>
      </c>
      <c r="R770" s="107" t="s">
        <v>63</v>
      </c>
      <c r="S770" s="20">
        <v>954</v>
      </c>
      <c r="T770" s="66">
        <v>3816</v>
      </c>
      <c r="U770" s="66">
        <f t="shared" si="331"/>
        <v>267.12</v>
      </c>
      <c r="V770" s="66">
        <f t="shared" si="332"/>
        <v>4083.12</v>
      </c>
      <c r="W770" s="50" t="s">
        <v>2391</v>
      </c>
      <c r="X770" s="51">
        <v>23959</v>
      </c>
      <c r="Y770" s="275">
        <v>23963</v>
      </c>
      <c r="Z770" s="275" t="s">
        <v>2392</v>
      </c>
      <c r="AA770" s="275"/>
      <c r="AB770" s="295">
        <f>Table1402409[[#This Row],[วันที่ส่งงานการเงิน]]-Table1402409[[#This Row],[วันที่ส่งของ]]</f>
        <v>-23963</v>
      </c>
      <c r="AC770" s="172" t="s">
        <v>335</v>
      </c>
      <c r="AD770" s="3"/>
    </row>
    <row r="771" spans="1:30" ht="27.75" customHeight="1">
      <c r="A771" s="85">
        <v>23950</v>
      </c>
      <c r="B771" s="101" t="s">
        <v>2394</v>
      </c>
      <c r="C771" s="67">
        <v>1</v>
      </c>
      <c r="D771" s="14" t="s">
        <v>60</v>
      </c>
      <c r="E771" s="15" t="s">
        <v>61</v>
      </c>
      <c r="F771" s="14" t="s">
        <v>333</v>
      </c>
      <c r="G771" s="16">
        <v>70104.259999999995</v>
      </c>
      <c r="H771" s="17">
        <v>1394</v>
      </c>
      <c r="I771" s="14" t="s">
        <v>52</v>
      </c>
      <c r="J771" s="15" t="s">
        <v>61</v>
      </c>
      <c r="K771" s="19">
        <v>67891.5</v>
      </c>
      <c r="L771" s="15" t="s">
        <v>61</v>
      </c>
      <c r="M771" s="19">
        <v>67891.5</v>
      </c>
      <c r="N771" s="16" t="s">
        <v>34</v>
      </c>
      <c r="O771" s="16"/>
      <c r="P771" s="67"/>
      <c r="Q771" s="106">
        <v>47</v>
      </c>
      <c r="R771" s="107" t="s">
        <v>63</v>
      </c>
      <c r="S771" s="20">
        <v>1350</v>
      </c>
      <c r="T771" s="66">
        <v>63450</v>
      </c>
      <c r="U771" s="66">
        <f t="shared" si="327"/>
        <v>4441.5</v>
      </c>
      <c r="V771" s="66">
        <f t="shared" si="328"/>
        <v>67891.5</v>
      </c>
      <c r="W771" s="50" t="s">
        <v>2395</v>
      </c>
      <c r="X771" s="51">
        <v>44782</v>
      </c>
      <c r="Y771" s="275">
        <v>44784</v>
      </c>
      <c r="Z771" s="275" t="s">
        <v>2396</v>
      </c>
      <c r="AA771" s="275"/>
      <c r="AB771" s="295">
        <f>Table1402409[[#This Row],[วันที่ส่งงานการเงิน]]-Table1402409[[#This Row],[วันที่ส่งของ]]</f>
        <v>-44784</v>
      </c>
      <c r="AC771" s="172" t="s">
        <v>335</v>
      </c>
      <c r="AD771" s="3"/>
    </row>
    <row r="772" spans="1:30" ht="27.75" customHeight="1">
      <c r="A772" s="85">
        <v>23955</v>
      </c>
      <c r="B772" s="101" t="s">
        <v>2397</v>
      </c>
      <c r="C772" s="67">
        <v>6</v>
      </c>
      <c r="D772" s="14" t="s">
        <v>112</v>
      </c>
      <c r="E772" s="15" t="s">
        <v>197</v>
      </c>
      <c r="F772" s="14" t="s">
        <v>2398</v>
      </c>
      <c r="G772" s="16">
        <v>21400</v>
      </c>
      <c r="H772" s="17">
        <v>20</v>
      </c>
      <c r="I772" s="14" t="s">
        <v>52</v>
      </c>
      <c r="J772" s="15" t="s">
        <v>197</v>
      </c>
      <c r="K772" s="19">
        <v>21400</v>
      </c>
      <c r="L772" s="15" t="s">
        <v>197</v>
      </c>
      <c r="M772" s="19">
        <v>21400</v>
      </c>
      <c r="N772" s="16" t="s">
        <v>34</v>
      </c>
      <c r="O772" s="16"/>
      <c r="P772" s="67" t="s">
        <v>2399</v>
      </c>
      <c r="Q772" s="106">
        <v>1000</v>
      </c>
      <c r="R772" s="107" t="s">
        <v>293</v>
      </c>
      <c r="S772" s="20">
        <v>20</v>
      </c>
      <c r="T772" s="66">
        <v>20000</v>
      </c>
      <c r="U772" s="66">
        <f t="shared" si="325"/>
        <v>1400</v>
      </c>
      <c r="V772" s="66">
        <f t="shared" si="326"/>
        <v>21400</v>
      </c>
      <c r="W772" s="50" t="s">
        <v>2400</v>
      </c>
      <c r="X772" s="51">
        <v>23959</v>
      </c>
      <c r="Y772" s="275">
        <v>23972</v>
      </c>
      <c r="Z772" s="275" t="s">
        <v>2401</v>
      </c>
      <c r="AA772" s="275"/>
      <c r="AB772" s="295">
        <f>Table1402409[[#This Row],[วันที่ส่งงานการเงิน]]-Table1402409[[#This Row],[วันที่ส่งของ]]</f>
        <v>-23972</v>
      </c>
      <c r="AC772" s="172" t="s">
        <v>673</v>
      </c>
      <c r="AD772" s="3"/>
    </row>
    <row r="773" spans="1:30" ht="27.75" customHeight="1">
      <c r="A773" s="85">
        <v>23955</v>
      </c>
      <c r="B773" s="101" t="s">
        <v>2397</v>
      </c>
      <c r="C773" s="67">
        <v>6</v>
      </c>
      <c r="D773" s="14" t="s">
        <v>112</v>
      </c>
      <c r="E773" s="15" t="s">
        <v>197</v>
      </c>
      <c r="F773" s="14" t="s">
        <v>2402</v>
      </c>
      <c r="G773" s="16">
        <v>21400</v>
      </c>
      <c r="H773" s="17">
        <v>20</v>
      </c>
      <c r="I773" s="14" t="s">
        <v>52</v>
      </c>
      <c r="J773" s="15" t="s">
        <v>197</v>
      </c>
      <c r="K773" s="19">
        <v>21400</v>
      </c>
      <c r="L773" s="15" t="s">
        <v>197</v>
      </c>
      <c r="M773" s="19">
        <v>21400</v>
      </c>
      <c r="N773" s="16" t="s">
        <v>34</v>
      </c>
      <c r="O773" s="16"/>
      <c r="P773" s="67" t="s">
        <v>2403</v>
      </c>
      <c r="Q773" s="106">
        <v>1000</v>
      </c>
      <c r="R773" s="107" t="s">
        <v>293</v>
      </c>
      <c r="S773" s="20">
        <v>20</v>
      </c>
      <c r="T773" s="66">
        <v>20000</v>
      </c>
      <c r="U773" s="66">
        <f t="shared" ref="U773" si="333">T773*7/100</f>
        <v>1400</v>
      </c>
      <c r="V773" s="66">
        <f t="shared" ref="V773" si="334">T773+U773</f>
        <v>21400</v>
      </c>
      <c r="W773" s="50" t="s">
        <v>2400</v>
      </c>
      <c r="X773" s="51">
        <v>23959</v>
      </c>
      <c r="Y773" s="275">
        <v>23972</v>
      </c>
      <c r="Z773" s="275" t="s">
        <v>2401</v>
      </c>
      <c r="AA773" s="275"/>
      <c r="AB773" s="295">
        <f>Table1402409[[#This Row],[วันที่ส่งงานการเงิน]]-Table1402409[[#This Row],[วันที่ส่งของ]]</f>
        <v>-23972</v>
      </c>
      <c r="AC773" s="172" t="s">
        <v>673</v>
      </c>
      <c r="AD773" s="3"/>
    </row>
    <row r="774" spans="1:30" ht="27.75" customHeight="1">
      <c r="A774" s="85">
        <v>23949</v>
      </c>
      <c r="B774" s="101" t="s">
        <v>2404</v>
      </c>
      <c r="C774" s="67">
        <v>6</v>
      </c>
      <c r="D774" s="14" t="s">
        <v>147</v>
      </c>
      <c r="E774" s="15" t="s">
        <v>620</v>
      </c>
      <c r="F774" s="14" t="s">
        <v>2405</v>
      </c>
      <c r="G774" s="16"/>
      <c r="H774" s="17">
        <v>7.4999999999999997E-2</v>
      </c>
      <c r="I774" s="14" t="s">
        <v>52</v>
      </c>
      <c r="J774" s="18" t="s">
        <v>620</v>
      </c>
      <c r="K774" s="19">
        <v>150</v>
      </c>
      <c r="L774" s="30" t="s">
        <v>620</v>
      </c>
      <c r="M774" s="19">
        <v>150</v>
      </c>
      <c r="N774" s="16"/>
      <c r="O774" s="16"/>
      <c r="P774" s="67" t="s">
        <v>2399</v>
      </c>
      <c r="Q774" s="106">
        <v>2000</v>
      </c>
      <c r="R774" s="107" t="s">
        <v>301</v>
      </c>
      <c r="S774" s="20">
        <v>7.4999999999999997E-2</v>
      </c>
      <c r="T774" s="66">
        <v>150</v>
      </c>
      <c r="U774" s="66">
        <v>0</v>
      </c>
      <c r="V774" s="66">
        <f t="shared" ref="V774:V794" si="335">T774+U774</f>
        <v>150</v>
      </c>
      <c r="W774" s="50" t="s">
        <v>2406</v>
      </c>
      <c r="X774" s="51">
        <v>23958</v>
      </c>
      <c r="Y774" s="275">
        <v>23964</v>
      </c>
      <c r="Z774" s="275" t="s">
        <v>2407</v>
      </c>
      <c r="AA774" s="275"/>
      <c r="AB774" s="295">
        <f>Table1402409[[#This Row],[วันที่ส่งงานการเงิน]]-Table1402409[[#This Row],[วันที่ส่งของ]]</f>
        <v>-23964</v>
      </c>
      <c r="AC774" s="172" t="s">
        <v>918</v>
      </c>
      <c r="AD774" s="3"/>
    </row>
    <row r="775" spans="1:30" ht="27.75" customHeight="1">
      <c r="A775" s="85">
        <v>23949</v>
      </c>
      <c r="B775" s="101" t="s">
        <v>2404</v>
      </c>
      <c r="C775" s="67">
        <v>6</v>
      </c>
      <c r="D775" s="14" t="s">
        <v>147</v>
      </c>
      <c r="E775" s="15" t="s">
        <v>620</v>
      </c>
      <c r="F775" s="14" t="s">
        <v>2408</v>
      </c>
      <c r="G775" s="16"/>
      <c r="H775" s="17">
        <v>7.4999999999999997E-2</v>
      </c>
      <c r="I775" s="14" t="s">
        <v>52</v>
      </c>
      <c r="J775" s="18" t="s">
        <v>620</v>
      </c>
      <c r="K775" s="19">
        <v>150</v>
      </c>
      <c r="L775" s="30" t="s">
        <v>620</v>
      </c>
      <c r="M775" s="19">
        <v>150</v>
      </c>
      <c r="N775" s="16"/>
      <c r="O775" s="16"/>
      <c r="P775" s="67" t="s">
        <v>2403</v>
      </c>
      <c r="Q775" s="106">
        <v>2000</v>
      </c>
      <c r="R775" s="107" t="s">
        <v>301</v>
      </c>
      <c r="S775" s="20">
        <v>7.4999999999999997E-2</v>
      </c>
      <c r="T775" s="66">
        <v>150</v>
      </c>
      <c r="U775" s="66">
        <v>0</v>
      </c>
      <c r="V775" s="66">
        <f t="shared" ref="V775" si="336">T775+U775</f>
        <v>150</v>
      </c>
      <c r="W775" s="50" t="s">
        <v>2406</v>
      </c>
      <c r="X775" s="51">
        <v>23958</v>
      </c>
      <c r="Y775" s="275">
        <v>23964</v>
      </c>
      <c r="Z775" s="275" t="s">
        <v>2407</v>
      </c>
      <c r="AA775" s="275"/>
      <c r="AB775" s="295">
        <f>Table1402409[[#This Row],[วันที่ส่งงานการเงิน]]-Table1402409[[#This Row],[วันที่ส่งของ]]</f>
        <v>-23964</v>
      </c>
      <c r="AC775" s="172" t="s">
        <v>918</v>
      </c>
      <c r="AD775" s="3"/>
    </row>
    <row r="776" spans="1:30" ht="27.75" customHeight="1">
      <c r="A776" s="85">
        <v>23950</v>
      </c>
      <c r="B776" s="101" t="s">
        <v>2409</v>
      </c>
      <c r="C776" s="67"/>
      <c r="D776" s="14" t="s">
        <v>147</v>
      </c>
      <c r="E776" s="162" t="s">
        <v>45</v>
      </c>
      <c r="F776" s="14" t="s">
        <v>2410</v>
      </c>
      <c r="G776" s="16"/>
      <c r="H776" s="17"/>
      <c r="I776" s="14"/>
      <c r="J776" s="18"/>
      <c r="K776" s="19"/>
      <c r="L776" s="63"/>
      <c r="M776" s="16"/>
      <c r="N776" s="16"/>
      <c r="O776" s="16"/>
      <c r="P776" s="67"/>
      <c r="Q776" s="106">
        <v>1</v>
      </c>
      <c r="R776" s="107" t="s">
        <v>276</v>
      </c>
      <c r="S776" s="20"/>
      <c r="T776" s="66"/>
      <c r="U776" s="66">
        <f t="shared" ref="U776:U777" si="337">T776*7/100</f>
        <v>0</v>
      </c>
      <c r="V776" s="66">
        <f t="shared" ref="V776:V778" si="338">T776+U776</f>
        <v>0</v>
      </c>
      <c r="W776" s="50"/>
      <c r="X776" s="51"/>
      <c r="Y776" s="275"/>
      <c r="Z776" s="275"/>
      <c r="AA776" s="275"/>
      <c r="AB776" s="295">
        <f>Table1402409[[#This Row],[วันที่ส่งงานการเงิน]]-Table1402409[[#This Row],[วันที่ส่งของ]]</f>
        <v>0</v>
      </c>
      <c r="AC776" s="172"/>
      <c r="AD776" s="3"/>
    </row>
    <row r="777" spans="1:30" ht="27.75" customHeight="1">
      <c r="A777" s="85">
        <v>23950</v>
      </c>
      <c r="B777" s="101" t="s">
        <v>2411</v>
      </c>
      <c r="C777" s="67"/>
      <c r="D777" s="14" t="s">
        <v>758</v>
      </c>
      <c r="E777" s="162" t="s">
        <v>45</v>
      </c>
      <c r="F777" s="14" t="s">
        <v>2412</v>
      </c>
      <c r="G777" s="16"/>
      <c r="H777" s="17"/>
      <c r="I777" s="14"/>
      <c r="J777" s="18"/>
      <c r="K777" s="19"/>
      <c r="L777" s="63"/>
      <c r="M777" s="16"/>
      <c r="N777" s="16"/>
      <c r="O777" s="16"/>
      <c r="P777" s="67"/>
      <c r="Q777" s="106">
        <v>1</v>
      </c>
      <c r="R777" s="107" t="s">
        <v>276</v>
      </c>
      <c r="S777" s="20"/>
      <c r="T777" s="66"/>
      <c r="U777" s="66">
        <f t="shared" si="337"/>
        <v>0</v>
      </c>
      <c r="V777" s="66">
        <f t="shared" si="338"/>
        <v>0</v>
      </c>
      <c r="W777" s="50"/>
      <c r="X777" s="51"/>
      <c r="Y777" s="275"/>
      <c r="Z777" s="275"/>
      <c r="AA777" s="275"/>
      <c r="AB777" s="295">
        <f>Table1402409[[#This Row],[วันที่ส่งงานการเงิน]]-Table1402409[[#This Row],[วันที่ส่งของ]]</f>
        <v>0</v>
      </c>
      <c r="AC777" s="172"/>
      <c r="AD777" s="3"/>
    </row>
    <row r="778" spans="1:30" ht="27.75" customHeight="1">
      <c r="A778" s="85">
        <v>23956</v>
      </c>
      <c r="B778" s="101" t="s">
        <v>2413</v>
      </c>
      <c r="C778" s="67">
        <v>7</v>
      </c>
      <c r="D778" s="14" t="s">
        <v>31</v>
      </c>
      <c r="E778" s="15" t="s">
        <v>40</v>
      </c>
      <c r="F778" s="14" t="s">
        <v>2414</v>
      </c>
      <c r="G778" s="16">
        <v>1026240</v>
      </c>
      <c r="H778" s="17"/>
      <c r="I778" s="14" t="s">
        <v>52</v>
      </c>
      <c r="J778" s="18"/>
      <c r="K778" s="19"/>
      <c r="L778" s="63"/>
      <c r="M778" s="16"/>
      <c r="N778" s="16"/>
      <c r="O778" s="16"/>
      <c r="P778" s="67"/>
      <c r="Q778" s="106">
        <v>1</v>
      </c>
      <c r="R778" s="107" t="s">
        <v>35</v>
      </c>
      <c r="S778" s="20"/>
      <c r="T778" s="66">
        <v>85520</v>
      </c>
      <c r="U778" s="66">
        <v>0</v>
      </c>
      <c r="V778" s="66">
        <f t="shared" si="338"/>
        <v>85520</v>
      </c>
      <c r="W778" s="50" t="s">
        <v>36</v>
      </c>
      <c r="X778" s="51">
        <v>23643</v>
      </c>
      <c r="Y778" s="275">
        <v>23956</v>
      </c>
      <c r="Z778" s="275" t="s">
        <v>706</v>
      </c>
      <c r="AA778" s="275"/>
      <c r="AB778" s="295">
        <f>Table1402409[[#This Row],[วันที่ส่งงานการเงิน]]-Table1402409[[#This Row],[วันที่ส่งของ]]</f>
        <v>-23956</v>
      </c>
      <c r="AC778" s="172" t="s">
        <v>707</v>
      </c>
      <c r="AD778" s="3"/>
    </row>
    <row r="779" spans="1:30" ht="27.75" customHeight="1">
      <c r="A779" s="85">
        <v>23956</v>
      </c>
      <c r="B779" s="101" t="s">
        <v>2415</v>
      </c>
      <c r="C779" s="67">
        <v>7</v>
      </c>
      <c r="D779" s="14" t="s">
        <v>31</v>
      </c>
      <c r="E779" s="15" t="s">
        <v>32</v>
      </c>
      <c r="F779" s="14" t="s">
        <v>2416</v>
      </c>
      <c r="G779" s="16">
        <v>706800</v>
      </c>
      <c r="H779" s="17"/>
      <c r="I779" s="14" t="s">
        <v>52</v>
      </c>
      <c r="J779" s="18"/>
      <c r="K779" s="19"/>
      <c r="L779" s="63"/>
      <c r="M779" s="16"/>
      <c r="N779" s="16"/>
      <c r="O779" s="16"/>
      <c r="P779" s="67"/>
      <c r="Q779" s="106">
        <v>1</v>
      </c>
      <c r="R779" s="107" t="s">
        <v>35</v>
      </c>
      <c r="S779" s="20"/>
      <c r="T779" s="66">
        <v>55046.73</v>
      </c>
      <c r="U779" s="66">
        <f t="shared" ref="U779:U794" si="339">T779*7/100</f>
        <v>3853.2711000000004</v>
      </c>
      <c r="V779" s="66">
        <f t="shared" si="335"/>
        <v>58900.001100000001</v>
      </c>
      <c r="W779" s="50" t="s">
        <v>36</v>
      </c>
      <c r="X779" s="51">
        <v>23649</v>
      </c>
      <c r="Y779" s="275">
        <v>23956</v>
      </c>
      <c r="Z779" s="275" t="s">
        <v>736</v>
      </c>
      <c r="AA779" s="275"/>
      <c r="AB779" s="295">
        <f>Table1402409[[#This Row],[วันที่ส่งงานการเงิน]]-Table1402409[[#This Row],[วันที่ส่งของ]]</f>
        <v>-23956</v>
      </c>
      <c r="AC779" s="172" t="s">
        <v>2417</v>
      </c>
      <c r="AD779" s="3" t="s">
        <v>2418</v>
      </c>
    </row>
    <row r="780" spans="1:30" ht="27.75" customHeight="1">
      <c r="A780" s="85">
        <v>23956</v>
      </c>
      <c r="B780" s="101" t="s">
        <v>2419</v>
      </c>
      <c r="C780" s="67">
        <v>7</v>
      </c>
      <c r="D780" s="14" t="s">
        <v>49</v>
      </c>
      <c r="E780" s="15" t="s">
        <v>930</v>
      </c>
      <c r="F780" s="14" t="s">
        <v>2420</v>
      </c>
      <c r="G780" s="16">
        <v>10914</v>
      </c>
      <c r="H780" s="17"/>
      <c r="I780" s="14" t="s">
        <v>275</v>
      </c>
      <c r="J780" s="30" t="s">
        <v>930</v>
      </c>
      <c r="K780" s="19">
        <v>10914</v>
      </c>
      <c r="L780" s="30" t="s">
        <v>930</v>
      </c>
      <c r="M780" s="19">
        <v>10914</v>
      </c>
      <c r="N780" s="16"/>
      <c r="O780" s="16"/>
      <c r="P780" s="67"/>
      <c r="Q780" s="106">
        <v>1</v>
      </c>
      <c r="R780" s="107" t="s">
        <v>276</v>
      </c>
      <c r="S780" s="20"/>
      <c r="T780" s="66">
        <v>10200</v>
      </c>
      <c r="U780" s="66">
        <f t="shared" si="339"/>
        <v>714</v>
      </c>
      <c r="V780" s="66">
        <f t="shared" si="335"/>
        <v>10914</v>
      </c>
      <c r="W780" s="50" t="s">
        <v>275</v>
      </c>
      <c r="X780" s="51">
        <v>23944</v>
      </c>
      <c r="Y780" s="275">
        <v>23944</v>
      </c>
      <c r="Z780" s="275" t="s">
        <v>275</v>
      </c>
      <c r="AA780" s="275"/>
      <c r="AB780" s="295">
        <f>Table1402409[[#This Row],[วันที่ส่งงานการเงิน]]-Table1402409[[#This Row],[วันที่ส่งของ]]</f>
        <v>-23944</v>
      </c>
      <c r="AC780" s="172" t="s">
        <v>275</v>
      </c>
      <c r="AD780" s="3"/>
    </row>
    <row r="781" spans="1:30" ht="39" customHeight="1">
      <c r="A781" s="85">
        <v>23956</v>
      </c>
      <c r="B781" s="101" t="s">
        <v>2421</v>
      </c>
      <c r="C781" s="67">
        <v>7</v>
      </c>
      <c r="D781" s="14" t="s">
        <v>31</v>
      </c>
      <c r="E781" s="15" t="s">
        <v>1567</v>
      </c>
      <c r="F781" s="14" t="s">
        <v>2422</v>
      </c>
      <c r="G781" s="16">
        <v>70085</v>
      </c>
      <c r="H781" s="17"/>
      <c r="I781" s="14" t="s">
        <v>52</v>
      </c>
      <c r="J781" s="18" t="s">
        <v>1567</v>
      </c>
      <c r="K781" s="19">
        <v>70085</v>
      </c>
      <c r="L781" s="18" t="s">
        <v>1567</v>
      </c>
      <c r="M781" s="19">
        <v>70085</v>
      </c>
      <c r="N781" s="16" t="s">
        <v>750</v>
      </c>
      <c r="O781" s="16"/>
      <c r="P781" s="67"/>
      <c r="Q781" s="106">
        <v>1</v>
      </c>
      <c r="R781" s="107" t="s">
        <v>35</v>
      </c>
      <c r="S781" s="20"/>
      <c r="T781" s="66">
        <v>32750</v>
      </c>
      <c r="U781" s="66">
        <f t="shared" ref="U781:U790" si="340">T781*7/100</f>
        <v>2292.5</v>
      </c>
      <c r="V781" s="66">
        <f t="shared" ref="V781:V790" si="341">T781+U781</f>
        <v>35042.5</v>
      </c>
      <c r="W781" s="50" t="s">
        <v>2406</v>
      </c>
      <c r="X781" s="51">
        <v>24330</v>
      </c>
      <c r="Y781" s="113">
        <v>24200</v>
      </c>
      <c r="Z781" s="113" t="s">
        <v>2423</v>
      </c>
      <c r="AA781" s="172"/>
      <c r="AB781" s="295">
        <f>Table1402409[[#This Row],[วันที่ส่งงานการเงิน]]-Table1402409[[#This Row],[วันที่ส่งของ]]</f>
        <v>-24200</v>
      </c>
      <c r="AC781" s="172" t="s">
        <v>2424</v>
      </c>
      <c r="AD781" s="3" t="s">
        <v>314</v>
      </c>
    </row>
    <row r="782" spans="1:30" ht="39" customHeight="1">
      <c r="A782" s="85"/>
      <c r="B782" s="101"/>
      <c r="C782" s="67"/>
      <c r="D782" s="14"/>
      <c r="E782" s="15"/>
      <c r="F782" s="14"/>
      <c r="G782" s="16"/>
      <c r="H782" s="17"/>
      <c r="I782" s="14"/>
      <c r="J782" s="18"/>
      <c r="K782" s="19"/>
      <c r="L782" s="18"/>
      <c r="M782" s="19"/>
      <c r="N782" s="16"/>
      <c r="O782" s="16"/>
      <c r="P782" s="67"/>
      <c r="Q782" s="106">
        <v>1</v>
      </c>
      <c r="R782" s="107" t="s">
        <v>35</v>
      </c>
      <c r="S782" s="20"/>
      <c r="T782" s="66">
        <v>32750</v>
      </c>
      <c r="U782" s="66">
        <f t="shared" ref="U782" si="342">T782*7/100</f>
        <v>2292.5</v>
      </c>
      <c r="V782" s="66">
        <f t="shared" ref="V782" si="343">T782+U782</f>
        <v>35042.5</v>
      </c>
      <c r="W782" s="50" t="s">
        <v>2425</v>
      </c>
      <c r="X782" s="51">
        <v>24330</v>
      </c>
      <c r="Y782" s="275">
        <v>24384</v>
      </c>
      <c r="Z782" s="275" t="s">
        <v>2426</v>
      </c>
      <c r="AA782" s="275"/>
      <c r="AB782" s="295">
        <f>Table1402409[[#This Row],[วันที่ส่งงานการเงิน]]-Table1402409[[#This Row],[วันที่ส่งของ]]</f>
        <v>-24384</v>
      </c>
      <c r="AC782" s="172" t="s">
        <v>2427</v>
      </c>
      <c r="AD782" s="3" t="s">
        <v>551</v>
      </c>
    </row>
    <row r="783" spans="1:30" ht="27.75" customHeight="1">
      <c r="A783" s="85">
        <v>23956</v>
      </c>
      <c r="B783" s="101" t="s">
        <v>2428</v>
      </c>
      <c r="C783" s="67">
        <v>6</v>
      </c>
      <c r="D783" s="14" t="s">
        <v>112</v>
      </c>
      <c r="E783" s="15" t="s">
        <v>2429</v>
      </c>
      <c r="F783" s="14" t="s">
        <v>2430</v>
      </c>
      <c r="G783" s="16">
        <v>4601</v>
      </c>
      <c r="H783" s="17">
        <v>43</v>
      </c>
      <c r="I783" s="14" t="s">
        <v>52</v>
      </c>
      <c r="J783" s="18" t="s">
        <v>2429</v>
      </c>
      <c r="K783" s="19">
        <v>4601</v>
      </c>
      <c r="L783" s="18" t="s">
        <v>2429</v>
      </c>
      <c r="M783" s="19">
        <v>4601</v>
      </c>
      <c r="N783" s="16" t="s">
        <v>750</v>
      </c>
      <c r="O783" s="16"/>
      <c r="P783" s="67" t="s">
        <v>2431</v>
      </c>
      <c r="Q783" s="106">
        <v>100</v>
      </c>
      <c r="R783" s="107" t="s">
        <v>206</v>
      </c>
      <c r="S783" s="20">
        <v>43</v>
      </c>
      <c r="T783" s="66">
        <v>4300</v>
      </c>
      <c r="U783" s="66">
        <f t="shared" si="340"/>
        <v>301</v>
      </c>
      <c r="V783" s="66">
        <f t="shared" si="341"/>
        <v>4601</v>
      </c>
      <c r="W783" s="50" t="s">
        <v>2432</v>
      </c>
      <c r="X783" s="296">
        <v>23965</v>
      </c>
      <c r="Y783" s="275">
        <v>23984</v>
      </c>
      <c r="Z783" s="275" t="s">
        <v>2433</v>
      </c>
      <c r="AA783" s="275"/>
      <c r="AB783" s="295">
        <f>Table1402409[[#This Row],[วันที่ส่งงานการเงิน]]-Table1402409[[#This Row],[วันที่ส่งของ]]</f>
        <v>-23984</v>
      </c>
      <c r="AC783" s="172"/>
      <c r="AD783" s="3"/>
    </row>
    <row r="784" spans="1:30" ht="30" customHeight="1">
      <c r="A784" s="83">
        <v>23956</v>
      </c>
      <c r="B784" s="101" t="s">
        <v>2434</v>
      </c>
      <c r="C784" s="67">
        <v>7</v>
      </c>
      <c r="D784" s="14" t="s">
        <v>49</v>
      </c>
      <c r="E784" s="15" t="s">
        <v>748</v>
      </c>
      <c r="F784" s="14" t="s">
        <v>2435</v>
      </c>
      <c r="G784" s="16">
        <v>64735</v>
      </c>
      <c r="H784" s="17"/>
      <c r="I784" s="14" t="s">
        <v>52</v>
      </c>
      <c r="J784" s="15" t="s">
        <v>748</v>
      </c>
      <c r="K784" s="16"/>
      <c r="L784" s="15" t="s">
        <v>748</v>
      </c>
      <c r="M784" s="16"/>
      <c r="N784" s="16" t="s">
        <v>750</v>
      </c>
      <c r="O784" s="16"/>
      <c r="P784" s="67"/>
      <c r="Q784" s="106">
        <v>1</v>
      </c>
      <c r="R784" s="107" t="s">
        <v>35</v>
      </c>
      <c r="S784" s="20"/>
      <c r="T784" s="66">
        <v>5500</v>
      </c>
      <c r="U784" s="66">
        <f t="shared" si="340"/>
        <v>385</v>
      </c>
      <c r="V784" s="66">
        <f t="shared" si="341"/>
        <v>5885</v>
      </c>
      <c r="W784" s="50" t="s">
        <v>36</v>
      </c>
      <c r="X784" s="51">
        <v>23676</v>
      </c>
      <c r="Y784" s="275">
        <v>23955</v>
      </c>
      <c r="Z784" s="275" t="s">
        <v>751</v>
      </c>
      <c r="AA784" s="275"/>
      <c r="AB784" s="67">
        <f>Table1402409[[#This Row],[วันที่ส่งงานการเงิน]]-Table1402409[[#This Row],[วันที่ส่งของ]]</f>
        <v>-23955</v>
      </c>
      <c r="AC784" s="130" t="s">
        <v>752</v>
      </c>
      <c r="AD784" s="3"/>
    </row>
    <row r="785" spans="1:30" ht="30" customHeight="1">
      <c r="A785" s="83">
        <v>23956</v>
      </c>
      <c r="B785" s="101" t="s">
        <v>2436</v>
      </c>
      <c r="C785" s="67">
        <v>7</v>
      </c>
      <c r="D785" s="14" t="s">
        <v>31</v>
      </c>
      <c r="E785" s="15" t="s">
        <v>506</v>
      </c>
      <c r="F785" s="14" t="s">
        <v>2437</v>
      </c>
      <c r="G785" s="16">
        <v>96300</v>
      </c>
      <c r="H785" s="17"/>
      <c r="I785" s="14" t="s">
        <v>52</v>
      </c>
      <c r="J785" s="15" t="s">
        <v>506</v>
      </c>
      <c r="K785" s="19">
        <v>96300</v>
      </c>
      <c r="L785" s="15" t="s">
        <v>506</v>
      </c>
      <c r="M785" s="19">
        <v>96300</v>
      </c>
      <c r="N785" s="16" t="s">
        <v>34</v>
      </c>
      <c r="O785" s="16"/>
      <c r="P785" s="67"/>
      <c r="Q785" s="106">
        <v>1</v>
      </c>
      <c r="R785" s="107" t="s">
        <v>35</v>
      </c>
      <c r="S785" s="20"/>
      <c r="T785" s="66">
        <v>7500</v>
      </c>
      <c r="U785" s="66">
        <f t="shared" si="340"/>
        <v>525</v>
      </c>
      <c r="V785" s="66">
        <f t="shared" si="341"/>
        <v>8025</v>
      </c>
      <c r="W785" s="50" t="s">
        <v>36</v>
      </c>
      <c r="X785" s="51">
        <v>23649</v>
      </c>
      <c r="Y785" s="275">
        <v>23957</v>
      </c>
      <c r="Z785" s="275" t="s">
        <v>508</v>
      </c>
      <c r="AA785" s="275"/>
      <c r="AB785" s="67">
        <f>Table1402409[[#This Row],[วันที่ส่งงานการเงิน]]-Table1402409[[#This Row],[วันที่ส่งของ]]</f>
        <v>-23957</v>
      </c>
      <c r="AC785" s="130" t="s">
        <v>509</v>
      </c>
      <c r="AD785" s="3"/>
    </row>
    <row r="786" spans="1:30" ht="30" customHeight="1">
      <c r="A786" s="83">
        <v>23956</v>
      </c>
      <c r="B786" s="101" t="s">
        <v>2438</v>
      </c>
      <c r="C786" s="67">
        <v>7</v>
      </c>
      <c r="D786" s="14" t="s">
        <v>147</v>
      </c>
      <c r="E786" s="15" t="s">
        <v>494</v>
      </c>
      <c r="F786" s="14" t="s">
        <v>2439</v>
      </c>
      <c r="G786" s="16">
        <v>500000</v>
      </c>
      <c r="H786" s="17"/>
      <c r="I786" s="14"/>
      <c r="J786" s="18"/>
      <c r="K786" s="19"/>
      <c r="L786" s="63"/>
      <c r="M786" s="16"/>
      <c r="N786" s="16"/>
      <c r="O786" s="16"/>
      <c r="P786" s="67"/>
      <c r="Q786" s="106">
        <v>1</v>
      </c>
      <c r="R786" s="107" t="s">
        <v>276</v>
      </c>
      <c r="S786" s="20"/>
      <c r="T786" s="66">
        <v>16605.84</v>
      </c>
      <c r="U786" s="66">
        <v>0</v>
      </c>
      <c r="V786" s="66">
        <f t="shared" si="341"/>
        <v>16605.84</v>
      </c>
      <c r="W786" s="50" t="s">
        <v>36</v>
      </c>
      <c r="X786" s="51">
        <v>23642</v>
      </c>
      <c r="Y786" s="275">
        <v>23956</v>
      </c>
      <c r="Z786" s="275" t="s">
        <v>496</v>
      </c>
      <c r="AA786" s="275"/>
      <c r="AB786" s="67">
        <f>Table1402409[[#This Row],[วันที่ส่งงานการเงิน]]-Table1402409[[#This Row],[วันที่ส่งของ]]</f>
        <v>-23956</v>
      </c>
      <c r="AC786" s="130" t="s">
        <v>497</v>
      </c>
      <c r="AD786" s="3"/>
    </row>
    <row r="787" spans="1:30" ht="30" customHeight="1">
      <c r="A787" s="83">
        <v>23956</v>
      </c>
      <c r="B787" s="101" t="s">
        <v>2440</v>
      </c>
      <c r="C787" s="67">
        <v>7</v>
      </c>
      <c r="D787" s="14" t="s">
        <v>758</v>
      </c>
      <c r="E787" s="15" t="s">
        <v>759</v>
      </c>
      <c r="F787" s="14" t="s">
        <v>2441</v>
      </c>
      <c r="G787" s="16">
        <v>500000</v>
      </c>
      <c r="H787" s="17"/>
      <c r="I787" s="14" t="s">
        <v>52</v>
      </c>
      <c r="J787" s="18"/>
      <c r="K787" s="19"/>
      <c r="L787" s="63"/>
      <c r="M787" s="16"/>
      <c r="N787" s="16"/>
      <c r="O787" s="16"/>
      <c r="P787" s="67"/>
      <c r="Q787" s="106">
        <v>10</v>
      </c>
      <c r="R787" s="107" t="s">
        <v>276</v>
      </c>
      <c r="S787" s="20">
        <v>0.23</v>
      </c>
      <c r="T787" s="66">
        <v>4670.84</v>
      </c>
      <c r="U787" s="66">
        <v>0</v>
      </c>
      <c r="V787" s="66">
        <v>4670.84</v>
      </c>
      <c r="W787" s="50" t="s">
        <v>36</v>
      </c>
      <c r="X787" s="51">
        <v>23649</v>
      </c>
      <c r="Y787" s="275">
        <v>23958</v>
      </c>
      <c r="Z787" s="275" t="s">
        <v>761</v>
      </c>
      <c r="AA787" s="275"/>
      <c r="AB787" s="67">
        <f>Table1402409[[#This Row],[วันที่ส่งงานการเงิน]]-Table1402409[[#This Row],[วันที่ส่งของ]]</f>
        <v>-23958</v>
      </c>
      <c r="AC787" s="130" t="s">
        <v>762</v>
      </c>
      <c r="AD787" s="3"/>
    </row>
    <row r="788" spans="1:30" ht="27.75" customHeight="1">
      <c r="A788" s="85">
        <v>23959</v>
      </c>
      <c r="B788" s="101" t="s">
        <v>2442</v>
      </c>
      <c r="C788" s="67">
        <v>6</v>
      </c>
      <c r="D788" s="14" t="s">
        <v>147</v>
      </c>
      <c r="E788" s="15" t="s">
        <v>620</v>
      </c>
      <c r="F788" s="14" t="s">
        <v>2443</v>
      </c>
      <c r="G788" s="16">
        <v>60</v>
      </c>
      <c r="H788" s="17">
        <v>0.06</v>
      </c>
      <c r="I788" s="14" t="s">
        <v>52</v>
      </c>
      <c r="J788" s="18" t="s">
        <v>620</v>
      </c>
      <c r="K788" s="19">
        <v>60</v>
      </c>
      <c r="L788" s="30" t="s">
        <v>620</v>
      </c>
      <c r="M788" s="19">
        <v>60</v>
      </c>
      <c r="N788" s="16"/>
      <c r="O788" s="16"/>
      <c r="P788" s="67" t="s">
        <v>2444</v>
      </c>
      <c r="Q788" s="106">
        <v>1000</v>
      </c>
      <c r="R788" s="107" t="s">
        <v>301</v>
      </c>
      <c r="S788" s="20">
        <v>0.06</v>
      </c>
      <c r="T788" s="66">
        <v>60</v>
      </c>
      <c r="U788" s="66">
        <v>0</v>
      </c>
      <c r="V788" s="66">
        <f t="shared" si="341"/>
        <v>60</v>
      </c>
      <c r="W788" s="50" t="s">
        <v>2445</v>
      </c>
      <c r="X788" s="51">
        <v>23963</v>
      </c>
      <c r="Y788" s="275">
        <v>23965</v>
      </c>
      <c r="Z788" s="275" t="s">
        <v>2446</v>
      </c>
      <c r="AA788" s="275"/>
      <c r="AB788" s="295">
        <f>Table1402409[[#This Row],[วันที่ส่งงานการเงิน]]-Table1402409[[#This Row],[วันที่ส่งของ]]</f>
        <v>-23965</v>
      </c>
      <c r="AC788" s="172" t="s">
        <v>304</v>
      </c>
      <c r="AD788" s="3"/>
    </row>
    <row r="789" spans="1:30" ht="27.75" customHeight="1">
      <c r="A789" s="85">
        <v>23959</v>
      </c>
      <c r="B789" s="101" t="s">
        <v>2447</v>
      </c>
      <c r="C789" s="67">
        <v>7</v>
      </c>
      <c r="D789" s="14" t="s">
        <v>147</v>
      </c>
      <c r="E789" s="15" t="s">
        <v>436</v>
      </c>
      <c r="F789" s="14" t="s">
        <v>437</v>
      </c>
      <c r="G789" s="16">
        <v>984.4</v>
      </c>
      <c r="H789" s="17"/>
      <c r="I789" s="14" t="s">
        <v>275</v>
      </c>
      <c r="J789" s="18" t="s">
        <v>436</v>
      </c>
      <c r="K789" s="19">
        <v>984.4</v>
      </c>
      <c r="L789" s="18" t="s">
        <v>436</v>
      </c>
      <c r="M789" s="19">
        <v>984.4</v>
      </c>
      <c r="N789" s="16"/>
      <c r="O789" s="16"/>
      <c r="P789" s="67"/>
      <c r="Q789" s="106">
        <v>3</v>
      </c>
      <c r="R789" s="107" t="s">
        <v>101</v>
      </c>
      <c r="S789" s="20"/>
      <c r="T789" s="66">
        <v>920</v>
      </c>
      <c r="U789" s="66">
        <f t="shared" si="340"/>
        <v>64.400000000000006</v>
      </c>
      <c r="V789" s="66">
        <f t="shared" si="341"/>
        <v>984.4</v>
      </c>
      <c r="W789" s="50" t="s">
        <v>275</v>
      </c>
      <c r="X789" s="51">
        <v>23958</v>
      </c>
      <c r="Y789" s="275">
        <v>23958</v>
      </c>
      <c r="Z789" s="275" t="s">
        <v>275</v>
      </c>
      <c r="AA789" s="275"/>
      <c r="AB789" s="295">
        <f>Table1402409[[#This Row],[วันที่ส่งงานการเงิน]]-Table1402409[[#This Row],[วันที่ส่งของ]]</f>
        <v>-23958</v>
      </c>
      <c r="AC789" s="172" t="s">
        <v>275</v>
      </c>
      <c r="AD789" s="3"/>
    </row>
    <row r="790" spans="1:30" ht="27.75" customHeight="1">
      <c r="A790" s="85">
        <v>23597</v>
      </c>
      <c r="B790" s="101" t="s">
        <v>2448</v>
      </c>
      <c r="C790" s="67">
        <v>3</v>
      </c>
      <c r="D790" s="14" t="s">
        <v>60</v>
      </c>
      <c r="E790" s="15" t="s">
        <v>398</v>
      </c>
      <c r="F790" s="14" t="s">
        <v>1610</v>
      </c>
      <c r="G790" s="16">
        <v>25423.200000000001</v>
      </c>
      <c r="H790" s="17">
        <v>220</v>
      </c>
      <c r="I790" s="14" t="s">
        <v>52</v>
      </c>
      <c r="J790" s="30" t="s">
        <v>398</v>
      </c>
      <c r="K790" s="19">
        <v>25423.200000000001</v>
      </c>
      <c r="L790" s="30" t="s">
        <v>398</v>
      </c>
      <c r="M790" s="19">
        <v>25423.200000000001</v>
      </c>
      <c r="N790" s="16" t="s">
        <v>34</v>
      </c>
      <c r="O790" s="16"/>
      <c r="P790" s="67"/>
      <c r="Q790" s="106">
        <v>108</v>
      </c>
      <c r="R790" s="107" t="s">
        <v>392</v>
      </c>
      <c r="S790" s="20">
        <v>220</v>
      </c>
      <c r="T790" s="66">
        <v>23760</v>
      </c>
      <c r="U790" s="66">
        <f t="shared" si="340"/>
        <v>1663.2</v>
      </c>
      <c r="V790" s="66">
        <f t="shared" si="341"/>
        <v>25423.200000000001</v>
      </c>
      <c r="W790" s="50" t="s">
        <v>2449</v>
      </c>
      <c r="X790" s="51">
        <v>23963</v>
      </c>
      <c r="Y790" s="275">
        <v>23965</v>
      </c>
      <c r="Z790" s="275" t="s">
        <v>2450</v>
      </c>
      <c r="AA790" s="275"/>
      <c r="AB790" s="295">
        <f>Table1402409[[#This Row],[วันที่ส่งงานการเงิน]]-Table1402409[[#This Row],[วันที่ส่งของ]]</f>
        <v>-23965</v>
      </c>
      <c r="AC790" s="172" t="s">
        <v>1470</v>
      </c>
      <c r="AD790" s="3"/>
    </row>
    <row r="791" spans="1:30" ht="27.75" customHeight="1">
      <c r="A791" s="85">
        <v>23597</v>
      </c>
      <c r="B791" s="101" t="s">
        <v>2448</v>
      </c>
      <c r="C791" s="67">
        <v>3</v>
      </c>
      <c r="D791" s="14" t="s">
        <v>60</v>
      </c>
      <c r="E791" s="15" t="s">
        <v>398</v>
      </c>
      <c r="F791" s="14" t="s">
        <v>1613</v>
      </c>
      <c r="G791" s="16">
        <v>25423.200000000001</v>
      </c>
      <c r="H791" s="17">
        <v>220</v>
      </c>
      <c r="I791" s="14" t="s">
        <v>52</v>
      </c>
      <c r="J791" s="30" t="s">
        <v>398</v>
      </c>
      <c r="K791" s="19">
        <v>25423.200000000001</v>
      </c>
      <c r="L791" s="30" t="s">
        <v>398</v>
      </c>
      <c r="M791" s="19">
        <v>25423.200000000001</v>
      </c>
      <c r="N791" s="16" t="s">
        <v>34</v>
      </c>
      <c r="O791" s="16"/>
      <c r="P791" s="67"/>
      <c r="Q791" s="106">
        <v>108</v>
      </c>
      <c r="R791" s="107" t="s">
        <v>392</v>
      </c>
      <c r="S791" s="20">
        <v>220</v>
      </c>
      <c r="T791" s="66">
        <v>23760</v>
      </c>
      <c r="U791" s="66">
        <f t="shared" ref="U791:U793" si="344">T791*7/100</f>
        <v>1663.2</v>
      </c>
      <c r="V791" s="66">
        <f t="shared" ref="V791:V793" si="345">T791+U791</f>
        <v>25423.200000000001</v>
      </c>
      <c r="W791" s="50" t="s">
        <v>2449</v>
      </c>
      <c r="X791" s="51">
        <v>23963</v>
      </c>
      <c r="Y791" s="275">
        <v>23965</v>
      </c>
      <c r="Z791" s="275" t="s">
        <v>2450</v>
      </c>
      <c r="AA791" s="275"/>
      <c r="AB791" s="295">
        <f>Table1402409[[#This Row],[วันที่ส่งงานการเงิน]]-Table1402409[[#This Row],[วันที่ส่งของ]]</f>
        <v>-23965</v>
      </c>
      <c r="AC791" s="172" t="s">
        <v>1470</v>
      </c>
      <c r="AD791" s="3"/>
    </row>
    <row r="792" spans="1:30" ht="27.75" customHeight="1">
      <c r="A792" s="85">
        <v>23597</v>
      </c>
      <c r="B792" s="101" t="s">
        <v>2448</v>
      </c>
      <c r="C792" s="67">
        <v>3</v>
      </c>
      <c r="D792" s="14" t="s">
        <v>60</v>
      </c>
      <c r="E792" s="15" t="s">
        <v>398</v>
      </c>
      <c r="F792" s="14" t="s">
        <v>1614</v>
      </c>
      <c r="G792" s="16">
        <v>33897.599999999999</v>
      </c>
      <c r="H792" s="17">
        <v>220</v>
      </c>
      <c r="I792" s="14" t="s">
        <v>52</v>
      </c>
      <c r="J792" s="30" t="s">
        <v>398</v>
      </c>
      <c r="K792" s="19">
        <v>33897.599999999999</v>
      </c>
      <c r="L792" s="30" t="s">
        <v>398</v>
      </c>
      <c r="M792" s="19">
        <v>33897.599999999999</v>
      </c>
      <c r="N792" s="16" t="s">
        <v>34</v>
      </c>
      <c r="O792" s="16"/>
      <c r="P792" s="67"/>
      <c r="Q792" s="106">
        <v>144</v>
      </c>
      <c r="R792" s="107" t="s">
        <v>392</v>
      </c>
      <c r="S792" s="20">
        <v>220</v>
      </c>
      <c r="T792" s="66">
        <v>31680</v>
      </c>
      <c r="U792" s="66">
        <f t="shared" si="344"/>
        <v>2217.6</v>
      </c>
      <c r="V792" s="66">
        <f t="shared" si="345"/>
        <v>33897.599999999999</v>
      </c>
      <c r="W792" s="50" t="s">
        <v>2449</v>
      </c>
      <c r="X792" s="51">
        <v>23963</v>
      </c>
      <c r="Y792" s="275">
        <v>23965</v>
      </c>
      <c r="Z792" s="275" t="s">
        <v>2450</v>
      </c>
      <c r="AA792" s="275"/>
      <c r="AB792" s="295">
        <f>Table1402409[[#This Row],[วันที่ส่งงานการเงิน]]-Table1402409[[#This Row],[วันที่ส่งของ]]</f>
        <v>-23965</v>
      </c>
      <c r="AC792" s="172" t="s">
        <v>1470</v>
      </c>
      <c r="AD792" s="3"/>
    </row>
    <row r="793" spans="1:30" ht="27.75" customHeight="1">
      <c r="A793" s="85">
        <v>23597</v>
      </c>
      <c r="B793" s="101" t="s">
        <v>2448</v>
      </c>
      <c r="C793" s="67">
        <v>3</v>
      </c>
      <c r="D793" s="14" t="s">
        <v>60</v>
      </c>
      <c r="E793" s="15" t="s">
        <v>398</v>
      </c>
      <c r="F793" s="14" t="s">
        <v>1615</v>
      </c>
      <c r="G793" s="16">
        <v>25423.200000000001</v>
      </c>
      <c r="H793" s="17">
        <v>220</v>
      </c>
      <c r="I793" s="14" t="s">
        <v>52</v>
      </c>
      <c r="J793" s="30" t="s">
        <v>398</v>
      </c>
      <c r="K793" s="19">
        <v>25423.200000000001</v>
      </c>
      <c r="L793" s="30" t="s">
        <v>398</v>
      </c>
      <c r="M793" s="19">
        <v>25423.200000000001</v>
      </c>
      <c r="N793" s="16" t="s">
        <v>34</v>
      </c>
      <c r="O793" s="16"/>
      <c r="P793" s="67"/>
      <c r="Q793" s="106">
        <v>108</v>
      </c>
      <c r="R793" s="107" t="s">
        <v>392</v>
      </c>
      <c r="S793" s="20">
        <v>220</v>
      </c>
      <c r="T793" s="66">
        <v>23760</v>
      </c>
      <c r="U793" s="66">
        <f t="shared" si="344"/>
        <v>1663.2</v>
      </c>
      <c r="V793" s="66">
        <f t="shared" si="345"/>
        <v>25423.200000000001</v>
      </c>
      <c r="W793" s="50" t="s">
        <v>2449</v>
      </c>
      <c r="X793" s="51">
        <v>23963</v>
      </c>
      <c r="Y793" s="275">
        <v>23965</v>
      </c>
      <c r="Z793" s="275" t="s">
        <v>2450</v>
      </c>
      <c r="AA793" s="275"/>
      <c r="AB793" s="295">
        <f>Table1402409[[#This Row],[วันที่ส่งงานการเงิน]]-Table1402409[[#This Row],[วันที่ส่งของ]]</f>
        <v>-23965</v>
      </c>
      <c r="AC793" s="172" t="s">
        <v>1470</v>
      </c>
      <c r="AD793" s="3"/>
    </row>
    <row r="794" spans="1:30" ht="27.75" customHeight="1">
      <c r="A794" s="85">
        <v>23962</v>
      </c>
      <c r="B794" s="101" t="s">
        <v>2451</v>
      </c>
      <c r="C794" s="67">
        <v>1</v>
      </c>
      <c r="D794" s="14" t="s">
        <v>60</v>
      </c>
      <c r="E794" s="15" t="s">
        <v>975</v>
      </c>
      <c r="F794" s="14" t="s">
        <v>68</v>
      </c>
      <c r="G794" s="16">
        <v>59866.5</v>
      </c>
      <c r="H794" s="17">
        <v>1119</v>
      </c>
      <c r="I794" s="14" t="s">
        <v>52</v>
      </c>
      <c r="J794" s="15" t="s">
        <v>975</v>
      </c>
      <c r="K794" s="19">
        <v>59117.5</v>
      </c>
      <c r="L794" s="15" t="s">
        <v>975</v>
      </c>
      <c r="M794" s="19">
        <v>59117.5</v>
      </c>
      <c r="N794" s="16" t="s">
        <v>34</v>
      </c>
      <c r="O794" s="16"/>
      <c r="P794" s="67"/>
      <c r="Q794" s="106">
        <v>50</v>
      </c>
      <c r="R794" s="107" t="s">
        <v>63</v>
      </c>
      <c r="S794" s="20">
        <v>1105</v>
      </c>
      <c r="T794" s="66">
        <v>55250</v>
      </c>
      <c r="U794" s="66">
        <f t="shared" si="339"/>
        <v>3867.5</v>
      </c>
      <c r="V794" s="66">
        <f t="shared" si="335"/>
        <v>59117.5</v>
      </c>
      <c r="W794" s="50" t="s">
        <v>2452</v>
      </c>
      <c r="X794" s="51">
        <v>23977</v>
      </c>
      <c r="Y794" s="275">
        <v>23979</v>
      </c>
      <c r="Z794" s="275" t="s">
        <v>2453</v>
      </c>
      <c r="AA794" s="275"/>
      <c r="AB794" s="295">
        <f>Table1402409[[#This Row],[วันที่ส่งงานการเงิน]]-Table1402409[[#This Row],[วันที่ส่งของ]]</f>
        <v>-23979</v>
      </c>
      <c r="AC794" s="172" t="s">
        <v>1470</v>
      </c>
      <c r="AD794" s="3"/>
    </row>
    <row r="795" spans="1:30" ht="27.75" customHeight="1">
      <c r="A795" s="85">
        <v>23962</v>
      </c>
      <c r="B795" s="101" t="s">
        <v>2454</v>
      </c>
      <c r="C795" s="67">
        <v>3</v>
      </c>
      <c r="D795" s="14" t="s">
        <v>60</v>
      </c>
      <c r="E795" s="15" t="s">
        <v>557</v>
      </c>
      <c r="F795" s="14" t="s">
        <v>1753</v>
      </c>
      <c r="G795" s="16">
        <v>39590</v>
      </c>
      <c r="H795" s="17">
        <v>185</v>
      </c>
      <c r="I795" s="14" t="s">
        <v>52</v>
      </c>
      <c r="J795" s="15" t="s">
        <v>557</v>
      </c>
      <c r="K795" s="19">
        <v>39590</v>
      </c>
      <c r="L795" s="15" t="s">
        <v>557</v>
      </c>
      <c r="M795" s="19">
        <v>39590</v>
      </c>
      <c r="N795" s="16" t="s">
        <v>34</v>
      </c>
      <c r="O795" s="16"/>
      <c r="P795" s="67"/>
      <c r="Q795" s="106">
        <v>200</v>
      </c>
      <c r="R795" s="107" t="s">
        <v>58</v>
      </c>
      <c r="S795" s="20">
        <v>185</v>
      </c>
      <c r="T795" s="66">
        <v>37000</v>
      </c>
      <c r="U795" s="66">
        <f t="shared" ref="U795:U815" si="346">T795*7/100</f>
        <v>2590</v>
      </c>
      <c r="V795" s="66">
        <f t="shared" ref="V795:V860" si="347">T795+U795</f>
        <v>39590</v>
      </c>
      <c r="W795" s="50" t="s">
        <v>2455</v>
      </c>
      <c r="X795" s="51">
        <v>23963</v>
      </c>
      <c r="Y795" s="275">
        <v>23971</v>
      </c>
      <c r="Z795" s="275" t="s">
        <v>2456</v>
      </c>
      <c r="AA795" s="275"/>
      <c r="AB795" s="295">
        <f>Table1402409[[#This Row],[วันที่ส่งงานการเงิน]]-Table1402409[[#This Row],[วันที่ส่งของ]]</f>
        <v>-23971</v>
      </c>
      <c r="AC795" s="172" t="s">
        <v>76</v>
      </c>
      <c r="AD795" s="3"/>
    </row>
    <row r="796" spans="1:30" ht="27.75" customHeight="1">
      <c r="A796" s="85">
        <v>23962</v>
      </c>
      <c r="B796" s="101" t="s">
        <v>2454</v>
      </c>
      <c r="C796" s="67">
        <v>3</v>
      </c>
      <c r="D796" s="14" t="s">
        <v>60</v>
      </c>
      <c r="E796" s="15" t="s">
        <v>557</v>
      </c>
      <c r="F796" s="14" t="s">
        <v>2457</v>
      </c>
      <c r="G796" s="16">
        <v>20330</v>
      </c>
      <c r="H796" s="17">
        <v>95</v>
      </c>
      <c r="I796" s="14" t="s">
        <v>52</v>
      </c>
      <c r="J796" s="15" t="s">
        <v>557</v>
      </c>
      <c r="K796" s="19">
        <v>20330</v>
      </c>
      <c r="L796" s="15" t="s">
        <v>557</v>
      </c>
      <c r="M796" s="19">
        <v>20330</v>
      </c>
      <c r="N796" s="16" t="s">
        <v>34</v>
      </c>
      <c r="O796" s="16"/>
      <c r="P796" s="67"/>
      <c r="Q796" s="106">
        <v>200</v>
      </c>
      <c r="R796" s="107" t="s">
        <v>58</v>
      </c>
      <c r="S796" s="20">
        <v>95</v>
      </c>
      <c r="T796" s="66">
        <v>19000</v>
      </c>
      <c r="U796" s="66">
        <f t="shared" ref="U796" si="348">T796*7/100</f>
        <v>1330</v>
      </c>
      <c r="V796" s="66">
        <f t="shared" ref="V796" si="349">T796+U796</f>
        <v>20330</v>
      </c>
      <c r="W796" s="50" t="s">
        <v>2455</v>
      </c>
      <c r="X796" s="51">
        <v>23963</v>
      </c>
      <c r="Y796" s="275">
        <v>23971</v>
      </c>
      <c r="Z796" s="275" t="s">
        <v>2456</v>
      </c>
      <c r="AA796" s="275"/>
      <c r="AB796" s="295">
        <f>Table1402409[[#This Row],[วันที่ส่งงานการเงิน]]-Table1402409[[#This Row],[วันที่ส่งของ]]</f>
        <v>-23971</v>
      </c>
      <c r="AC796" s="172" t="s">
        <v>76</v>
      </c>
      <c r="AD796" s="3"/>
    </row>
    <row r="797" spans="1:30" ht="27.75" customHeight="1">
      <c r="A797" s="85">
        <v>23962</v>
      </c>
      <c r="B797" s="101" t="s">
        <v>2458</v>
      </c>
      <c r="C797" s="67">
        <v>2</v>
      </c>
      <c r="D797" s="14" t="s">
        <v>49</v>
      </c>
      <c r="E797" s="15" t="s">
        <v>462</v>
      </c>
      <c r="F797" s="14" t="s">
        <v>463</v>
      </c>
      <c r="G797" s="16">
        <v>15622</v>
      </c>
      <c r="H797" s="17">
        <v>730</v>
      </c>
      <c r="I797" s="14" t="s">
        <v>52</v>
      </c>
      <c r="J797" s="30" t="s">
        <v>462</v>
      </c>
      <c r="K797" s="19">
        <v>14552</v>
      </c>
      <c r="L797" s="30" t="s">
        <v>462</v>
      </c>
      <c r="M797" s="19">
        <v>14552</v>
      </c>
      <c r="N797" s="16" t="s">
        <v>34</v>
      </c>
      <c r="O797" s="16"/>
      <c r="P797" s="67"/>
      <c r="Q797" s="106">
        <v>20</v>
      </c>
      <c r="R797" s="107" t="s">
        <v>256</v>
      </c>
      <c r="S797" s="20">
        <v>680</v>
      </c>
      <c r="T797" s="66">
        <v>13600</v>
      </c>
      <c r="U797" s="66">
        <f t="shared" si="346"/>
        <v>952</v>
      </c>
      <c r="V797" s="66">
        <f t="shared" si="347"/>
        <v>14552</v>
      </c>
      <c r="W797" s="50" t="s">
        <v>2459</v>
      </c>
      <c r="X797" s="51">
        <v>23973</v>
      </c>
      <c r="Y797" s="275">
        <v>23979</v>
      </c>
      <c r="Z797" s="275" t="s">
        <v>2460</v>
      </c>
      <c r="AA797" s="275"/>
      <c r="AB797" s="295">
        <f>Table1402409[[#This Row],[วันที่ส่งงานการเงิน]]-Table1402409[[#This Row],[วันที่ส่งของ]]</f>
        <v>-23979</v>
      </c>
      <c r="AC797" s="172" t="s">
        <v>2461</v>
      </c>
      <c r="AD797" s="3"/>
    </row>
    <row r="798" spans="1:30" ht="27.75" customHeight="1">
      <c r="A798" s="85">
        <v>23962</v>
      </c>
      <c r="B798" s="101" t="s">
        <v>2462</v>
      </c>
      <c r="C798" s="67">
        <v>6</v>
      </c>
      <c r="D798" s="14" t="s">
        <v>112</v>
      </c>
      <c r="E798" s="15" t="s">
        <v>2429</v>
      </c>
      <c r="F798" s="14" t="s">
        <v>2463</v>
      </c>
      <c r="G798" s="16">
        <v>23005</v>
      </c>
      <c r="H798" s="17">
        <v>43</v>
      </c>
      <c r="I798" s="14" t="s">
        <v>52</v>
      </c>
      <c r="J798" s="18" t="s">
        <v>2429</v>
      </c>
      <c r="K798" s="19">
        <v>23005</v>
      </c>
      <c r="L798" s="18" t="s">
        <v>2429</v>
      </c>
      <c r="M798" s="19">
        <v>23005</v>
      </c>
      <c r="N798" s="16" t="s">
        <v>34</v>
      </c>
      <c r="O798" s="16"/>
      <c r="P798" s="67" t="s">
        <v>2464</v>
      </c>
      <c r="Q798" s="106">
        <v>500</v>
      </c>
      <c r="R798" s="107" t="s">
        <v>206</v>
      </c>
      <c r="S798" s="20">
        <v>43</v>
      </c>
      <c r="T798" s="66">
        <v>21500</v>
      </c>
      <c r="U798" s="66">
        <f t="shared" si="346"/>
        <v>1505</v>
      </c>
      <c r="V798" s="66">
        <f t="shared" si="347"/>
        <v>23005</v>
      </c>
      <c r="W798" s="50" t="s">
        <v>2465</v>
      </c>
      <c r="X798" s="141">
        <v>23972</v>
      </c>
      <c r="Y798" s="275">
        <v>23983</v>
      </c>
      <c r="Z798" s="275" t="s">
        <v>2466</v>
      </c>
      <c r="AA798" s="275"/>
      <c r="AB798" s="295">
        <f>Table1402409[[#This Row],[วันที่ส่งงานการเงิน]]-Table1402409[[#This Row],[วันที่ส่งของ]]</f>
        <v>-23983</v>
      </c>
      <c r="AC798" s="172"/>
      <c r="AD798" s="3"/>
    </row>
    <row r="799" spans="1:30" ht="27.75" customHeight="1">
      <c r="A799" s="85">
        <v>23962</v>
      </c>
      <c r="B799" s="101" t="s">
        <v>2467</v>
      </c>
      <c r="C799" s="67">
        <v>6</v>
      </c>
      <c r="D799" s="14" t="s">
        <v>112</v>
      </c>
      <c r="E799" s="15" t="s">
        <v>98</v>
      </c>
      <c r="F799" s="14" t="s">
        <v>648</v>
      </c>
      <c r="G799" s="16">
        <v>6206</v>
      </c>
      <c r="H799" s="17">
        <v>5.8</v>
      </c>
      <c r="I799" s="14" t="s">
        <v>52</v>
      </c>
      <c r="J799" s="15" t="s">
        <v>98</v>
      </c>
      <c r="K799" s="16">
        <v>6206</v>
      </c>
      <c r="L799" s="15" t="s">
        <v>98</v>
      </c>
      <c r="M799" s="16">
        <v>6206</v>
      </c>
      <c r="N799" s="16" t="s">
        <v>34</v>
      </c>
      <c r="O799" s="16"/>
      <c r="P799" s="67" t="s">
        <v>2444</v>
      </c>
      <c r="Q799" s="106">
        <v>1000</v>
      </c>
      <c r="R799" s="107" t="s">
        <v>293</v>
      </c>
      <c r="S799" s="20">
        <v>5.8</v>
      </c>
      <c r="T799" s="66">
        <v>5800</v>
      </c>
      <c r="U799" s="66">
        <f t="shared" si="346"/>
        <v>406</v>
      </c>
      <c r="V799" s="66">
        <f t="shared" si="347"/>
        <v>6206</v>
      </c>
      <c r="W799" s="50" t="s">
        <v>2468</v>
      </c>
      <c r="X799" s="51">
        <v>23965</v>
      </c>
      <c r="Y799" s="275">
        <v>23983</v>
      </c>
      <c r="Z799" s="275" t="s">
        <v>2469</v>
      </c>
      <c r="AA799" s="275"/>
      <c r="AB799" s="295">
        <f>Table1402409[[#This Row],[วันที่ส่งงานการเงิน]]-Table1402409[[#This Row],[วันที่ส่งของ]]</f>
        <v>-23983</v>
      </c>
      <c r="AC799" s="172" t="s">
        <v>863</v>
      </c>
      <c r="AD799" s="3"/>
    </row>
    <row r="800" spans="1:30" ht="27.75" customHeight="1">
      <c r="A800" s="85">
        <v>23962</v>
      </c>
      <c r="B800" s="101" t="s">
        <v>2470</v>
      </c>
      <c r="C800" s="67">
        <v>6</v>
      </c>
      <c r="D800" s="14" t="s">
        <v>49</v>
      </c>
      <c r="E800" s="15" t="s">
        <v>467</v>
      </c>
      <c r="F800" s="14" t="s">
        <v>2471</v>
      </c>
      <c r="G800" s="16">
        <v>4815</v>
      </c>
      <c r="H800" s="17">
        <v>4500</v>
      </c>
      <c r="I800" s="14" t="s">
        <v>52</v>
      </c>
      <c r="J800" s="18" t="s">
        <v>467</v>
      </c>
      <c r="K800" s="19">
        <v>4815</v>
      </c>
      <c r="L800" s="18" t="s">
        <v>467</v>
      </c>
      <c r="M800" s="19">
        <v>4815</v>
      </c>
      <c r="N800" s="16" t="s">
        <v>34</v>
      </c>
      <c r="O800" s="16"/>
      <c r="P800" s="67" t="s">
        <v>2472</v>
      </c>
      <c r="Q800" s="106">
        <v>1</v>
      </c>
      <c r="R800" s="107" t="s">
        <v>101</v>
      </c>
      <c r="S800" s="20">
        <v>4500</v>
      </c>
      <c r="T800" s="66">
        <v>4500</v>
      </c>
      <c r="U800" s="66">
        <f t="shared" si="346"/>
        <v>315</v>
      </c>
      <c r="V800" s="66">
        <f t="shared" si="347"/>
        <v>4815</v>
      </c>
      <c r="W800" s="50" t="s">
        <v>2473</v>
      </c>
      <c r="X800" s="51">
        <v>23965</v>
      </c>
      <c r="Y800" s="275">
        <v>23969</v>
      </c>
      <c r="Z800" s="275" t="s">
        <v>2474</v>
      </c>
      <c r="AA800" s="275"/>
      <c r="AB800" s="295">
        <f>Table1402409[[#This Row],[วันที่ส่งงานการเงิน]]-Table1402409[[#This Row],[วันที่ส่งของ]]</f>
        <v>-23969</v>
      </c>
      <c r="AC800" s="172"/>
      <c r="AD800" s="3"/>
    </row>
    <row r="801" spans="1:30" ht="30" customHeight="1">
      <c r="A801" s="83">
        <v>23962</v>
      </c>
      <c r="B801" s="101" t="s">
        <v>2475</v>
      </c>
      <c r="C801" s="67">
        <v>7</v>
      </c>
      <c r="D801" s="14" t="s">
        <v>147</v>
      </c>
      <c r="E801" s="15" t="s">
        <v>500</v>
      </c>
      <c r="F801" s="14" t="s">
        <v>2476</v>
      </c>
      <c r="G801" s="16">
        <v>500000</v>
      </c>
      <c r="H801" s="17"/>
      <c r="I801" s="14" t="s">
        <v>52</v>
      </c>
      <c r="J801" s="18"/>
      <c r="K801" s="19"/>
      <c r="L801" s="63"/>
      <c r="M801" s="16"/>
      <c r="N801" s="16"/>
      <c r="O801" s="16"/>
      <c r="P801" s="67"/>
      <c r="Q801" s="106">
        <v>2</v>
      </c>
      <c r="R801" s="107" t="s">
        <v>276</v>
      </c>
      <c r="S801" s="20"/>
      <c r="T801" s="66">
        <v>775.18</v>
      </c>
      <c r="U801" s="66">
        <v>0</v>
      </c>
      <c r="V801" s="66">
        <f t="shared" si="347"/>
        <v>775.18</v>
      </c>
      <c r="W801" s="50" t="s">
        <v>36</v>
      </c>
      <c r="X801" s="51">
        <v>23643</v>
      </c>
      <c r="Y801" s="275">
        <v>23956</v>
      </c>
      <c r="Z801" s="275" t="s">
        <v>502</v>
      </c>
      <c r="AA801" s="275"/>
      <c r="AB801" s="67">
        <f>Table1402409[[#This Row],[วันที่ส่งงานการเงิน]]-Table1402409[[#This Row],[วันที่ส่งของ]]</f>
        <v>-23956</v>
      </c>
      <c r="AC801" s="130" t="s">
        <v>503</v>
      </c>
      <c r="AD801" s="3"/>
    </row>
    <row r="802" spans="1:30" ht="27.75" customHeight="1">
      <c r="A802" s="85">
        <v>23963</v>
      </c>
      <c r="B802" s="101" t="s">
        <v>2477</v>
      </c>
      <c r="C802" s="67">
        <v>7</v>
      </c>
      <c r="D802" s="14" t="s">
        <v>112</v>
      </c>
      <c r="E802" s="15" t="s">
        <v>930</v>
      </c>
      <c r="F802" s="14" t="s">
        <v>2478</v>
      </c>
      <c r="G802" s="16">
        <v>13449.9</v>
      </c>
      <c r="H802" s="17"/>
      <c r="I802" s="14" t="s">
        <v>275</v>
      </c>
      <c r="J802" s="30" t="s">
        <v>930</v>
      </c>
      <c r="K802" s="19">
        <v>13449.9</v>
      </c>
      <c r="L802" s="30" t="s">
        <v>930</v>
      </c>
      <c r="M802" s="19">
        <v>13449.9</v>
      </c>
      <c r="N802" s="16"/>
      <c r="O802" s="16"/>
      <c r="P802" s="67"/>
      <c r="Q802" s="106">
        <v>3</v>
      </c>
      <c r="R802" s="107" t="s">
        <v>101</v>
      </c>
      <c r="S802" s="20"/>
      <c r="T802" s="66">
        <v>12570</v>
      </c>
      <c r="U802" s="66">
        <f t="shared" si="346"/>
        <v>879.9</v>
      </c>
      <c r="V802" s="66">
        <f t="shared" si="347"/>
        <v>13449.9</v>
      </c>
      <c r="W802" s="50" t="s">
        <v>275</v>
      </c>
      <c r="X802" s="51">
        <v>23962</v>
      </c>
      <c r="Y802" s="275">
        <v>23962</v>
      </c>
      <c r="Z802" s="275" t="s">
        <v>275</v>
      </c>
      <c r="AA802" s="275"/>
      <c r="AB802" s="295">
        <f>Table1402409[[#This Row],[วันที่ส่งงานการเงิน]]-Table1402409[[#This Row],[วันที่ส่งของ]]</f>
        <v>-23962</v>
      </c>
      <c r="AC802" s="172" t="s">
        <v>275</v>
      </c>
      <c r="AD802" s="3"/>
    </row>
    <row r="803" spans="1:30" ht="27.75" customHeight="1">
      <c r="A803" s="85">
        <v>23963</v>
      </c>
      <c r="B803" s="101" t="s">
        <v>2479</v>
      </c>
      <c r="C803" s="67">
        <v>2</v>
      </c>
      <c r="D803" s="14" t="s">
        <v>49</v>
      </c>
      <c r="E803" s="15" t="s">
        <v>50</v>
      </c>
      <c r="F803" s="14" t="s">
        <v>2480</v>
      </c>
      <c r="G803" s="16">
        <v>5350</v>
      </c>
      <c r="H803" s="17">
        <v>5</v>
      </c>
      <c r="I803" s="14" t="s">
        <v>52</v>
      </c>
      <c r="J803" s="18" t="s">
        <v>50</v>
      </c>
      <c r="K803" s="19">
        <v>5350</v>
      </c>
      <c r="L803" s="18" t="s">
        <v>50</v>
      </c>
      <c r="M803" s="19">
        <v>5350</v>
      </c>
      <c r="N803" s="16" t="s">
        <v>34</v>
      </c>
      <c r="O803" s="16"/>
      <c r="P803" s="67"/>
      <c r="Q803" s="106">
        <v>1000</v>
      </c>
      <c r="R803" s="107" t="s">
        <v>80</v>
      </c>
      <c r="S803" s="20">
        <v>5</v>
      </c>
      <c r="T803" s="66">
        <v>5000</v>
      </c>
      <c r="U803" s="66">
        <f t="shared" ref="U803:U814" si="350">T803*7/100</f>
        <v>350</v>
      </c>
      <c r="V803" s="66">
        <f t="shared" ref="V803:V814" si="351">T803+U803</f>
        <v>5350</v>
      </c>
      <c r="W803" s="50" t="s">
        <v>2481</v>
      </c>
      <c r="X803" s="51">
        <v>23965</v>
      </c>
      <c r="Y803" s="275">
        <v>23972</v>
      </c>
      <c r="Z803" s="275" t="s">
        <v>2482</v>
      </c>
      <c r="AA803" s="275"/>
      <c r="AB803" s="295">
        <f>Table1402409[[#This Row],[วันที่ส่งงานการเงิน]]-Table1402409[[#This Row],[วันที่ส่งของ]]</f>
        <v>-23972</v>
      </c>
      <c r="AC803" s="172" t="s">
        <v>2483</v>
      </c>
      <c r="AD803" s="3"/>
    </row>
    <row r="804" spans="1:30" ht="30" customHeight="1">
      <c r="A804" s="83">
        <v>23963</v>
      </c>
      <c r="B804" s="101" t="s">
        <v>2484</v>
      </c>
      <c r="C804" s="67">
        <v>7</v>
      </c>
      <c r="D804" s="14" t="s">
        <v>31</v>
      </c>
      <c r="E804" s="15" t="s">
        <v>480</v>
      </c>
      <c r="F804" s="14" t="s">
        <v>2485</v>
      </c>
      <c r="G804" s="16">
        <v>498664</v>
      </c>
      <c r="H804" s="17"/>
      <c r="I804" s="14" t="s">
        <v>52</v>
      </c>
      <c r="J804" s="15" t="s">
        <v>480</v>
      </c>
      <c r="K804" s="19">
        <v>498664</v>
      </c>
      <c r="L804" s="15" t="s">
        <v>480</v>
      </c>
      <c r="M804" s="16">
        <v>498664</v>
      </c>
      <c r="N804" s="16" t="s">
        <v>750</v>
      </c>
      <c r="O804" s="16"/>
      <c r="P804" s="67"/>
      <c r="Q804" s="106">
        <v>1</v>
      </c>
      <c r="R804" s="107" t="s">
        <v>481</v>
      </c>
      <c r="S804" s="20"/>
      <c r="T804" s="66">
        <v>62300</v>
      </c>
      <c r="U804" s="66">
        <v>0</v>
      </c>
      <c r="V804" s="66">
        <f t="shared" si="351"/>
        <v>62300</v>
      </c>
      <c r="W804" s="50" t="s">
        <v>36</v>
      </c>
      <c r="X804" s="51">
        <v>23655</v>
      </c>
      <c r="Y804" s="275">
        <v>23962</v>
      </c>
      <c r="Z804" s="275" t="s">
        <v>2273</v>
      </c>
      <c r="AA804" s="275"/>
      <c r="AB804" s="67">
        <f>Table1402409[[#This Row],[วันที่ส่งงานการเงิน]]-Table1402409[[#This Row],[วันที่ส่งของ]]</f>
        <v>-23962</v>
      </c>
      <c r="AC804" s="130" t="s">
        <v>2274</v>
      </c>
      <c r="AD804" s="3"/>
    </row>
    <row r="805" spans="1:30" ht="27.75" customHeight="1">
      <c r="A805" s="85">
        <v>23962</v>
      </c>
      <c r="B805" s="101" t="s">
        <v>2486</v>
      </c>
      <c r="C805" s="67">
        <v>7</v>
      </c>
      <c r="D805" s="14" t="s">
        <v>49</v>
      </c>
      <c r="E805" s="15" t="s">
        <v>1354</v>
      </c>
      <c r="F805" s="14" t="s">
        <v>2487</v>
      </c>
      <c r="G805" s="16">
        <v>2458</v>
      </c>
      <c r="H805" s="17"/>
      <c r="I805" s="14" t="s">
        <v>52</v>
      </c>
      <c r="J805" s="18" t="s">
        <v>1354</v>
      </c>
      <c r="K805" s="19">
        <v>2458</v>
      </c>
      <c r="L805" s="18" t="s">
        <v>1354</v>
      </c>
      <c r="M805" s="19">
        <v>2458</v>
      </c>
      <c r="N805" s="16" t="s">
        <v>34</v>
      </c>
      <c r="O805" s="16"/>
      <c r="P805" s="67"/>
      <c r="Q805" s="106">
        <v>447</v>
      </c>
      <c r="R805" s="107" t="s">
        <v>1605</v>
      </c>
      <c r="S805" s="20">
        <v>5.5</v>
      </c>
      <c r="T805" s="66">
        <v>2458</v>
      </c>
      <c r="U805" s="66">
        <v>0</v>
      </c>
      <c r="V805" s="66">
        <f t="shared" si="351"/>
        <v>2458</v>
      </c>
      <c r="W805" s="50" t="s">
        <v>2488</v>
      </c>
      <c r="X805" s="51">
        <v>23964</v>
      </c>
      <c r="Y805" s="275">
        <v>23972</v>
      </c>
      <c r="Z805" s="275" t="s">
        <v>2489</v>
      </c>
      <c r="AA805" s="275"/>
      <c r="AB805" s="295">
        <f>Table1402409[[#This Row],[วันที่ส่งงานการเงิน]]-Table1402409[[#This Row],[วันที่ส่งของ]]</f>
        <v>-23972</v>
      </c>
      <c r="AC805" s="172" t="s">
        <v>2124</v>
      </c>
      <c r="AD805" s="3"/>
    </row>
    <row r="806" spans="1:30" ht="27.75" customHeight="1">
      <c r="A806" s="85">
        <v>23962</v>
      </c>
      <c r="B806" s="101" t="s">
        <v>2490</v>
      </c>
      <c r="C806" s="67">
        <v>7</v>
      </c>
      <c r="D806" s="14" t="s">
        <v>49</v>
      </c>
      <c r="E806" s="15" t="s">
        <v>1354</v>
      </c>
      <c r="F806" s="14" t="s">
        <v>168</v>
      </c>
      <c r="G806" s="16">
        <v>4500</v>
      </c>
      <c r="H806" s="17"/>
      <c r="I806" s="14" t="s">
        <v>52</v>
      </c>
      <c r="J806" s="18" t="s">
        <v>1354</v>
      </c>
      <c r="K806" s="19">
        <v>3909.5</v>
      </c>
      <c r="L806" s="18" t="s">
        <v>1354</v>
      </c>
      <c r="M806" s="19">
        <v>3909.5</v>
      </c>
      <c r="N806" s="16" t="s">
        <v>34</v>
      </c>
      <c r="O806" s="16"/>
      <c r="P806" s="67"/>
      <c r="Q806" s="106">
        <v>6</v>
      </c>
      <c r="R806" s="107" t="s">
        <v>169</v>
      </c>
      <c r="S806" s="20"/>
      <c r="T806" s="66">
        <v>3909.5</v>
      </c>
      <c r="U806" s="66">
        <v>0</v>
      </c>
      <c r="V806" s="66">
        <f t="shared" si="351"/>
        <v>3909.5</v>
      </c>
      <c r="W806" s="50" t="s">
        <v>2491</v>
      </c>
      <c r="X806" s="51">
        <v>23964</v>
      </c>
      <c r="Y806" s="275">
        <v>23971</v>
      </c>
      <c r="Z806" s="275" t="s">
        <v>2492</v>
      </c>
      <c r="AA806" s="275"/>
      <c r="AB806" s="295">
        <f>Table1402409[[#This Row],[วันที่ส่งงานการเงิน]]-Table1402409[[#This Row],[วันที่ส่งของ]]</f>
        <v>-23971</v>
      </c>
      <c r="AC806" s="172" t="s">
        <v>2124</v>
      </c>
      <c r="AD806" s="3"/>
    </row>
    <row r="807" spans="1:30" ht="27.75" customHeight="1">
      <c r="A807" s="85">
        <v>23962</v>
      </c>
      <c r="B807" s="101" t="s">
        <v>2493</v>
      </c>
      <c r="C807" s="67">
        <v>7</v>
      </c>
      <c r="D807" s="14" t="s">
        <v>49</v>
      </c>
      <c r="E807" s="15" t="s">
        <v>1354</v>
      </c>
      <c r="F807" s="14" t="s">
        <v>2494</v>
      </c>
      <c r="G807" s="16">
        <v>143</v>
      </c>
      <c r="H807" s="17"/>
      <c r="I807" s="14" t="s">
        <v>52</v>
      </c>
      <c r="J807" s="18" t="s">
        <v>1354</v>
      </c>
      <c r="K807" s="19">
        <v>143</v>
      </c>
      <c r="L807" s="18" t="s">
        <v>1354</v>
      </c>
      <c r="M807" s="19">
        <v>143</v>
      </c>
      <c r="N807" s="16" t="s">
        <v>34</v>
      </c>
      <c r="O807" s="16"/>
      <c r="P807" s="67"/>
      <c r="Q807" s="106">
        <v>1</v>
      </c>
      <c r="R807" s="107" t="s">
        <v>169</v>
      </c>
      <c r="S807" s="20"/>
      <c r="T807" s="66">
        <v>143</v>
      </c>
      <c r="U807" s="66">
        <v>0</v>
      </c>
      <c r="V807" s="66">
        <f t="shared" si="351"/>
        <v>143</v>
      </c>
      <c r="W807" s="50" t="s">
        <v>2495</v>
      </c>
      <c r="X807" s="51">
        <v>23964</v>
      </c>
      <c r="Y807" s="275">
        <v>23970</v>
      </c>
      <c r="Z807" s="275" t="s">
        <v>2496</v>
      </c>
      <c r="AA807" s="275"/>
      <c r="AB807" s="295">
        <f>Table1402409[[#This Row],[วันที่ส่งงานการเงิน]]-Table1402409[[#This Row],[วันที่ส่งของ]]</f>
        <v>-23970</v>
      </c>
      <c r="AC807" s="172" t="s">
        <v>2124</v>
      </c>
      <c r="AD807" s="3"/>
    </row>
    <row r="808" spans="1:30" ht="27.75" customHeight="1">
      <c r="A808" s="85">
        <v>23962</v>
      </c>
      <c r="B808" s="101" t="s">
        <v>2497</v>
      </c>
      <c r="C808" s="67">
        <v>7</v>
      </c>
      <c r="D808" s="14" t="s">
        <v>49</v>
      </c>
      <c r="E808" s="15" t="s">
        <v>1354</v>
      </c>
      <c r="F808" s="14" t="s">
        <v>2498</v>
      </c>
      <c r="G808" s="16">
        <v>181</v>
      </c>
      <c r="H808" s="17"/>
      <c r="I808" s="14" t="s">
        <v>52</v>
      </c>
      <c r="J808" s="18" t="s">
        <v>1354</v>
      </c>
      <c r="K808" s="19">
        <v>181</v>
      </c>
      <c r="L808" s="18" t="s">
        <v>1354</v>
      </c>
      <c r="M808" s="19">
        <v>181</v>
      </c>
      <c r="N808" s="16" t="s">
        <v>34</v>
      </c>
      <c r="O808" s="16"/>
      <c r="P808" s="67"/>
      <c r="Q808" s="106">
        <v>33</v>
      </c>
      <c r="R808" s="107" t="s">
        <v>1605</v>
      </c>
      <c r="S808" s="20">
        <v>5.5</v>
      </c>
      <c r="T808" s="66">
        <v>181</v>
      </c>
      <c r="U808" s="66">
        <v>0</v>
      </c>
      <c r="V808" s="66">
        <f t="shared" ref="V808" si="352">T808+U808</f>
        <v>181</v>
      </c>
      <c r="W808" s="50" t="s">
        <v>2499</v>
      </c>
      <c r="X808" s="51">
        <v>23964</v>
      </c>
      <c r="Y808" s="275">
        <v>23970</v>
      </c>
      <c r="Z808" s="275" t="s">
        <v>2500</v>
      </c>
      <c r="AA808" s="275"/>
      <c r="AB808" s="295">
        <f>Table1402409[[#This Row],[วันที่ส่งงานการเงิน]]-Table1402409[[#This Row],[วันที่ส่งของ]]</f>
        <v>-23970</v>
      </c>
      <c r="AC808" s="172" t="s">
        <v>2124</v>
      </c>
      <c r="AD808" s="3"/>
    </row>
    <row r="809" spans="1:30" ht="27.75" customHeight="1">
      <c r="A809" s="85">
        <v>23964</v>
      </c>
      <c r="B809" s="101" t="s">
        <v>2501</v>
      </c>
      <c r="C809" s="67">
        <v>7</v>
      </c>
      <c r="D809" s="14" t="s">
        <v>190</v>
      </c>
      <c r="E809" s="15" t="s">
        <v>2502</v>
      </c>
      <c r="F809" s="14" t="s">
        <v>2503</v>
      </c>
      <c r="G809" s="16">
        <v>4500</v>
      </c>
      <c r="H809" s="17"/>
      <c r="I809" s="14" t="s">
        <v>275</v>
      </c>
      <c r="J809" s="15" t="s">
        <v>2502</v>
      </c>
      <c r="K809" s="19">
        <v>4500</v>
      </c>
      <c r="L809" s="15" t="s">
        <v>2502</v>
      </c>
      <c r="M809" s="19">
        <v>4500</v>
      </c>
      <c r="N809" s="16"/>
      <c r="O809" s="16"/>
      <c r="P809" s="67"/>
      <c r="Q809" s="106">
        <v>2</v>
      </c>
      <c r="R809" s="107" t="s">
        <v>101</v>
      </c>
      <c r="S809" s="20"/>
      <c r="T809" s="66">
        <v>4500</v>
      </c>
      <c r="U809" s="66">
        <v>0</v>
      </c>
      <c r="V809" s="66">
        <f t="shared" si="351"/>
        <v>4500</v>
      </c>
      <c r="W809" s="50" t="s">
        <v>275</v>
      </c>
      <c r="X809" s="51">
        <v>23962</v>
      </c>
      <c r="Y809" s="275">
        <v>23962</v>
      </c>
      <c r="Z809" s="275" t="s">
        <v>275</v>
      </c>
      <c r="AA809" s="275"/>
      <c r="AB809" s="295">
        <f>Table1402409[[#This Row],[วันที่ส่งงานการเงิน]]-Table1402409[[#This Row],[วันที่ส่งของ]]</f>
        <v>-23962</v>
      </c>
      <c r="AC809" s="172" t="s">
        <v>275</v>
      </c>
      <c r="AD809" s="3"/>
    </row>
    <row r="810" spans="1:30" ht="45.75" customHeight="1">
      <c r="A810" s="85">
        <v>23964</v>
      </c>
      <c r="B810" s="101" t="s">
        <v>2504</v>
      </c>
      <c r="C810" s="67">
        <v>7</v>
      </c>
      <c r="D810" s="14" t="s">
        <v>147</v>
      </c>
      <c r="E810" s="15" t="s">
        <v>930</v>
      </c>
      <c r="F810" s="14" t="s">
        <v>2505</v>
      </c>
      <c r="G810" s="16">
        <v>16478</v>
      </c>
      <c r="H810" s="17"/>
      <c r="I810" s="14" t="s">
        <v>275</v>
      </c>
      <c r="J810" s="18" t="s">
        <v>930</v>
      </c>
      <c r="K810" s="19">
        <v>16478</v>
      </c>
      <c r="L810" s="18" t="s">
        <v>930</v>
      </c>
      <c r="M810" s="19">
        <v>16478</v>
      </c>
      <c r="N810" s="16"/>
      <c r="O810" s="16"/>
      <c r="P810" s="67"/>
      <c r="Q810" s="106">
        <v>3</v>
      </c>
      <c r="R810" s="107" t="s">
        <v>276</v>
      </c>
      <c r="S810" s="20"/>
      <c r="T810" s="66">
        <v>15400</v>
      </c>
      <c r="U810" s="66">
        <f t="shared" si="350"/>
        <v>1078</v>
      </c>
      <c r="V810" s="66">
        <f t="shared" si="351"/>
        <v>16478</v>
      </c>
      <c r="W810" s="50" t="s">
        <v>275</v>
      </c>
      <c r="X810" s="51">
        <v>23964</v>
      </c>
      <c r="Y810" s="275">
        <v>23964</v>
      </c>
      <c r="Z810" s="275" t="s">
        <v>275</v>
      </c>
      <c r="AA810" s="275"/>
      <c r="AB810" s="295">
        <f>Table1402409[[#This Row],[วันที่ส่งงานการเงิน]]-Table1402409[[#This Row],[วันที่ส่งของ]]</f>
        <v>-23964</v>
      </c>
      <c r="AC810" s="172" t="s">
        <v>275</v>
      </c>
      <c r="AD810" s="3"/>
    </row>
    <row r="811" spans="1:30" ht="27.75" customHeight="1">
      <c r="A811" s="85">
        <v>23965</v>
      </c>
      <c r="B811" s="101" t="s">
        <v>2506</v>
      </c>
      <c r="C811" s="67">
        <v>6</v>
      </c>
      <c r="D811" s="14" t="s">
        <v>112</v>
      </c>
      <c r="E811" s="15" t="s">
        <v>98</v>
      </c>
      <c r="F811" s="14" t="s">
        <v>2507</v>
      </c>
      <c r="G811" s="16">
        <v>1498</v>
      </c>
      <c r="H811" s="17">
        <v>3.5</v>
      </c>
      <c r="I811" s="14" t="s">
        <v>52</v>
      </c>
      <c r="J811" s="15" t="s">
        <v>98</v>
      </c>
      <c r="K811" s="19">
        <v>1498</v>
      </c>
      <c r="L811" s="15" t="s">
        <v>98</v>
      </c>
      <c r="M811" s="19">
        <v>1498</v>
      </c>
      <c r="N811" s="16" t="s">
        <v>34</v>
      </c>
      <c r="O811" s="16"/>
      <c r="P811" s="67" t="s">
        <v>2508</v>
      </c>
      <c r="Q811" s="106">
        <v>400</v>
      </c>
      <c r="R811" s="107" t="s">
        <v>58</v>
      </c>
      <c r="S811" s="20">
        <v>3.5</v>
      </c>
      <c r="T811" s="66">
        <v>1400</v>
      </c>
      <c r="U811" s="66">
        <f t="shared" si="350"/>
        <v>98</v>
      </c>
      <c r="V811" s="66">
        <f t="shared" si="351"/>
        <v>1498</v>
      </c>
      <c r="W811" s="50" t="s">
        <v>2509</v>
      </c>
      <c r="X811" s="51">
        <v>23971</v>
      </c>
      <c r="Y811" s="275">
        <v>23983</v>
      </c>
      <c r="Z811" s="275" t="s">
        <v>2510</v>
      </c>
      <c r="AA811" s="275"/>
      <c r="AB811" s="295">
        <f>Table1402409[[#This Row],[วันที่ส่งงานการเงิน]]-Table1402409[[#This Row],[วันที่ส่งของ]]</f>
        <v>-23983</v>
      </c>
      <c r="AC811" s="172" t="s">
        <v>673</v>
      </c>
      <c r="AD811" s="3"/>
    </row>
    <row r="812" spans="1:30" ht="27.75" customHeight="1">
      <c r="A812" s="85">
        <v>23965</v>
      </c>
      <c r="B812" s="101" t="s">
        <v>2506</v>
      </c>
      <c r="C812" s="67">
        <v>6</v>
      </c>
      <c r="D812" s="14" t="s">
        <v>112</v>
      </c>
      <c r="E812" s="15" t="s">
        <v>98</v>
      </c>
      <c r="F812" s="14" t="s">
        <v>2511</v>
      </c>
      <c r="G812" s="16">
        <v>1872.5</v>
      </c>
      <c r="H812" s="17">
        <v>3.5</v>
      </c>
      <c r="I812" s="14" t="s">
        <v>52</v>
      </c>
      <c r="J812" s="15" t="s">
        <v>98</v>
      </c>
      <c r="K812" s="19">
        <v>1872.5</v>
      </c>
      <c r="L812" s="15" t="s">
        <v>98</v>
      </c>
      <c r="M812" s="19">
        <v>1872.5</v>
      </c>
      <c r="N812" s="16" t="s">
        <v>34</v>
      </c>
      <c r="O812" s="16"/>
      <c r="P812" s="67" t="s">
        <v>2512</v>
      </c>
      <c r="Q812" s="106">
        <v>500</v>
      </c>
      <c r="R812" s="107" t="s">
        <v>58</v>
      </c>
      <c r="S812" s="20">
        <v>3.5</v>
      </c>
      <c r="T812" s="66">
        <v>1750</v>
      </c>
      <c r="U812" s="66">
        <f t="shared" ref="U812:U813" si="353">T812*7/100</f>
        <v>122.5</v>
      </c>
      <c r="V812" s="66">
        <f t="shared" ref="V812:V813" si="354">T812+U812</f>
        <v>1872.5</v>
      </c>
      <c r="W812" s="50" t="s">
        <v>2509</v>
      </c>
      <c r="X812" s="51">
        <v>23971</v>
      </c>
      <c r="Y812" s="275">
        <v>23983</v>
      </c>
      <c r="Z812" s="275" t="s">
        <v>2510</v>
      </c>
      <c r="AA812" s="275"/>
      <c r="AB812" s="295">
        <f>Table1402409[[#This Row],[วันที่ส่งงานการเงิน]]-Table1402409[[#This Row],[วันที่ส่งของ]]</f>
        <v>-23983</v>
      </c>
      <c r="AC812" s="172" t="s">
        <v>673</v>
      </c>
      <c r="AD812" s="3"/>
    </row>
    <row r="813" spans="1:30" ht="27.75" customHeight="1">
      <c r="A813" s="85">
        <v>23965</v>
      </c>
      <c r="B813" s="101" t="s">
        <v>2506</v>
      </c>
      <c r="C813" s="67">
        <v>6</v>
      </c>
      <c r="D813" s="14" t="s">
        <v>112</v>
      </c>
      <c r="E813" s="15" t="s">
        <v>98</v>
      </c>
      <c r="F813" s="14" t="s">
        <v>2507</v>
      </c>
      <c r="G813" s="16">
        <v>1070</v>
      </c>
      <c r="H813" s="17">
        <v>3.5</v>
      </c>
      <c r="I813" s="14" t="s">
        <v>52</v>
      </c>
      <c r="J813" s="15" t="s">
        <v>98</v>
      </c>
      <c r="K813" s="19">
        <v>1070</v>
      </c>
      <c r="L813" s="15" t="s">
        <v>98</v>
      </c>
      <c r="M813" s="19">
        <v>1070</v>
      </c>
      <c r="N813" s="16" t="s">
        <v>34</v>
      </c>
      <c r="O813" s="16"/>
      <c r="P813" s="67" t="s">
        <v>2513</v>
      </c>
      <c r="Q813" s="106">
        <v>1000</v>
      </c>
      <c r="R813" s="107" t="s">
        <v>58</v>
      </c>
      <c r="S813" s="20">
        <v>1</v>
      </c>
      <c r="T813" s="66">
        <v>1000</v>
      </c>
      <c r="U813" s="66">
        <f t="shared" si="353"/>
        <v>70</v>
      </c>
      <c r="V813" s="66">
        <f t="shared" si="354"/>
        <v>1070</v>
      </c>
      <c r="W813" s="50" t="s">
        <v>2509</v>
      </c>
      <c r="X813" s="51">
        <v>23971</v>
      </c>
      <c r="Y813" s="275">
        <v>23983</v>
      </c>
      <c r="Z813" s="275" t="s">
        <v>2510</v>
      </c>
      <c r="AA813" s="275"/>
      <c r="AB813" s="295">
        <f>Table1402409[[#This Row],[วันที่ส่งงานการเงิน]]-Table1402409[[#This Row],[วันที่ส่งของ]]</f>
        <v>-23983</v>
      </c>
      <c r="AC813" s="172" t="s">
        <v>673</v>
      </c>
      <c r="AD813" s="3"/>
    </row>
    <row r="814" spans="1:30" ht="27.75" customHeight="1">
      <c r="A814" s="85">
        <v>23965</v>
      </c>
      <c r="B814" s="101" t="s">
        <v>2514</v>
      </c>
      <c r="C814" s="67">
        <v>6</v>
      </c>
      <c r="D814" s="14" t="s">
        <v>112</v>
      </c>
      <c r="E814" s="15" t="s">
        <v>197</v>
      </c>
      <c r="F814" s="14" t="s">
        <v>2515</v>
      </c>
      <c r="G814" s="16">
        <v>1070</v>
      </c>
      <c r="H814" s="17">
        <v>100</v>
      </c>
      <c r="I814" s="14" t="s">
        <v>52</v>
      </c>
      <c r="J814" s="18" t="s">
        <v>197</v>
      </c>
      <c r="K814" s="19">
        <v>1070</v>
      </c>
      <c r="L814" s="30" t="s">
        <v>197</v>
      </c>
      <c r="M814" s="19">
        <v>1070</v>
      </c>
      <c r="N814" s="16" t="s">
        <v>34</v>
      </c>
      <c r="O814" s="16"/>
      <c r="P814" s="67" t="s">
        <v>2516</v>
      </c>
      <c r="Q814" s="106">
        <v>10</v>
      </c>
      <c r="R814" s="107" t="s">
        <v>53</v>
      </c>
      <c r="S814" s="20">
        <v>100</v>
      </c>
      <c r="T814" s="66">
        <v>1000</v>
      </c>
      <c r="U814" s="66">
        <f t="shared" si="350"/>
        <v>70</v>
      </c>
      <c r="V814" s="66">
        <f t="shared" si="351"/>
        <v>1070</v>
      </c>
      <c r="W814" s="50" t="s">
        <v>2517</v>
      </c>
      <c r="X814" s="51">
        <v>23971</v>
      </c>
      <c r="Y814" s="275">
        <v>23972</v>
      </c>
      <c r="Z814" s="275" t="s">
        <v>2518</v>
      </c>
      <c r="AA814" s="275"/>
      <c r="AB814" s="295">
        <f>Table1402409[[#This Row],[วันที่ส่งงานการเงิน]]-Table1402409[[#This Row],[วันที่ส่งของ]]</f>
        <v>-23972</v>
      </c>
      <c r="AC814" s="172" t="s">
        <v>2519</v>
      </c>
      <c r="AD814" s="3"/>
    </row>
    <row r="815" spans="1:30" ht="27.75" customHeight="1">
      <c r="A815" s="85">
        <v>23965</v>
      </c>
      <c r="B815" s="101" t="s">
        <v>2520</v>
      </c>
      <c r="C815" s="67">
        <v>1</v>
      </c>
      <c r="D815" s="14" t="s">
        <v>60</v>
      </c>
      <c r="E815" s="15" t="s">
        <v>130</v>
      </c>
      <c r="F815" s="14" t="s">
        <v>1669</v>
      </c>
      <c r="G815" s="19">
        <v>3755.7</v>
      </c>
      <c r="H815" s="17">
        <v>1170</v>
      </c>
      <c r="I815" s="14" t="s">
        <v>52</v>
      </c>
      <c r="J815" s="30" t="s">
        <v>130</v>
      </c>
      <c r="K815" s="19">
        <v>3755.7</v>
      </c>
      <c r="L815" s="30" t="s">
        <v>130</v>
      </c>
      <c r="M815" s="16">
        <v>3755.7</v>
      </c>
      <c r="N815" s="16" t="s">
        <v>34</v>
      </c>
      <c r="O815" s="16"/>
      <c r="P815" s="67"/>
      <c r="Q815" s="106">
        <v>3</v>
      </c>
      <c r="R815" s="107" t="s">
        <v>63</v>
      </c>
      <c r="S815" s="20">
        <v>1170</v>
      </c>
      <c r="T815" s="66">
        <v>3510</v>
      </c>
      <c r="U815" s="66">
        <f t="shared" si="346"/>
        <v>245.7</v>
      </c>
      <c r="V815" s="66">
        <f t="shared" si="347"/>
        <v>3755.7</v>
      </c>
      <c r="W815" s="50" t="s">
        <v>2521</v>
      </c>
      <c r="X815" s="51">
        <v>23976</v>
      </c>
      <c r="Y815" s="275">
        <v>23977</v>
      </c>
      <c r="Z815" s="275" t="s">
        <v>2522</v>
      </c>
      <c r="AA815" s="275"/>
      <c r="AB815" s="295">
        <f>Table1402409[[#This Row],[วันที่ส่งงานการเงิน]]-Table1402409[[#This Row],[วันที่ส่งของ]]</f>
        <v>-23977</v>
      </c>
      <c r="AC815" s="172" t="s">
        <v>335</v>
      </c>
      <c r="AD815" s="3"/>
    </row>
    <row r="816" spans="1:30" ht="27.75" customHeight="1">
      <c r="A816" s="85">
        <v>23965</v>
      </c>
      <c r="B816" s="101" t="s">
        <v>2520</v>
      </c>
      <c r="C816" s="67">
        <v>1</v>
      </c>
      <c r="D816" s="14" t="s">
        <v>60</v>
      </c>
      <c r="E816" s="15" t="s">
        <v>130</v>
      </c>
      <c r="F816" s="14" t="s">
        <v>1294</v>
      </c>
      <c r="G816" s="19">
        <v>4461.8999999999996</v>
      </c>
      <c r="H816" s="17">
        <v>1390</v>
      </c>
      <c r="I816" s="14" t="s">
        <v>52</v>
      </c>
      <c r="J816" s="30" t="s">
        <v>130</v>
      </c>
      <c r="K816" s="19">
        <v>4449.0600000000004</v>
      </c>
      <c r="L816" s="30" t="s">
        <v>130</v>
      </c>
      <c r="M816" s="16">
        <v>4449.0600000000004</v>
      </c>
      <c r="N816" s="16" t="s">
        <v>34</v>
      </c>
      <c r="O816" s="16"/>
      <c r="P816" s="67"/>
      <c r="Q816" s="106">
        <v>3</v>
      </c>
      <c r="R816" s="107" t="s">
        <v>63</v>
      </c>
      <c r="S816" s="20">
        <v>1386</v>
      </c>
      <c r="T816" s="66">
        <v>4158</v>
      </c>
      <c r="U816" s="66">
        <f t="shared" ref="U816:U817" si="355">T816*7/100</f>
        <v>291.06</v>
      </c>
      <c r="V816" s="66">
        <f t="shared" ref="V816:V817" si="356">T816+U816</f>
        <v>4449.0600000000004</v>
      </c>
      <c r="W816" s="50" t="s">
        <v>2521</v>
      </c>
      <c r="X816" s="51">
        <v>23976</v>
      </c>
      <c r="Y816" s="275">
        <v>23977</v>
      </c>
      <c r="Z816" s="275" t="s">
        <v>2522</v>
      </c>
      <c r="AA816" s="275"/>
      <c r="AB816" s="295">
        <f>Table1402409[[#This Row],[วันที่ส่งงานการเงิน]]-Table1402409[[#This Row],[วันที่ส่งของ]]</f>
        <v>-23977</v>
      </c>
      <c r="AC816" s="172" t="s">
        <v>335</v>
      </c>
      <c r="AD816" s="3"/>
    </row>
    <row r="817" spans="1:30" ht="27.75" customHeight="1">
      <c r="A817" s="85">
        <v>23965</v>
      </c>
      <c r="B817" s="101" t="s">
        <v>2520</v>
      </c>
      <c r="C817" s="67">
        <v>1</v>
      </c>
      <c r="D817" s="14" t="s">
        <v>60</v>
      </c>
      <c r="E817" s="15" t="s">
        <v>130</v>
      </c>
      <c r="F817" s="14" t="s">
        <v>1669</v>
      </c>
      <c r="G817" s="19">
        <v>7145.46</v>
      </c>
      <c r="H817" s="17">
        <v>954</v>
      </c>
      <c r="I817" s="14" t="s">
        <v>52</v>
      </c>
      <c r="J817" s="30" t="s">
        <v>130</v>
      </c>
      <c r="K817" s="19">
        <v>7145.46</v>
      </c>
      <c r="L817" s="30" t="s">
        <v>130</v>
      </c>
      <c r="M817" s="16">
        <v>7145.46</v>
      </c>
      <c r="N817" s="16" t="s">
        <v>34</v>
      </c>
      <c r="O817" s="16"/>
      <c r="P817" s="67"/>
      <c r="Q817" s="106">
        <v>7</v>
      </c>
      <c r="R817" s="107" t="s">
        <v>63</v>
      </c>
      <c r="S817" s="20">
        <v>954</v>
      </c>
      <c r="T817" s="66">
        <v>6678</v>
      </c>
      <c r="U817" s="66">
        <f t="shared" si="355"/>
        <v>467.46</v>
      </c>
      <c r="V817" s="66">
        <f t="shared" si="356"/>
        <v>7145.46</v>
      </c>
      <c r="W817" s="50" t="s">
        <v>2521</v>
      </c>
      <c r="X817" s="51">
        <v>23976</v>
      </c>
      <c r="Y817" s="275">
        <v>23977</v>
      </c>
      <c r="Z817" s="275" t="s">
        <v>2522</v>
      </c>
      <c r="AA817" s="275"/>
      <c r="AB817" s="295">
        <f>Table1402409[[#This Row],[วันที่ส่งงานการเงิน]]-Table1402409[[#This Row],[วันที่ส่งของ]]</f>
        <v>-23977</v>
      </c>
      <c r="AC817" s="172" t="s">
        <v>335</v>
      </c>
      <c r="AD817" s="3"/>
    </row>
    <row r="818" spans="1:30" ht="27.75" customHeight="1">
      <c r="A818" s="85">
        <v>23969</v>
      </c>
      <c r="B818" s="101" t="s">
        <v>2523</v>
      </c>
      <c r="C818" s="67">
        <v>6</v>
      </c>
      <c r="D818" s="14" t="s">
        <v>112</v>
      </c>
      <c r="E818" s="15" t="s">
        <v>197</v>
      </c>
      <c r="F818" s="14" t="s">
        <v>2524</v>
      </c>
      <c r="G818" s="16">
        <v>1284</v>
      </c>
      <c r="H818" s="17">
        <v>100</v>
      </c>
      <c r="I818" s="14" t="s">
        <v>52</v>
      </c>
      <c r="J818" s="15" t="s">
        <v>197</v>
      </c>
      <c r="K818" s="19">
        <v>1284</v>
      </c>
      <c r="L818" s="15" t="s">
        <v>197</v>
      </c>
      <c r="M818" s="19">
        <v>1284</v>
      </c>
      <c r="N818" s="16" t="s">
        <v>34</v>
      </c>
      <c r="O818" s="16"/>
      <c r="P818" s="67" t="s">
        <v>2472</v>
      </c>
      <c r="Q818" s="106">
        <v>12</v>
      </c>
      <c r="R818" s="107" t="s">
        <v>53</v>
      </c>
      <c r="S818" s="20">
        <v>100</v>
      </c>
      <c r="T818" s="66">
        <v>1200</v>
      </c>
      <c r="U818" s="66">
        <f t="shared" ref="U818:U821" si="357">T818*7/100</f>
        <v>84</v>
      </c>
      <c r="V818" s="66">
        <f t="shared" ref="V818:V821" si="358">T818+U818</f>
        <v>1284</v>
      </c>
      <c r="W818" s="50" t="s">
        <v>2525</v>
      </c>
      <c r="X818" s="51">
        <v>23971</v>
      </c>
      <c r="Y818" s="275">
        <v>23973</v>
      </c>
      <c r="Z818" s="275" t="s">
        <v>2526</v>
      </c>
      <c r="AA818" s="275"/>
      <c r="AB818" s="295">
        <f>Table1402409[[#This Row],[วันที่ส่งงานการเงิน]]-Table1402409[[#This Row],[วันที่ส่งของ]]</f>
        <v>-23973</v>
      </c>
      <c r="AC818" s="172" t="s">
        <v>863</v>
      </c>
      <c r="AD818" s="3"/>
    </row>
    <row r="819" spans="1:30" ht="27.75" customHeight="1">
      <c r="A819" s="85">
        <v>23969</v>
      </c>
      <c r="B819" s="101" t="s">
        <v>2527</v>
      </c>
      <c r="C819" s="67">
        <v>7</v>
      </c>
      <c r="D819" s="14" t="s">
        <v>49</v>
      </c>
      <c r="E819" s="162" t="s">
        <v>45</v>
      </c>
      <c r="F819" s="14" t="s">
        <v>2528</v>
      </c>
      <c r="G819" s="16"/>
      <c r="H819" s="17"/>
      <c r="I819" s="14"/>
      <c r="J819" s="18"/>
      <c r="K819" s="19"/>
      <c r="L819" s="63"/>
      <c r="M819" s="16"/>
      <c r="N819" s="16"/>
      <c r="O819" s="16"/>
      <c r="P819" s="67"/>
      <c r="Q819" s="106"/>
      <c r="R819" s="107"/>
      <c r="S819" s="20"/>
      <c r="T819" s="66"/>
      <c r="U819" s="66">
        <f t="shared" si="357"/>
        <v>0</v>
      </c>
      <c r="V819" s="66">
        <f t="shared" si="358"/>
        <v>0</v>
      </c>
      <c r="W819" s="50"/>
      <c r="X819" s="51"/>
      <c r="Y819" s="275"/>
      <c r="Z819" s="275"/>
      <c r="AA819" s="275"/>
      <c r="AB819" s="295">
        <f>Table1402409[[#This Row],[วันที่ส่งงานการเงิน]]-Table1402409[[#This Row],[วันที่ส่งของ]]</f>
        <v>0</v>
      </c>
      <c r="AC819" s="172"/>
      <c r="AD819" s="3"/>
    </row>
    <row r="820" spans="1:30" ht="27.75" customHeight="1">
      <c r="A820" s="85">
        <v>23970</v>
      </c>
      <c r="B820" s="101" t="s">
        <v>2529</v>
      </c>
      <c r="C820" s="67">
        <v>7</v>
      </c>
      <c r="D820" s="14" t="s">
        <v>147</v>
      </c>
      <c r="E820" s="15" t="s">
        <v>436</v>
      </c>
      <c r="F820" s="14" t="s">
        <v>437</v>
      </c>
      <c r="G820" s="16">
        <v>1230.5</v>
      </c>
      <c r="H820" s="17"/>
      <c r="I820" s="14" t="s">
        <v>275</v>
      </c>
      <c r="J820" s="18" t="s">
        <v>436</v>
      </c>
      <c r="K820" s="19">
        <v>1230.5</v>
      </c>
      <c r="L820" s="18" t="s">
        <v>436</v>
      </c>
      <c r="M820" s="19">
        <v>1230.5</v>
      </c>
      <c r="N820" s="16" t="s">
        <v>34</v>
      </c>
      <c r="O820" s="16"/>
      <c r="P820" s="67"/>
      <c r="Q820" s="106">
        <v>3</v>
      </c>
      <c r="R820" s="107" t="s">
        <v>101</v>
      </c>
      <c r="S820" s="20"/>
      <c r="T820" s="66">
        <v>1230.5</v>
      </c>
      <c r="U820" s="66">
        <v>0</v>
      </c>
      <c r="V820" s="66">
        <f t="shared" si="358"/>
        <v>1230.5</v>
      </c>
      <c r="W820" s="50" t="s">
        <v>275</v>
      </c>
      <c r="X820" s="51">
        <v>23965</v>
      </c>
      <c r="Y820" s="275">
        <v>23965</v>
      </c>
      <c r="Z820" s="275" t="s">
        <v>275</v>
      </c>
      <c r="AA820" s="275"/>
      <c r="AB820" s="295">
        <f>Table1402409[[#This Row],[วันที่ส่งงานการเงิน]]-Table1402409[[#This Row],[วันที่ส่งของ]]</f>
        <v>-23965</v>
      </c>
      <c r="AC820" s="172" t="s">
        <v>275</v>
      </c>
      <c r="AD820" s="3"/>
    </row>
    <row r="821" spans="1:30" ht="27.75" customHeight="1">
      <c r="A821" s="85">
        <v>23970</v>
      </c>
      <c r="B821" s="101" t="s">
        <v>2530</v>
      </c>
      <c r="C821" s="67">
        <v>7</v>
      </c>
      <c r="D821" s="14" t="s">
        <v>147</v>
      </c>
      <c r="E821" s="15" t="s">
        <v>433</v>
      </c>
      <c r="F821" s="14" t="s">
        <v>2531</v>
      </c>
      <c r="G821" s="16">
        <v>8560</v>
      </c>
      <c r="H821" s="17"/>
      <c r="I821" s="14" t="s">
        <v>275</v>
      </c>
      <c r="J821" s="30" t="s">
        <v>433</v>
      </c>
      <c r="K821" s="19">
        <v>8560</v>
      </c>
      <c r="L821" s="30" t="s">
        <v>433</v>
      </c>
      <c r="M821" s="19">
        <v>8560</v>
      </c>
      <c r="N821" s="16" t="s">
        <v>34</v>
      </c>
      <c r="O821" s="16"/>
      <c r="P821" s="67"/>
      <c r="Q821" s="106">
        <v>1</v>
      </c>
      <c r="R821" s="107" t="s">
        <v>276</v>
      </c>
      <c r="S821" s="20"/>
      <c r="T821" s="66">
        <v>8000</v>
      </c>
      <c r="U821" s="66">
        <f t="shared" si="357"/>
        <v>560</v>
      </c>
      <c r="V821" s="66">
        <f t="shared" si="358"/>
        <v>8560</v>
      </c>
      <c r="W821" s="50" t="s">
        <v>275</v>
      </c>
      <c r="X821" s="51">
        <v>23965</v>
      </c>
      <c r="Y821" s="275">
        <v>23965</v>
      </c>
      <c r="Z821" s="275" t="s">
        <v>275</v>
      </c>
      <c r="AA821" s="275"/>
      <c r="AB821" s="295">
        <f>Table1402409[[#This Row],[วันที่ส่งงานการเงิน]]-Table1402409[[#This Row],[วันที่ส่งของ]]</f>
        <v>-23965</v>
      </c>
      <c r="AC821" s="172" t="s">
        <v>275</v>
      </c>
      <c r="AD821" s="3"/>
    </row>
    <row r="822" spans="1:30" ht="27.75" customHeight="1">
      <c r="A822" s="85">
        <v>23965</v>
      </c>
      <c r="B822" s="101" t="s">
        <v>2532</v>
      </c>
      <c r="C822" s="67">
        <v>7</v>
      </c>
      <c r="D822" s="14" t="s">
        <v>147</v>
      </c>
      <c r="E822" s="15" t="s">
        <v>436</v>
      </c>
      <c r="F822" s="14" t="s">
        <v>437</v>
      </c>
      <c r="G822" s="16">
        <v>1230.5</v>
      </c>
      <c r="H822" s="17"/>
      <c r="I822" s="14" t="s">
        <v>275</v>
      </c>
      <c r="J822" s="18" t="s">
        <v>436</v>
      </c>
      <c r="K822" s="19">
        <v>1230.5</v>
      </c>
      <c r="L822" s="18" t="s">
        <v>436</v>
      </c>
      <c r="M822" s="19">
        <v>1230.5</v>
      </c>
      <c r="N822" s="16" t="s">
        <v>34</v>
      </c>
      <c r="O822" s="16"/>
      <c r="P822" s="67"/>
      <c r="Q822" s="106">
        <v>3</v>
      </c>
      <c r="R822" s="107" t="s">
        <v>101</v>
      </c>
      <c r="S822" s="20"/>
      <c r="T822" s="66">
        <v>1150</v>
      </c>
      <c r="U822" s="66">
        <f t="shared" ref="U822:U833" si="359">T822*7/100</f>
        <v>80.5</v>
      </c>
      <c r="V822" s="66">
        <f t="shared" ref="V822:V833" si="360">T822+U822</f>
        <v>1230.5</v>
      </c>
      <c r="W822" s="50" t="s">
        <v>275</v>
      </c>
      <c r="X822" s="51">
        <v>23965</v>
      </c>
      <c r="Y822" s="275">
        <v>23965</v>
      </c>
      <c r="Z822" s="275" t="s">
        <v>275</v>
      </c>
      <c r="AA822" s="275"/>
      <c r="AB822" s="295">
        <f>Table1402409[[#This Row],[วันที่ส่งงานการเงิน]]-Table1402409[[#This Row],[วันที่ส่งของ]]</f>
        <v>-23965</v>
      </c>
      <c r="AC822" s="172" t="s">
        <v>275</v>
      </c>
      <c r="AD822" s="3"/>
    </row>
    <row r="823" spans="1:30" ht="27.75" customHeight="1">
      <c r="A823" s="85">
        <v>23970</v>
      </c>
      <c r="B823" s="101" t="s">
        <v>2533</v>
      </c>
      <c r="C823" s="67">
        <v>5</v>
      </c>
      <c r="D823" s="14" t="s">
        <v>60</v>
      </c>
      <c r="E823" s="15" t="s">
        <v>1223</v>
      </c>
      <c r="F823" s="14" t="s">
        <v>2534</v>
      </c>
      <c r="G823" s="16">
        <v>21935</v>
      </c>
      <c r="H823" s="17">
        <v>2050</v>
      </c>
      <c r="I823" s="14" t="s">
        <v>52</v>
      </c>
      <c r="J823" s="15" t="s">
        <v>1223</v>
      </c>
      <c r="K823" s="19">
        <v>21935</v>
      </c>
      <c r="L823" s="15" t="s">
        <v>1223</v>
      </c>
      <c r="M823" s="16">
        <v>21935</v>
      </c>
      <c r="N823" s="16" t="s">
        <v>34</v>
      </c>
      <c r="O823" s="16"/>
      <c r="P823" s="67"/>
      <c r="Q823" s="106">
        <v>10</v>
      </c>
      <c r="R823" s="107" t="s">
        <v>256</v>
      </c>
      <c r="S823" s="20">
        <v>2050</v>
      </c>
      <c r="T823" s="66">
        <v>20500</v>
      </c>
      <c r="U823" s="66">
        <f t="shared" si="359"/>
        <v>1435</v>
      </c>
      <c r="V823" s="66">
        <f t="shared" si="360"/>
        <v>21935</v>
      </c>
      <c r="W823" s="50" t="s">
        <v>2535</v>
      </c>
      <c r="X823" s="51">
        <v>23973</v>
      </c>
      <c r="Y823" s="275">
        <v>23978</v>
      </c>
      <c r="Z823" s="275" t="s">
        <v>2536</v>
      </c>
      <c r="AA823" s="275"/>
      <c r="AB823" s="295">
        <f>Table1402409[[#This Row],[วันที่ส่งงานการเงิน]]-Table1402409[[#This Row],[วันที่ส่งของ]]</f>
        <v>-23978</v>
      </c>
      <c r="AC823" s="172" t="s">
        <v>344</v>
      </c>
      <c r="AD823" s="3"/>
    </row>
    <row r="824" spans="1:30" ht="27.75" customHeight="1">
      <c r="A824" s="85">
        <v>23970</v>
      </c>
      <c r="B824" s="101" t="s">
        <v>2533</v>
      </c>
      <c r="C824" s="67">
        <v>5</v>
      </c>
      <c r="D824" s="14" t="s">
        <v>60</v>
      </c>
      <c r="E824" s="15" t="s">
        <v>1223</v>
      </c>
      <c r="F824" s="14" t="s">
        <v>2537</v>
      </c>
      <c r="G824" s="16">
        <v>10593</v>
      </c>
      <c r="H824" s="17">
        <v>330</v>
      </c>
      <c r="I824" s="14" t="s">
        <v>52</v>
      </c>
      <c r="J824" s="15" t="s">
        <v>1223</v>
      </c>
      <c r="K824" s="19">
        <v>10272</v>
      </c>
      <c r="L824" s="15" t="s">
        <v>1223</v>
      </c>
      <c r="M824" s="16">
        <v>10272</v>
      </c>
      <c r="N824" s="16" t="s">
        <v>34</v>
      </c>
      <c r="O824" s="16"/>
      <c r="P824" s="67"/>
      <c r="Q824" s="106">
        <v>30</v>
      </c>
      <c r="R824" s="107" t="s">
        <v>256</v>
      </c>
      <c r="S824" s="20">
        <v>320</v>
      </c>
      <c r="T824" s="66">
        <v>9600</v>
      </c>
      <c r="U824" s="66">
        <f t="shared" ref="U824:U825" si="361">T824*7/100</f>
        <v>672</v>
      </c>
      <c r="V824" s="66">
        <f t="shared" ref="V824:V825" si="362">T824+U824</f>
        <v>10272</v>
      </c>
      <c r="W824" s="50" t="s">
        <v>2535</v>
      </c>
      <c r="X824" s="51">
        <v>23973</v>
      </c>
      <c r="Y824" s="275">
        <v>23978</v>
      </c>
      <c r="Z824" s="275" t="s">
        <v>2536</v>
      </c>
      <c r="AA824" s="275"/>
      <c r="AB824" s="295">
        <f>Table1402409[[#This Row],[วันที่ส่งงานการเงิน]]-Table1402409[[#This Row],[วันที่ส่งของ]]</f>
        <v>-23978</v>
      </c>
      <c r="AC824" s="172" t="s">
        <v>344</v>
      </c>
      <c r="AD824" s="3"/>
    </row>
    <row r="825" spans="1:30" ht="27.75" customHeight="1">
      <c r="A825" s="85">
        <v>23970</v>
      </c>
      <c r="B825" s="101" t="s">
        <v>2533</v>
      </c>
      <c r="C825" s="67">
        <v>5</v>
      </c>
      <c r="D825" s="14" t="s">
        <v>60</v>
      </c>
      <c r="E825" s="15" t="s">
        <v>1223</v>
      </c>
      <c r="F825" s="14" t="s">
        <v>2538</v>
      </c>
      <c r="G825" s="16">
        <v>3531</v>
      </c>
      <c r="H825" s="17">
        <v>330</v>
      </c>
      <c r="I825" s="14" t="s">
        <v>52</v>
      </c>
      <c r="J825" s="15" t="s">
        <v>1223</v>
      </c>
      <c r="K825" s="19">
        <v>3424</v>
      </c>
      <c r="L825" s="15" t="s">
        <v>1223</v>
      </c>
      <c r="M825" s="16">
        <v>3424</v>
      </c>
      <c r="N825" s="16" t="s">
        <v>34</v>
      </c>
      <c r="O825" s="16"/>
      <c r="P825" s="67"/>
      <c r="Q825" s="106">
        <v>10</v>
      </c>
      <c r="R825" s="107" t="s">
        <v>256</v>
      </c>
      <c r="S825" s="20">
        <v>320</v>
      </c>
      <c r="T825" s="66">
        <v>3200</v>
      </c>
      <c r="U825" s="66">
        <f t="shared" si="361"/>
        <v>224</v>
      </c>
      <c r="V825" s="66">
        <f t="shared" si="362"/>
        <v>3424</v>
      </c>
      <c r="W825" s="50" t="s">
        <v>2535</v>
      </c>
      <c r="X825" s="51">
        <v>23973</v>
      </c>
      <c r="Y825" s="275">
        <v>23978</v>
      </c>
      <c r="Z825" s="275" t="s">
        <v>2536</v>
      </c>
      <c r="AA825" s="275"/>
      <c r="AB825" s="295">
        <f>Table1402409[[#This Row],[วันที่ส่งงานการเงิน]]-Table1402409[[#This Row],[วันที่ส่งของ]]</f>
        <v>-23978</v>
      </c>
      <c r="AC825" s="172" t="s">
        <v>344</v>
      </c>
      <c r="AD825" s="3"/>
    </row>
    <row r="826" spans="1:30" ht="27.75" customHeight="1">
      <c r="A826" s="85">
        <v>23971</v>
      </c>
      <c r="B826" s="101" t="s">
        <v>2539</v>
      </c>
      <c r="C826" s="67">
        <v>2</v>
      </c>
      <c r="D826" s="14" t="s">
        <v>49</v>
      </c>
      <c r="E826" s="15" t="s">
        <v>462</v>
      </c>
      <c r="F826" s="14" t="s">
        <v>2540</v>
      </c>
      <c r="G826" s="16">
        <v>187250</v>
      </c>
      <c r="H826" s="17">
        <v>0.35</v>
      </c>
      <c r="I826" s="14" t="s">
        <v>52</v>
      </c>
      <c r="J826" s="30" t="s">
        <v>462</v>
      </c>
      <c r="K826" s="19">
        <v>149800</v>
      </c>
      <c r="L826" s="30" t="s">
        <v>462</v>
      </c>
      <c r="M826" s="19">
        <v>149800</v>
      </c>
      <c r="N826" s="16" t="s">
        <v>34</v>
      </c>
      <c r="O826" s="16"/>
      <c r="P826" s="67"/>
      <c r="Q826" s="106">
        <v>500000</v>
      </c>
      <c r="R826" s="107" t="s">
        <v>322</v>
      </c>
      <c r="S826" s="20">
        <v>0.28000000000000003</v>
      </c>
      <c r="T826" s="66">
        <v>140000</v>
      </c>
      <c r="U826" s="66">
        <f t="shared" si="359"/>
        <v>9800</v>
      </c>
      <c r="V826" s="66">
        <f t="shared" si="360"/>
        <v>149800</v>
      </c>
      <c r="W826" s="50" t="s">
        <v>2459</v>
      </c>
      <c r="X826" s="51">
        <v>23973</v>
      </c>
      <c r="Y826" s="275">
        <v>23992</v>
      </c>
      <c r="Z826" s="275" t="s">
        <v>2541</v>
      </c>
      <c r="AA826" s="275"/>
      <c r="AB826" s="295">
        <f>Table1402409[[#This Row],[วันที่ส่งงานการเงิน]]-Table1402409[[#This Row],[วันที่ส่งของ]]</f>
        <v>-23992</v>
      </c>
      <c r="AC826" s="172" t="s">
        <v>2461</v>
      </c>
      <c r="AD826" s="3"/>
    </row>
    <row r="827" spans="1:30" ht="27.75" customHeight="1">
      <c r="A827" s="85">
        <v>23971</v>
      </c>
      <c r="B827" s="101" t="s">
        <v>2542</v>
      </c>
      <c r="C827" s="67">
        <v>1</v>
      </c>
      <c r="D827" s="14" t="s">
        <v>60</v>
      </c>
      <c r="E827" s="15" t="s">
        <v>61</v>
      </c>
      <c r="F827" s="14" t="s">
        <v>2543</v>
      </c>
      <c r="G827" s="16">
        <v>155043</v>
      </c>
      <c r="H827" s="17">
        <v>1035</v>
      </c>
      <c r="I827" s="14" t="s">
        <v>52</v>
      </c>
      <c r="J827" s="30" t="s">
        <v>61</v>
      </c>
      <c r="K827" s="19">
        <v>154294</v>
      </c>
      <c r="L827" s="30" t="s">
        <v>61</v>
      </c>
      <c r="M827" s="19">
        <v>154294</v>
      </c>
      <c r="N827" s="16" t="s">
        <v>34</v>
      </c>
      <c r="O827" s="16"/>
      <c r="P827" s="67"/>
      <c r="Q827" s="106">
        <v>140</v>
      </c>
      <c r="R827" s="107" t="s">
        <v>63</v>
      </c>
      <c r="S827" s="20">
        <v>1030</v>
      </c>
      <c r="T827" s="66">
        <v>144200</v>
      </c>
      <c r="U827" s="66">
        <f t="shared" si="359"/>
        <v>10094</v>
      </c>
      <c r="V827" s="66">
        <f t="shared" si="360"/>
        <v>154294</v>
      </c>
      <c r="W827" s="50" t="s">
        <v>2544</v>
      </c>
      <c r="X827" s="51">
        <v>23977</v>
      </c>
      <c r="Y827" s="275">
        <v>23979</v>
      </c>
      <c r="Z827" s="275" t="s">
        <v>2545</v>
      </c>
      <c r="AA827" s="275"/>
      <c r="AB827" s="295">
        <f>Table1402409[[#This Row],[วันที่ส่งงานการเงิน]]-Table1402409[[#This Row],[วันที่ส่งของ]]</f>
        <v>-23979</v>
      </c>
      <c r="AC827" s="172" t="s">
        <v>1470</v>
      </c>
      <c r="AD827" s="3"/>
    </row>
    <row r="828" spans="1:30" ht="27.75" customHeight="1">
      <c r="A828" s="85">
        <v>23971</v>
      </c>
      <c r="B828" s="101" t="s">
        <v>2546</v>
      </c>
      <c r="C828" s="67">
        <v>5</v>
      </c>
      <c r="D828" s="14" t="s">
        <v>60</v>
      </c>
      <c r="E828" s="15" t="s">
        <v>1152</v>
      </c>
      <c r="F828" s="14" t="s">
        <v>2547</v>
      </c>
      <c r="G828" s="16">
        <v>3500</v>
      </c>
      <c r="H828" s="17"/>
      <c r="I828" s="14" t="s">
        <v>245</v>
      </c>
      <c r="J828" s="18" t="s">
        <v>1152</v>
      </c>
      <c r="K828" s="19">
        <v>2283</v>
      </c>
      <c r="L828" s="18" t="s">
        <v>1152</v>
      </c>
      <c r="M828" s="19">
        <v>2283</v>
      </c>
      <c r="N828" s="16"/>
      <c r="O828" s="16"/>
      <c r="P828" s="67"/>
      <c r="Q828" s="106">
        <v>12</v>
      </c>
      <c r="R828" s="107" t="s">
        <v>101</v>
      </c>
      <c r="S828" s="20"/>
      <c r="T828" s="66">
        <v>2283</v>
      </c>
      <c r="U828" s="66">
        <v>0</v>
      </c>
      <c r="V828" s="66">
        <f t="shared" si="360"/>
        <v>2283</v>
      </c>
      <c r="W828" s="50" t="s">
        <v>245</v>
      </c>
      <c r="X828" s="51">
        <v>23980</v>
      </c>
      <c r="Y828" s="275">
        <v>23980</v>
      </c>
      <c r="Z828" s="275" t="s">
        <v>245</v>
      </c>
      <c r="AA828" s="275"/>
      <c r="AB828" s="295">
        <f>Table1402409[[#This Row],[วันที่ส่งงานการเงิน]]-Table1402409[[#This Row],[วันที่ส่งของ]]</f>
        <v>-23980</v>
      </c>
      <c r="AC828" s="172" t="s">
        <v>603</v>
      </c>
      <c r="AD828" s="3"/>
    </row>
    <row r="829" spans="1:30" ht="27.75" customHeight="1">
      <c r="A829" s="85">
        <v>23970</v>
      </c>
      <c r="B829" s="101" t="s">
        <v>2548</v>
      </c>
      <c r="C829" s="67">
        <v>6</v>
      </c>
      <c r="D829" s="14" t="s">
        <v>112</v>
      </c>
      <c r="E829" s="15" t="s">
        <v>267</v>
      </c>
      <c r="F829" s="14" t="s">
        <v>2549</v>
      </c>
      <c r="G829" s="16">
        <v>73830</v>
      </c>
      <c r="H829" s="17">
        <v>6.9</v>
      </c>
      <c r="I829" s="14" t="s">
        <v>52</v>
      </c>
      <c r="J829" s="18" t="s">
        <v>267</v>
      </c>
      <c r="K829" s="16">
        <v>73830</v>
      </c>
      <c r="L829" s="18" t="s">
        <v>267</v>
      </c>
      <c r="M829" s="16">
        <v>73830</v>
      </c>
      <c r="N829" s="16" t="s">
        <v>34</v>
      </c>
      <c r="O829" s="16"/>
      <c r="P829" s="67" t="s">
        <v>2550</v>
      </c>
      <c r="Q829" s="106">
        <v>10000</v>
      </c>
      <c r="R829" s="107" t="s">
        <v>206</v>
      </c>
      <c r="S829" s="20">
        <v>6.9</v>
      </c>
      <c r="T829" s="66">
        <v>69000</v>
      </c>
      <c r="U829" s="66">
        <f t="shared" si="359"/>
        <v>4830</v>
      </c>
      <c r="V829" s="66">
        <f t="shared" si="360"/>
        <v>73830</v>
      </c>
      <c r="W829" s="50" t="s">
        <v>2551</v>
      </c>
      <c r="X829" s="51">
        <v>23972</v>
      </c>
      <c r="Y829" s="275">
        <v>23976</v>
      </c>
      <c r="Z829" s="275" t="s">
        <v>2552</v>
      </c>
      <c r="AA829" s="275"/>
      <c r="AB829" s="295">
        <f>Table1402409[[#This Row],[วันที่ส่งงานการเงิน]]-Table1402409[[#This Row],[วันที่ส่งของ]]</f>
        <v>-23976</v>
      </c>
      <c r="AC829" s="172" t="s">
        <v>202</v>
      </c>
      <c r="AD829" s="3"/>
    </row>
    <row r="830" spans="1:30" ht="27.75" customHeight="1">
      <c r="A830" s="85">
        <v>23970</v>
      </c>
      <c r="B830" s="101" t="s">
        <v>2553</v>
      </c>
      <c r="C830" s="67">
        <v>7</v>
      </c>
      <c r="D830" s="14" t="s">
        <v>31</v>
      </c>
      <c r="E830" s="15" t="s">
        <v>1567</v>
      </c>
      <c r="F830" s="14" t="s">
        <v>2554</v>
      </c>
      <c r="G830" s="16">
        <v>26750</v>
      </c>
      <c r="H830" s="17"/>
      <c r="I830" s="14" t="s">
        <v>52</v>
      </c>
      <c r="J830" s="18" t="s">
        <v>1567</v>
      </c>
      <c r="K830" s="19">
        <v>26750</v>
      </c>
      <c r="L830" s="18" t="s">
        <v>1567</v>
      </c>
      <c r="M830" s="19">
        <v>26750</v>
      </c>
      <c r="N830" s="16" t="s">
        <v>34</v>
      </c>
      <c r="O830" s="16"/>
      <c r="P830" s="67"/>
      <c r="Q830" s="106">
        <v>1</v>
      </c>
      <c r="R830" s="107" t="s">
        <v>35</v>
      </c>
      <c r="S830" s="20"/>
      <c r="T830" s="66">
        <v>12500</v>
      </c>
      <c r="U830" s="66">
        <f t="shared" si="359"/>
        <v>875</v>
      </c>
      <c r="V830" s="66">
        <f t="shared" si="360"/>
        <v>13375</v>
      </c>
      <c r="W830" s="50" t="s">
        <v>2555</v>
      </c>
      <c r="X830" s="51">
        <v>24345</v>
      </c>
      <c r="Y830" s="113">
        <v>24200</v>
      </c>
      <c r="Z830" s="113" t="s">
        <v>2556</v>
      </c>
      <c r="AA830" s="172"/>
      <c r="AB830" s="295">
        <f>Table1402409[[#This Row],[วันที่ส่งงานการเงิน]]-Table1402409[[#This Row],[วันที่ส่งของ]]</f>
        <v>-24200</v>
      </c>
      <c r="AC830" s="172" t="s">
        <v>2557</v>
      </c>
      <c r="AD830" s="3" t="s">
        <v>314</v>
      </c>
    </row>
    <row r="831" spans="1:30" ht="27.75" customHeight="1">
      <c r="A831" s="85"/>
      <c r="B831" s="101"/>
      <c r="C831" s="67"/>
      <c r="D831" s="14"/>
      <c r="E831" s="15"/>
      <c r="F831" s="14"/>
      <c r="G831" s="16"/>
      <c r="H831" s="17"/>
      <c r="I831" s="14"/>
      <c r="J831" s="18"/>
      <c r="K831" s="19"/>
      <c r="L831" s="18"/>
      <c r="M831" s="63"/>
      <c r="N831" s="16"/>
      <c r="O831" s="16"/>
      <c r="P831" s="67"/>
      <c r="Q831" s="106">
        <v>1</v>
      </c>
      <c r="R831" s="107" t="s">
        <v>35</v>
      </c>
      <c r="S831" s="20"/>
      <c r="T831" s="66">
        <v>12500</v>
      </c>
      <c r="U831" s="66">
        <f t="shared" ref="U831" si="363">T831*7/100</f>
        <v>875</v>
      </c>
      <c r="V831" s="66">
        <f t="shared" ref="V831" si="364">T831+U831</f>
        <v>13375</v>
      </c>
      <c r="W831" s="50" t="s">
        <v>2555</v>
      </c>
      <c r="X831" s="51">
        <v>24345</v>
      </c>
      <c r="Y831" s="275">
        <v>24382</v>
      </c>
      <c r="Z831" s="275" t="s">
        <v>2558</v>
      </c>
      <c r="AA831" s="275"/>
      <c r="AB831" s="295">
        <f>Table1402409[[#This Row],[วันที่ส่งงานการเงิน]]-Table1402409[[#This Row],[วันที่ส่งของ]]</f>
        <v>-24382</v>
      </c>
      <c r="AC831" s="172" t="s">
        <v>2557</v>
      </c>
      <c r="AD831" s="3" t="s">
        <v>551</v>
      </c>
    </row>
    <row r="832" spans="1:30" ht="27.75" customHeight="1">
      <c r="A832" s="85">
        <v>23973</v>
      </c>
      <c r="B832" s="101" t="s">
        <v>2559</v>
      </c>
      <c r="C832" s="67">
        <v>2</v>
      </c>
      <c r="D832" s="14" t="s">
        <v>49</v>
      </c>
      <c r="E832" s="15" t="s">
        <v>462</v>
      </c>
      <c r="F832" s="14" t="s">
        <v>2560</v>
      </c>
      <c r="G832" s="16">
        <v>58850</v>
      </c>
      <c r="H832" s="17">
        <v>0.55000000000000004</v>
      </c>
      <c r="I832" s="14" t="s">
        <v>52</v>
      </c>
      <c r="J832" s="30" t="s">
        <v>462</v>
      </c>
      <c r="K832" s="19">
        <v>58850</v>
      </c>
      <c r="L832" s="30" t="s">
        <v>462</v>
      </c>
      <c r="M832" s="19">
        <v>58850</v>
      </c>
      <c r="N832" s="16" t="s">
        <v>34</v>
      </c>
      <c r="O832" s="16"/>
      <c r="P832" s="67"/>
      <c r="Q832" s="106">
        <v>100000</v>
      </c>
      <c r="R832" s="107" t="s">
        <v>322</v>
      </c>
      <c r="S832" s="20">
        <v>0.55000000000000004</v>
      </c>
      <c r="T832" s="66">
        <v>55000</v>
      </c>
      <c r="U832" s="66">
        <f t="shared" si="359"/>
        <v>3850</v>
      </c>
      <c r="V832" s="66">
        <f t="shared" si="360"/>
        <v>58850</v>
      </c>
      <c r="W832" s="50" t="s">
        <v>2561</v>
      </c>
      <c r="X832" s="51">
        <v>23973</v>
      </c>
      <c r="Y832" s="275">
        <v>23992</v>
      </c>
      <c r="Z832" s="275" t="s">
        <v>2562</v>
      </c>
      <c r="AA832" s="275"/>
      <c r="AB832" s="295">
        <f>Table1402409[[#This Row],[วันที่ส่งงานการเงิน]]-Table1402409[[#This Row],[วันที่ส่งของ]]</f>
        <v>-23992</v>
      </c>
      <c r="AC832" s="172" t="s">
        <v>2461</v>
      </c>
      <c r="AD832" s="3"/>
    </row>
    <row r="833" spans="1:30" ht="27.75" customHeight="1">
      <c r="A833" s="85">
        <v>23976</v>
      </c>
      <c r="B833" s="101" t="s">
        <v>2563</v>
      </c>
      <c r="C833" s="67">
        <v>4</v>
      </c>
      <c r="D833" s="14" t="s">
        <v>60</v>
      </c>
      <c r="E833" s="15" t="s">
        <v>557</v>
      </c>
      <c r="F833" s="14" t="s">
        <v>2564</v>
      </c>
      <c r="G833" s="16">
        <v>23540</v>
      </c>
      <c r="H833" s="17">
        <v>2200</v>
      </c>
      <c r="I833" s="14" t="s">
        <v>52</v>
      </c>
      <c r="J833" s="15" t="s">
        <v>557</v>
      </c>
      <c r="K833" s="19">
        <v>23540</v>
      </c>
      <c r="L833" s="15" t="s">
        <v>557</v>
      </c>
      <c r="M833" s="19">
        <v>23540</v>
      </c>
      <c r="N833" s="16" t="s">
        <v>34</v>
      </c>
      <c r="O833" s="16"/>
      <c r="P833" s="67"/>
      <c r="Q833" s="106">
        <v>10</v>
      </c>
      <c r="R833" s="107" t="s">
        <v>349</v>
      </c>
      <c r="S833" s="20">
        <v>2200</v>
      </c>
      <c r="T833" s="66">
        <v>22000</v>
      </c>
      <c r="U833" s="66">
        <f t="shared" si="359"/>
        <v>1540</v>
      </c>
      <c r="V833" s="66">
        <f t="shared" si="360"/>
        <v>23540</v>
      </c>
      <c r="W833" s="50" t="s">
        <v>2565</v>
      </c>
      <c r="X833" s="51">
        <v>23980</v>
      </c>
      <c r="Y833" s="275">
        <v>23992</v>
      </c>
      <c r="Z833" s="275" t="s">
        <v>2566</v>
      </c>
      <c r="AA833" s="275"/>
      <c r="AB833" s="295">
        <f>Table1402409[[#This Row],[วันที่ส่งงานการเงิน]]-Table1402409[[#This Row],[วันที่ส่งของ]]</f>
        <v>-23992</v>
      </c>
      <c r="AC833" s="172" t="s">
        <v>344</v>
      </c>
      <c r="AD833" s="3"/>
    </row>
    <row r="834" spans="1:30" ht="27.75" customHeight="1">
      <c r="A834" s="85">
        <v>23976</v>
      </c>
      <c r="B834" s="101" t="s">
        <v>2567</v>
      </c>
      <c r="C834" s="67">
        <v>1</v>
      </c>
      <c r="D834" s="14" t="s">
        <v>60</v>
      </c>
      <c r="E834" s="15" t="s">
        <v>61</v>
      </c>
      <c r="F834" s="14" t="s">
        <v>2568</v>
      </c>
      <c r="G834" s="16">
        <v>40660</v>
      </c>
      <c r="H834" s="17">
        <v>950</v>
      </c>
      <c r="I834" s="14" t="s">
        <v>52</v>
      </c>
      <c r="J834" s="30" t="s">
        <v>61</v>
      </c>
      <c r="K834" s="19">
        <v>38220.400000000001</v>
      </c>
      <c r="L834" s="30" t="s">
        <v>61</v>
      </c>
      <c r="M834" s="19">
        <v>38220.400000000001</v>
      </c>
      <c r="N834" s="16" t="s">
        <v>34</v>
      </c>
      <c r="O834" s="16"/>
      <c r="P834" s="67"/>
      <c r="Q834" s="106">
        <v>40</v>
      </c>
      <c r="R834" s="107" t="s">
        <v>63</v>
      </c>
      <c r="S834" s="20">
        <v>893</v>
      </c>
      <c r="T834" s="66">
        <v>35720</v>
      </c>
      <c r="U834" s="66">
        <f t="shared" ref="U834:U837" si="365">T834*7/100</f>
        <v>2500.4</v>
      </c>
      <c r="V834" s="66">
        <f t="shared" ref="V834:V837" si="366">T834+U834</f>
        <v>38220.400000000001</v>
      </c>
      <c r="W834" s="50" t="s">
        <v>2569</v>
      </c>
      <c r="X834" s="51">
        <v>23991</v>
      </c>
      <c r="Y834" s="275">
        <v>23994</v>
      </c>
      <c r="Z834" s="275" t="s">
        <v>2570</v>
      </c>
      <c r="AA834" s="275"/>
      <c r="AB834" s="295">
        <f>Table1402409[[#This Row],[วันที่ส่งงานการเงิน]]-Table1402409[[#This Row],[วันที่ส่งของ]]</f>
        <v>-23994</v>
      </c>
      <c r="AC834" s="172" t="s">
        <v>335</v>
      </c>
      <c r="AD834" s="3"/>
    </row>
    <row r="835" spans="1:30" ht="27.75" customHeight="1">
      <c r="A835" s="85">
        <v>23977</v>
      </c>
      <c r="B835" s="101" t="s">
        <v>2571</v>
      </c>
      <c r="C835" s="67">
        <v>2</v>
      </c>
      <c r="D835" s="14" t="s">
        <v>49</v>
      </c>
      <c r="E835" s="15" t="s">
        <v>50</v>
      </c>
      <c r="F835" s="14" t="s">
        <v>2572</v>
      </c>
      <c r="G835" s="16">
        <v>51980.6</v>
      </c>
      <c r="H835" s="17">
        <v>70</v>
      </c>
      <c r="I835" s="14" t="s">
        <v>52</v>
      </c>
      <c r="J835" s="18" t="s">
        <v>50</v>
      </c>
      <c r="K835" s="19">
        <v>51980.6</v>
      </c>
      <c r="L835" s="18" t="s">
        <v>50</v>
      </c>
      <c r="M835" s="19">
        <v>51980.6</v>
      </c>
      <c r="N835" s="16" t="s">
        <v>34</v>
      </c>
      <c r="O835" s="16"/>
      <c r="P835" s="67"/>
      <c r="Q835" s="106">
        <v>694</v>
      </c>
      <c r="R835" s="107" t="s">
        <v>53</v>
      </c>
      <c r="S835" s="20">
        <v>70</v>
      </c>
      <c r="T835" s="66">
        <v>48580</v>
      </c>
      <c r="U835" s="66">
        <f t="shared" si="365"/>
        <v>3400.6</v>
      </c>
      <c r="V835" s="66">
        <f t="shared" si="366"/>
        <v>51980.6</v>
      </c>
      <c r="W835" s="50" t="s">
        <v>2573</v>
      </c>
      <c r="X835" s="51">
        <v>23979</v>
      </c>
      <c r="Y835" s="275">
        <v>23993</v>
      </c>
      <c r="Z835" s="275" t="s">
        <v>2574</v>
      </c>
      <c r="AA835" s="275"/>
      <c r="AB835" s="295">
        <f>Table1402409[[#This Row],[วันที่ส่งงานการเงิน]]-Table1402409[[#This Row],[วันที่ส่งของ]]</f>
        <v>-23993</v>
      </c>
      <c r="AC835" s="172" t="s">
        <v>2483</v>
      </c>
      <c r="AD835" s="3"/>
    </row>
    <row r="836" spans="1:30" ht="27.75" customHeight="1">
      <c r="A836" s="85">
        <v>23976</v>
      </c>
      <c r="B836" s="101" t="s">
        <v>2575</v>
      </c>
      <c r="C836" s="67">
        <v>7</v>
      </c>
      <c r="D836" s="14" t="s">
        <v>147</v>
      </c>
      <c r="E836" s="15" t="s">
        <v>433</v>
      </c>
      <c r="F836" s="14" t="s">
        <v>2576</v>
      </c>
      <c r="G836" s="16">
        <v>10700</v>
      </c>
      <c r="H836" s="17"/>
      <c r="I836" s="14" t="s">
        <v>275</v>
      </c>
      <c r="J836" s="15" t="s">
        <v>433</v>
      </c>
      <c r="K836" s="19">
        <v>10700</v>
      </c>
      <c r="L836" s="15" t="s">
        <v>433</v>
      </c>
      <c r="M836" s="19">
        <v>10700</v>
      </c>
      <c r="N836" s="16"/>
      <c r="O836" s="16"/>
      <c r="P836" s="67"/>
      <c r="Q836" s="106">
        <v>4</v>
      </c>
      <c r="R836" s="107" t="s">
        <v>101</v>
      </c>
      <c r="S836" s="20"/>
      <c r="T836" s="66">
        <v>10000</v>
      </c>
      <c r="U836" s="66">
        <f t="shared" si="365"/>
        <v>700</v>
      </c>
      <c r="V836" s="66">
        <f t="shared" si="366"/>
        <v>10700</v>
      </c>
      <c r="W836" s="50" t="s">
        <v>275</v>
      </c>
      <c r="X836" s="51">
        <v>23973</v>
      </c>
      <c r="Y836" s="275">
        <v>23973</v>
      </c>
      <c r="Z836" s="275" t="s">
        <v>275</v>
      </c>
      <c r="AA836" s="275"/>
      <c r="AB836" s="295">
        <f>Table1402409[[#This Row],[วันที่ส่งงานการเงิน]]-Table1402409[[#This Row],[วันที่ส่งของ]]</f>
        <v>-23973</v>
      </c>
      <c r="AC836" s="172" t="s">
        <v>275</v>
      </c>
      <c r="AD836" s="3"/>
    </row>
    <row r="837" spans="1:30" ht="27.75" customHeight="1">
      <c r="A837" s="85">
        <v>23978</v>
      </c>
      <c r="B837" s="101" t="s">
        <v>2577</v>
      </c>
      <c r="C837" s="67">
        <v>2</v>
      </c>
      <c r="D837" s="14" t="s">
        <v>49</v>
      </c>
      <c r="E837" s="15" t="s">
        <v>98</v>
      </c>
      <c r="F837" s="14" t="s">
        <v>79</v>
      </c>
      <c r="G837" s="16">
        <v>21186</v>
      </c>
      <c r="H837" s="17">
        <v>22</v>
      </c>
      <c r="I837" s="14" t="s">
        <v>52</v>
      </c>
      <c r="J837" s="30" t="s">
        <v>98</v>
      </c>
      <c r="K837" s="19">
        <v>18297</v>
      </c>
      <c r="L837" s="30" t="s">
        <v>98</v>
      </c>
      <c r="M837" s="19">
        <v>18297</v>
      </c>
      <c r="N837" s="16" t="s">
        <v>34</v>
      </c>
      <c r="O837" s="16"/>
      <c r="P837" s="67"/>
      <c r="Q837" s="106">
        <v>900</v>
      </c>
      <c r="R837" s="107" t="s">
        <v>80</v>
      </c>
      <c r="S837" s="20">
        <v>19</v>
      </c>
      <c r="T837" s="66">
        <v>17100</v>
      </c>
      <c r="U837" s="66">
        <f t="shared" si="365"/>
        <v>1197</v>
      </c>
      <c r="V837" s="66">
        <f t="shared" si="366"/>
        <v>18297</v>
      </c>
      <c r="W837" s="50" t="s">
        <v>2578</v>
      </c>
      <c r="X837" s="51">
        <v>23984</v>
      </c>
      <c r="Y837" s="275">
        <v>23992</v>
      </c>
      <c r="Z837" s="275" t="s">
        <v>2579</v>
      </c>
      <c r="AA837" s="275"/>
      <c r="AB837" s="295">
        <f>Table1402409[[#This Row],[วันที่ส่งงานการเงิน]]-Table1402409[[#This Row],[วันที่ส่งของ]]</f>
        <v>-23992</v>
      </c>
      <c r="AC837" s="172" t="s">
        <v>2366</v>
      </c>
      <c r="AD837" s="3"/>
    </row>
    <row r="838" spans="1:30" ht="27.75" customHeight="1">
      <c r="A838" s="85">
        <v>23977</v>
      </c>
      <c r="B838" s="101" t="s">
        <v>2580</v>
      </c>
      <c r="C838" s="67">
        <v>6</v>
      </c>
      <c r="D838" s="14" t="s">
        <v>112</v>
      </c>
      <c r="E838" s="15" t="s">
        <v>197</v>
      </c>
      <c r="F838" s="14" t="s">
        <v>2581</v>
      </c>
      <c r="G838" s="16">
        <v>4279.57</v>
      </c>
      <c r="H838" s="17">
        <v>44.44</v>
      </c>
      <c r="I838" s="14" t="s">
        <v>52</v>
      </c>
      <c r="J838" s="18" t="s">
        <v>197</v>
      </c>
      <c r="K838" s="19">
        <v>3852</v>
      </c>
      <c r="L838" s="63" t="s">
        <v>197</v>
      </c>
      <c r="M838" s="16">
        <v>3852</v>
      </c>
      <c r="N838" s="16" t="s">
        <v>34</v>
      </c>
      <c r="O838" s="16"/>
      <c r="P838" s="67" t="s">
        <v>2582</v>
      </c>
      <c r="Q838" s="106">
        <v>90</v>
      </c>
      <c r="R838" s="107" t="s">
        <v>53</v>
      </c>
      <c r="S838" s="20">
        <v>40</v>
      </c>
      <c r="T838" s="66">
        <v>3600</v>
      </c>
      <c r="U838" s="66">
        <f t="shared" ref="U838:U844" si="367">T838*7/100</f>
        <v>252</v>
      </c>
      <c r="V838" s="66">
        <f t="shared" ref="V838:V844" si="368">T838+U838</f>
        <v>3852</v>
      </c>
      <c r="W838" s="50" t="s">
        <v>2583</v>
      </c>
      <c r="X838" s="51">
        <v>23979</v>
      </c>
      <c r="Y838" s="275">
        <v>23980</v>
      </c>
      <c r="Z838" s="275" t="s">
        <v>2584</v>
      </c>
      <c r="AA838" s="275"/>
      <c r="AB838" s="295">
        <f>Table1402409[[#This Row],[วันที่ส่งงานการเงิน]]-Table1402409[[#This Row],[วันที่ส่งของ]]</f>
        <v>-23980</v>
      </c>
      <c r="AC838" s="172" t="s">
        <v>863</v>
      </c>
      <c r="AD838" s="3"/>
    </row>
    <row r="839" spans="1:30" ht="27.75" customHeight="1">
      <c r="A839" s="85">
        <v>23979</v>
      </c>
      <c r="B839" s="101" t="s">
        <v>2585</v>
      </c>
      <c r="C839" s="67">
        <v>6</v>
      </c>
      <c r="D839" s="14" t="s">
        <v>112</v>
      </c>
      <c r="E839" s="15" t="s">
        <v>197</v>
      </c>
      <c r="F839" s="14" t="s">
        <v>2586</v>
      </c>
      <c r="G839" s="16">
        <v>5537.25</v>
      </c>
      <c r="H839" s="17">
        <v>15</v>
      </c>
      <c r="I839" s="14" t="s">
        <v>52</v>
      </c>
      <c r="J839" s="18" t="s">
        <v>197</v>
      </c>
      <c r="K839" s="19">
        <v>5537.25</v>
      </c>
      <c r="L839" s="18" t="s">
        <v>197</v>
      </c>
      <c r="M839" s="19">
        <v>5537.25</v>
      </c>
      <c r="N839" s="16" t="s">
        <v>34</v>
      </c>
      <c r="O839" s="16"/>
      <c r="P839" s="67" t="s">
        <v>2587</v>
      </c>
      <c r="Q839" s="106">
        <v>345</v>
      </c>
      <c r="R839" s="107" t="s">
        <v>53</v>
      </c>
      <c r="S839" s="20">
        <v>15</v>
      </c>
      <c r="T839" s="66">
        <v>5175</v>
      </c>
      <c r="U839" s="66">
        <f t="shared" si="367"/>
        <v>362.25</v>
      </c>
      <c r="V839" s="66">
        <f t="shared" si="368"/>
        <v>5537.25</v>
      </c>
      <c r="W839" s="50" t="s">
        <v>2588</v>
      </c>
      <c r="X839" s="51">
        <v>23980</v>
      </c>
      <c r="Y839" s="275">
        <v>23983</v>
      </c>
      <c r="Z839" s="275" t="s">
        <v>2589</v>
      </c>
      <c r="AA839" s="275"/>
      <c r="AB839" s="295">
        <f>Table1402409[[#This Row],[วันที่ส่งงานการเงิน]]-Table1402409[[#This Row],[วันที่ส่งของ]]</f>
        <v>-23983</v>
      </c>
      <c r="AC839" s="172" t="s">
        <v>863</v>
      </c>
      <c r="AD839" s="3"/>
    </row>
    <row r="840" spans="1:30" ht="27.75" customHeight="1">
      <c r="A840" s="85">
        <v>23973</v>
      </c>
      <c r="B840" s="101" t="s">
        <v>2590</v>
      </c>
      <c r="C840" s="67">
        <v>7</v>
      </c>
      <c r="D840" s="14" t="s">
        <v>49</v>
      </c>
      <c r="E840" s="15" t="s">
        <v>1354</v>
      </c>
      <c r="F840" s="14" t="s">
        <v>2591</v>
      </c>
      <c r="G840" s="16">
        <v>900</v>
      </c>
      <c r="H840" s="17"/>
      <c r="I840" s="14" t="s">
        <v>52</v>
      </c>
      <c r="J840" s="18" t="s">
        <v>1354</v>
      </c>
      <c r="K840" s="19">
        <v>715</v>
      </c>
      <c r="L840" s="18" t="s">
        <v>1354</v>
      </c>
      <c r="M840" s="19">
        <v>715</v>
      </c>
      <c r="N840" s="16" t="s">
        <v>34</v>
      </c>
      <c r="O840" s="16"/>
      <c r="P840" s="67"/>
      <c r="Q840" s="106">
        <v>1</v>
      </c>
      <c r="R840" s="107" t="s">
        <v>169</v>
      </c>
      <c r="S840" s="20"/>
      <c r="T840" s="66">
        <v>715</v>
      </c>
      <c r="U840" s="66">
        <v>0</v>
      </c>
      <c r="V840" s="66">
        <f t="shared" si="368"/>
        <v>715</v>
      </c>
      <c r="W840" s="50" t="s">
        <v>2592</v>
      </c>
      <c r="X840" s="51">
        <v>23976</v>
      </c>
      <c r="Y840" s="275">
        <v>23980</v>
      </c>
      <c r="Z840" s="275" t="s">
        <v>2593</v>
      </c>
      <c r="AA840" s="275"/>
      <c r="AB840" s="295">
        <f>Table1402409[[#This Row],[วันที่ส่งงานการเงิน]]-Table1402409[[#This Row],[วันที่ส่งของ]]</f>
        <v>-23980</v>
      </c>
      <c r="AC840" s="172" t="s">
        <v>2124</v>
      </c>
      <c r="AD840" s="3"/>
    </row>
    <row r="841" spans="1:30" ht="27.75" customHeight="1">
      <c r="A841" s="85">
        <v>23977</v>
      </c>
      <c r="B841" s="101" t="s">
        <v>2594</v>
      </c>
      <c r="C841" s="67">
        <v>7</v>
      </c>
      <c r="D841" s="14" t="s">
        <v>49</v>
      </c>
      <c r="E841" s="15" t="s">
        <v>1354</v>
      </c>
      <c r="F841" s="14" t="s">
        <v>2595</v>
      </c>
      <c r="G841" s="16">
        <v>902</v>
      </c>
      <c r="H841" s="17"/>
      <c r="I841" s="14" t="s">
        <v>52</v>
      </c>
      <c r="J841" s="18" t="s">
        <v>1354</v>
      </c>
      <c r="K841" s="19">
        <v>902</v>
      </c>
      <c r="L841" s="18" t="s">
        <v>1354</v>
      </c>
      <c r="M841" s="19">
        <v>902</v>
      </c>
      <c r="N841" s="16" t="s">
        <v>34</v>
      </c>
      <c r="O841" s="16"/>
      <c r="P841" s="67"/>
      <c r="Q841" s="106">
        <v>1</v>
      </c>
      <c r="R841" s="107" t="s">
        <v>169</v>
      </c>
      <c r="S841" s="20"/>
      <c r="T841" s="66">
        <v>902</v>
      </c>
      <c r="U841" s="66">
        <v>0</v>
      </c>
      <c r="V841" s="66">
        <f t="shared" ref="V841" si="369">T841+U841</f>
        <v>902</v>
      </c>
      <c r="W841" s="50" t="s">
        <v>2596</v>
      </c>
      <c r="X841" s="51">
        <v>23978</v>
      </c>
      <c r="Y841" s="275">
        <v>23983</v>
      </c>
      <c r="Z841" s="275" t="s">
        <v>2597</v>
      </c>
      <c r="AA841" s="275"/>
      <c r="AB841" s="295">
        <f>Table1402409[[#This Row],[วันที่ส่งงานการเงิน]]-Table1402409[[#This Row],[วันที่ส่งของ]]</f>
        <v>-23983</v>
      </c>
      <c r="AC841" s="172" t="s">
        <v>2124</v>
      </c>
      <c r="AD841" s="3"/>
    </row>
    <row r="842" spans="1:30" ht="27.75" customHeight="1">
      <c r="A842" s="85">
        <v>23980</v>
      </c>
      <c r="B842" s="101" t="s">
        <v>2598</v>
      </c>
      <c r="C842" s="67">
        <v>6</v>
      </c>
      <c r="D842" s="14" t="s">
        <v>147</v>
      </c>
      <c r="E842" s="15" t="s">
        <v>620</v>
      </c>
      <c r="F842" s="14" t="s">
        <v>2599</v>
      </c>
      <c r="G842" s="16">
        <v>4218.75</v>
      </c>
      <c r="H842" s="17">
        <v>7.4999999999999997E-2</v>
      </c>
      <c r="I842" s="14" t="s">
        <v>52</v>
      </c>
      <c r="J842" s="18" t="s">
        <v>620</v>
      </c>
      <c r="K842" s="19">
        <v>4218.75</v>
      </c>
      <c r="L842" s="30" t="s">
        <v>620</v>
      </c>
      <c r="M842" s="19">
        <v>4218.75</v>
      </c>
      <c r="N842" s="16" t="s">
        <v>34</v>
      </c>
      <c r="O842" s="16"/>
      <c r="P842" s="67" t="s">
        <v>2600</v>
      </c>
      <c r="Q842" s="106">
        <v>56250</v>
      </c>
      <c r="R842" s="107" t="s">
        <v>301</v>
      </c>
      <c r="S842" s="20">
        <v>7.4999999999999997E-2</v>
      </c>
      <c r="T842" s="66">
        <v>4218.75</v>
      </c>
      <c r="U842" s="66">
        <v>0</v>
      </c>
      <c r="V842" s="66">
        <f t="shared" si="368"/>
        <v>4218.75</v>
      </c>
      <c r="W842" s="50" t="s">
        <v>2601</v>
      </c>
      <c r="X842" s="51">
        <v>23985</v>
      </c>
      <c r="Y842" s="275">
        <v>23993</v>
      </c>
      <c r="Z842" s="275" t="s">
        <v>2602</v>
      </c>
      <c r="AA842" s="275"/>
      <c r="AB842" s="295">
        <f>Table1402409[[#This Row],[วันที่ส่งงานการเงิน]]-Table1402409[[#This Row],[วันที่ส่งของ]]</f>
        <v>-23993</v>
      </c>
      <c r="AC842" s="172" t="s">
        <v>304</v>
      </c>
      <c r="AD842" s="3"/>
    </row>
    <row r="843" spans="1:30" ht="27.75" customHeight="1">
      <c r="A843" s="85">
        <v>23983</v>
      </c>
      <c r="B843" s="101" t="s">
        <v>2603</v>
      </c>
      <c r="C843" s="67">
        <v>5</v>
      </c>
      <c r="D843" s="14" t="s">
        <v>60</v>
      </c>
      <c r="E843" s="15" t="s">
        <v>2604</v>
      </c>
      <c r="F843" s="14" t="s">
        <v>2605</v>
      </c>
      <c r="G843" s="16">
        <v>15000</v>
      </c>
      <c r="H843" s="17"/>
      <c r="I843" s="14" t="s">
        <v>245</v>
      </c>
      <c r="J843" s="15" t="s">
        <v>2604</v>
      </c>
      <c r="K843" s="19">
        <v>11200</v>
      </c>
      <c r="L843" s="15" t="s">
        <v>2604</v>
      </c>
      <c r="M843" s="19">
        <v>11200</v>
      </c>
      <c r="N843" s="16"/>
      <c r="O843" s="16"/>
      <c r="P843" s="67"/>
      <c r="Q843" s="106">
        <v>4</v>
      </c>
      <c r="R843" s="107" t="s">
        <v>2606</v>
      </c>
      <c r="S843" s="20"/>
      <c r="T843" s="66">
        <v>11200</v>
      </c>
      <c r="U843" s="66">
        <v>0</v>
      </c>
      <c r="V843" s="66">
        <f t="shared" si="368"/>
        <v>11200</v>
      </c>
      <c r="W843" s="50" t="s">
        <v>245</v>
      </c>
      <c r="X843" s="51">
        <v>24005</v>
      </c>
      <c r="Y843" s="275">
        <v>24005</v>
      </c>
      <c r="Z843" s="275" t="s">
        <v>2607</v>
      </c>
      <c r="AA843" s="275"/>
      <c r="AB843" s="295">
        <f>Table1402409[[#This Row],[วันที่ส่งงานการเงิน]]-Table1402409[[#This Row],[วันที่ส่งของ]]</f>
        <v>-24005</v>
      </c>
      <c r="AC843" s="172" t="s">
        <v>2608</v>
      </c>
      <c r="AD843" s="3"/>
    </row>
    <row r="844" spans="1:30" ht="27.75" customHeight="1">
      <c r="A844" s="85">
        <v>23983</v>
      </c>
      <c r="B844" s="101" t="s">
        <v>2609</v>
      </c>
      <c r="C844" s="67">
        <v>7</v>
      </c>
      <c r="D844" s="14" t="s">
        <v>147</v>
      </c>
      <c r="E844" s="15" t="s">
        <v>930</v>
      </c>
      <c r="F844" s="14" t="s">
        <v>2610</v>
      </c>
      <c r="G844" s="16">
        <v>16478</v>
      </c>
      <c r="H844" s="17"/>
      <c r="I844" s="14" t="s">
        <v>275</v>
      </c>
      <c r="J844" s="30" t="s">
        <v>930</v>
      </c>
      <c r="K844" s="19">
        <v>16478</v>
      </c>
      <c r="L844" s="30" t="s">
        <v>930</v>
      </c>
      <c r="M844" s="19">
        <v>16478</v>
      </c>
      <c r="N844" s="16"/>
      <c r="O844" s="16"/>
      <c r="P844" s="67"/>
      <c r="Q844" s="106">
        <v>3</v>
      </c>
      <c r="R844" s="107" t="s">
        <v>101</v>
      </c>
      <c r="S844" s="20"/>
      <c r="T844" s="66">
        <v>15400</v>
      </c>
      <c r="U844" s="66">
        <f t="shared" si="367"/>
        <v>1078</v>
      </c>
      <c r="V844" s="66">
        <f t="shared" si="368"/>
        <v>16478</v>
      </c>
      <c r="W844" s="50" t="s">
        <v>275</v>
      </c>
      <c r="X844" s="51">
        <v>23979</v>
      </c>
      <c r="Y844" s="275">
        <v>23979</v>
      </c>
      <c r="Z844" s="275" t="s">
        <v>275</v>
      </c>
      <c r="AA844" s="275"/>
      <c r="AB844" s="295">
        <f>Table1402409[[#This Row],[วันที่ส่งงานการเงิน]]-Table1402409[[#This Row],[วันที่ส่งของ]]</f>
        <v>-23979</v>
      </c>
      <c r="AC844" s="172" t="s">
        <v>275</v>
      </c>
      <c r="AD844" s="3"/>
    </row>
    <row r="845" spans="1:30" ht="27.75" customHeight="1">
      <c r="A845" s="85">
        <v>23983</v>
      </c>
      <c r="B845" s="101" t="s">
        <v>2611</v>
      </c>
      <c r="C845" s="67">
        <v>2</v>
      </c>
      <c r="D845" s="14" t="s">
        <v>49</v>
      </c>
      <c r="E845" s="15" t="s">
        <v>84</v>
      </c>
      <c r="F845" s="14" t="s">
        <v>2612</v>
      </c>
      <c r="G845" s="16">
        <v>497978</v>
      </c>
      <c r="H845" s="17">
        <v>650</v>
      </c>
      <c r="I845" s="14" t="s">
        <v>52</v>
      </c>
      <c r="J845" s="15" t="s">
        <v>84</v>
      </c>
      <c r="K845" s="21">
        <v>474994.4</v>
      </c>
      <c r="L845" s="15" t="s">
        <v>84</v>
      </c>
      <c r="M845" s="21">
        <v>474994.4</v>
      </c>
      <c r="N845" s="16" t="s">
        <v>34</v>
      </c>
      <c r="O845" s="16"/>
      <c r="P845" s="67"/>
      <c r="Q845" s="106">
        <v>716</v>
      </c>
      <c r="R845" s="107" t="s">
        <v>88</v>
      </c>
      <c r="S845" s="20">
        <v>620</v>
      </c>
      <c r="T845" s="66">
        <v>443920</v>
      </c>
      <c r="U845" s="66">
        <f t="shared" ref="U845:U855" si="370">T845*7/100</f>
        <v>31074.400000000001</v>
      </c>
      <c r="V845" s="66">
        <f t="shared" ref="V845:V859" si="371">T845+U845</f>
        <v>474994.4</v>
      </c>
      <c r="W845" s="50" t="s">
        <v>2613</v>
      </c>
      <c r="X845" s="51">
        <v>23985</v>
      </c>
      <c r="Y845" s="275">
        <v>24034</v>
      </c>
      <c r="Z845" s="275" t="s">
        <v>2614</v>
      </c>
      <c r="AA845" s="275"/>
      <c r="AB845" s="295">
        <f>Table1402409[[#This Row],[วันที่ส่งงานการเงิน]]-Table1402409[[#This Row],[วันที่ส่งของ]]</f>
        <v>-24034</v>
      </c>
      <c r="AC845" s="172" t="s">
        <v>2483</v>
      </c>
      <c r="AD845" s="3"/>
    </row>
    <row r="846" spans="1:30" ht="27.75" customHeight="1">
      <c r="A846" s="85">
        <v>23984</v>
      </c>
      <c r="B846" s="101" t="s">
        <v>2615</v>
      </c>
      <c r="C846" s="67">
        <v>6</v>
      </c>
      <c r="D846" s="14" t="s">
        <v>112</v>
      </c>
      <c r="E846" s="15" t="s">
        <v>267</v>
      </c>
      <c r="F846" s="14" t="s">
        <v>2616</v>
      </c>
      <c r="G846" s="19">
        <v>2996</v>
      </c>
      <c r="H846" s="17">
        <v>28</v>
      </c>
      <c r="I846" s="14" t="s">
        <v>52</v>
      </c>
      <c r="J846" s="18" t="s">
        <v>267</v>
      </c>
      <c r="K846" s="19">
        <v>2996</v>
      </c>
      <c r="L846" s="18" t="s">
        <v>267</v>
      </c>
      <c r="M846" s="19">
        <v>2996</v>
      </c>
      <c r="N846" s="16"/>
      <c r="O846" s="16"/>
      <c r="P846" s="67" t="s">
        <v>2617</v>
      </c>
      <c r="Q846" s="106">
        <v>100</v>
      </c>
      <c r="R846" s="107" t="s">
        <v>206</v>
      </c>
      <c r="S846" s="20">
        <v>28</v>
      </c>
      <c r="T846" s="66">
        <v>2800</v>
      </c>
      <c r="U846" s="66">
        <f t="shared" si="370"/>
        <v>196</v>
      </c>
      <c r="V846" s="66">
        <f t="shared" si="371"/>
        <v>2996</v>
      </c>
      <c r="W846" s="50" t="s">
        <v>2618</v>
      </c>
      <c r="X846" s="51">
        <v>23991</v>
      </c>
      <c r="Y846" s="275">
        <v>24000</v>
      </c>
      <c r="Z846" s="275" t="s">
        <v>2619</v>
      </c>
      <c r="AA846" s="275"/>
      <c r="AB846" s="295">
        <f>Table1402409[[#This Row],[วันที่ส่งงานการเงิน]]-Table1402409[[#This Row],[วันที่ส่งของ]]</f>
        <v>-24000</v>
      </c>
      <c r="AC846" s="172" t="s">
        <v>673</v>
      </c>
      <c r="AD846" s="3"/>
    </row>
    <row r="847" spans="1:30" ht="27.75" customHeight="1">
      <c r="A847" s="85">
        <v>23984</v>
      </c>
      <c r="B847" s="101" t="s">
        <v>2615</v>
      </c>
      <c r="C847" s="67">
        <v>6</v>
      </c>
      <c r="D847" s="14" t="s">
        <v>112</v>
      </c>
      <c r="E847" s="15" t="s">
        <v>267</v>
      </c>
      <c r="F847" s="14" t="s">
        <v>2620</v>
      </c>
      <c r="G847" s="19">
        <v>31008.6</v>
      </c>
      <c r="H847" s="17">
        <v>23</v>
      </c>
      <c r="I847" s="14" t="s">
        <v>52</v>
      </c>
      <c r="J847" s="18" t="s">
        <v>267</v>
      </c>
      <c r="K847" s="19">
        <v>31008.6</v>
      </c>
      <c r="L847" s="18" t="s">
        <v>267</v>
      </c>
      <c r="M847" s="19">
        <v>31008.6</v>
      </c>
      <c r="N847" s="16"/>
      <c r="O847" s="16"/>
      <c r="P847" s="67" t="s">
        <v>2621</v>
      </c>
      <c r="Q847" s="106">
        <v>1260</v>
      </c>
      <c r="R847" s="107" t="s">
        <v>206</v>
      </c>
      <c r="S847" s="20">
        <v>23</v>
      </c>
      <c r="T847" s="66">
        <v>28980</v>
      </c>
      <c r="U847" s="66">
        <f t="shared" ref="U847" si="372">T847*7/100</f>
        <v>2028.6</v>
      </c>
      <c r="V847" s="66">
        <f t="shared" ref="V847" si="373">T847+U847</f>
        <v>31008.6</v>
      </c>
      <c r="W847" s="50" t="s">
        <v>2618</v>
      </c>
      <c r="X847" s="51">
        <v>23991</v>
      </c>
      <c r="Y847" s="275">
        <v>24000</v>
      </c>
      <c r="Z847" s="275" t="s">
        <v>2619</v>
      </c>
      <c r="AA847" s="275"/>
      <c r="AB847" s="295">
        <f>Table1402409[[#This Row],[วันที่ส่งงานการเงิน]]-Table1402409[[#This Row],[วันที่ส่งของ]]</f>
        <v>-24000</v>
      </c>
      <c r="AC847" s="172" t="s">
        <v>673</v>
      </c>
      <c r="AD847" s="3"/>
    </row>
    <row r="848" spans="1:30" ht="27.75" customHeight="1">
      <c r="A848" s="85">
        <v>23984</v>
      </c>
      <c r="B848" s="101" t="s">
        <v>2622</v>
      </c>
      <c r="C848" s="67">
        <v>2</v>
      </c>
      <c r="D848" s="14" t="s">
        <v>49</v>
      </c>
      <c r="E848" s="15" t="s">
        <v>2623</v>
      </c>
      <c r="F848" s="14" t="s">
        <v>2624</v>
      </c>
      <c r="G848" s="16">
        <v>4992641.4000000004</v>
      </c>
      <c r="H848" s="17">
        <v>380</v>
      </c>
      <c r="I848" s="14" t="s">
        <v>644</v>
      </c>
      <c r="J848" s="15" t="s">
        <v>2623</v>
      </c>
      <c r="K848" s="19">
        <v>3204819</v>
      </c>
      <c r="L848" s="15" t="s">
        <v>2623</v>
      </c>
      <c r="M848" s="19">
        <v>3204819</v>
      </c>
      <c r="N848" s="16" t="s">
        <v>34</v>
      </c>
      <c r="O848" s="16"/>
      <c r="P848" s="67"/>
      <c r="Q848" s="106">
        <v>12279</v>
      </c>
      <c r="R848" s="107" t="s">
        <v>58</v>
      </c>
      <c r="S848" s="20">
        <v>261</v>
      </c>
      <c r="T848" s="66">
        <v>3204819</v>
      </c>
      <c r="U848" s="66">
        <v>0</v>
      </c>
      <c r="V848" s="66">
        <f t="shared" si="371"/>
        <v>3204819</v>
      </c>
      <c r="W848" s="50" t="s">
        <v>36</v>
      </c>
      <c r="X848" s="51">
        <v>24068</v>
      </c>
      <c r="Y848" s="275">
        <v>24078</v>
      </c>
      <c r="Z848" s="275" t="s">
        <v>2625</v>
      </c>
      <c r="AA848" s="275"/>
      <c r="AB848" s="295">
        <f>Table1402409[[#This Row],[วันที่ส่งงานการเงิน]]-Table1402409[[#This Row],[วันที่ส่งของ]]</f>
        <v>-24078</v>
      </c>
      <c r="AC848" s="172" t="s">
        <v>2626</v>
      </c>
      <c r="AD848" s="3"/>
    </row>
    <row r="849" spans="1:30" ht="41.25" customHeight="1">
      <c r="A849" s="85"/>
      <c r="B849" s="101"/>
      <c r="C849" s="67"/>
      <c r="D849" s="14"/>
      <c r="E849" s="15"/>
      <c r="F849" s="14"/>
      <c r="G849" s="16"/>
      <c r="H849" s="17"/>
      <c r="I849" s="14"/>
      <c r="J849" s="18" t="s">
        <v>2627</v>
      </c>
      <c r="K849" s="19">
        <v>3732810</v>
      </c>
      <c r="L849" s="21"/>
      <c r="M849" s="16"/>
      <c r="N849" s="16"/>
      <c r="O849" s="16"/>
      <c r="P849" s="67"/>
      <c r="Q849" s="106"/>
      <c r="R849" s="107"/>
      <c r="S849" s="20"/>
      <c r="T849" s="66"/>
      <c r="U849" s="66">
        <f t="shared" ref="U849:U853" si="374">T849*7/100</f>
        <v>0</v>
      </c>
      <c r="V849" s="66">
        <f t="shared" ref="V849:V853" si="375">T849+U849</f>
        <v>0</v>
      </c>
      <c r="W849" s="50"/>
      <c r="X849" s="51"/>
      <c r="Y849" s="275"/>
      <c r="Z849" s="275"/>
      <c r="AA849" s="275"/>
      <c r="AB849" s="295">
        <f>Table1402409[[#This Row],[วันที่ส่งงานการเงิน]]-Table1402409[[#This Row],[วันที่ส่งของ]]</f>
        <v>0</v>
      </c>
      <c r="AC849" s="172"/>
      <c r="AD849" s="3"/>
    </row>
    <row r="850" spans="1:30" ht="27.75" customHeight="1">
      <c r="A850" s="85"/>
      <c r="B850" s="101"/>
      <c r="C850" s="67"/>
      <c r="D850" s="14"/>
      <c r="E850" s="15"/>
      <c r="F850" s="14"/>
      <c r="G850" s="16"/>
      <c r="H850" s="17"/>
      <c r="I850" s="14"/>
      <c r="J850" s="18" t="s">
        <v>2628</v>
      </c>
      <c r="K850" s="19">
        <v>3871709.4</v>
      </c>
      <c r="L850" s="21"/>
      <c r="M850" s="16"/>
      <c r="N850" s="16"/>
      <c r="O850" s="16"/>
      <c r="P850" s="67"/>
      <c r="Q850" s="106"/>
      <c r="R850" s="107"/>
      <c r="S850" s="20"/>
      <c r="T850" s="66"/>
      <c r="U850" s="66">
        <f t="shared" si="374"/>
        <v>0</v>
      </c>
      <c r="V850" s="66">
        <f t="shared" si="375"/>
        <v>0</v>
      </c>
      <c r="W850" s="50"/>
      <c r="X850" s="51"/>
      <c r="Y850" s="275"/>
      <c r="Z850" s="275"/>
      <c r="AA850" s="275"/>
      <c r="AB850" s="295">
        <f>Table1402409[[#This Row],[วันที่ส่งงานการเงิน]]-Table1402409[[#This Row],[วันที่ส่งของ]]</f>
        <v>0</v>
      </c>
      <c r="AC850" s="172"/>
      <c r="AD850" s="3"/>
    </row>
    <row r="851" spans="1:30" ht="36.75" customHeight="1">
      <c r="A851" s="85"/>
      <c r="B851" s="101"/>
      <c r="C851" s="67"/>
      <c r="D851" s="14"/>
      <c r="E851" s="15"/>
      <c r="F851" s="14"/>
      <c r="G851" s="16"/>
      <c r="H851" s="17"/>
      <c r="I851" s="14"/>
      <c r="J851" s="18" t="s">
        <v>2629</v>
      </c>
      <c r="K851" s="19">
        <v>4060000</v>
      </c>
      <c r="L851" s="21"/>
      <c r="M851" s="16"/>
      <c r="N851" s="16"/>
      <c r="O851" s="16"/>
      <c r="P851" s="67"/>
      <c r="Q851" s="106"/>
      <c r="R851" s="107"/>
      <c r="S851" s="20"/>
      <c r="T851" s="66"/>
      <c r="U851" s="66">
        <f t="shared" si="374"/>
        <v>0</v>
      </c>
      <c r="V851" s="66">
        <f t="shared" si="375"/>
        <v>0</v>
      </c>
      <c r="W851" s="50"/>
      <c r="X851" s="51"/>
      <c r="Y851" s="275"/>
      <c r="Z851" s="275"/>
      <c r="AA851" s="275"/>
      <c r="AB851" s="295">
        <f>Table1402409[[#This Row],[วันที่ส่งงานการเงิน]]-Table1402409[[#This Row],[วันที่ส่งของ]]</f>
        <v>0</v>
      </c>
      <c r="AC851" s="172"/>
      <c r="AD851" s="3"/>
    </row>
    <row r="852" spans="1:30" ht="39" customHeight="1">
      <c r="A852" s="85"/>
      <c r="B852" s="101"/>
      <c r="C852" s="67"/>
      <c r="D852" s="14"/>
      <c r="E852" s="15"/>
      <c r="F852" s="14"/>
      <c r="G852" s="16"/>
      <c r="H852" s="17"/>
      <c r="I852" s="14"/>
      <c r="J852" s="18" t="s">
        <v>2630</v>
      </c>
      <c r="K852" s="19">
        <v>4236255</v>
      </c>
      <c r="L852" s="21"/>
      <c r="M852" s="16"/>
      <c r="N852" s="16"/>
      <c r="O852" s="16"/>
      <c r="P852" s="67"/>
      <c r="Q852" s="106"/>
      <c r="R852" s="107"/>
      <c r="S852" s="20"/>
      <c r="T852" s="66"/>
      <c r="U852" s="66">
        <f t="shared" si="374"/>
        <v>0</v>
      </c>
      <c r="V852" s="66">
        <f t="shared" si="375"/>
        <v>0</v>
      </c>
      <c r="W852" s="50"/>
      <c r="X852" s="51"/>
      <c r="Y852" s="275"/>
      <c r="Z852" s="275"/>
      <c r="AA852" s="275"/>
      <c r="AB852" s="295">
        <f>Table1402409[[#This Row],[วันที่ส่งงานการเงิน]]-Table1402409[[#This Row],[วันที่ส่งของ]]</f>
        <v>0</v>
      </c>
      <c r="AC852" s="172"/>
      <c r="AD852" s="3"/>
    </row>
    <row r="853" spans="1:30" ht="51.75" customHeight="1">
      <c r="A853" s="85"/>
      <c r="B853" s="101"/>
      <c r="C853" s="67"/>
      <c r="D853" s="14"/>
      <c r="E853" s="15"/>
      <c r="F853" s="14"/>
      <c r="G853" s="16"/>
      <c r="H853" s="17"/>
      <c r="I853" s="14"/>
      <c r="J853" s="18" t="s">
        <v>84</v>
      </c>
      <c r="K853" s="19">
        <v>369</v>
      </c>
      <c r="L853" s="265" t="s">
        <v>2631</v>
      </c>
      <c r="M853" s="16"/>
      <c r="N853" s="16"/>
      <c r="O853" s="16"/>
      <c r="P853" s="67"/>
      <c r="Q853" s="106"/>
      <c r="R853" s="107"/>
      <c r="S853" s="20"/>
      <c r="T853" s="66"/>
      <c r="U853" s="66">
        <f t="shared" si="374"/>
        <v>0</v>
      </c>
      <c r="V853" s="66">
        <f t="shared" si="375"/>
        <v>0</v>
      </c>
      <c r="W853" s="50"/>
      <c r="X853" s="51"/>
      <c r="Y853" s="275"/>
      <c r="Z853" s="275"/>
      <c r="AA853" s="275"/>
      <c r="AB853" s="295">
        <f>Table1402409[[#This Row],[วันที่ส่งงานการเงิน]]-Table1402409[[#This Row],[วันที่ส่งของ]]</f>
        <v>0</v>
      </c>
      <c r="AC853" s="172"/>
      <c r="AD853" s="3"/>
    </row>
    <row r="854" spans="1:30" ht="27.75" customHeight="1">
      <c r="A854" s="85">
        <v>23985</v>
      </c>
      <c r="B854" s="101" t="s">
        <v>2632</v>
      </c>
      <c r="C854" s="67">
        <v>2</v>
      </c>
      <c r="D854" s="14" t="s">
        <v>49</v>
      </c>
      <c r="E854" s="15" t="s">
        <v>98</v>
      </c>
      <c r="F854" s="14" t="s">
        <v>2633</v>
      </c>
      <c r="G854" s="16">
        <v>53500</v>
      </c>
      <c r="H854" s="17">
        <v>125</v>
      </c>
      <c r="I854" s="14" t="s">
        <v>52</v>
      </c>
      <c r="J854" s="30" t="s">
        <v>98</v>
      </c>
      <c r="K854" s="19">
        <v>51360</v>
      </c>
      <c r="L854" s="30" t="s">
        <v>98</v>
      </c>
      <c r="M854" s="19">
        <v>51360</v>
      </c>
      <c r="N854" s="16" t="s">
        <v>34</v>
      </c>
      <c r="O854" s="16"/>
      <c r="P854" s="67"/>
      <c r="Q854" s="106">
        <v>400</v>
      </c>
      <c r="R854" s="107" t="s">
        <v>53</v>
      </c>
      <c r="S854" s="20">
        <v>120</v>
      </c>
      <c r="T854" s="66">
        <v>48000</v>
      </c>
      <c r="U854" s="66">
        <f t="shared" si="370"/>
        <v>3360</v>
      </c>
      <c r="V854" s="66">
        <f t="shared" si="371"/>
        <v>51360</v>
      </c>
      <c r="W854" s="50" t="s">
        <v>2634</v>
      </c>
      <c r="X854" s="51">
        <v>23990</v>
      </c>
      <c r="Y854" s="275">
        <v>24001</v>
      </c>
      <c r="Z854" s="275" t="s">
        <v>2635</v>
      </c>
      <c r="AA854" s="275"/>
      <c r="AB854" s="295">
        <f>Table1402409[[#This Row],[วันที่ส่งงานการเงิน]]-Table1402409[[#This Row],[วันที่ส่งของ]]</f>
        <v>-24001</v>
      </c>
      <c r="AC854" s="172" t="s">
        <v>2366</v>
      </c>
      <c r="AD854" s="3"/>
    </row>
    <row r="855" spans="1:30" ht="27.75" customHeight="1">
      <c r="A855" s="85">
        <v>23985</v>
      </c>
      <c r="B855" s="101" t="s">
        <v>2636</v>
      </c>
      <c r="C855" s="67">
        <v>2</v>
      </c>
      <c r="D855" s="14" t="s">
        <v>49</v>
      </c>
      <c r="E855" s="15" t="s">
        <v>50</v>
      </c>
      <c r="F855" s="14" t="s">
        <v>2637</v>
      </c>
      <c r="G855" s="16">
        <v>11877</v>
      </c>
      <c r="H855" s="17">
        <v>370</v>
      </c>
      <c r="I855" s="14" t="s">
        <v>52</v>
      </c>
      <c r="J855" s="15" t="s">
        <v>50</v>
      </c>
      <c r="K855" s="19">
        <v>11235</v>
      </c>
      <c r="L855" s="15" t="s">
        <v>50</v>
      </c>
      <c r="M855" s="19">
        <v>11235</v>
      </c>
      <c r="N855" s="16" t="s">
        <v>34</v>
      </c>
      <c r="O855" s="16"/>
      <c r="P855" s="67"/>
      <c r="Q855" s="106">
        <v>30</v>
      </c>
      <c r="R855" s="107" t="s">
        <v>53</v>
      </c>
      <c r="S855" s="20">
        <v>350</v>
      </c>
      <c r="T855" s="66">
        <v>10500</v>
      </c>
      <c r="U855" s="66">
        <f t="shared" si="370"/>
        <v>735</v>
      </c>
      <c r="V855" s="66">
        <f t="shared" si="371"/>
        <v>11235</v>
      </c>
      <c r="W855" s="50" t="s">
        <v>2638</v>
      </c>
      <c r="X855" s="51">
        <v>23987</v>
      </c>
      <c r="Y855" s="275">
        <v>23993</v>
      </c>
      <c r="Z855" s="275" t="s">
        <v>2639</v>
      </c>
      <c r="AA855" s="275"/>
      <c r="AB855" s="295">
        <f>Table1402409[[#This Row],[วันที่ส่งงานการเงิน]]-Table1402409[[#This Row],[วันที่ส่งของ]]</f>
        <v>-23993</v>
      </c>
      <c r="AC855" s="172" t="s">
        <v>2366</v>
      </c>
      <c r="AD855" s="3"/>
    </row>
    <row r="856" spans="1:30" ht="27.75" customHeight="1">
      <c r="A856" s="85">
        <v>23980</v>
      </c>
      <c r="B856" s="101" t="s">
        <v>2640</v>
      </c>
      <c r="C856" s="67">
        <v>7</v>
      </c>
      <c r="D856" s="14" t="s">
        <v>49</v>
      </c>
      <c r="E856" s="15" t="s">
        <v>1354</v>
      </c>
      <c r="F856" s="14" t="s">
        <v>2641</v>
      </c>
      <c r="G856" s="16">
        <v>2222</v>
      </c>
      <c r="H856" s="17">
        <v>5.5</v>
      </c>
      <c r="I856" s="14" t="s">
        <v>52</v>
      </c>
      <c r="J856" s="18" t="s">
        <v>1354</v>
      </c>
      <c r="K856" s="19">
        <v>2222</v>
      </c>
      <c r="L856" s="18" t="s">
        <v>1354</v>
      </c>
      <c r="M856" s="19">
        <v>2222</v>
      </c>
      <c r="N856" s="16" t="s">
        <v>34</v>
      </c>
      <c r="O856" s="16"/>
      <c r="P856" s="67"/>
      <c r="Q856" s="106">
        <v>404</v>
      </c>
      <c r="R856" s="107" t="s">
        <v>341</v>
      </c>
      <c r="S856" s="20">
        <v>5.5</v>
      </c>
      <c r="T856" s="66">
        <v>2222</v>
      </c>
      <c r="U856" s="66">
        <v>0</v>
      </c>
      <c r="V856" s="66">
        <f t="shared" ref="V856" si="376">T856+U856</f>
        <v>2222</v>
      </c>
      <c r="W856" s="50" t="s">
        <v>2642</v>
      </c>
      <c r="X856" s="51">
        <v>23984</v>
      </c>
      <c r="Y856" s="275">
        <v>23991</v>
      </c>
      <c r="Z856" s="275" t="s">
        <v>2643</v>
      </c>
      <c r="AA856" s="275"/>
      <c r="AB856" s="295">
        <f>Table1402409[[#This Row],[วันที่ส่งงานการเงิน]]-Table1402409[[#This Row],[วันที่ส่งของ]]</f>
        <v>-23991</v>
      </c>
      <c r="AC856" s="172" t="s">
        <v>2124</v>
      </c>
      <c r="AD856" s="3"/>
    </row>
    <row r="857" spans="1:30" ht="27.75" customHeight="1">
      <c r="A857" s="85">
        <v>23980</v>
      </c>
      <c r="B857" s="101" t="s">
        <v>2644</v>
      </c>
      <c r="C857" s="67">
        <v>7</v>
      </c>
      <c r="D857" s="14" t="s">
        <v>49</v>
      </c>
      <c r="E857" s="15" t="s">
        <v>1354</v>
      </c>
      <c r="F857" s="14" t="s">
        <v>2645</v>
      </c>
      <c r="G857" s="16">
        <v>500</v>
      </c>
      <c r="H857" s="17">
        <v>4</v>
      </c>
      <c r="I857" s="14" t="s">
        <v>52</v>
      </c>
      <c r="J857" s="18" t="s">
        <v>1354</v>
      </c>
      <c r="K857" s="19">
        <v>360</v>
      </c>
      <c r="L857" s="18" t="s">
        <v>1354</v>
      </c>
      <c r="M857" s="19">
        <v>360</v>
      </c>
      <c r="N857" s="16" t="s">
        <v>34</v>
      </c>
      <c r="O857" s="16"/>
      <c r="P857" s="67"/>
      <c r="Q857" s="106">
        <v>90</v>
      </c>
      <c r="R857" s="107" t="s">
        <v>341</v>
      </c>
      <c r="S857" s="20">
        <v>4</v>
      </c>
      <c r="T857" s="66">
        <v>360</v>
      </c>
      <c r="U857" s="66">
        <v>0</v>
      </c>
      <c r="V857" s="66">
        <f t="shared" si="371"/>
        <v>360</v>
      </c>
      <c r="W857" s="50" t="s">
        <v>2646</v>
      </c>
      <c r="X857" s="51">
        <v>23983</v>
      </c>
      <c r="Y857" s="275">
        <v>23992</v>
      </c>
      <c r="Z857" s="275" t="s">
        <v>2647</v>
      </c>
      <c r="AA857" s="275"/>
      <c r="AB857" s="295">
        <f>Table1402409[[#This Row],[วันที่ส่งงานการเงิน]]-Table1402409[[#This Row],[วันที่ส่งของ]]</f>
        <v>-23992</v>
      </c>
      <c r="AC857" s="172" t="s">
        <v>2124</v>
      </c>
      <c r="AD857" s="3"/>
    </row>
    <row r="858" spans="1:30" ht="27.75" customHeight="1">
      <c r="A858" s="85">
        <v>23980</v>
      </c>
      <c r="B858" s="101" t="s">
        <v>2648</v>
      </c>
      <c r="C858" s="67">
        <v>7</v>
      </c>
      <c r="D858" s="14" t="s">
        <v>49</v>
      </c>
      <c r="E858" s="15" t="s">
        <v>1354</v>
      </c>
      <c r="F858" s="14" t="s">
        <v>2649</v>
      </c>
      <c r="G858" s="16">
        <v>92</v>
      </c>
      <c r="H858" s="17">
        <v>4</v>
      </c>
      <c r="I858" s="14" t="s">
        <v>52</v>
      </c>
      <c r="J858" s="18" t="s">
        <v>1354</v>
      </c>
      <c r="K858" s="19">
        <v>92</v>
      </c>
      <c r="L858" s="18" t="s">
        <v>1354</v>
      </c>
      <c r="M858" s="19">
        <v>92</v>
      </c>
      <c r="N858" s="16" t="s">
        <v>34</v>
      </c>
      <c r="O858" s="16"/>
      <c r="P858" s="67"/>
      <c r="Q858" s="106">
        <v>23</v>
      </c>
      <c r="R858" s="107" t="s">
        <v>341</v>
      </c>
      <c r="S858" s="20">
        <v>4</v>
      </c>
      <c r="T858" s="66">
        <v>92</v>
      </c>
      <c r="U858" s="66">
        <v>0</v>
      </c>
      <c r="V858" s="66">
        <f t="shared" ref="V858" si="377">T858+U858</f>
        <v>92</v>
      </c>
      <c r="W858" s="50" t="s">
        <v>2650</v>
      </c>
      <c r="X858" s="51">
        <v>23983</v>
      </c>
      <c r="Y858" s="275">
        <v>23991</v>
      </c>
      <c r="Z858" s="275" t="s">
        <v>2651</v>
      </c>
      <c r="AA858" s="275"/>
      <c r="AB858" s="295">
        <f>Table1402409[[#This Row],[วันที่ส่งงานการเงิน]]-Table1402409[[#This Row],[วันที่ส่งของ]]</f>
        <v>-23991</v>
      </c>
      <c r="AC858" s="172" t="s">
        <v>2124</v>
      </c>
      <c r="AD858" s="3"/>
    </row>
    <row r="859" spans="1:30" ht="27.75" customHeight="1">
      <c r="A859" s="85">
        <v>23983</v>
      </c>
      <c r="B859" s="101" t="s">
        <v>2652</v>
      </c>
      <c r="C859" s="67">
        <v>7</v>
      </c>
      <c r="D859" s="14" t="s">
        <v>49</v>
      </c>
      <c r="E859" s="15" t="s">
        <v>1354</v>
      </c>
      <c r="F859" s="14" t="s">
        <v>2653</v>
      </c>
      <c r="G859" s="16">
        <v>600</v>
      </c>
      <c r="H859" s="17">
        <v>5.5</v>
      </c>
      <c r="I859" s="14" t="s">
        <v>52</v>
      </c>
      <c r="J859" s="18" t="s">
        <v>1354</v>
      </c>
      <c r="K859" s="19">
        <v>401</v>
      </c>
      <c r="L859" s="18" t="s">
        <v>1354</v>
      </c>
      <c r="M859" s="19">
        <v>401</v>
      </c>
      <c r="N859" s="16" t="s">
        <v>34</v>
      </c>
      <c r="O859" s="16"/>
      <c r="P859" s="67"/>
      <c r="Q859" s="106">
        <v>73</v>
      </c>
      <c r="R859" s="107" t="s">
        <v>341</v>
      </c>
      <c r="S859" s="20">
        <v>5.5</v>
      </c>
      <c r="T859" s="66">
        <v>401</v>
      </c>
      <c r="U859" s="66">
        <v>0</v>
      </c>
      <c r="V859" s="66">
        <f t="shared" si="371"/>
        <v>401</v>
      </c>
      <c r="W859" s="50" t="s">
        <v>2654</v>
      </c>
      <c r="X859" s="51">
        <v>23984</v>
      </c>
      <c r="Y859" s="275">
        <v>23987</v>
      </c>
      <c r="Z859" s="275" t="s">
        <v>2655</v>
      </c>
      <c r="AA859" s="275"/>
      <c r="AB859" s="295">
        <f>Table1402409[[#This Row],[วันที่ส่งงานการเงิน]]-Table1402409[[#This Row],[วันที่ส่งของ]]</f>
        <v>-23987</v>
      </c>
      <c r="AC859" s="172" t="s">
        <v>2124</v>
      </c>
      <c r="AD859" s="3"/>
    </row>
    <row r="860" spans="1:30" ht="27.75" customHeight="1">
      <c r="A860" s="85">
        <v>23985</v>
      </c>
      <c r="B860" s="101" t="s">
        <v>2656</v>
      </c>
      <c r="C860" s="67">
        <v>6</v>
      </c>
      <c r="D860" s="14" t="s">
        <v>49</v>
      </c>
      <c r="E860" s="15" t="s">
        <v>2657</v>
      </c>
      <c r="F860" s="14" t="s">
        <v>2658</v>
      </c>
      <c r="G860" s="16">
        <v>10000</v>
      </c>
      <c r="H860" s="17"/>
      <c r="I860" s="14" t="s">
        <v>52</v>
      </c>
      <c r="J860" s="15" t="s">
        <v>2657</v>
      </c>
      <c r="K860" s="19">
        <v>10000</v>
      </c>
      <c r="L860" s="15" t="s">
        <v>2657</v>
      </c>
      <c r="M860" s="19">
        <v>10000</v>
      </c>
      <c r="N860" s="16" t="s">
        <v>34</v>
      </c>
      <c r="O860" s="16"/>
      <c r="P860" s="67"/>
      <c r="Q860" s="106">
        <v>1</v>
      </c>
      <c r="R860" s="107" t="s">
        <v>101</v>
      </c>
      <c r="S860" s="20"/>
      <c r="T860" s="66">
        <v>10000</v>
      </c>
      <c r="U860" s="66">
        <v>0</v>
      </c>
      <c r="V860" s="66">
        <f t="shared" si="347"/>
        <v>10000</v>
      </c>
      <c r="W860" s="50" t="s">
        <v>2659</v>
      </c>
      <c r="X860" s="51">
        <v>23987</v>
      </c>
      <c r="Y860" s="275">
        <v>23988</v>
      </c>
      <c r="Z860" s="275" t="s">
        <v>2660</v>
      </c>
      <c r="AA860" s="275"/>
      <c r="AB860" s="295">
        <f>Table1402409[[#This Row],[วันที่ส่งงานการเงิน]]-Table1402409[[#This Row],[วันที่ส่งของ]]</f>
        <v>-23988</v>
      </c>
      <c r="AC860" s="172" t="s">
        <v>2191</v>
      </c>
      <c r="AD860" s="3"/>
    </row>
    <row r="861" spans="1:30" ht="27.75" customHeight="1">
      <c r="A861" s="85">
        <v>23986</v>
      </c>
      <c r="B861" s="101" t="s">
        <v>2661</v>
      </c>
      <c r="C861" s="67">
        <v>7</v>
      </c>
      <c r="D861" s="14" t="s">
        <v>147</v>
      </c>
      <c r="E861" s="15" t="s">
        <v>433</v>
      </c>
      <c r="F861" s="14" t="s">
        <v>2662</v>
      </c>
      <c r="G861" s="16">
        <v>10700</v>
      </c>
      <c r="H861" s="17"/>
      <c r="I861" s="14" t="s">
        <v>275</v>
      </c>
      <c r="J861" s="30" t="s">
        <v>433</v>
      </c>
      <c r="K861" s="19">
        <v>10700</v>
      </c>
      <c r="L861" s="30" t="s">
        <v>433</v>
      </c>
      <c r="M861" s="19">
        <v>10700</v>
      </c>
      <c r="N861" s="16"/>
      <c r="O861" s="16"/>
      <c r="P861" s="67"/>
      <c r="Q861" s="106">
        <v>2</v>
      </c>
      <c r="R861" s="107" t="s">
        <v>101</v>
      </c>
      <c r="S861" s="20"/>
      <c r="T861" s="66">
        <v>10000</v>
      </c>
      <c r="U861" s="66">
        <f t="shared" ref="U861:U862" si="378">T861*7/100</f>
        <v>700</v>
      </c>
      <c r="V861" s="66">
        <f t="shared" ref="V861:V869" si="379">T861+U861</f>
        <v>10700</v>
      </c>
      <c r="W861" s="50" t="s">
        <v>275</v>
      </c>
      <c r="X861" s="51">
        <v>23985</v>
      </c>
      <c r="Y861" s="275">
        <v>23985</v>
      </c>
      <c r="Z861" s="275" t="s">
        <v>275</v>
      </c>
      <c r="AA861" s="275"/>
      <c r="AB861" s="295">
        <f>Table1402409[[#This Row],[วันที่ส่งงานการเงิน]]-Table1402409[[#This Row],[วันที่ส่งของ]]</f>
        <v>-23985</v>
      </c>
      <c r="AC861" s="172" t="s">
        <v>275</v>
      </c>
      <c r="AD861" s="3"/>
    </row>
    <row r="862" spans="1:30" ht="27.75" customHeight="1">
      <c r="A862" s="85">
        <v>23986</v>
      </c>
      <c r="B862" s="101" t="s">
        <v>2663</v>
      </c>
      <c r="C862" s="67">
        <v>6</v>
      </c>
      <c r="D862" s="14" t="s">
        <v>49</v>
      </c>
      <c r="E862" s="15" t="s">
        <v>467</v>
      </c>
      <c r="F862" s="14" t="s">
        <v>2664</v>
      </c>
      <c r="G862" s="16">
        <v>4815</v>
      </c>
      <c r="H862" s="17"/>
      <c r="I862" s="14" t="s">
        <v>52</v>
      </c>
      <c r="J862" s="18" t="s">
        <v>467</v>
      </c>
      <c r="K862" s="19">
        <v>4815</v>
      </c>
      <c r="L862" s="18" t="s">
        <v>467</v>
      </c>
      <c r="M862" s="19">
        <v>4815</v>
      </c>
      <c r="N862" s="16" t="s">
        <v>34</v>
      </c>
      <c r="O862" s="16"/>
      <c r="P862" s="67" t="s">
        <v>2665</v>
      </c>
      <c r="Q862" s="106">
        <v>1</v>
      </c>
      <c r="R862" s="107" t="s">
        <v>101</v>
      </c>
      <c r="S862" s="20"/>
      <c r="T862" s="66">
        <v>4500</v>
      </c>
      <c r="U862" s="66">
        <f t="shared" si="378"/>
        <v>315</v>
      </c>
      <c r="V862" s="66">
        <f t="shared" si="379"/>
        <v>4815</v>
      </c>
      <c r="W862" s="50" t="s">
        <v>2666</v>
      </c>
      <c r="X862" s="51">
        <v>23987</v>
      </c>
      <c r="Y862" s="275">
        <v>23999</v>
      </c>
      <c r="Z862" s="275" t="s">
        <v>2667</v>
      </c>
      <c r="AA862" s="275"/>
      <c r="AB862" s="295">
        <f>Table1402409[[#This Row],[วันที่ส่งงานการเงิน]]-Table1402409[[#This Row],[วันที่ส่งของ]]</f>
        <v>-23999</v>
      </c>
      <c r="AC862" s="172" t="s">
        <v>2191</v>
      </c>
      <c r="AD862" s="3"/>
    </row>
    <row r="863" spans="1:30" ht="27.75" customHeight="1">
      <c r="A863" s="85">
        <v>23986</v>
      </c>
      <c r="B863" s="101" t="s">
        <v>2668</v>
      </c>
      <c r="C863" s="67">
        <v>6</v>
      </c>
      <c r="D863" s="14" t="s">
        <v>49</v>
      </c>
      <c r="E863" s="15" t="s">
        <v>228</v>
      </c>
      <c r="F863" s="14" t="s">
        <v>2669</v>
      </c>
      <c r="G863" s="16">
        <v>30000</v>
      </c>
      <c r="H863" s="17"/>
      <c r="I863" s="14" t="s">
        <v>52</v>
      </c>
      <c r="J863" s="18" t="s">
        <v>228</v>
      </c>
      <c r="K863" s="19">
        <v>30000</v>
      </c>
      <c r="L863" s="18" t="s">
        <v>228</v>
      </c>
      <c r="M863" s="19">
        <v>30000</v>
      </c>
      <c r="N863" s="16" t="s">
        <v>34</v>
      </c>
      <c r="O863" s="16"/>
      <c r="P863" s="67" t="s">
        <v>2670</v>
      </c>
      <c r="Q863" s="106">
        <v>1</v>
      </c>
      <c r="R863" s="107" t="s">
        <v>101</v>
      </c>
      <c r="S863" s="20"/>
      <c r="T863" s="66">
        <v>30000</v>
      </c>
      <c r="U863" s="66">
        <v>0</v>
      </c>
      <c r="V863" s="66">
        <f t="shared" si="379"/>
        <v>30000</v>
      </c>
      <c r="W863" s="50" t="s">
        <v>2671</v>
      </c>
      <c r="X863" s="51">
        <v>23987</v>
      </c>
      <c r="Y863" s="275">
        <v>23990</v>
      </c>
      <c r="Z863" s="275" t="s">
        <v>2672</v>
      </c>
      <c r="AA863" s="275"/>
      <c r="AB863" s="295">
        <f>Table1402409[[#This Row],[วันที่ส่งงานการเงิน]]-Table1402409[[#This Row],[วันที่ส่งของ]]</f>
        <v>-23990</v>
      </c>
      <c r="AC863" s="172" t="s">
        <v>2191</v>
      </c>
      <c r="AD863" s="3"/>
    </row>
    <row r="864" spans="1:30" ht="27.75" customHeight="1">
      <c r="A864" s="85">
        <v>23987</v>
      </c>
      <c r="B864" s="101" t="s">
        <v>2673</v>
      </c>
      <c r="C864" s="67">
        <v>7</v>
      </c>
      <c r="D864" s="14" t="s">
        <v>31</v>
      </c>
      <c r="E864" s="15" t="s">
        <v>40</v>
      </c>
      <c r="F864" s="14" t="s">
        <v>2674</v>
      </c>
      <c r="G864" s="16">
        <v>1026240</v>
      </c>
      <c r="H864" s="17"/>
      <c r="I864" s="14" t="s">
        <v>52</v>
      </c>
      <c r="J864" s="18" t="s">
        <v>40</v>
      </c>
      <c r="K864" s="19">
        <v>85520</v>
      </c>
      <c r="L864" s="63"/>
      <c r="M864" s="16"/>
      <c r="N864" s="16"/>
      <c r="O864" s="16"/>
      <c r="P864" s="67"/>
      <c r="Q864" s="106">
        <v>1</v>
      </c>
      <c r="R864" s="107" t="s">
        <v>35</v>
      </c>
      <c r="S864" s="20"/>
      <c r="T864" s="66">
        <v>85520</v>
      </c>
      <c r="U864" s="66">
        <v>0</v>
      </c>
      <c r="V864" s="66">
        <f t="shared" si="379"/>
        <v>85520</v>
      </c>
      <c r="W864" s="50" t="s">
        <v>36</v>
      </c>
      <c r="X864" s="51">
        <v>24008</v>
      </c>
      <c r="Y864" s="275">
        <v>23987</v>
      </c>
      <c r="Z864" s="275" t="s">
        <v>706</v>
      </c>
      <c r="AA864" s="275"/>
      <c r="AB864" s="295">
        <f>Table1402409[[#This Row],[วันที่ส่งงานการเงิน]]-Table1402409[[#This Row],[วันที่ส่งของ]]</f>
        <v>-23987</v>
      </c>
      <c r="AC864" s="172" t="s">
        <v>707</v>
      </c>
      <c r="AD864" s="3"/>
    </row>
    <row r="865" spans="1:30" ht="27.75" customHeight="1">
      <c r="A865" s="85">
        <v>23986</v>
      </c>
      <c r="B865" s="101" t="s">
        <v>2675</v>
      </c>
      <c r="C865" s="67">
        <v>6</v>
      </c>
      <c r="D865" s="14" t="s">
        <v>147</v>
      </c>
      <c r="E865" s="15" t="s">
        <v>620</v>
      </c>
      <c r="F865" s="14" t="s">
        <v>2676</v>
      </c>
      <c r="G865" s="16">
        <v>2643.75</v>
      </c>
      <c r="H865" s="17">
        <v>7.4999999999999997E-2</v>
      </c>
      <c r="I865" s="14" t="s">
        <v>52</v>
      </c>
      <c r="J865" s="18" t="s">
        <v>620</v>
      </c>
      <c r="K865" s="19">
        <v>2643.75</v>
      </c>
      <c r="L865" s="30" t="s">
        <v>620</v>
      </c>
      <c r="M865" s="19">
        <v>2643.75</v>
      </c>
      <c r="N865" s="16" t="s">
        <v>34</v>
      </c>
      <c r="O865" s="16"/>
      <c r="P865" s="67" t="s">
        <v>2677</v>
      </c>
      <c r="Q865" s="106">
        <v>35250</v>
      </c>
      <c r="R865" s="107" t="s">
        <v>301</v>
      </c>
      <c r="S865" s="20">
        <v>7.4999999999999997E-2</v>
      </c>
      <c r="T865" s="66">
        <v>2643.75</v>
      </c>
      <c r="U865" s="66">
        <v>0</v>
      </c>
      <c r="V865" s="66">
        <f t="shared" si="379"/>
        <v>2643.75</v>
      </c>
      <c r="W865" s="50" t="s">
        <v>2678</v>
      </c>
      <c r="X865" s="51">
        <v>23993</v>
      </c>
      <c r="Y865" s="275">
        <v>23997</v>
      </c>
      <c r="Z865" s="275" t="s">
        <v>2679</v>
      </c>
      <c r="AA865" s="275"/>
      <c r="AB865" s="295">
        <f>Table1402409[[#This Row],[วันที่ส่งงานการเงิน]]-Table1402409[[#This Row],[วันที่ส่งของ]]</f>
        <v>-23997</v>
      </c>
      <c r="AC865" s="172" t="s">
        <v>2680</v>
      </c>
      <c r="AD865" s="3"/>
    </row>
    <row r="866" spans="1:30" ht="27.75" customHeight="1">
      <c r="A866" s="85">
        <v>23986</v>
      </c>
      <c r="B866" s="101" t="s">
        <v>2681</v>
      </c>
      <c r="C866" s="67">
        <v>6</v>
      </c>
      <c r="D866" s="14" t="s">
        <v>147</v>
      </c>
      <c r="E866" s="15" t="s">
        <v>620</v>
      </c>
      <c r="F866" s="14" t="s">
        <v>2682</v>
      </c>
      <c r="G866" s="16">
        <v>3251.25</v>
      </c>
      <c r="H866" s="17">
        <v>7.4999999999999997E-2</v>
      </c>
      <c r="I866" s="14" t="s">
        <v>52</v>
      </c>
      <c r="J866" s="18" t="s">
        <v>620</v>
      </c>
      <c r="K866" s="19">
        <v>3251.25</v>
      </c>
      <c r="L866" s="30" t="s">
        <v>620</v>
      </c>
      <c r="M866" s="19">
        <v>3251.25</v>
      </c>
      <c r="N866" s="16" t="s">
        <v>34</v>
      </c>
      <c r="O866" s="16"/>
      <c r="P866" s="67" t="s">
        <v>2683</v>
      </c>
      <c r="Q866" s="106">
        <v>43350</v>
      </c>
      <c r="R866" s="107" t="s">
        <v>301</v>
      </c>
      <c r="S866" s="20">
        <v>7.4999999999999997E-2</v>
      </c>
      <c r="T866" s="66">
        <v>3251.25</v>
      </c>
      <c r="U866" s="66">
        <v>0</v>
      </c>
      <c r="V866" s="66">
        <f t="shared" si="379"/>
        <v>3251.25</v>
      </c>
      <c r="W866" s="50" t="s">
        <v>2684</v>
      </c>
      <c r="X866" s="51">
        <v>23992</v>
      </c>
      <c r="Y866" s="275">
        <v>23994</v>
      </c>
      <c r="Z866" s="275" t="s">
        <v>2672</v>
      </c>
      <c r="AA866" s="275"/>
      <c r="AB866" s="295"/>
      <c r="AC866" s="172" t="s">
        <v>918</v>
      </c>
      <c r="AD866" s="3"/>
    </row>
    <row r="867" spans="1:30" ht="27.75" customHeight="1">
      <c r="A867" s="85">
        <v>23986</v>
      </c>
      <c r="B867" s="101" t="s">
        <v>2681</v>
      </c>
      <c r="C867" s="67">
        <v>6</v>
      </c>
      <c r="D867" s="14" t="s">
        <v>147</v>
      </c>
      <c r="E867" s="15" t="s">
        <v>620</v>
      </c>
      <c r="F867" s="14" t="s">
        <v>2685</v>
      </c>
      <c r="G867" s="16">
        <v>2907</v>
      </c>
      <c r="H867" s="17">
        <v>0.06</v>
      </c>
      <c r="I867" s="14" t="s">
        <v>52</v>
      </c>
      <c r="J867" s="18" t="s">
        <v>620</v>
      </c>
      <c r="K867" s="19">
        <v>2907</v>
      </c>
      <c r="L867" s="30" t="s">
        <v>620</v>
      </c>
      <c r="M867" s="19">
        <v>2907</v>
      </c>
      <c r="N867" s="16" t="s">
        <v>34</v>
      </c>
      <c r="O867" s="16"/>
      <c r="P867" s="67" t="s">
        <v>2683</v>
      </c>
      <c r="Q867" s="106">
        <v>48450</v>
      </c>
      <c r="R867" s="107" t="s">
        <v>301</v>
      </c>
      <c r="S867" s="20">
        <v>0.06</v>
      </c>
      <c r="T867" s="66">
        <v>2907</v>
      </c>
      <c r="U867" s="66">
        <v>0</v>
      </c>
      <c r="V867" s="66">
        <f t="shared" si="379"/>
        <v>2907</v>
      </c>
      <c r="W867" s="50" t="s">
        <v>2684</v>
      </c>
      <c r="X867" s="51">
        <v>23992</v>
      </c>
      <c r="Y867" s="275">
        <v>23994</v>
      </c>
      <c r="Z867" s="275" t="s">
        <v>2672</v>
      </c>
      <c r="AA867" s="275"/>
      <c r="AB867" s="295"/>
      <c r="AC867" s="172" t="s">
        <v>918</v>
      </c>
      <c r="AD867" s="3"/>
    </row>
    <row r="868" spans="1:30" ht="27.75" customHeight="1">
      <c r="A868" s="85">
        <v>23990</v>
      </c>
      <c r="B868" s="101" t="s">
        <v>2681</v>
      </c>
      <c r="C868" s="67">
        <v>2</v>
      </c>
      <c r="D868" s="14" t="s">
        <v>60</v>
      </c>
      <c r="E868" s="15" t="s">
        <v>2358</v>
      </c>
      <c r="F868" s="14" t="s">
        <v>730</v>
      </c>
      <c r="G868" s="16">
        <v>973700</v>
      </c>
      <c r="H868" s="17">
        <v>91</v>
      </c>
      <c r="I868" s="14" t="s">
        <v>94</v>
      </c>
      <c r="J868" s="30" t="s">
        <v>2358</v>
      </c>
      <c r="K868" s="19">
        <v>973700</v>
      </c>
      <c r="L868" s="30" t="s">
        <v>2358</v>
      </c>
      <c r="M868" s="19">
        <v>973700</v>
      </c>
      <c r="N868" s="16" t="s">
        <v>34</v>
      </c>
      <c r="O868" s="16"/>
      <c r="P868" s="67"/>
      <c r="Q868" s="106">
        <v>10000</v>
      </c>
      <c r="R868" s="107" t="s">
        <v>63</v>
      </c>
      <c r="S868" s="20">
        <v>91</v>
      </c>
      <c r="T868" s="66">
        <v>910000</v>
      </c>
      <c r="U868" s="66">
        <f>T868*7/100</f>
        <v>63700</v>
      </c>
      <c r="V868" s="66">
        <f t="shared" si="379"/>
        <v>973700</v>
      </c>
      <c r="W868" s="50" t="s">
        <v>2686</v>
      </c>
      <c r="X868" s="51">
        <v>24000</v>
      </c>
      <c r="Y868" s="275">
        <v>24001</v>
      </c>
      <c r="Z868" s="275" t="s">
        <v>2687</v>
      </c>
      <c r="AA868" s="275"/>
      <c r="AB868" s="295">
        <f>Table1402409[[#This Row],[วันที่ส่งงานการเงิน]]-Table1402409[[#This Row],[วันที่ส่งของ]]</f>
        <v>-24001</v>
      </c>
      <c r="AC868" s="172" t="s">
        <v>2361</v>
      </c>
      <c r="AD868" s="3"/>
    </row>
    <row r="869" spans="1:30" ht="27.75" customHeight="1">
      <c r="A869" s="85"/>
      <c r="B869" s="101"/>
      <c r="C869" s="67"/>
      <c r="D869" s="14"/>
      <c r="E869" s="15"/>
      <c r="F869" s="14"/>
      <c r="G869" s="16"/>
      <c r="H869" s="17"/>
      <c r="I869" s="14"/>
      <c r="J869" s="18"/>
      <c r="K869" s="19"/>
      <c r="L869" s="21" t="s">
        <v>2688</v>
      </c>
      <c r="M869" s="16">
        <v>1016500</v>
      </c>
      <c r="N869" s="16"/>
      <c r="O869" s="16"/>
      <c r="P869" s="67"/>
      <c r="Q869" s="106"/>
      <c r="R869" s="107"/>
      <c r="S869" s="20"/>
      <c r="T869" s="66"/>
      <c r="U869" s="66">
        <f>T869*7/100</f>
        <v>0</v>
      </c>
      <c r="V869" s="66">
        <f t="shared" si="379"/>
        <v>0</v>
      </c>
      <c r="W869" s="50"/>
      <c r="X869" s="51"/>
      <c r="Y869" s="275"/>
      <c r="Z869" s="275"/>
      <c r="AA869" s="275"/>
      <c r="AB869" s="295">
        <f>Table1402409[[#This Row],[วันที่ส่งงานการเงิน]]-Table1402409[[#This Row],[วันที่ส่งของ]]</f>
        <v>0</v>
      </c>
      <c r="AC869" s="172"/>
      <c r="AD869" s="3"/>
    </row>
    <row r="870" spans="1:30" ht="27.75" customHeight="1">
      <c r="A870" s="85">
        <v>23990</v>
      </c>
      <c r="B870" s="101" t="s">
        <v>2689</v>
      </c>
      <c r="C870" s="67">
        <v>2</v>
      </c>
      <c r="D870" s="14" t="s">
        <v>49</v>
      </c>
      <c r="E870" s="15" t="s">
        <v>98</v>
      </c>
      <c r="F870" s="14" t="s">
        <v>2690</v>
      </c>
      <c r="G870" s="16">
        <v>112350</v>
      </c>
      <c r="H870" s="17">
        <v>105</v>
      </c>
      <c r="I870" s="14" t="s">
        <v>52</v>
      </c>
      <c r="J870" s="15" t="s">
        <v>98</v>
      </c>
      <c r="K870" s="19">
        <v>101650</v>
      </c>
      <c r="L870" s="15" t="s">
        <v>98</v>
      </c>
      <c r="M870" s="16">
        <v>101650</v>
      </c>
      <c r="N870" s="16" t="s">
        <v>34</v>
      </c>
      <c r="O870" s="16"/>
      <c r="P870" s="67"/>
      <c r="Q870" s="106">
        <v>1000</v>
      </c>
      <c r="R870" s="107" t="s">
        <v>53</v>
      </c>
      <c r="S870" s="20">
        <v>95</v>
      </c>
      <c r="T870" s="66">
        <v>95000</v>
      </c>
      <c r="U870" s="66">
        <f t="shared" ref="U870:U890" si="380">T870*7/100</f>
        <v>6650</v>
      </c>
      <c r="V870" s="66">
        <f t="shared" ref="V870:V891" si="381">T870+U870</f>
        <v>101650</v>
      </c>
      <c r="W870" s="50" t="s">
        <v>2691</v>
      </c>
      <c r="X870" s="51">
        <v>23992</v>
      </c>
      <c r="Y870" s="275">
        <v>24012</v>
      </c>
      <c r="Z870" s="275" t="s">
        <v>2692</v>
      </c>
      <c r="AA870" s="275"/>
      <c r="AB870" s="295">
        <f>Table1402409[[#This Row],[วันที่ส่งงานการเงิน]]-Table1402409[[#This Row],[วันที่ส่งของ]]</f>
        <v>-24012</v>
      </c>
      <c r="AC870" s="172" t="s">
        <v>1835</v>
      </c>
      <c r="AD870" s="3"/>
    </row>
    <row r="871" spans="1:30" ht="27.75" customHeight="1">
      <c r="A871" s="85">
        <v>23990</v>
      </c>
      <c r="B871" s="101" t="s">
        <v>2689</v>
      </c>
      <c r="C871" s="67">
        <v>2</v>
      </c>
      <c r="D871" s="14" t="s">
        <v>49</v>
      </c>
      <c r="E871" s="15" t="s">
        <v>98</v>
      </c>
      <c r="F871" s="14" t="s">
        <v>2693</v>
      </c>
      <c r="G871" s="16">
        <v>12305</v>
      </c>
      <c r="H871" s="17">
        <v>115</v>
      </c>
      <c r="I871" s="14" t="s">
        <v>52</v>
      </c>
      <c r="J871" s="15" t="s">
        <v>98</v>
      </c>
      <c r="K871" s="19">
        <v>11342</v>
      </c>
      <c r="L871" s="15" t="s">
        <v>98</v>
      </c>
      <c r="M871" s="16">
        <v>11342</v>
      </c>
      <c r="N871" s="16" t="s">
        <v>34</v>
      </c>
      <c r="O871" s="16"/>
      <c r="P871" s="67"/>
      <c r="Q871" s="106">
        <v>100</v>
      </c>
      <c r="R871" s="107" t="s">
        <v>53</v>
      </c>
      <c r="S871" s="20">
        <v>106</v>
      </c>
      <c r="T871" s="66">
        <v>10600</v>
      </c>
      <c r="U871" s="66">
        <f t="shared" ref="U871" si="382">T871*7/100</f>
        <v>742</v>
      </c>
      <c r="V871" s="66">
        <f t="shared" ref="V871" si="383">T871+U871</f>
        <v>11342</v>
      </c>
      <c r="W871" s="50" t="s">
        <v>2691</v>
      </c>
      <c r="X871" s="51">
        <v>23992</v>
      </c>
      <c r="Y871" s="275">
        <v>24012</v>
      </c>
      <c r="Z871" s="275" t="s">
        <v>2692</v>
      </c>
      <c r="AA871" s="275"/>
      <c r="AB871" s="295">
        <f>Table1402409[[#This Row],[วันที่ส่งงานการเงิน]]-Table1402409[[#This Row],[วันที่ส่งของ]]</f>
        <v>-24012</v>
      </c>
      <c r="AC871" s="172" t="s">
        <v>1835</v>
      </c>
      <c r="AD871" s="3"/>
    </row>
    <row r="872" spans="1:30" ht="27.75" customHeight="1">
      <c r="A872" s="85">
        <v>23990</v>
      </c>
      <c r="B872" s="101" t="s">
        <v>2694</v>
      </c>
      <c r="C872" s="67">
        <v>2</v>
      </c>
      <c r="D872" s="14" t="s">
        <v>49</v>
      </c>
      <c r="E872" s="15" t="s">
        <v>50</v>
      </c>
      <c r="F872" s="14" t="s">
        <v>278</v>
      </c>
      <c r="G872" s="16">
        <v>32934</v>
      </c>
      <c r="H872" s="17">
        <v>27</v>
      </c>
      <c r="I872" s="14" t="s">
        <v>52</v>
      </c>
      <c r="J872" s="18" t="s">
        <v>50</v>
      </c>
      <c r="K872" s="19">
        <v>30495</v>
      </c>
      <c r="L872" s="18" t="s">
        <v>50</v>
      </c>
      <c r="M872" s="19">
        <v>30495</v>
      </c>
      <c r="N872" s="16" t="s">
        <v>34</v>
      </c>
      <c r="O872" s="16"/>
      <c r="P872" s="67"/>
      <c r="Q872" s="106">
        <v>1140</v>
      </c>
      <c r="R872" s="107" t="s">
        <v>58</v>
      </c>
      <c r="S872" s="20">
        <v>25</v>
      </c>
      <c r="T872" s="66">
        <v>28500</v>
      </c>
      <c r="U872" s="66">
        <f t="shared" si="380"/>
        <v>1995</v>
      </c>
      <c r="V872" s="66">
        <f t="shared" si="381"/>
        <v>30495</v>
      </c>
      <c r="W872" s="50" t="s">
        <v>2695</v>
      </c>
      <c r="X872" s="51">
        <v>23992</v>
      </c>
      <c r="Y872" s="275">
        <v>23998</v>
      </c>
      <c r="Z872" s="275" t="s">
        <v>2696</v>
      </c>
      <c r="AA872" s="275"/>
      <c r="AB872" s="295">
        <f>Table1402409[[#This Row],[วันที่ส่งงานการเงิน]]-Table1402409[[#This Row],[วันที่ส่งของ]]</f>
        <v>-23998</v>
      </c>
      <c r="AC872" s="172" t="s">
        <v>2366</v>
      </c>
      <c r="AD872" s="3"/>
    </row>
    <row r="873" spans="1:30" ht="27.75" customHeight="1">
      <c r="A873" s="85">
        <v>23990</v>
      </c>
      <c r="B873" s="101" t="s">
        <v>2697</v>
      </c>
      <c r="C873" s="67">
        <v>6</v>
      </c>
      <c r="D873" s="14" t="s">
        <v>112</v>
      </c>
      <c r="E873" s="15" t="s">
        <v>197</v>
      </c>
      <c r="F873" s="14" t="s">
        <v>2698</v>
      </c>
      <c r="G873" s="16">
        <v>8025</v>
      </c>
      <c r="H873" s="17">
        <v>37.5</v>
      </c>
      <c r="I873" s="14" t="s">
        <v>52</v>
      </c>
      <c r="J873" s="18" t="s">
        <v>197</v>
      </c>
      <c r="K873" s="19">
        <v>5350</v>
      </c>
      <c r="L873" s="30" t="s">
        <v>197</v>
      </c>
      <c r="M873" s="19">
        <v>5350</v>
      </c>
      <c r="N873" s="16" t="s">
        <v>34</v>
      </c>
      <c r="O873" s="16"/>
      <c r="P873" s="67" t="s">
        <v>2699</v>
      </c>
      <c r="Q873" s="106">
        <v>200</v>
      </c>
      <c r="R873" s="107" t="s">
        <v>53</v>
      </c>
      <c r="S873" s="20">
        <v>25</v>
      </c>
      <c r="T873" s="66">
        <v>5000</v>
      </c>
      <c r="U873" s="66">
        <f t="shared" si="380"/>
        <v>350</v>
      </c>
      <c r="V873" s="66">
        <f t="shared" si="381"/>
        <v>5350</v>
      </c>
      <c r="W873" s="50" t="s">
        <v>2700</v>
      </c>
      <c r="X873" s="51">
        <v>23992</v>
      </c>
      <c r="Y873" s="275">
        <v>23993</v>
      </c>
      <c r="Z873" s="275" t="s">
        <v>2701</v>
      </c>
      <c r="AA873" s="275"/>
      <c r="AB873" s="295">
        <f>Table1402409[[#This Row],[วันที่ส่งงานการเงิน]]-Table1402409[[#This Row],[วันที่ส่งของ]]</f>
        <v>-23993</v>
      </c>
      <c r="AC873" s="172" t="s">
        <v>804</v>
      </c>
      <c r="AD873" s="3"/>
    </row>
    <row r="874" spans="1:30" ht="27.75" customHeight="1">
      <c r="A874" s="85">
        <v>23986</v>
      </c>
      <c r="B874" s="101" t="s">
        <v>2702</v>
      </c>
      <c r="C874" s="67">
        <v>6</v>
      </c>
      <c r="D874" s="14" t="s">
        <v>112</v>
      </c>
      <c r="E874" s="15" t="s">
        <v>197</v>
      </c>
      <c r="F874" s="14" t="s">
        <v>2703</v>
      </c>
      <c r="G874" s="16">
        <v>10700</v>
      </c>
      <c r="H874" s="17">
        <v>2.5</v>
      </c>
      <c r="I874" s="14" t="s">
        <v>52</v>
      </c>
      <c r="J874" s="18" t="s">
        <v>197</v>
      </c>
      <c r="K874" s="19">
        <v>8132</v>
      </c>
      <c r="L874" s="30" t="s">
        <v>197</v>
      </c>
      <c r="M874" s="19">
        <v>8132</v>
      </c>
      <c r="N874" s="16" t="s">
        <v>34</v>
      </c>
      <c r="O874" s="16"/>
      <c r="P874" s="67" t="s">
        <v>2677</v>
      </c>
      <c r="Q874" s="106">
        <v>4000</v>
      </c>
      <c r="R874" s="107" t="s">
        <v>53</v>
      </c>
      <c r="S874" s="20">
        <v>1.9</v>
      </c>
      <c r="T874" s="66">
        <v>7600</v>
      </c>
      <c r="U874" s="66">
        <f t="shared" ref="U874:U876" si="384">T874*7/100</f>
        <v>532</v>
      </c>
      <c r="V874" s="66">
        <f t="shared" ref="V874:V878" si="385">T874+U874</f>
        <v>8132</v>
      </c>
      <c r="W874" s="50" t="s">
        <v>2704</v>
      </c>
      <c r="X874" s="51">
        <v>23993</v>
      </c>
      <c r="Y874" s="275">
        <v>23997</v>
      </c>
      <c r="Z874" s="275" t="s">
        <v>2705</v>
      </c>
      <c r="AA874" s="275"/>
      <c r="AB874" s="295">
        <f>Table1402409[[#This Row],[วันที่ส่งงานการเงิน]]-Table1402409[[#This Row],[วันที่ส่งของ]]</f>
        <v>-23997</v>
      </c>
      <c r="AC874" s="172" t="s">
        <v>863</v>
      </c>
      <c r="AD874" s="3"/>
    </row>
    <row r="875" spans="1:30" ht="27.75" customHeight="1">
      <c r="A875" s="85">
        <v>23986</v>
      </c>
      <c r="B875" s="101" t="s">
        <v>2706</v>
      </c>
      <c r="C875" s="67">
        <v>6</v>
      </c>
      <c r="D875" s="14" t="s">
        <v>112</v>
      </c>
      <c r="E875" s="15" t="s">
        <v>197</v>
      </c>
      <c r="F875" s="14" t="s">
        <v>2707</v>
      </c>
      <c r="G875" s="16">
        <v>2728.5</v>
      </c>
      <c r="H875" s="17">
        <v>0.5</v>
      </c>
      <c r="I875" s="14" t="s">
        <v>52</v>
      </c>
      <c r="J875" s="18" t="s">
        <v>197</v>
      </c>
      <c r="K875" s="19">
        <v>2728.5</v>
      </c>
      <c r="L875" s="30" t="s">
        <v>197</v>
      </c>
      <c r="M875" s="19">
        <v>2728.5</v>
      </c>
      <c r="N875" s="16" t="s">
        <v>34</v>
      </c>
      <c r="O875" s="16"/>
      <c r="P875" s="67" t="s">
        <v>2683</v>
      </c>
      <c r="Q875" s="106">
        <v>5100</v>
      </c>
      <c r="R875" s="107" t="s">
        <v>53</v>
      </c>
      <c r="S875" s="20">
        <v>0.5</v>
      </c>
      <c r="T875" s="66">
        <v>2550</v>
      </c>
      <c r="U875" s="66">
        <f t="shared" si="384"/>
        <v>178.5</v>
      </c>
      <c r="V875" s="66">
        <f t="shared" si="385"/>
        <v>2728.5</v>
      </c>
      <c r="W875" s="50" t="s">
        <v>2708</v>
      </c>
      <c r="X875" s="51">
        <v>23993</v>
      </c>
      <c r="Y875" s="275">
        <v>23997</v>
      </c>
      <c r="Z875" s="275" t="s">
        <v>2709</v>
      </c>
      <c r="AA875" s="275"/>
      <c r="AB875" s="295">
        <f>Table1402409[[#This Row],[วันที่ส่งงานการเงิน]]-Table1402409[[#This Row],[วันที่ส่งของ]]</f>
        <v>-23997</v>
      </c>
      <c r="AC875" s="172" t="s">
        <v>863</v>
      </c>
      <c r="AD875" s="3"/>
    </row>
    <row r="876" spans="1:30" ht="30" customHeight="1">
      <c r="A876" s="83">
        <v>23991</v>
      </c>
      <c r="B876" s="101" t="s">
        <v>2710</v>
      </c>
      <c r="C876" s="67">
        <v>7</v>
      </c>
      <c r="D876" s="14" t="s">
        <v>49</v>
      </c>
      <c r="E876" s="15" t="s">
        <v>748</v>
      </c>
      <c r="F876" s="14" t="s">
        <v>2711</v>
      </c>
      <c r="G876" s="16">
        <v>64735</v>
      </c>
      <c r="H876" s="17"/>
      <c r="I876" s="14" t="s">
        <v>52</v>
      </c>
      <c r="J876" s="15" t="s">
        <v>748</v>
      </c>
      <c r="K876" s="16"/>
      <c r="L876" s="15" t="s">
        <v>748</v>
      </c>
      <c r="M876" s="16"/>
      <c r="N876" s="16" t="s">
        <v>750</v>
      </c>
      <c r="O876" s="16"/>
      <c r="P876" s="67"/>
      <c r="Q876" s="106">
        <v>1</v>
      </c>
      <c r="R876" s="107" t="s">
        <v>35</v>
      </c>
      <c r="S876" s="20"/>
      <c r="T876" s="66">
        <v>5500</v>
      </c>
      <c r="U876" s="66">
        <f t="shared" si="384"/>
        <v>385</v>
      </c>
      <c r="V876" s="66">
        <f t="shared" si="385"/>
        <v>5885</v>
      </c>
      <c r="W876" s="50" t="s">
        <v>36</v>
      </c>
      <c r="X876" s="51">
        <v>23676</v>
      </c>
      <c r="Y876" s="275">
        <v>23986</v>
      </c>
      <c r="Z876" s="275" t="s">
        <v>751</v>
      </c>
      <c r="AA876" s="275"/>
      <c r="AB876" s="67">
        <f>Table1402409[[#This Row],[วันที่ส่งงานการเงิน]]-Table1402409[[#This Row],[วันที่ส่งของ]]</f>
        <v>-23986</v>
      </c>
      <c r="AC876" s="130" t="s">
        <v>752</v>
      </c>
      <c r="AD876" s="3"/>
    </row>
    <row r="877" spans="1:30" ht="27.75" customHeight="1">
      <c r="A877" s="83">
        <v>23991</v>
      </c>
      <c r="B877" s="101" t="s">
        <v>2712</v>
      </c>
      <c r="C877" s="67">
        <v>7</v>
      </c>
      <c r="D877" s="14" t="s">
        <v>147</v>
      </c>
      <c r="E877" s="15" t="s">
        <v>500</v>
      </c>
      <c r="F877" s="14" t="s">
        <v>2713</v>
      </c>
      <c r="G877" s="16">
        <v>500000</v>
      </c>
      <c r="H877" s="17"/>
      <c r="I877" s="14" t="s">
        <v>52</v>
      </c>
      <c r="J877" s="18"/>
      <c r="K877" s="19"/>
      <c r="L877" s="63"/>
      <c r="M877" s="16"/>
      <c r="N877" s="16"/>
      <c r="O877" s="16"/>
      <c r="P877" s="67"/>
      <c r="Q877" s="106">
        <v>2</v>
      </c>
      <c r="R877" s="107" t="s">
        <v>276</v>
      </c>
      <c r="S877" s="20"/>
      <c r="T877" s="66">
        <v>1241.18</v>
      </c>
      <c r="U877" s="66">
        <v>0</v>
      </c>
      <c r="V877" s="66">
        <f t="shared" si="385"/>
        <v>1241.18</v>
      </c>
      <c r="W877" s="50" t="s">
        <v>36</v>
      </c>
      <c r="X877" s="51">
        <v>23643</v>
      </c>
      <c r="Y877" s="275">
        <v>23985</v>
      </c>
      <c r="Z877" s="275" t="s">
        <v>502</v>
      </c>
      <c r="AA877" s="275"/>
      <c r="AB877" s="67">
        <f>Table1402409[[#This Row],[วันที่ส่งงานการเงิน]]-Table1402409[[#This Row],[วันที่ส่งของ]]</f>
        <v>-23985</v>
      </c>
      <c r="AC877" s="130" t="s">
        <v>503</v>
      </c>
      <c r="AD877" s="3"/>
    </row>
    <row r="878" spans="1:30" ht="27.75" customHeight="1">
      <c r="A878" s="83">
        <v>23991</v>
      </c>
      <c r="B878" s="101" t="s">
        <v>2714</v>
      </c>
      <c r="C878" s="67">
        <v>7</v>
      </c>
      <c r="D878" s="14" t="s">
        <v>147</v>
      </c>
      <c r="E878" s="15" t="s">
        <v>494</v>
      </c>
      <c r="F878" s="14" t="s">
        <v>2715</v>
      </c>
      <c r="G878" s="16">
        <v>500000</v>
      </c>
      <c r="H878" s="17"/>
      <c r="I878" s="14"/>
      <c r="J878" s="18"/>
      <c r="K878" s="19"/>
      <c r="L878" s="63"/>
      <c r="M878" s="16"/>
      <c r="N878" s="16"/>
      <c r="O878" s="16"/>
      <c r="P878" s="67"/>
      <c r="Q878" s="106">
        <v>1</v>
      </c>
      <c r="R878" s="107" t="s">
        <v>276</v>
      </c>
      <c r="S878" s="20"/>
      <c r="T878" s="66">
        <v>17273.900000000001</v>
      </c>
      <c r="U878" s="66">
        <v>0</v>
      </c>
      <c r="V878" s="66">
        <f t="shared" si="385"/>
        <v>17273.900000000001</v>
      </c>
      <c r="W878" s="50" t="s">
        <v>36</v>
      </c>
      <c r="X878" s="51">
        <v>23642</v>
      </c>
      <c r="Y878" s="275">
        <v>23985</v>
      </c>
      <c r="Z878" s="275" t="s">
        <v>496</v>
      </c>
      <c r="AA878" s="275"/>
      <c r="AB878" s="67">
        <f>Table1402409[[#This Row],[วันที่ส่งงานการเงิน]]-Table1402409[[#This Row],[วันที่ส่งของ]]</f>
        <v>-23985</v>
      </c>
      <c r="AC878" s="130" t="s">
        <v>497</v>
      </c>
      <c r="AD878" s="3"/>
    </row>
    <row r="879" spans="1:30" ht="27.75" customHeight="1">
      <c r="A879" s="83">
        <v>23991</v>
      </c>
      <c r="B879" s="101" t="s">
        <v>2716</v>
      </c>
      <c r="C879" s="67">
        <v>7</v>
      </c>
      <c r="D879" s="14" t="s">
        <v>758</v>
      </c>
      <c r="E879" s="15" t="s">
        <v>759</v>
      </c>
      <c r="F879" s="14" t="s">
        <v>2717</v>
      </c>
      <c r="G879" s="16">
        <v>500000</v>
      </c>
      <c r="H879" s="17"/>
      <c r="I879" s="14" t="s">
        <v>52</v>
      </c>
      <c r="J879" s="18"/>
      <c r="K879" s="19"/>
      <c r="L879" s="63"/>
      <c r="M879" s="16"/>
      <c r="N879" s="16"/>
      <c r="O879" s="16"/>
      <c r="P879" s="67"/>
      <c r="Q879" s="106">
        <v>10</v>
      </c>
      <c r="R879" s="107" t="s">
        <v>276</v>
      </c>
      <c r="S879" s="20">
        <v>0.23</v>
      </c>
      <c r="T879" s="66">
        <v>6523.49</v>
      </c>
      <c r="U879" s="66">
        <v>0</v>
      </c>
      <c r="V879" s="66">
        <v>6523.49</v>
      </c>
      <c r="W879" s="50" t="s">
        <v>36</v>
      </c>
      <c r="X879" s="51">
        <v>23649</v>
      </c>
      <c r="Y879" s="275">
        <v>23985</v>
      </c>
      <c r="Z879" s="275" t="s">
        <v>761</v>
      </c>
      <c r="AA879" s="275"/>
      <c r="AB879" s="67">
        <f>Table1402409[[#This Row],[วันที่ส่งงานการเงิน]]-Table1402409[[#This Row],[วันที่ส่งของ]]</f>
        <v>-23985</v>
      </c>
      <c r="AC879" s="130" t="s">
        <v>762</v>
      </c>
      <c r="AD879" s="3"/>
    </row>
    <row r="880" spans="1:30" ht="27.75" customHeight="1">
      <c r="A880" s="85">
        <v>23991</v>
      </c>
      <c r="B880" s="101" t="s">
        <v>2718</v>
      </c>
      <c r="C880" s="67">
        <v>6</v>
      </c>
      <c r="D880" s="14" t="s">
        <v>112</v>
      </c>
      <c r="E880" s="15" t="s">
        <v>197</v>
      </c>
      <c r="F880" s="14" t="s">
        <v>2719</v>
      </c>
      <c r="G880" s="16">
        <v>3210</v>
      </c>
      <c r="H880" s="17">
        <v>7.5</v>
      </c>
      <c r="I880" s="14" t="s">
        <v>52</v>
      </c>
      <c r="J880" s="18" t="s">
        <v>197</v>
      </c>
      <c r="K880" s="19">
        <v>3210</v>
      </c>
      <c r="L880" s="30" t="s">
        <v>197</v>
      </c>
      <c r="M880" s="19">
        <v>3210</v>
      </c>
      <c r="N880" s="16" t="s">
        <v>34</v>
      </c>
      <c r="O880" s="16"/>
      <c r="P880" s="67" t="s">
        <v>2720</v>
      </c>
      <c r="Q880" s="106">
        <v>400</v>
      </c>
      <c r="R880" s="107" t="s">
        <v>58</v>
      </c>
      <c r="S880" s="20">
        <v>7.5</v>
      </c>
      <c r="T880" s="66">
        <v>3000</v>
      </c>
      <c r="U880" s="66">
        <f t="shared" ref="U880:U889" si="386">T880*7/100</f>
        <v>210</v>
      </c>
      <c r="V880" s="66">
        <f t="shared" ref="V880:V889" si="387">T880+U880</f>
        <v>3210</v>
      </c>
      <c r="W880" s="50" t="s">
        <v>2721</v>
      </c>
      <c r="X880" s="51">
        <v>23993</v>
      </c>
      <c r="Y880" s="275">
        <v>23997</v>
      </c>
      <c r="Z880" s="275" t="s">
        <v>2722</v>
      </c>
      <c r="AA880" s="275"/>
      <c r="AB880" s="295">
        <f>Table1402409[[#This Row],[วันที่ส่งงานการเงิน]]-Table1402409[[#This Row],[วันที่ส่งของ]]</f>
        <v>-23997</v>
      </c>
      <c r="AC880" s="172" t="s">
        <v>2723</v>
      </c>
      <c r="AD880" s="3"/>
    </row>
    <row r="881" spans="1:30" ht="27.75" customHeight="1">
      <c r="A881" s="85">
        <v>23991</v>
      </c>
      <c r="B881" s="101" t="s">
        <v>2718</v>
      </c>
      <c r="C881" s="67">
        <v>6</v>
      </c>
      <c r="D881" s="14" t="s">
        <v>112</v>
      </c>
      <c r="E881" s="15" t="s">
        <v>197</v>
      </c>
      <c r="F881" s="14" t="s">
        <v>2724</v>
      </c>
      <c r="G881" s="16">
        <v>2675</v>
      </c>
      <c r="H881" s="17">
        <v>12.5</v>
      </c>
      <c r="I881" s="14" t="s">
        <v>52</v>
      </c>
      <c r="J881" s="18" t="s">
        <v>197</v>
      </c>
      <c r="K881" s="19">
        <v>1605</v>
      </c>
      <c r="L881" s="30" t="s">
        <v>197</v>
      </c>
      <c r="M881" s="19">
        <v>1605</v>
      </c>
      <c r="N881" s="16" t="s">
        <v>34</v>
      </c>
      <c r="O881" s="16"/>
      <c r="P881" s="67" t="s">
        <v>2725</v>
      </c>
      <c r="Q881" s="106">
        <v>200</v>
      </c>
      <c r="R881" s="107" t="s">
        <v>58</v>
      </c>
      <c r="S881" s="20">
        <v>7.5</v>
      </c>
      <c r="T881" s="66">
        <v>1500</v>
      </c>
      <c r="U881" s="66">
        <f t="shared" ref="U881:U883" si="388">T881*7/100</f>
        <v>105</v>
      </c>
      <c r="V881" s="66">
        <f t="shared" ref="V881:V884" si="389">T881+U881</f>
        <v>1605</v>
      </c>
      <c r="W881" s="50" t="s">
        <v>2721</v>
      </c>
      <c r="X881" s="51">
        <v>23993</v>
      </c>
      <c r="Y881" s="275">
        <v>23997</v>
      </c>
      <c r="Z881" s="275" t="s">
        <v>2722</v>
      </c>
      <c r="AA881" s="275"/>
      <c r="AB881" s="295">
        <f>Table1402409[[#This Row],[วันที่ส่งงานการเงิน]]-Table1402409[[#This Row],[วันที่ส่งของ]]</f>
        <v>-23997</v>
      </c>
      <c r="AC881" s="172" t="s">
        <v>2723</v>
      </c>
      <c r="AD881" s="3"/>
    </row>
    <row r="882" spans="1:30" ht="27.75" customHeight="1">
      <c r="A882" s="85">
        <v>23991</v>
      </c>
      <c r="B882" s="101" t="s">
        <v>2718</v>
      </c>
      <c r="C882" s="67">
        <v>6</v>
      </c>
      <c r="D882" s="14" t="s">
        <v>112</v>
      </c>
      <c r="E882" s="15" t="s">
        <v>197</v>
      </c>
      <c r="F882" s="14" t="s">
        <v>2726</v>
      </c>
      <c r="G882" s="16">
        <v>2675</v>
      </c>
      <c r="H882" s="17">
        <v>12.5</v>
      </c>
      <c r="I882" s="14" t="s">
        <v>52</v>
      </c>
      <c r="J882" s="18" t="s">
        <v>197</v>
      </c>
      <c r="K882" s="19">
        <v>1605</v>
      </c>
      <c r="L882" s="30" t="s">
        <v>197</v>
      </c>
      <c r="M882" s="19">
        <v>1605</v>
      </c>
      <c r="N882" s="16" t="s">
        <v>34</v>
      </c>
      <c r="O882" s="16"/>
      <c r="P882" s="67" t="s">
        <v>2727</v>
      </c>
      <c r="Q882" s="106">
        <v>200</v>
      </c>
      <c r="R882" s="107" t="s">
        <v>58</v>
      </c>
      <c r="S882" s="20">
        <v>7.5</v>
      </c>
      <c r="T882" s="66">
        <v>1500</v>
      </c>
      <c r="U882" s="66">
        <f t="shared" si="388"/>
        <v>105</v>
      </c>
      <c r="V882" s="66">
        <f t="shared" si="389"/>
        <v>1605</v>
      </c>
      <c r="W882" s="50" t="s">
        <v>2721</v>
      </c>
      <c r="X882" s="51">
        <v>23993</v>
      </c>
      <c r="Y882" s="275">
        <v>23997</v>
      </c>
      <c r="Z882" s="275" t="s">
        <v>2722</v>
      </c>
      <c r="AA882" s="275"/>
      <c r="AB882" s="295">
        <f>Table1402409[[#This Row],[วันที่ส่งงานการเงิน]]-Table1402409[[#This Row],[วันที่ส่งของ]]</f>
        <v>-23997</v>
      </c>
      <c r="AC882" s="172" t="s">
        <v>2723</v>
      </c>
      <c r="AD882" s="3"/>
    </row>
    <row r="883" spans="1:30" ht="27.75" customHeight="1">
      <c r="A883" s="85">
        <v>23991</v>
      </c>
      <c r="B883" s="101" t="s">
        <v>2718</v>
      </c>
      <c r="C883" s="67">
        <v>6</v>
      </c>
      <c r="D883" s="14" t="s">
        <v>112</v>
      </c>
      <c r="E883" s="15" t="s">
        <v>197</v>
      </c>
      <c r="F883" s="14" t="s">
        <v>2728</v>
      </c>
      <c r="G883" s="16">
        <v>3745</v>
      </c>
      <c r="H883" s="17">
        <v>7</v>
      </c>
      <c r="I883" s="14" t="s">
        <v>52</v>
      </c>
      <c r="J883" s="18" t="s">
        <v>197</v>
      </c>
      <c r="K883" s="19">
        <v>3745</v>
      </c>
      <c r="L883" s="30" t="s">
        <v>197</v>
      </c>
      <c r="M883" s="19">
        <v>3745</v>
      </c>
      <c r="N883" s="16" t="s">
        <v>34</v>
      </c>
      <c r="O883" s="16"/>
      <c r="P883" s="67" t="s">
        <v>2729</v>
      </c>
      <c r="Q883" s="106">
        <v>500</v>
      </c>
      <c r="R883" s="107" t="s">
        <v>58</v>
      </c>
      <c r="S883" s="20">
        <v>7</v>
      </c>
      <c r="T883" s="66">
        <v>3500</v>
      </c>
      <c r="U883" s="66">
        <f t="shared" si="388"/>
        <v>245</v>
      </c>
      <c r="V883" s="66">
        <f t="shared" si="389"/>
        <v>3745</v>
      </c>
      <c r="W883" s="50" t="s">
        <v>2721</v>
      </c>
      <c r="X883" s="51">
        <v>23993</v>
      </c>
      <c r="Y883" s="275">
        <v>23997</v>
      </c>
      <c r="Z883" s="275" t="s">
        <v>2722</v>
      </c>
      <c r="AA883" s="275"/>
      <c r="AB883" s="295">
        <f>Table1402409[[#This Row],[วันที่ส่งงานการเงิน]]-Table1402409[[#This Row],[วันที่ส่งของ]]</f>
        <v>-23997</v>
      </c>
      <c r="AC883" s="172" t="s">
        <v>2723</v>
      </c>
      <c r="AD883" s="3"/>
    </row>
    <row r="884" spans="1:30" ht="27.75" customHeight="1">
      <c r="A884" s="85">
        <v>23992</v>
      </c>
      <c r="B884" s="101" t="s">
        <v>2730</v>
      </c>
      <c r="C884" s="67">
        <v>6</v>
      </c>
      <c r="D884" s="14" t="s">
        <v>112</v>
      </c>
      <c r="E884" s="15" t="s">
        <v>1339</v>
      </c>
      <c r="F884" s="14" t="s">
        <v>2731</v>
      </c>
      <c r="G884" s="16">
        <v>2958</v>
      </c>
      <c r="H884" s="17">
        <v>0.57999999999999996</v>
      </c>
      <c r="I884" s="14" t="s">
        <v>52</v>
      </c>
      <c r="J884" s="18" t="s">
        <v>1339</v>
      </c>
      <c r="K884" s="19">
        <v>2958</v>
      </c>
      <c r="L884" s="18" t="s">
        <v>1339</v>
      </c>
      <c r="M884" s="19">
        <v>2958</v>
      </c>
      <c r="N884" s="16" t="s">
        <v>34</v>
      </c>
      <c r="O884" s="16"/>
      <c r="P884" s="67" t="s">
        <v>2683</v>
      </c>
      <c r="Q884" s="106">
        <v>5100</v>
      </c>
      <c r="R884" s="107" t="s">
        <v>206</v>
      </c>
      <c r="S884" s="20">
        <v>0.57999999999999996</v>
      </c>
      <c r="T884" s="66">
        <v>2958</v>
      </c>
      <c r="U884" s="66">
        <v>0</v>
      </c>
      <c r="V884" s="66">
        <f t="shared" si="389"/>
        <v>2958</v>
      </c>
      <c r="W884" s="50" t="s">
        <v>2732</v>
      </c>
      <c r="X884" s="51">
        <v>23997</v>
      </c>
      <c r="Y884" s="275">
        <v>23998</v>
      </c>
      <c r="Z884" s="275" t="s">
        <v>2733</v>
      </c>
      <c r="AA884" s="275"/>
      <c r="AB884" s="295">
        <f>Table1402409[[#This Row],[วันที่ส่งงานการเงิน]]-Table1402409[[#This Row],[วันที่ส่งของ]]</f>
        <v>-23998</v>
      </c>
      <c r="AC884" s="172" t="s">
        <v>1201</v>
      </c>
      <c r="AD884" s="3"/>
    </row>
    <row r="885" spans="1:30" ht="27.75" customHeight="1">
      <c r="A885" s="85">
        <v>23992</v>
      </c>
      <c r="B885" s="101" t="s">
        <v>2734</v>
      </c>
      <c r="C885" s="67">
        <v>6</v>
      </c>
      <c r="D885" s="14" t="s">
        <v>112</v>
      </c>
      <c r="E885" s="15" t="s">
        <v>1339</v>
      </c>
      <c r="F885" s="14" t="s">
        <v>2735</v>
      </c>
      <c r="G885" s="16">
        <v>2120</v>
      </c>
      <c r="H885" s="17">
        <v>0.53</v>
      </c>
      <c r="I885" s="14" t="s">
        <v>52</v>
      </c>
      <c r="J885" s="18" t="s">
        <v>1339</v>
      </c>
      <c r="K885" s="19">
        <v>2120</v>
      </c>
      <c r="L885" s="18" t="s">
        <v>1339</v>
      </c>
      <c r="M885" s="19">
        <v>2120</v>
      </c>
      <c r="N885" s="16" t="s">
        <v>34</v>
      </c>
      <c r="O885" s="16"/>
      <c r="P885" s="67" t="s">
        <v>2677</v>
      </c>
      <c r="Q885" s="106">
        <v>4000</v>
      </c>
      <c r="R885" s="107" t="s">
        <v>206</v>
      </c>
      <c r="S885" s="20">
        <v>0.53</v>
      </c>
      <c r="T885" s="66">
        <v>2120</v>
      </c>
      <c r="U885" s="66">
        <v>0</v>
      </c>
      <c r="V885" s="66">
        <f t="shared" si="387"/>
        <v>2120</v>
      </c>
      <c r="W885" s="50" t="s">
        <v>2736</v>
      </c>
      <c r="X885" s="51">
        <v>23997</v>
      </c>
      <c r="Y885" s="275">
        <v>23999</v>
      </c>
      <c r="Z885" s="275" t="s">
        <v>2737</v>
      </c>
      <c r="AA885" s="275"/>
      <c r="AB885" s="295">
        <f>Table1402409[[#This Row],[วันที่ส่งงานการเงิน]]-Table1402409[[#This Row],[วันที่ส่งของ]]</f>
        <v>-23999</v>
      </c>
      <c r="AC885" s="172" t="s">
        <v>202</v>
      </c>
      <c r="AD885" s="3"/>
    </row>
    <row r="886" spans="1:30" ht="27.75" customHeight="1">
      <c r="A886" s="85">
        <v>23992</v>
      </c>
      <c r="B886" s="101" t="s">
        <v>2738</v>
      </c>
      <c r="C886" s="67">
        <v>2</v>
      </c>
      <c r="D886" s="14" t="s">
        <v>49</v>
      </c>
      <c r="E886" s="15" t="s">
        <v>50</v>
      </c>
      <c r="F886" s="14" t="s">
        <v>2739</v>
      </c>
      <c r="G886" s="16">
        <v>102078</v>
      </c>
      <c r="H886" s="17"/>
      <c r="I886" s="14" t="s">
        <v>52</v>
      </c>
      <c r="J886" s="18" t="s">
        <v>50</v>
      </c>
      <c r="K886" s="19">
        <v>90736</v>
      </c>
      <c r="L886" s="18" t="s">
        <v>50</v>
      </c>
      <c r="M886" s="19">
        <v>90736</v>
      </c>
      <c r="N886" s="16" t="s">
        <v>34</v>
      </c>
      <c r="O886" s="16"/>
      <c r="P886" s="67"/>
      <c r="Q886" s="106">
        <v>5300</v>
      </c>
      <c r="R886" s="107" t="s">
        <v>58</v>
      </c>
      <c r="S886" s="20">
        <v>16</v>
      </c>
      <c r="T886" s="66">
        <v>84800</v>
      </c>
      <c r="U886" s="66">
        <f t="shared" si="386"/>
        <v>5936</v>
      </c>
      <c r="V886" s="66">
        <f t="shared" si="387"/>
        <v>90736</v>
      </c>
      <c r="W886" s="50" t="s">
        <v>2740</v>
      </c>
      <c r="X886" s="51">
        <v>23999</v>
      </c>
      <c r="Y886" s="275">
        <v>24005</v>
      </c>
      <c r="Z886" s="275" t="s">
        <v>2741</v>
      </c>
      <c r="AA886" s="275"/>
      <c r="AB886" s="295">
        <f>Table1402409[[#This Row],[วันที่ส่งงานการเงิน]]-Table1402409[[#This Row],[วันที่ส่งของ]]</f>
        <v>-24005</v>
      </c>
      <c r="AC886" s="172" t="s">
        <v>2483</v>
      </c>
      <c r="AD886" s="3"/>
    </row>
    <row r="887" spans="1:30" ht="27.75" customHeight="1">
      <c r="A887" s="297"/>
      <c r="B887" s="298" t="s">
        <v>2742</v>
      </c>
      <c r="C887" s="299"/>
      <c r="D887" s="300"/>
      <c r="E887" s="301"/>
      <c r="F887" s="302" t="s">
        <v>2743</v>
      </c>
      <c r="G887" s="303"/>
      <c r="H887" s="304"/>
      <c r="I887" s="300"/>
      <c r="J887" s="305"/>
      <c r="K887" s="306"/>
      <c r="L887" s="307"/>
      <c r="M887" s="303"/>
      <c r="N887" s="303"/>
      <c r="O887" s="303"/>
      <c r="P887" s="299"/>
      <c r="Q887" s="308"/>
      <c r="R887" s="309"/>
      <c r="S887" s="310"/>
      <c r="T887" s="311"/>
      <c r="U887" s="311">
        <f t="shared" si="386"/>
        <v>0</v>
      </c>
      <c r="V887" s="311">
        <f t="shared" si="387"/>
        <v>0</v>
      </c>
      <c r="W887" s="306" t="s">
        <v>2744</v>
      </c>
      <c r="X887" s="312"/>
      <c r="Y887" s="313"/>
      <c r="Z887" s="313"/>
      <c r="AA887" s="313"/>
      <c r="AB887" s="314">
        <f>Table1402409[[#This Row],[วันที่ส่งงานการเงิน]]-Table1402409[[#This Row],[วันที่ส่งของ]]</f>
        <v>0</v>
      </c>
      <c r="AC887" s="313"/>
      <c r="AD887" s="3"/>
    </row>
    <row r="888" spans="1:30" ht="27.75" customHeight="1">
      <c r="A888" s="85">
        <v>23986</v>
      </c>
      <c r="B888" s="101" t="s">
        <v>2745</v>
      </c>
      <c r="C888" s="67">
        <v>7</v>
      </c>
      <c r="D888" s="14" t="s">
        <v>31</v>
      </c>
      <c r="E888" s="15" t="s">
        <v>506</v>
      </c>
      <c r="F888" s="14" t="s">
        <v>2746</v>
      </c>
      <c r="G888" s="16">
        <v>96300</v>
      </c>
      <c r="H888" s="17"/>
      <c r="I888" s="14" t="s">
        <v>52</v>
      </c>
      <c r="J888" s="15" t="s">
        <v>506</v>
      </c>
      <c r="K888" s="19">
        <v>96300</v>
      </c>
      <c r="L888" s="15" t="s">
        <v>506</v>
      </c>
      <c r="M888" s="19">
        <v>96300</v>
      </c>
      <c r="N888" s="16" t="s">
        <v>34</v>
      </c>
      <c r="O888" s="16"/>
      <c r="P888" s="67"/>
      <c r="Q888" s="106">
        <v>1</v>
      </c>
      <c r="R888" s="107" t="s">
        <v>35</v>
      </c>
      <c r="S888" s="20"/>
      <c r="T888" s="66">
        <v>7500</v>
      </c>
      <c r="U888" s="66">
        <f t="shared" si="386"/>
        <v>525</v>
      </c>
      <c r="V888" s="66">
        <f t="shared" si="387"/>
        <v>8025</v>
      </c>
      <c r="W888" s="50" t="s">
        <v>36</v>
      </c>
      <c r="X888" s="51">
        <v>23649</v>
      </c>
      <c r="Y888" s="275">
        <v>23991</v>
      </c>
      <c r="Z888" s="275" t="s">
        <v>508</v>
      </c>
      <c r="AA888" s="275"/>
      <c r="AB888" s="67">
        <f>Table1402409[[#This Row],[วันที่ส่งงานการเงิน]]-Table1402409[[#This Row],[วันที่ส่งของ]]</f>
        <v>-23991</v>
      </c>
      <c r="AC888" s="130" t="s">
        <v>509</v>
      </c>
      <c r="AD888" s="3"/>
    </row>
    <row r="889" spans="1:30" ht="27.75" customHeight="1">
      <c r="A889" s="85">
        <v>23991</v>
      </c>
      <c r="B889" s="101" t="s">
        <v>2747</v>
      </c>
      <c r="C889" s="67">
        <v>7</v>
      </c>
      <c r="D889" s="14" t="s">
        <v>31</v>
      </c>
      <c r="E889" s="15" t="s">
        <v>32</v>
      </c>
      <c r="F889" s="14" t="s">
        <v>2748</v>
      </c>
      <c r="G889" s="16">
        <v>706800</v>
      </c>
      <c r="H889" s="17"/>
      <c r="I889" s="14"/>
      <c r="J889" s="18"/>
      <c r="K889" s="19"/>
      <c r="L889" s="63"/>
      <c r="M889" s="16"/>
      <c r="N889" s="16"/>
      <c r="O889" s="16"/>
      <c r="P889" s="67"/>
      <c r="Q889" s="106">
        <v>1</v>
      </c>
      <c r="R889" s="107" t="s">
        <v>35</v>
      </c>
      <c r="S889" s="20"/>
      <c r="T889" s="66">
        <v>55046.73</v>
      </c>
      <c r="U889" s="66">
        <f t="shared" si="386"/>
        <v>3853.2711000000004</v>
      </c>
      <c r="V889" s="66">
        <f t="shared" si="387"/>
        <v>58900.001100000001</v>
      </c>
      <c r="W889" s="50" t="s">
        <v>36</v>
      </c>
      <c r="X889" s="51">
        <v>23649</v>
      </c>
      <c r="Y889" s="275">
        <v>23991</v>
      </c>
      <c r="Z889" s="275" t="s">
        <v>736</v>
      </c>
      <c r="AA889" s="275"/>
      <c r="AB889" s="295">
        <f>Table1402409[[#This Row],[วันที่ส่งงานการเงิน]]-Table1402409[[#This Row],[วันที่ส่งของ]]</f>
        <v>-23991</v>
      </c>
      <c r="AC889" s="172" t="s">
        <v>737</v>
      </c>
      <c r="AD889" s="3"/>
    </row>
    <row r="890" spans="1:30" ht="27.75" customHeight="1">
      <c r="A890" s="85">
        <v>23993</v>
      </c>
      <c r="B890" s="101" t="s">
        <v>2749</v>
      </c>
      <c r="C890" s="67">
        <v>2</v>
      </c>
      <c r="D890" s="14" t="s">
        <v>49</v>
      </c>
      <c r="E890" s="15" t="s">
        <v>462</v>
      </c>
      <c r="F890" s="14" t="s">
        <v>2750</v>
      </c>
      <c r="G890" s="16">
        <v>176550</v>
      </c>
      <c r="H890" s="17">
        <v>330</v>
      </c>
      <c r="I890" s="14" t="s">
        <v>52</v>
      </c>
      <c r="J890" s="30" t="s">
        <v>462</v>
      </c>
      <c r="K890" s="19">
        <v>160500</v>
      </c>
      <c r="L890" s="30" t="s">
        <v>462</v>
      </c>
      <c r="M890" s="19">
        <v>160500</v>
      </c>
      <c r="N890" s="16" t="s">
        <v>34</v>
      </c>
      <c r="O890" s="16"/>
      <c r="P890" s="67"/>
      <c r="Q890" s="106">
        <v>500</v>
      </c>
      <c r="R890" s="107" t="s">
        <v>256</v>
      </c>
      <c r="S890" s="20">
        <v>300</v>
      </c>
      <c r="T890" s="66">
        <v>150000</v>
      </c>
      <c r="U890" s="66">
        <f t="shared" si="380"/>
        <v>10500</v>
      </c>
      <c r="V890" s="66">
        <f t="shared" si="381"/>
        <v>160500</v>
      </c>
      <c r="W890" s="50" t="s">
        <v>2751</v>
      </c>
      <c r="X890" s="51">
        <v>23999</v>
      </c>
      <c r="Y890" s="275">
        <v>24019</v>
      </c>
      <c r="Z890" s="275" t="s">
        <v>2752</v>
      </c>
      <c r="AA890" s="275"/>
      <c r="AB890" s="295">
        <f>Table1402409[[#This Row],[วันที่ส่งงานการเงิน]]-Table1402409[[#This Row],[วันที่ส่งของ]]</f>
        <v>-24019</v>
      </c>
      <c r="AC890" s="172" t="s">
        <v>2461</v>
      </c>
      <c r="AD890" s="3"/>
    </row>
    <row r="891" spans="1:30" ht="27.75" customHeight="1">
      <c r="A891" s="85">
        <v>23987</v>
      </c>
      <c r="B891" s="101" t="s">
        <v>2753</v>
      </c>
      <c r="C891" s="67">
        <v>7</v>
      </c>
      <c r="D891" s="14" t="s">
        <v>49</v>
      </c>
      <c r="E891" s="15" t="s">
        <v>1354</v>
      </c>
      <c r="F891" s="14" t="s">
        <v>1159</v>
      </c>
      <c r="G891" s="16">
        <v>12000</v>
      </c>
      <c r="H891" s="17"/>
      <c r="I891" s="14" t="s">
        <v>52</v>
      </c>
      <c r="J891" s="18" t="s">
        <v>1354</v>
      </c>
      <c r="K891" s="19">
        <v>7896</v>
      </c>
      <c r="L891" s="18" t="s">
        <v>1354</v>
      </c>
      <c r="M891" s="19">
        <v>7896</v>
      </c>
      <c r="N891" s="16" t="s">
        <v>34</v>
      </c>
      <c r="O891" s="16"/>
      <c r="P891" s="67"/>
      <c r="Q891" s="106">
        <v>1974</v>
      </c>
      <c r="R891" s="107" t="s">
        <v>341</v>
      </c>
      <c r="S891" s="20">
        <v>4</v>
      </c>
      <c r="T891" s="66">
        <v>1974</v>
      </c>
      <c r="U891" s="66">
        <v>0</v>
      </c>
      <c r="V891" s="66">
        <f t="shared" si="381"/>
        <v>1974</v>
      </c>
      <c r="W891" s="50" t="s">
        <v>2754</v>
      </c>
      <c r="X891" s="51">
        <v>23990</v>
      </c>
      <c r="Y891" s="275">
        <v>23997</v>
      </c>
      <c r="Z891" s="275" t="s">
        <v>2755</v>
      </c>
      <c r="AA891" s="275"/>
      <c r="AB891" s="295">
        <f>Table1402409[[#This Row],[วันที่ส่งงานการเงิน]]-Table1402409[[#This Row],[วันที่ส่งของ]]</f>
        <v>-23997</v>
      </c>
      <c r="AC891" s="172" t="s">
        <v>2124</v>
      </c>
      <c r="AD891" s="3"/>
    </row>
    <row r="892" spans="1:30" ht="27.75" customHeight="1">
      <c r="A892" s="297"/>
      <c r="B892" s="298" t="s">
        <v>2756</v>
      </c>
      <c r="C892" s="299"/>
      <c r="D892" s="300"/>
      <c r="E892" s="301"/>
      <c r="F892" s="302" t="s">
        <v>454</v>
      </c>
      <c r="G892" s="303"/>
      <c r="H892" s="304"/>
      <c r="I892" s="300"/>
      <c r="J892" s="305"/>
      <c r="K892" s="306"/>
      <c r="L892" s="307"/>
      <c r="M892" s="303"/>
      <c r="N892" s="303"/>
      <c r="O892" s="303"/>
      <c r="P892" s="299"/>
      <c r="Q892" s="308"/>
      <c r="R892" s="309"/>
      <c r="S892" s="310"/>
      <c r="T892" s="311"/>
      <c r="U892" s="311">
        <f t="shared" ref="U892:U896" si="390">T892*7/100</f>
        <v>0</v>
      </c>
      <c r="V892" s="311">
        <f t="shared" ref="V892:V896" si="391">T892+U892</f>
        <v>0</v>
      </c>
      <c r="W892" s="306" t="s">
        <v>454</v>
      </c>
      <c r="X892" s="312"/>
      <c r="Y892" s="313"/>
      <c r="Z892" s="313"/>
      <c r="AA892" s="313"/>
      <c r="AB892" s="314">
        <f>Table1402409[[#This Row],[วันที่ส่งงานการเงิน]]-Table1402409[[#This Row],[วันที่ส่งของ]]</f>
        <v>0</v>
      </c>
      <c r="AC892" s="313"/>
      <c r="AD892" s="3"/>
    </row>
    <row r="893" spans="1:30" ht="27.75" customHeight="1">
      <c r="A893" s="85">
        <v>23993</v>
      </c>
      <c r="B893" s="101" t="s">
        <v>2757</v>
      </c>
      <c r="C893" s="67">
        <v>7</v>
      </c>
      <c r="D893" s="14" t="s">
        <v>31</v>
      </c>
      <c r="E893" s="15" t="s">
        <v>1823</v>
      </c>
      <c r="F893" s="14" t="s">
        <v>2758</v>
      </c>
      <c r="G893" s="16">
        <v>2100</v>
      </c>
      <c r="H893" s="17"/>
      <c r="I893" s="14" t="s">
        <v>275</v>
      </c>
      <c r="J893" s="18" t="s">
        <v>1823</v>
      </c>
      <c r="K893" s="19">
        <v>2100</v>
      </c>
      <c r="L893" s="18" t="s">
        <v>1823</v>
      </c>
      <c r="M893" s="19">
        <v>2100</v>
      </c>
      <c r="N893" s="16"/>
      <c r="O893" s="16"/>
      <c r="P893" s="67"/>
      <c r="Q893" s="106">
        <v>1</v>
      </c>
      <c r="R893" s="107" t="s">
        <v>2759</v>
      </c>
      <c r="S893" s="20"/>
      <c r="T893" s="66">
        <v>2100</v>
      </c>
      <c r="U893" s="66">
        <v>0</v>
      </c>
      <c r="V893" s="66">
        <f t="shared" si="391"/>
        <v>2100</v>
      </c>
      <c r="W893" s="50" t="s">
        <v>275</v>
      </c>
      <c r="X893" s="51">
        <v>23992</v>
      </c>
      <c r="Y893" s="275">
        <v>23992</v>
      </c>
      <c r="Z893" s="275" t="s">
        <v>275</v>
      </c>
      <c r="AA893" s="275"/>
      <c r="AB893" s="295">
        <f>Table1402409[[#This Row],[วันที่ส่งงานการเงิน]]-Table1402409[[#This Row],[วันที่ส่งของ]]</f>
        <v>-23992</v>
      </c>
      <c r="AC893" s="172" t="s">
        <v>275</v>
      </c>
      <c r="AD893" s="3"/>
    </row>
    <row r="894" spans="1:30" ht="27.75" customHeight="1">
      <c r="A894" s="85">
        <v>23993</v>
      </c>
      <c r="B894" s="101" t="s">
        <v>2760</v>
      </c>
      <c r="C894" s="67">
        <v>7</v>
      </c>
      <c r="D894" s="14" t="s">
        <v>31</v>
      </c>
      <c r="E894" s="15" t="s">
        <v>480</v>
      </c>
      <c r="F894" s="14" t="s">
        <v>2761</v>
      </c>
      <c r="G894" s="16">
        <v>498664</v>
      </c>
      <c r="H894" s="17"/>
      <c r="I894" s="14" t="s">
        <v>52</v>
      </c>
      <c r="J894" s="15" t="s">
        <v>480</v>
      </c>
      <c r="K894" s="19">
        <v>498664</v>
      </c>
      <c r="L894" s="15" t="s">
        <v>480</v>
      </c>
      <c r="M894" s="16">
        <v>498664</v>
      </c>
      <c r="N894" s="16" t="s">
        <v>750</v>
      </c>
      <c r="O894" s="16"/>
      <c r="P894" s="67"/>
      <c r="Q894" s="106">
        <v>1</v>
      </c>
      <c r="R894" s="107" t="s">
        <v>481</v>
      </c>
      <c r="S894" s="20"/>
      <c r="T894" s="66">
        <v>62300</v>
      </c>
      <c r="U894" s="66">
        <v>0</v>
      </c>
      <c r="V894" s="66">
        <f t="shared" si="391"/>
        <v>62300</v>
      </c>
      <c r="W894" s="50" t="s">
        <v>36</v>
      </c>
      <c r="X894" s="51">
        <v>23655</v>
      </c>
      <c r="Y894" s="275">
        <v>23991</v>
      </c>
      <c r="Z894" s="275" t="s">
        <v>2273</v>
      </c>
      <c r="AA894" s="275"/>
      <c r="AB894" s="67">
        <f>Table1402409[[#This Row],[วันที่ส่งงานการเงิน]]-Table1402409[[#This Row],[วันที่ส่งของ]]</f>
        <v>-23991</v>
      </c>
      <c r="AC894" s="130" t="s">
        <v>2274</v>
      </c>
      <c r="AD894" s="3"/>
    </row>
    <row r="895" spans="1:30" ht="27.75" customHeight="1">
      <c r="A895" s="85">
        <v>23987</v>
      </c>
      <c r="B895" s="101" t="s">
        <v>2762</v>
      </c>
      <c r="C895" s="67">
        <v>5</v>
      </c>
      <c r="D895" s="14" t="s">
        <v>60</v>
      </c>
      <c r="E895" s="15" t="s">
        <v>2763</v>
      </c>
      <c r="F895" s="14" t="s">
        <v>2764</v>
      </c>
      <c r="G895" s="16">
        <v>4708</v>
      </c>
      <c r="H895" s="17">
        <v>1100</v>
      </c>
      <c r="I895" s="14" t="s">
        <v>245</v>
      </c>
      <c r="J895" s="18" t="s">
        <v>2765</v>
      </c>
      <c r="K895" s="19">
        <v>4708</v>
      </c>
      <c r="L895" s="18" t="s">
        <v>2765</v>
      </c>
      <c r="M895" s="19">
        <v>4708</v>
      </c>
      <c r="N895" s="16" t="s">
        <v>34</v>
      </c>
      <c r="O895" s="16"/>
      <c r="P895" s="67"/>
      <c r="Q895" s="106">
        <v>4</v>
      </c>
      <c r="R895" s="107" t="s">
        <v>1241</v>
      </c>
      <c r="S895" s="20">
        <v>1100</v>
      </c>
      <c r="T895" s="66">
        <v>4400</v>
      </c>
      <c r="U895" s="66">
        <f t="shared" si="390"/>
        <v>308</v>
      </c>
      <c r="V895" s="66">
        <f t="shared" si="391"/>
        <v>4708</v>
      </c>
      <c r="W895" s="50" t="s">
        <v>245</v>
      </c>
      <c r="X895" s="51">
        <v>23992</v>
      </c>
      <c r="Y895" s="275">
        <v>23992</v>
      </c>
      <c r="Z895" s="275" t="s">
        <v>2766</v>
      </c>
      <c r="AA895" s="275"/>
      <c r="AB895" s="295">
        <f>Table1402409[[#This Row],[วันที่ส่งงานการเงิน]]-Table1402409[[#This Row],[วันที่ส่งของ]]</f>
        <v>-23992</v>
      </c>
      <c r="AC895" s="172" t="s">
        <v>2767</v>
      </c>
      <c r="AD895" s="3"/>
    </row>
    <row r="896" spans="1:30" ht="27.75" customHeight="1">
      <c r="A896" s="85">
        <v>23994</v>
      </c>
      <c r="B896" s="101" t="s">
        <v>2768</v>
      </c>
      <c r="C896" s="67">
        <v>7</v>
      </c>
      <c r="D896" s="14" t="s">
        <v>147</v>
      </c>
      <c r="E896" s="15" t="s">
        <v>436</v>
      </c>
      <c r="F896" s="14" t="s">
        <v>437</v>
      </c>
      <c r="G896" s="16">
        <v>1733.4</v>
      </c>
      <c r="H896" s="17"/>
      <c r="I896" s="14" t="s">
        <v>275</v>
      </c>
      <c r="J896" s="18" t="s">
        <v>436</v>
      </c>
      <c r="K896" s="19">
        <v>1733.4</v>
      </c>
      <c r="L896" s="18" t="s">
        <v>436</v>
      </c>
      <c r="M896" s="19">
        <v>1733.4</v>
      </c>
      <c r="N896" s="16"/>
      <c r="O896" s="16"/>
      <c r="P896" s="67"/>
      <c r="Q896" s="106">
        <v>2</v>
      </c>
      <c r="R896" s="107" t="s">
        <v>101</v>
      </c>
      <c r="S896" s="20"/>
      <c r="T896" s="66">
        <v>1620</v>
      </c>
      <c r="U896" s="66">
        <f t="shared" si="390"/>
        <v>113.4</v>
      </c>
      <c r="V896" s="66">
        <f t="shared" si="391"/>
        <v>1733.4</v>
      </c>
      <c r="W896" s="50" t="s">
        <v>275</v>
      </c>
      <c r="X896" s="51">
        <v>23993</v>
      </c>
      <c r="Y896" s="275">
        <v>23993</v>
      </c>
      <c r="Z896" s="275" t="s">
        <v>275</v>
      </c>
      <c r="AA896" s="275"/>
      <c r="AB896" s="295">
        <f>Table1402409[[#This Row],[วันที่ส่งงานการเงิน]]-Table1402409[[#This Row],[วันที่ส่งของ]]</f>
        <v>-23993</v>
      </c>
      <c r="AC896" s="172" t="s">
        <v>275</v>
      </c>
      <c r="AD896" s="3"/>
    </row>
    <row r="897" spans="1:30" ht="27.75" customHeight="1">
      <c r="A897" s="85">
        <v>23994</v>
      </c>
      <c r="B897" s="101" t="s">
        <v>2769</v>
      </c>
      <c r="C897" s="67">
        <v>4</v>
      </c>
      <c r="D897" s="14" t="s">
        <v>60</v>
      </c>
      <c r="E897" s="15" t="s">
        <v>398</v>
      </c>
      <c r="F897" s="14" t="s">
        <v>524</v>
      </c>
      <c r="G897" s="16">
        <v>80250</v>
      </c>
      <c r="H897" s="17">
        <v>5000</v>
      </c>
      <c r="I897" s="14" t="s">
        <v>52</v>
      </c>
      <c r="J897" s="49" t="s">
        <v>398</v>
      </c>
      <c r="K897" s="19">
        <v>80250</v>
      </c>
      <c r="L897" s="49" t="s">
        <v>398</v>
      </c>
      <c r="M897" s="19">
        <v>80250</v>
      </c>
      <c r="N897" s="16" t="s">
        <v>34</v>
      </c>
      <c r="O897" s="16"/>
      <c r="P897" s="67"/>
      <c r="Q897" s="106">
        <v>15</v>
      </c>
      <c r="R897" s="107" t="s">
        <v>349</v>
      </c>
      <c r="S897" s="20">
        <v>5000</v>
      </c>
      <c r="T897" s="66">
        <v>75000</v>
      </c>
      <c r="U897" s="66">
        <f t="shared" ref="U897:U903" si="392">T897*7/100</f>
        <v>5250</v>
      </c>
      <c r="V897" s="66">
        <f t="shared" ref="V897:V918" si="393">T897+U897</f>
        <v>80250</v>
      </c>
      <c r="W897" s="50" t="s">
        <v>2770</v>
      </c>
      <c r="X897" s="51">
        <v>23998</v>
      </c>
      <c r="Y897" s="275">
        <v>24007</v>
      </c>
      <c r="Z897" s="275" t="s">
        <v>2771</v>
      </c>
      <c r="AA897" s="275"/>
      <c r="AB897" s="295">
        <f>Table1402409[[#This Row],[วันที่ส่งงานการเงิน]]-Table1402409[[#This Row],[วันที่ส่งของ]]</f>
        <v>-24007</v>
      </c>
      <c r="AC897" s="172"/>
      <c r="AD897" s="3"/>
    </row>
    <row r="898" spans="1:30" ht="27.75" customHeight="1">
      <c r="A898" s="85">
        <v>23994</v>
      </c>
      <c r="B898" s="101" t="s">
        <v>2772</v>
      </c>
      <c r="C898" s="67">
        <v>7</v>
      </c>
      <c r="D898" s="14" t="s">
        <v>147</v>
      </c>
      <c r="E898" s="15" t="s">
        <v>1328</v>
      </c>
      <c r="F898" s="14" t="s">
        <v>2773</v>
      </c>
      <c r="G898" s="16">
        <v>580475</v>
      </c>
      <c r="H898" s="17"/>
      <c r="I898" s="14" t="s">
        <v>52</v>
      </c>
      <c r="J898" s="15" t="s">
        <v>1328</v>
      </c>
      <c r="K898" s="124">
        <v>580475</v>
      </c>
      <c r="L898" s="15" t="s">
        <v>1328</v>
      </c>
      <c r="M898" s="124">
        <v>580475</v>
      </c>
      <c r="N898" s="16"/>
      <c r="O898" s="16"/>
      <c r="P898" s="67"/>
      <c r="Q898" s="106">
        <v>1</v>
      </c>
      <c r="R898" s="107" t="s">
        <v>1948</v>
      </c>
      <c r="S898" s="20"/>
      <c r="T898" s="66">
        <v>77500</v>
      </c>
      <c r="U898" s="66">
        <f t="shared" si="392"/>
        <v>5425</v>
      </c>
      <c r="V898" s="66">
        <f t="shared" si="393"/>
        <v>82925</v>
      </c>
      <c r="W898" s="50" t="s">
        <v>36</v>
      </c>
      <c r="X898" s="51">
        <v>23801</v>
      </c>
      <c r="Y898" s="275">
        <v>23924</v>
      </c>
      <c r="Z898" s="275" t="s">
        <v>1949</v>
      </c>
      <c r="AA898" s="275">
        <v>23865</v>
      </c>
      <c r="AB898" s="295">
        <f>Table1402409[[#This Row],[วันที่ส่งงานการเงิน]]-Table1402409[[#This Row],[วันที่ส่งของ]]</f>
        <v>-59</v>
      </c>
      <c r="AC898" s="172" t="s">
        <v>1950</v>
      </c>
      <c r="AD898" s="3"/>
    </row>
    <row r="899" spans="1:30" ht="27.75" customHeight="1">
      <c r="A899" s="85">
        <v>23994</v>
      </c>
      <c r="B899" s="101" t="s">
        <v>2774</v>
      </c>
      <c r="C899" s="67">
        <v>7</v>
      </c>
      <c r="D899" s="14" t="s">
        <v>147</v>
      </c>
      <c r="E899" s="15" t="s">
        <v>1328</v>
      </c>
      <c r="F899" s="14" t="s">
        <v>2775</v>
      </c>
      <c r="G899" s="16">
        <v>580475</v>
      </c>
      <c r="H899" s="17"/>
      <c r="I899" s="14" t="s">
        <v>52</v>
      </c>
      <c r="J899" s="15" t="s">
        <v>1328</v>
      </c>
      <c r="K899" s="124">
        <v>580475</v>
      </c>
      <c r="L899" s="15" t="s">
        <v>1328</v>
      </c>
      <c r="M899" s="124">
        <v>580475</v>
      </c>
      <c r="N899" s="16"/>
      <c r="O899" s="16"/>
      <c r="P899" s="67"/>
      <c r="Q899" s="106">
        <v>1</v>
      </c>
      <c r="R899" s="107" t="s">
        <v>1948</v>
      </c>
      <c r="S899" s="20"/>
      <c r="T899" s="66">
        <v>77500</v>
      </c>
      <c r="U899" s="66">
        <f t="shared" si="392"/>
        <v>5425</v>
      </c>
      <c r="V899" s="66">
        <f t="shared" si="393"/>
        <v>82925</v>
      </c>
      <c r="W899" s="50" t="s">
        <v>36</v>
      </c>
      <c r="X899" s="51">
        <v>23801</v>
      </c>
      <c r="Y899" s="275">
        <v>23955</v>
      </c>
      <c r="Z899" s="275" t="s">
        <v>1949</v>
      </c>
      <c r="AA899" s="275">
        <v>23865</v>
      </c>
      <c r="AB899" s="295">
        <f>Table1402409[[#This Row],[วันที่ส่งงานการเงิน]]-Table1402409[[#This Row],[วันที่ส่งของ]]</f>
        <v>-90</v>
      </c>
      <c r="AC899" s="172" t="s">
        <v>1950</v>
      </c>
      <c r="AD899" s="3"/>
    </row>
    <row r="900" spans="1:30" ht="27.75" customHeight="1">
      <c r="A900" s="85">
        <v>23994</v>
      </c>
      <c r="B900" s="101" t="s">
        <v>2776</v>
      </c>
      <c r="C900" s="67">
        <v>7</v>
      </c>
      <c r="D900" s="14" t="s">
        <v>147</v>
      </c>
      <c r="E900" s="15" t="s">
        <v>1328</v>
      </c>
      <c r="F900" s="14" t="s">
        <v>2777</v>
      </c>
      <c r="G900" s="16">
        <v>580475</v>
      </c>
      <c r="H900" s="17"/>
      <c r="I900" s="14" t="s">
        <v>52</v>
      </c>
      <c r="J900" s="15" t="s">
        <v>1328</v>
      </c>
      <c r="K900" s="124">
        <v>580475</v>
      </c>
      <c r="L900" s="15" t="s">
        <v>1328</v>
      </c>
      <c r="M900" s="124">
        <v>580475</v>
      </c>
      <c r="N900" s="16"/>
      <c r="O900" s="16"/>
      <c r="P900" s="67"/>
      <c r="Q900" s="106">
        <v>1</v>
      </c>
      <c r="R900" s="107" t="s">
        <v>1948</v>
      </c>
      <c r="S900" s="20"/>
      <c r="T900" s="66">
        <v>77500</v>
      </c>
      <c r="U900" s="66">
        <f t="shared" si="392"/>
        <v>5425</v>
      </c>
      <c r="V900" s="66">
        <f t="shared" si="393"/>
        <v>82925</v>
      </c>
      <c r="W900" s="50" t="s">
        <v>36</v>
      </c>
      <c r="X900" s="51">
        <v>23801</v>
      </c>
      <c r="Y900" s="275">
        <v>23986</v>
      </c>
      <c r="Z900" s="275" t="s">
        <v>1949</v>
      </c>
      <c r="AA900" s="275">
        <v>23865</v>
      </c>
      <c r="AB900" s="295">
        <f>Table1402409[[#This Row],[วันที่ส่งงานการเงิน]]-Table1402409[[#This Row],[วันที่ส่งของ]]</f>
        <v>-121</v>
      </c>
      <c r="AC900" s="172" t="s">
        <v>1950</v>
      </c>
      <c r="AD900" s="3"/>
    </row>
    <row r="901" spans="1:30" ht="27.75" customHeight="1">
      <c r="A901" s="85">
        <v>23997</v>
      </c>
      <c r="B901" s="101" t="s">
        <v>2778</v>
      </c>
      <c r="C901" s="67">
        <v>2</v>
      </c>
      <c r="D901" s="14" t="s">
        <v>49</v>
      </c>
      <c r="E901" s="15" t="s">
        <v>50</v>
      </c>
      <c r="F901" s="14" t="s">
        <v>2779</v>
      </c>
      <c r="G901" s="16">
        <v>11235</v>
      </c>
      <c r="H901" s="17">
        <v>350</v>
      </c>
      <c r="I901" s="14" t="s">
        <v>52</v>
      </c>
      <c r="J901" s="18" t="s">
        <v>50</v>
      </c>
      <c r="K901" s="19">
        <v>11235</v>
      </c>
      <c r="L901" s="18" t="s">
        <v>50</v>
      </c>
      <c r="M901" s="19">
        <v>11235</v>
      </c>
      <c r="N901" s="16" t="s">
        <v>34</v>
      </c>
      <c r="O901" s="16"/>
      <c r="P901" s="67"/>
      <c r="Q901" s="106">
        <v>30</v>
      </c>
      <c r="R901" s="107" t="s">
        <v>53</v>
      </c>
      <c r="S901" s="20">
        <v>350</v>
      </c>
      <c r="T901" s="66">
        <v>10500</v>
      </c>
      <c r="U901" s="66">
        <f t="shared" si="392"/>
        <v>735</v>
      </c>
      <c r="V901" s="66">
        <f t="shared" si="393"/>
        <v>11235</v>
      </c>
      <c r="W901" s="50" t="s">
        <v>2780</v>
      </c>
      <c r="X901" s="51">
        <v>23997</v>
      </c>
      <c r="Y901" s="275">
        <v>23999</v>
      </c>
      <c r="Z901" s="275" t="s">
        <v>2781</v>
      </c>
      <c r="AA901" s="275"/>
      <c r="AB901" s="295">
        <f>Table1402409[[#This Row],[วันที่ส่งงานการเงิน]]-Table1402409[[#This Row],[วันที่ส่งของ]]</f>
        <v>-23999</v>
      </c>
      <c r="AC901" s="172" t="s">
        <v>2366</v>
      </c>
      <c r="AD901" s="3"/>
    </row>
    <row r="902" spans="1:30" ht="27.75" customHeight="1">
      <c r="A902" s="85">
        <v>23998</v>
      </c>
      <c r="B902" s="101" t="s">
        <v>2782</v>
      </c>
      <c r="C902" s="67">
        <v>3</v>
      </c>
      <c r="D902" s="14" t="s">
        <v>60</v>
      </c>
      <c r="E902" s="15" t="s">
        <v>557</v>
      </c>
      <c r="F902" s="14" t="s">
        <v>2783</v>
      </c>
      <c r="G902" s="16">
        <v>59385</v>
      </c>
      <c r="H902" s="17">
        <v>185</v>
      </c>
      <c r="I902" s="14" t="s">
        <v>52</v>
      </c>
      <c r="J902" s="30" t="s">
        <v>557</v>
      </c>
      <c r="K902" s="19">
        <v>59385</v>
      </c>
      <c r="L902" s="30" t="s">
        <v>557</v>
      </c>
      <c r="M902" s="19">
        <v>59385</v>
      </c>
      <c r="N902" s="16" t="s">
        <v>34</v>
      </c>
      <c r="O902" s="16"/>
      <c r="P902" s="67"/>
      <c r="Q902" s="106">
        <v>300</v>
      </c>
      <c r="R902" s="107" t="s">
        <v>58</v>
      </c>
      <c r="S902" s="20">
        <v>185</v>
      </c>
      <c r="T902" s="66">
        <v>55500</v>
      </c>
      <c r="U902" s="66">
        <f t="shared" si="392"/>
        <v>3885</v>
      </c>
      <c r="V902" s="66">
        <f t="shared" si="393"/>
        <v>59385</v>
      </c>
      <c r="W902" s="50" t="s">
        <v>2784</v>
      </c>
      <c r="X902" s="51">
        <v>23999</v>
      </c>
      <c r="Y902" s="275">
        <v>24000</v>
      </c>
      <c r="Z902" s="275" t="s">
        <v>2785</v>
      </c>
      <c r="AA902" s="275"/>
      <c r="AB902" s="295">
        <f>Table1402409[[#This Row],[วันที่ส่งงานการเงิน]]-Table1402409[[#This Row],[วันที่ส่งของ]]</f>
        <v>-24000</v>
      </c>
      <c r="AC902" s="172" t="s">
        <v>76</v>
      </c>
      <c r="AD902" s="3"/>
    </row>
    <row r="903" spans="1:30" ht="27.75" customHeight="1">
      <c r="A903" s="85">
        <v>23998</v>
      </c>
      <c r="B903" s="101" t="s">
        <v>2786</v>
      </c>
      <c r="C903" s="67">
        <v>1</v>
      </c>
      <c r="D903" s="14" t="s">
        <v>60</v>
      </c>
      <c r="E903" s="15" t="s">
        <v>130</v>
      </c>
      <c r="F903" s="14" t="s">
        <v>1634</v>
      </c>
      <c r="G903" s="16">
        <v>12049.06</v>
      </c>
      <c r="H903" s="17">
        <v>1251.2</v>
      </c>
      <c r="I903" s="14" t="s">
        <v>52</v>
      </c>
      <c r="J903" s="30" t="s">
        <v>130</v>
      </c>
      <c r="K903" s="19">
        <v>11787.12</v>
      </c>
      <c r="L903" s="30" t="s">
        <v>130</v>
      </c>
      <c r="M903" s="19">
        <v>11787.12</v>
      </c>
      <c r="N903" s="16" t="s">
        <v>34</v>
      </c>
      <c r="O903" s="16"/>
      <c r="P903" s="67"/>
      <c r="Q903" s="106">
        <v>9</v>
      </c>
      <c r="R903" s="107" t="s">
        <v>63</v>
      </c>
      <c r="S903" s="20">
        <v>1224</v>
      </c>
      <c r="T903" s="66">
        <v>11016</v>
      </c>
      <c r="U903" s="66">
        <f t="shared" si="392"/>
        <v>771.12</v>
      </c>
      <c r="V903" s="66">
        <f t="shared" si="393"/>
        <v>11787.12</v>
      </c>
      <c r="W903" s="50" t="s">
        <v>2787</v>
      </c>
      <c r="X903" s="51">
        <v>23999</v>
      </c>
      <c r="Y903" s="275">
        <v>24005</v>
      </c>
      <c r="Z903" s="275" t="s">
        <v>2788</v>
      </c>
      <c r="AA903" s="275"/>
      <c r="AB903" s="295">
        <f>Table1402409[[#This Row],[วันที่ส่งงานการเงิน]]-Table1402409[[#This Row],[วันที่ส่งของ]]</f>
        <v>-24005</v>
      </c>
      <c r="AC903" s="172" t="s">
        <v>335</v>
      </c>
      <c r="AD903" s="3"/>
    </row>
    <row r="904" spans="1:30" ht="27.75" customHeight="1">
      <c r="A904" s="85">
        <v>23998</v>
      </c>
      <c r="B904" s="101" t="s">
        <v>2786</v>
      </c>
      <c r="C904" s="67">
        <v>1</v>
      </c>
      <c r="D904" s="14" t="s">
        <v>60</v>
      </c>
      <c r="E904" s="15" t="s">
        <v>130</v>
      </c>
      <c r="F904" s="14" t="s">
        <v>1638</v>
      </c>
      <c r="G904" s="16">
        <v>13643.78</v>
      </c>
      <c r="H904" s="17">
        <v>1416.8</v>
      </c>
      <c r="I904" s="14" t="s">
        <v>52</v>
      </c>
      <c r="J904" s="30" t="s">
        <v>130</v>
      </c>
      <c r="K904" s="19">
        <v>13347.18</v>
      </c>
      <c r="L904" s="30" t="s">
        <v>130</v>
      </c>
      <c r="M904" s="19">
        <v>13347.18</v>
      </c>
      <c r="N904" s="16" t="s">
        <v>34</v>
      </c>
      <c r="O904" s="16"/>
      <c r="P904" s="67"/>
      <c r="Q904" s="106">
        <v>9</v>
      </c>
      <c r="R904" s="107" t="s">
        <v>63</v>
      </c>
      <c r="S904" s="20">
        <v>1386</v>
      </c>
      <c r="T904" s="66">
        <v>12474</v>
      </c>
      <c r="U904" s="66">
        <f t="shared" ref="U904:U907" si="394">T904*7/100</f>
        <v>873.18</v>
      </c>
      <c r="V904" s="66">
        <f t="shared" ref="V904:V907" si="395">T904+U904</f>
        <v>13347.18</v>
      </c>
      <c r="W904" s="50" t="s">
        <v>2787</v>
      </c>
      <c r="X904" s="51">
        <v>23999</v>
      </c>
      <c r="Y904" s="275">
        <v>24005</v>
      </c>
      <c r="Z904" s="275" t="s">
        <v>2788</v>
      </c>
      <c r="AA904" s="275"/>
      <c r="AB904" s="295">
        <f>Table1402409[[#This Row],[วันที่ส่งงานการเงิน]]-Table1402409[[#This Row],[วันที่ส่งของ]]</f>
        <v>-24005</v>
      </c>
      <c r="AC904" s="172" t="s">
        <v>335</v>
      </c>
      <c r="AD904" s="3"/>
    </row>
    <row r="905" spans="1:30" ht="27.75" customHeight="1">
      <c r="A905" s="85">
        <v>23998</v>
      </c>
      <c r="B905" s="101" t="s">
        <v>2786</v>
      </c>
      <c r="C905" s="67">
        <v>1</v>
      </c>
      <c r="D905" s="14" t="s">
        <v>60</v>
      </c>
      <c r="E905" s="15" t="s">
        <v>130</v>
      </c>
      <c r="F905" s="14" t="s">
        <v>1634</v>
      </c>
      <c r="G905" s="16">
        <v>8859.6</v>
      </c>
      <c r="H905" s="17">
        <v>920</v>
      </c>
      <c r="I905" s="14" t="s">
        <v>52</v>
      </c>
      <c r="J905" s="30" t="s">
        <v>130</v>
      </c>
      <c r="K905" s="19">
        <v>8667</v>
      </c>
      <c r="L905" s="30" t="s">
        <v>130</v>
      </c>
      <c r="M905" s="19">
        <v>8667</v>
      </c>
      <c r="N905" s="16" t="s">
        <v>34</v>
      </c>
      <c r="O905" s="16"/>
      <c r="P905" s="67"/>
      <c r="Q905" s="106">
        <v>9</v>
      </c>
      <c r="R905" s="107" t="s">
        <v>63</v>
      </c>
      <c r="S905" s="20">
        <v>900</v>
      </c>
      <c r="T905" s="66">
        <v>8100</v>
      </c>
      <c r="U905" s="66">
        <f t="shared" si="394"/>
        <v>567</v>
      </c>
      <c r="V905" s="66">
        <f t="shared" si="395"/>
        <v>8667</v>
      </c>
      <c r="W905" s="50" t="s">
        <v>2787</v>
      </c>
      <c r="X905" s="51">
        <v>23999</v>
      </c>
      <c r="Y905" s="275">
        <v>24005</v>
      </c>
      <c r="Z905" s="275" t="s">
        <v>2788</v>
      </c>
      <c r="AA905" s="275"/>
      <c r="AB905" s="295">
        <f>Table1402409[[#This Row],[วันที่ส่งงานการเงิน]]-Table1402409[[#This Row],[วันที่ส่งของ]]</f>
        <v>-24005</v>
      </c>
      <c r="AC905" s="172" t="s">
        <v>335</v>
      </c>
      <c r="AD905" s="3"/>
    </row>
    <row r="906" spans="1:30" ht="27.75" customHeight="1">
      <c r="A906" s="85">
        <v>23998</v>
      </c>
      <c r="B906" s="101" t="s">
        <v>2786</v>
      </c>
      <c r="C906" s="67">
        <v>1</v>
      </c>
      <c r="D906" s="14" t="s">
        <v>60</v>
      </c>
      <c r="E906" s="15" t="s">
        <v>130</v>
      </c>
      <c r="F906" s="14" t="s">
        <v>1634</v>
      </c>
      <c r="G906" s="16">
        <v>16274.7</v>
      </c>
      <c r="H906" s="17">
        <v>1170</v>
      </c>
      <c r="I906" s="14" t="s">
        <v>52</v>
      </c>
      <c r="J906" s="30" t="s">
        <v>130</v>
      </c>
      <c r="K906" s="19">
        <v>16274.7</v>
      </c>
      <c r="L906" s="30" t="s">
        <v>130</v>
      </c>
      <c r="M906" s="19">
        <v>16274.7</v>
      </c>
      <c r="N906" s="16" t="s">
        <v>34</v>
      </c>
      <c r="O906" s="16"/>
      <c r="P906" s="67"/>
      <c r="Q906" s="106">
        <v>13</v>
      </c>
      <c r="R906" s="107" t="s">
        <v>63</v>
      </c>
      <c r="S906" s="20">
        <v>1170</v>
      </c>
      <c r="T906" s="66">
        <v>15210</v>
      </c>
      <c r="U906" s="66">
        <f t="shared" si="394"/>
        <v>1064.7</v>
      </c>
      <c r="V906" s="66">
        <f t="shared" si="395"/>
        <v>16274.7</v>
      </c>
      <c r="W906" s="50" t="s">
        <v>2787</v>
      </c>
      <c r="X906" s="51">
        <v>23999</v>
      </c>
      <c r="Y906" s="275">
        <v>24005</v>
      </c>
      <c r="Z906" s="275" t="s">
        <v>2788</v>
      </c>
      <c r="AA906" s="275"/>
      <c r="AB906" s="295">
        <f>Table1402409[[#This Row],[วันที่ส่งงานการเงิน]]-Table1402409[[#This Row],[วันที่ส่งของ]]</f>
        <v>-24005</v>
      </c>
      <c r="AC906" s="172" t="s">
        <v>335</v>
      </c>
      <c r="AD906" s="3"/>
    </row>
    <row r="907" spans="1:30" ht="27.75" customHeight="1">
      <c r="A907" s="85">
        <v>23998</v>
      </c>
      <c r="B907" s="101" t="s">
        <v>2786</v>
      </c>
      <c r="C907" s="67">
        <v>1</v>
      </c>
      <c r="D907" s="14" t="s">
        <v>60</v>
      </c>
      <c r="E907" s="15" t="s">
        <v>130</v>
      </c>
      <c r="F907" s="14" t="s">
        <v>1634</v>
      </c>
      <c r="G907" s="16">
        <v>13353.6</v>
      </c>
      <c r="H907" s="17">
        <v>911.6</v>
      </c>
      <c r="I907" s="14" t="s">
        <v>52</v>
      </c>
      <c r="J907" s="30" t="s">
        <v>130</v>
      </c>
      <c r="K907" s="19">
        <v>13270.14</v>
      </c>
      <c r="L907" s="30" t="s">
        <v>130</v>
      </c>
      <c r="M907" s="19">
        <v>13270.14</v>
      </c>
      <c r="N907" s="16" t="s">
        <v>34</v>
      </c>
      <c r="O907" s="16"/>
      <c r="P907" s="67"/>
      <c r="Q907" s="106">
        <v>13</v>
      </c>
      <c r="R907" s="107" t="s">
        <v>63</v>
      </c>
      <c r="S907" s="20">
        <v>954</v>
      </c>
      <c r="T907" s="66">
        <v>12402</v>
      </c>
      <c r="U907" s="66">
        <f t="shared" si="394"/>
        <v>868.14</v>
      </c>
      <c r="V907" s="66">
        <f t="shared" si="395"/>
        <v>13270.14</v>
      </c>
      <c r="W907" s="50" t="s">
        <v>2787</v>
      </c>
      <c r="X907" s="51">
        <v>23999</v>
      </c>
      <c r="Y907" s="275">
        <v>24005</v>
      </c>
      <c r="Z907" s="275" t="s">
        <v>2788</v>
      </c>
      <c r="AA907" s="275"/>
      <c r="AB907" s="295">
        <f>Table1402409[[#This Row],[วันที่ส่งงานการเงิน]]-Table1402409[[#This Row],[วันที่ส่งของ]]</f>
        <v>-24005</v>
      </c>
      <c r="AC907" s="172" t="s">
        <v>335</v>
      </c>
      <c r="AD907" s="3"/>
    </row>
    <row r="908" spans="1:30" ht="27.75" customHeight="1">
      <c r="A908" s="85">
        <v>23998</v>
      </c>
      <c r="B908" s="101" t="s">
        <v>2789</v>
      </c>
      <c r="C908" s="67">
        <v>6</v>
      </c>
      <c r="D908" s="14" t="s">
        <v>147</v>
      </c>
      <c r="E908" s="15" t="s">
        <v>620</v>
      </c>
      <c r="F908" s="14" t="s">
        <v>2790</v>
      </c>
      <c r="G908" s="16">
        <v>155812.5</v>
      </c>
      <c r="H908" s="17"/>
      <c r="I908" s="14" t="s">
        <v>52</v>
      </c>
      <c r="J908" s="18" t="s">
        <v>620</v>
      </c>
      <c r="K908" s="19">
        <v>155812.5</v>
      </c>
      <c r="L908" s="30" t="s">
        <v>620</v>
      </c>
      <c r="M908" s="19">
        <v>155812.5</v>
      </c>
      <c r="N908" s="16" t="s">
        <v>34</v>
      </c>
      <c r="O908" s="16"/>
      <c r="P908" s="67" t="s">
        <v>2791</v>
      </c>
      <c r="Q908" s="106">
        <v>4</v>
      </c>
      <c r="R908" s="107" t="s">
        <v>101</v>
      </c>
      <c r="S908" s="20"/>
      <c r="T908" s="66">
        <v>155812.5</v>
      </c>
      <c r="U908" s="66">
        <v>0</v>
      </c>
      <c r="V908" s="66">
        <f t="shared" ref="V908:V917" si="396">T908+U908</f>
        <v>155812.5</v>
      </c>
      <c r="W908" s="50" t="s">
        <v>2792</v>
      </c>
      <c r="X908" s="51">
        <v>24005</v>
      </c>
      <c r="Y908" s="275" t="s">
        <v>2793</v>
      </c>
      <c r="Z908" s="275" t="s">
        <v>2794</v>
      </c>
      <c r="AA908" s="275"/>
      <c r="AB908" s="295" t="e">
        <f>Table1402409[[#This Row],[วันที่ส่งงานการเงิน]]-Table1402409[[#This Row],[วันที่ส่งของ]]</f>
        <v>#VALUE!</v>
      </c>
      <c r="AC908" s="172" t="s">
        <v>899</v>
      </c>
      <c r="AD908" s="3"/>
    </row>
    <row r="909" spans="1:30" ht="27.75" customHeight="1">
      <c r="A909" s="85">
        <v>23998</v>
      </c>
      <c r="B909" s="101" t="s">
        <v>2795</v>
      </c>
      <c r="C909" s="67">
        <v>6</v>
      </c>
      <c r="D909" s="14" t="s">
        <v>112</v>
      </c>
      <c r="E909" s="15" t="s">
        <v>197</v>
      </c>
      <c r="F909" s="14" t="s">
        <v>1136</v>
      </c>
      <c r="G909" s="16">
        <v>5957.76</v>
      </c>
      <c r="H909" s="17"/>
      <c r="I909" s="14" t="s">
        <v>52</v>
      </c>
      <c r="J909" s="18" t="s">
        <v>197</v>
      </c>
      <c r="K909" s="19">
        <v>5957.76</v>
      </c>
      <c r="L909" s="30" t="s">
        <v>197</v>
      </c>
      <c r="M909" s="19">
        <v>5957.76</v>
      </c>
      <c r="N909" s="16" t="s">
        <v>34</v>
      </c>
      <c r="O909" s="16"/>
      <c r="P909" s="67"/>
      <c r="Q909" s="106">
        <v>5</v>
      </c>
      <c r="R909" s="107" t="s">
        <v>101</v>
      </c>
      <c r="S909" s="20"/>
      <c r="T909" s="66">
        <v>5568</v>
      </c>
      <c r="U909" s="66">
        <f t="shared" ref="U909:U912" si="397">T909*7/100</f>
        <v>389.76</v>
      </c>
      <c r="V909" s="66">
        <f t="shared" si="396"/>
        <v>5957.76</v>
      </c>
      <c r="W909" s="50" t="s">
        <v>2796</v>
      </c>
      <c r="X909" s="51">
        <v>24001</v>
      </c>
      <c r="Y909" s="275">
        <v>24004</v>
      </c>
      <c r="Z909" s="275" t="s">
        <v>2797</v>
      </c>
      <c r="AA909" s="275"/>
      <c r="AB909" s="295">
        <f>Table1402409[[#This Row],[วันที่ส่งงานการเงิน]]-Table1402409[[#This Row],[วันที่ส่งของ]]</f>
        <v>-24004</v>
      </c>
      <c r="AC909" s="172" t="s">
        <v>2310</v>
      </c>
      <c r="AD909" s="3"/>
    </row>
    <row r="910" spans="1:30" ht="27.75" customHeight="1">
      <c r="A910" s="85">
        <v>23999</v>
      </c>
      <c r="B910" s="101" t="s">
        <v>2798</v>
      </c>
      <c r="C910" s="67">
        <v>6</v>
      </c>
      <c r="D910" s="14" t="s">
        <v>147</v>
      </c>
      <c r="E910" s="15" t="s">
        <v>620</v>
      </c>
      <c r="F910" s="14" t="s">
        <v>2799</v>
      </c>
      <c r="G910" s="16">
        <v>3937.5</v>
      </c>
      <c r="H910" s="17">
        <v>7.4999999999999997E-2</v>
      </c>
      <c r="I910" s="14" t="s">
        <v>52</v>
      </c>
      <c r="J910" s="18" t="s">
        <v>620</v>
      </c>
      <c r="K910" s="19">
        <v>3937.5</v>
      </c>
      <c r="L910" s="18" t="s">
        <v>620</v>
      </c>
      <c r="M910" s="19">
        <v>3937.5</v>
      </c>
      <c r="N910" s="16" t="s">
        <v>34</v>
      </c>
      <c r="O910" s="16"/>
      <c r="P910" s="67" t="s">
        <v>2670</v>
      </c>
      <c r="Q910" s="106">
        <v>52500</v>
      </c>
      <c r="R910" s="107" t="s">
        <v>301</v>
      </c>
      <c r="S910" s="20">
        <v>7.4999999999999997E-2</v>
      </c>
      <c r="T910" s="66">
        <v>3937.5</v>
      </c>
      <c r="U910" s="66">
        <v>0</v>
      </c>
      <c r="V910" s="66">
        <f t="shared" si="396"/>
        <v>3937.5</v>
      </c>
      <c r="W910" s="50" t="s">
        <v>2800</v>
      </c>
      <c r="X910" s="51">
        <v>24001</v>
      </c>
      <c r="Y910" s="275">
        <v>24004</v>
      </c>
      <c r="Z910" s="275" t="s">
        <v>2801</v>
      </c>
      <c r="AA910" s="275"/>
      <c r="AB910" s="295">
        <f>Table1402409[[#This Row],[วันที่ส่งงานการเงิน]]-Table1402409[[#This Row],[วันที่ส่งของ]]</f>
        <v>-24004</v>
      </c>
      <c r="AC910" s="172" t="s">
        <v>313</v>
      </c>
      <c r="AD910" s="3"/>
    </row>
    <row r="911" spans="1:30" ht="27.75" customHeight="1">
      <c r="A911" s="85">
        <v>23999</v>
      </c>
      <c r="B911" s="101" t="s">
        <v>2802</v>
      </c>
      <c r="C911" s="67">
        <v>7</v>
      </c>
      <c r="D911" s="14" t="s">
        <v>147</v>
      </c>
      <c r="E911" s="301" t="s">
        <v>45</v>
      </c>
      <c r="F911" s="14" t="s">
        <v>2803</v>
      </c>
      <c r="G911" s="16"/>
      <c r="H911" s="17"/>
      <c r="I911" s="14"/>
      <c r="J911" s="18"/>
      <c r="K911" s="19"/>
      <c r="L911" s="21"/>
      <c r="M911" s="16"/>
      <c r="N911" s="16"/>
      <c r="O911" s="16"/>
      <c r="P911" s="67"/>
      <c r="Q911" s="106">
        <v>1</v>
      </c>
      <c r="R911" s="107" t="s">
        <v>1948</v>
      </c>
      <c r="S911" s="20"/>
      <c r="T911" s="66"/>
      <c r="U911" s="66">
        <f t="shared" si="397"/>
        <v>0</v>
      </c>
      <c r="V911" s="66">
        <f t="shared" si="396"/>
        <v>0</v>
      </c>
      <c r="W911" s="50" t="s">
        <v>2804</v>
      </c>
      <c r="X911" s="51"/>
      <c r="Y911" s="275"/>
      <c r="Z911" s="275"/>
      <c r="AA911" s="275"/>
      <c r="AB911" s="295">
        <f>Table1402409[[#This Row],[วันที่ส่งงานการเงิน]]-Table1402409[[#This Row],[วันที่ส่งของ]]</f>
        <v>0</v>
      </c>
      <c r="AC911" s="172"/>
      <c r="AD911" s="3"/>
    </row>
    <row r="912" spans="1:30" ht="27.75" customHeight="1">
      <c r="A912" s="85">
        <v>23999</v>
      </c>
      <c r="B912" s="101" t="s">
        <v>2805</v>
      </c>
      <c r="C912" s="67">
        <v>1</v>
      </c>
      <c r="D912" s="14" t="s">
        <v>60</v>
      </c>
      <c r="E912" s="15" t="s">
        <v>61</v>
      </c>
      <c r="F912" s="15" t="s">
        <v>2806</v>
      </c>
      <c r="G912" s="16">
        <v>34159.75</v>
      </c>
      <c r="H912" s="17">
        <v>1277</v>
      </c>
      <c r="I912" s="14" t="s">
        <v>52</v>
      </c>
      <c r="J912" s="30" t="s">
        <v>61</v>
      </c>
      <c r="K912" s="19">
        <v>34159.75</v>
      </c>
      <c r="L912" s="30" t="s">
        <v>61</v>
      </c>
      <c r="M912" s="16">
        <v>34159.75</v>
      </c>
      <c r="N912" s="16" t="s">
        <v>34</v>
      </c>
      <c r="O912" s="16"/>
      <c r="P912" s="67"/>
      <c r="Q912" s="107">
        <v>25</v>
      </c>
      <c r="R912" s="107" t="s">
        <v>63</v>
      </c>
      <c r="S912" s="19">
        <v>1277</v>
      </c>
      <c r="T912" s="315">
        <f t="shared" ref="T912:T915" si="398">Q912*S912</f>
        <v>31925</v>
      </c>
      <c r="U912" s="66">
        <f t="shared" si="397"/>
        <v>2234.75</v>
      </c>
      <c r="V912" s="66">
        <f t="shared" si="396"/>
        <v>34159.75</v>
      </c>
      <c r="W912" s="50" t="s">
        <v>2807</v>
      </c>
      <c r="X912" s="51">
        <v>24005</v>
      </c>
      <c r="Y912" s="275">
        <v>24007</v>
      </c>
      <c r="Z912" s="275" t="s">
        <v>2808</v>
      </c>
      <c r="AA912" s="275"/>
      <c r="AB912" s="295">
        <f>Table1402409[[#This Row],[วันที่ส่งงานการเงิน]]-Table1402409[[#This Row],[วันที่ส่งของ]]</f>
        <v>-24007</v>
      </c>
      <c r="AC912" s="172"/>
      <c r="AD912" s="3"/>
    </row>
    <row r="913" spans="1:30" ht="27.75" customHeight="1">
      <c r="A913" s="85">
        <v>23999</v>
      </c>
      <c r="B913" s="101" t="s">
        <v>2805</v>
      </c>
      <c r="C913" s="67">
        <v>1</v>
      </c>
      <c r="D913" s="14" t="s">
        <v>60</v>
      </c>
      <c r="E913" s="15" t="s">
        <v>61</v>
      </c>
      <c r="F913" s="15" t="s">
        <v>2809</v>
      </c>
      <c r="G913" s="16">
        <v>42265</v>
      </c>
      <c r="H913" s="17">
        <v>790</v>
      </c>
      <c r="I913" s="14" t="s">
        <v>52</v>
      </c>
      <c r="J913" s="30" t="s">
        <v>61</v>
      </c>
      <c r="K913" s="19">
        <v>42265</v>
      </c>
      <c r="L913" s="30" t="s">
        <v>61</v>
      </c>
      <c r="M913" s="16">
        <v>42265</v>
      </c>
      <c r="N913" s="16" t="s">
        <v>34</v>
      </c>
      <c r="O913" s="16"/>
      <c r="P913" s="67"/>
      <c r="Q913" s="107">
        <v>50</v>
      </c>
      <c r="R913" s="107" t="s">
        <v>63</v>
      </c>
      <c r="S913" s="19">
        <v>790</v>
      </c>
      <c r="T913" s="315">
        <f t="shared" si="398"/>
        <v>39500</v>
      </c>
      <c r="U913" s="66">
        <f t="shared" ref="U913:U915" si="399">T913*7/100</f>
        <v>2765</v>
      </c>
      <c r="V913" s="66">
        <f t="shared" ref="V913:V915" si="400">T913+U913</f>
        <v>42265</v>
      </c>
      <c r="W913" s="50" t="s">
        <v>2807</v>
      </c>
      <c r="X913" s="51">
        <v>24005</v>
      </c>
      <c r="Y913" s="275">
        <v>24007</v>
      </c>
      <c r="Z913" s="275" t="s">
        <v>2808</v>
      </c>
      <c r="AA913" s="275"/>
      <c r="AB913" s="295">
        <f>Table1402409[[#This Row],[วันที่ส่งงานการเงิน]]-Table1402409[[#This Row],[วันที่ส่งของ]]</f>
        <v>-24007</v>
      </c>
      <c r="AC913" s="172"/>
      <c r="AD913" s="3"/>
    </row>
    <row r="914" spans="1:30" ht="27.75" customHeight="1">
      <c r="A914" s="85">
        <v>23999</v>
      </c>
      <c r="B914" s="101" t="s">
        <v>2805</v>
      </c>
      <c r="C914" s="67">
        <v>1</v>
      </c>
      <c r="D914" s="14" t="s">
        <v>60</v>
      </c>
      <c r="E914" s="15" t="s">
        <v>61</v>
      </c>
      <c r="F914" s="15" t="s">
        <v>77</v>
      </c>
      <c r="G914" s="16">
        <v>40783.050000000003</v>
      </c>
      <c r="H914" s="17">
        <v>693</v>
      </c>
      <c r="I914" s="14" t="s">
        <v>52</v>
      </c>
      <c r="J914" s="30" t="s">
        <v>61</v>
      </c>
      <c r="K914" s="19">
        <v>40783.050000000003</v>
      </c>
      <c r="L914" s="30" t="s">
        <v>61</v>
      </c>
      <c r="M914" s="16">
        <v>40783.050000000003</v>
      </c>
      <c r="N914" s="16" t="s">
        <v>34</v>
      </c>
      <c r="O914" s="16"/>
      <c r="P914" s="67"/>
      <c r="Q914" s="107">
        <v>55</v>
      </c>
      <c r="R914" s="107" t="s">
        <v>63</v>
      </c>
      <c r="S914" s="19">
        <v>693</v>
      </c>
      <c r="T914" s="315">
        <f t="shared" si="398"/>
        <v>38115</v>
      </c>
      <c r="U914" s="66">
        <f t="shared" si="399"/>
        <v>2668.05</v>
      </c>
      <c r="V914" s="66">
        <f t="shared" si="400"/>
        <v>40783.050000000003</v>
      </c>
      <c r="W914" s="50" t="s">
        <v>2807</v>
      </c>
      <c r="X914" s="51">
        <v>24005</v>
      </c>
      <c r="Y914" s="275">
        <v>24007</v>
      </c>
      <c r="Z914" s="275" t="s">
        <v>2808</v>
      </c>
      <c r="AA914" s="275"/>
      <c r="AB914" s="295">
        <f>Table1402409[[#This Row],[วันที่ส่งงานการเงิน]]-Table1402409[[#This Row],[วันที่ส่งของ]]</f>
        <v>-24007</v>
      </c>
      <c r="AC914" s="172"/>
      <c r="AD914" s="3"/>
    </row>
    <row r="915" spans="1:30" ht="27.75" customHeight="1">
      <c r="A915" s="85">
        <v>23999</v>
      </c>
      <c r="B915" s="101" t="s">
        <v>2805</v>
      </c>
      <c r="C915" s="67">
        <v>1</v>
      </c>
      <c r="D915" s="14" t="s">
        <v>60</v>
      </c>
      <c r="E915" s="15" t="s">
        <v>61</v>
      </c>
      <c r="F915" s="15" t="s">
        <v>336</v>
      </c>
      <c r="G915" s="16">
        <v>57394.8</v>
      </c>
      <c r="H915" s="17">
        <v>894</v>
      </c>
      <c r="I915" s="14" t="s">
        <v>52</v>
      </c>
      <c r="J915" s="30" t="s">
        <v>61</v>
      </c>
      <c r="K915" s="19">
        <v>57394.8</v>
      </c>
      <c r="L915" s="30" t="s">
        <v>61</v>
      </c>
      <c r="M915" s="16">
        <v>57394.8</v>
      </c>
      <c r="N915" s="16" t="s">
        <v>34</v>
      </c>
      <c r="O915" s="16"/>
      <c r="P915" s="67"/>
      <c r="Q915" s="107">
        <v>60</v>
      </c>
      <c r="R915" s="107" t="s">
        <v>63</v>
      </c>
      <c r="S915" s="19">
        <v>894</v>
      </c>
      <c r="T915" s="315">
        <f t="shared" si="398"/>
        <v>53640</v>
      </c>
      <c r="U915" s="66">
        <f t="shared" si="399"/>
        <v>3754.8</v>
      </c>
      <c r="V915" s="66">
        <f t="shared" si="400"/>
        <v>57394.8</v>
      </c>
      <c r="W915" s="50" t="s">
        <v>2807</v>
      </c>
      <c r="X915" s="51">
        <v>24005</v>
      </c>
      <c r="Y915" s="275">
        <v>24007</v>
      </c>
      <c r="Z915" s="275" t="s">
        <v>2808</v>
      </c>
      <c r="AA915" s="275"/>
      <c r="AB915" s="295">
        <f>Table1402409[[#This Row],[วันที่ส่งงานการเงิน]]-Table1402409[[#This Row],[วันที่ส่งของ]]</f>
        <v>-24007</v>
      </c>
      <c r="AC915" s="172"/>
      <c r="AD915" s="3"/>
    </row>
    <row r="916" spans="1:30" ht="27.75" customHeight="1">
      <c r="A916" s="85">
        <v>23997</v>
      </c>
      <c r="B916" s="101" t="s">
        <v>2810</v>
      </c>
      <c r="C916" s="67"/>
      <c r="D916" s="14" t="s">
        <v>49</v>
      </c>
      <c r="E916" s="15" t="s">
        <v>1354</v>
      </c>
      <c r="F916" s="14" t="s">
        <v>1243</v>
      </c>
      <c r="G916" s="16">
        <v>500</v>
      </c>
      <c r="H916" s="17"/>
      <c r="I916" s="14" t="s">
        <v>52</v>
      </c>
      <c r="J916" s="18" t="s">
        <v>1354</v>
      </c>
      <c r="K916" s="19">
        <v>280</v>
      </c>
      <c r="L916" s="18" t="s">
        <v>1354</v>
      </c>
      <c r="M916" s="19">
        <v>280</v>
      </c>
      <c r="N916" s="16" t="s">
        <v>34</v>
      </c>
      <c r="O916" s="16"/>
      <c r="P916" s="67"/>
      <c r="Q916" s="106">
        <v>1</v>
      </c>
      <c r="R916" s="107" t="s">
        <v>169</v>
      </c>
      <c r="S916" s="20"/>
      <c r="T916" s="66">
        <v>280</v>
      </c>
      <c r="U916" s="66">
        <v>0</v>
      </c>
      <c r="V916" s="66">
        <f t="shared" ref="V916" si="401">T916+U916</f>
        <v>280</v>
      </c>
      <c r="W916" s="50" t="s">
        <v>2811</v>
      </c>
      <c r="X916" s="51">
        <v>23998</v>
      </c>
      <c r="Y916" s="275">
        <v>24007</v>
      </c>
      <c r="Z916" s="275" t="s">
        <v>2812</v>
      </c>
      <c r="AA916" s="275"/>
      <c r="AB916" s="295">
        <f>Table1402409[[#This Row],[วันที่ส่งงานการเงิน]]-Table1402409[[#This Row],[วันที่ส่งของ]]</f>
        <v>-24007</v>
      </c>
      <c r="AC916" s="172" t="s">
        <v>2124</v>
      </c>
      <c r="AD916" s="3"/>
    </row>
    <row r="917" spans="1:30" ht="27.75" customHeight="1">
      <c r="A917" s="85">
        <v>23997</v>
      </c>
      <c r="B917" s="101" t="s">
        <v>2813</v>
      </c>
      <c r="C917" s="67">
        <v>7</v>
      </c>
      <c r="D917" s="14" t="s">
        <v>49</v>
      </c>
      <c r="E917" s="15" t="s">
        <v>1354</v>
      </c>
      <c r="F917" s="14" t="s">
        <v>2814</v>
      </c>
      <c r="G917" s="16">
        <v>800</v>
      </c>
      <c r="H917" s="17"/>
      <c r="I917" s="14" t="s">
        <v>52</v>
      </c>
      <c r="J917" s="18" t="s">
        <v>1354</v>
      </c>
      <c r="K917" s="19">
        <v>426</v>
      </c>
      <c r="L917" s="18" t="s">
        <v>1354</v>
      </c>
      <c r="M917" s="19">
        <v>426</v>
      </c>
      <c r="N917" s="16" t="s">
        <v>34</v>
      </c>
      <c r="O917" s="16"/>
      <c r="P917" s="67"/>
      <c r="Q917" s="106">
        <v>1</v>
      </c>
      <c r="R917" s="107" t="s">
        <v>169</v>
      </c>
      <c r="S917" s="20"/>
      <c r="T917" s="66">
        <v>426</v>
      </c>
      <c r="U917" s="66">
        <v>0</v>
      </c>
      <c r="V917" s="66">
        <f t="shared" si="396"/>
        <v>426</v>
      </c>
      <c r="W917" s="50" t="s">
        <v>2815</v>
      </c>
      <c r="X917" s="51">
        <v>23998</v>
      </c>
      <c r="Y917" s="275">
        <v>24001</v>
      </c>
      <c r="Z917" s="275" t="s">
        <v>2816</v>
      </c>
      <c r="AA917" s="275"/>
      <c r="AB917" s="295">
        <f>Table1402409[[#This Row],[วันที่ส่งงานการเงิน]]-Table1402409[[#This Row],[วันที่ส่งของ]]</f>
        <v>-24001</v>
      </c>
      <c r="AC917" s="172" t="s">
        <v>2124</v>
      </c>
      <c r="AD917" s="3"/>
    </row>
    <row r="918" spans="1:30" ht="27.75" customHeight="1">
      <c r="A918" s="85">
        <v>24000</v>
      </c>
      <c r="B918" s="101" t="s">
        <v>2817</v>
      </c>
      <c r="C918" s="67">
        <v>7</v>
      </c>
      <c r="D918" s="14" t="s">
        <v>112</v>
      </c>
      <c r="E918" s="15" t="s">
        <v>1823</v>
      </c>
      <c r="F918" s="14" t="s">
        <v>2818</v>
      </c>
      <c r="G918" s="16">
        <v>2100</v>
      </c>
      <c r="H918" s="17"/>
      <c r="I918" s="14" t="s">
        <v>275</v>
      </c>
      <c r="J918" s="18" t="s">
        <v>1823</v>
      </c>
      <c r="K918" s="19">
        <v>2100</v>
      </c>
      <c r="L918" s="18" t="s">
        <v>1823</v>
      </c>
      <c r="M918" s="19">
        <v>2100</v>
      </c>
      <c r="N918" s="16"/>
      <c r="O918" s="16"/>
      <c r="P918" s="67"/>
      <c r="Q918" s="106">
        <v>1</v>
      </c>
      <c r="R918" s="107" t="s">
        <v>2759</v>
      </c>
      <c r="S918" s="20"/>
      <c r="T918" s="66">
        <v>2100</v>
      </c>
      <c r="U918" s="66">
        <v>0</v>
      </c>
      <c r="V918" s="66">
        <f t="shared" si="393"/>
        <v>2100</v>
      </c>
      <c r="W918" s="50" t="s">
        <v>275</v>
      </c>
      <c r="X918" s="51">
        <v>23999</v>
      </c>
      <c r="Y918" s="275">
        <v>23999</v>
      </c>
      <c r="Z918" s="275" t="s">
        <v>275</v>
      </c>
      <c r="AA918" s="275"/>
      <c r="AB918" s="295">
        <f>Table1402409[[#This Row],[วันที่ส่งงานการเงิน]]-Table1402409[[#This Row],[วันที่ส่งของ]]</f>
        <v>-23999</v>
      </c>
      <c r="AC918" s="172" t="s">
        <v>275</v>
      </c>
      <c r="AD918" s="3"/>
    </row>
    <row r="919" spans="1:30" ht="27.75" customHeight="1">
      <c r="A919" s="85">
        <v>24000</v>
      </c>
      <c r="B919" s="101" t="s">
        <v>2819</v>
      </c>
      <c r="C919" s="67">
        <v>6</v>
      </c>
      <c r="D919" s="14" t="s">
        <v>112</v>
      </c>
      <c r="E919" s="15" t="s">
        <v>197</v>
      </c>
      <c r="F919" s="14" t="s">
        <v>2820</v>
      </c>
      <c r="G919" s="16">
        <v>134820</v>
      </c>
      <c r="H919" s="17">
        <v>0.28000000000000003</v>
      </c>
      <c r="I919" s="14" t="s">
        <v>52</v>
      </c>
      <c r="J919" s="18" t="s">
        <v>197</v>
      </c>
      <c r="K919" s="19">
        <v>134820</v>
      </c>
      <c r="L919" s="30" t="s">
        <v>197</v>
      </c>
      <c r="M919" s="19">
        <v>134820</v>
      </c>
      <c r="N919" s="16" t="s">
        <v>34</v>
      </c>
      <c r="O919" s="16"/>
      <c r="P919" s="67" t="s">
        <v>2791</v>
      </c>
      <c r="Q919" s="106">
        <v>100000</v>
      </c>
      <c r="R919" s="107" t="s">
        <v>58</v>
      </c>
      <c r="S919" s="20">
        <v>0.28000000000000003</v>
      </c>
      <c r="T919" s="66">
        <v>28000</v>
      </c>
      <c r="U919" s="66">
        <f t="shared" ref="U919:U954" si="402">T919*7/100</f>
        <v>1960</v>
      </c>
      <c r="V919" s="66">
        <f t="shared" ref="V919:V955" si="403">T919+U919</f>
        <v>29960</v>
      </c>
      <c r="W919" s="50" t="s">
        <v>2821</v>
      </c>
      <c r="X919" s="51">
        <v>24011</v>
      </c>
      <c r="Y919" s="275">
        <v>24022</v>
      </c>
      <c r="Z919" s="275" t="s">
        <v>2822</v>
      </c>
      <c r="AA919" s="275"/>
      <c r="AB919" s="295">
        <f>Table1402409[[#This Row],[วันที่ส่งงานการเงิน]]-Table1402409[[#This Row],[วันที่ส่งของ]]</f>
        <v>-24022</v>
      </c>
      <c r="AC919" s="172" t="s">
        <v>2823</v>
      </c>
      <c r="AD919" s="3" t="s">
        <v>314</v>
      </c>
    </row>
    <row r="920" spans="1:30" ht="27.75" customHeight="1">
      <c r="A920" s="85"/>
      <c r="B920" s="101"/>
      <c r="C920" s="67"/>
      <c r="D920" s="14"/>
      <c r="E920" s="15"/>
      <c r="F920" s="14"/>
      <c r="G920" s="16"/>
      <c r="H920" s="17"/>
      <c r="I920" s="14"/>
      <c r="J920" s="18"/>
      <c r="K920" s="19"/>
      <c r="L920" s="18"/>
      <c r="M920" s="19"/>
      <c r="N920" s="16"/>
      <c r="O920" s="16"/>
      <c r="P920" s="67" t="s">
        <v>2791</v>
      </c>
      <c r="Q920" s="106">
        <v>150000</v>
      </c>
      <c r="R920" s="107" t="s">
        <v>58</v>
      </c>
      <c r="S920" s="20">
        <v>0.28000000000000003</v>
      </c>
      <c r="T920" s="66">
        <v>42000</v>
      </c>
      <c r="U920" s="66">
        <f t="shared" ref="U920:U922" si="404">T920*7/100</f>
        <v>2940</v>
      </c>
      <c r="V920" s="66">
        <f t="shared" ref="V920:V922" si="405">T920+U920</f>
        <v>44940</v>
      </c>
      <c r="W920" s="50" t="s">
        <v>2821</v>
      </c>
      <c r="X920" s="51">
        <v>24011</v>
      </c>
      <c r="Y920" s="275">
        <v>24027</v>
      </c>
      <c r="Z920" s="275" t="s">
        <v>2824</v>
      </c>
      <c r="AA920" s="275"/>
      <c r="AB920" s="295">
        <f>Table1402409[[#This Row],[วันที่ส่งงานการเงิน]]-Table1402409[[#This Row],[วันที่ส่งของ]]</f>
        <v>-24027</v>
      </c>
      <c r="AC920" s="172" t="s">
        <v>2823</v>
      </c>
      <c r="AD920" s="3" t="s">
        <v>551</v>
      </c>
    </row>
    <row r="921" spans="1:30" ht="27.75" customHeight="1">
      <c r="A921" s="85"/>
      <c r="B921" s="101"/>
      <c r="C921" s="67"/>
      <c r="D921" s="14"/>
      <c r="E921" s="15"/>
      <c r="F921" s="14"/>
      <c r="G921" s="16"/>
      <c r="H921" s="17"/>
      <c r="I921" s="14"/>
      <c r="J921" s="18"/>
      <c r="K921" s="19"/>
      <c r="L921" s="18"/>
      <c r="M921" s="19"/>
      <c r="N921" s="16"/>
      <c r="O921" s="16"/>
      <c r="P921" s="67" t="s">
        <v>2791</v>
      </c>
      <c r="Q921" s="106">
        <v>100000</v>
      </c>
      <c r="R921" s="107" t="s">
        <v>58</v>
      </c>
      <c r="S921" s="20">
        <v>0.28000000000000003</v>
      </c>
      <c r="T921" s="66">
        <v>28000</v>
      </c>
      <c r="U921" s="66">
        <f t="shared" si="404"/>
        <v>1960</v>
      </c>
      <c r="V921" s="66">
        <f t="shared" si="405"/>
        <v>29960</v>
      </c>
      <c r="W921" s="50" t="s">
        <v>2821</v>
      </c>
      <c r="X921" s="51">
        <v>24011</v>
      </c>
      <c r="Y921" s="275">
        <v>24047</v>
      </c>
      <c r="Z921" s="275" t="s">
        <v>2825</v>
      </c>
      <c r="AA921" s="275"/>
      <c r="AB921" s="295">
        <f>Table1402409[[#This Row],[วันที่ส่งงานการเงิน]]-Table1402409[[#This Row],[วันที่ส่งของ]]</f>
        <v>-24047</v>
      </c>
      <c r="AC921" s="172" t="s">
        <v>2823</v>
      </c>
      <c r="AD921" s="3" t="s">
        <v>553</v>
      </c>
    </row>
    <row r="922" spans="1:30" ht="27.75" customHeight="1">
      <c r="A922" s="85"/>
      <c r="B922" s="101"/>
      <c r="C922" s="67"/>
      <c r="D922" s="14"/>
      <c r="E922" s="15"/>
      <c r="F922" s="14"/>
      <c r="G922" s="16"/>
      <c r="H922" s="17"/>
      <c r="I922" s="14"/>
      <c r="J922" s="18"/>
      <c r="K922" s="19"/>
      <c r="L922" s="18"/>
      <c r="M922" s="19"/>
      <c r="N922" s="16"/>
      <c r="O922" s="16"/>
      <c r="P922" s="67" t="s">
        <v>2791</v>
      </c>
      <c r="Q922" s="106">
        <v>100000</v>
      </c>
      <c r="R922" s="107" t="s">
        <v>58</v>
      </c>
      <c r="S922" s="20">
        <v>0.28000000000000003</v>
      </c>
      <c r="T922" s="66">
        <v>28000</v>
      </c>
      <c r="U922" s="66">
        <f t="shared" si="404"/>
        <v>1960</v>
      </c>
      <c r="V922" s="66">
        <f t="shared" si="405"/>
        <v>29960</v>
      </c>
      <c r="W922" s="50" t="s">
        <v>2821</v>
      </c>
      <c r="X922" s="51">
        <v>24011</v>
      </c>
      <c r="Y922" s="275">
        <v>24050</v>
      </c>
      <c r="Z922" s="275" t="s">
        <v>2826</v>
      </c>
      <c r="AA922" s="275"/>
      <c r="AB922" s="295">
        <f>Table1402409[[#This Row],[วันที่ส่งงานการเงิน]]-Table1402409[[#This Row],[วันที่ส่งของ]]</f>
        <v>-24050</v>
      </c>
      <c r="AC922" s="172" t="s">
        <v>2823</v>
      </c>
      <c r="AD922" s="3" t="s">
        <v>612</v>
      </c>
    </row>
    <row r="923" spans="1:30" ht="27.75" customHeight="1">
      <c r="A923" s="85">
        <v>24000</v>
      </c>
      <c r="B923" s="101" t="s">
        <v>2827</v>
      </c>
      <c r="C923" s="67">
        <v>6</v>
      </c>
      <c r="D923" s="14" t="s">
        <v>112</v>
      </c>
      <c r="E923" s="15" t="s">
        <v>197</v>
      </c>
      <c r="F923" s="14" t="s">
        <v>2828</v>
      </c>
      <c r="G923" s="16">
        <v>375570</v>
      </c>
      <c r="H923" s="17">
        <v>0.78</v>
      </c>
      <c r="I923" s="14" t="s">
        <v>52</v>
      </c>
      <c r="J923" s="18" t="s">
        <v>197</v>
      </c>
      <c r="K923" s="19">
        <v>375570</v>
      </c>
      <c r="L923" s="30" t="s">
        <v>197</v>
      </c>
      <c r="M923" s="19">
        <v>375570</v>
      </c>
      <c r="N923" s="16" t="s">
        <v>34</v>
      </c>
      <c r="O923" s="16"/>
      <c r="P923" s="67" t="s">
        <v>2791</v>
      </c>
      <c r="Q923" s="106">
        <v>100000</v>
      </c>
      <c r="R923" s="107" t="s">
        <v>53</v>
      </c>
      <c r="S923" s="20">
        <v>0.78</v>
      </c>
      <c r="T923" s="66">
        <v>78000</v>
      </c>
      <c r="U923" s="66">
        <f t="shared" si="402"/>
        <v>5460</v>
      </c>
      <c r="V923" s="66">
        <f t="shared" si="403"/>
        <v>83460</v>
      </c>
      <c r="W923" s="50" t="s">
        <v>2829</v>
      </c>
      <c r="X923" s="51">
        <v>24011</v>
      </c>
      <c r="Y923" s="275">
        <v>24027</v>
      </c>
      <c r="Z923" s="275" t="s">
        <v>2830</v>
      </c>
      <c r="AA923" s="275"/>
      <c r="AB923" s="295">
        <f>Table1402409[[#This Row],[วันที่ส่งงานการเงิน]]-Table1402409[[#This Row],[วันที่ส่งของ]]</f>
        <v>-24027</v>
      </c>
      <c r="AC923" s="172" t="s">
        <v>673</v>
      </c>
      <c r="AD923" s="3" t="s">
        <v>314</v>
      </c>
    </row>
    <row r="924" spans="1:30" ht="27.75" customHeight="1">
      <c r="A924" s="85"/>
      <c r="B924" s="101"/>
      <c r="C924" s="67"/>
      <c r="D924" s="14"/>
      <c r="E924" s="15"/>
      <c r="F924" s="14"/>
      <c r="G924" s="16"/>
      <c r="H924" s="17"/>
      <c r="I924" s="14"/>
      <c r="J924" s="18"/>
      <c r="K924" s="19"/>
      <c r="L924" s="21"/>
      <c r="M924" s="16"/>
      <c r="N924" s="16"/>
      <c r="O924" s="16"/>
      <c r="P924" s="67" t="s">
        <v>2791</v>
      </c>
      <c r="Q924" s="106">
        <v>150000</v>
      </c>
      <c r="R924" s="107" t="s">
        <v>53</v>
      </c>
      <c r="S924" s="20">
        <v>0.78</v>
      </c>
      <c r="T924" s="66">
        <v>117000</v>
      </c>
      <c r="U924" s="66">
        <f t="shared" ref="U924:U926" si="406">T924*7/100</f>
        <v>8190</v>
      </c>
      <c r="V924" s="66">
        <f t="shared" ref="V924:V926" si="407">T924+U924</f>
        <v>125190</v>
      </c>
      <c r="W924" s="50" t="s">
        <v>2829</v>
      </c>
      <c r="X924" s="51">
        <v>24011</v>
      </c>
      <c r="Y924" s="275">
        <v>24035</v>
      </c>
      <c r="Z924" s="275" t="s">
        <v>2831</v>
      </c>
      <c r="AA924" s="275"/>
      <c r="AB924" s="295">
        <f>Table1402409[[#This Row],[วันที่ส่งงานการเงิน]]-Table1402409[[#This Row],[วันที่ส่งของ]]</f>
        <v>-24035</v>
      </c>
      <c r="AC924" s="172" t="s">
        <v>673</v>
      </c>
      <c r="AD924" s="3" t="s">
        <v>551</v>
      </c>
    </row>
    <row r="925" spans="1:30" ht="27.75" customHeight="1">
      <c r="A925" s="85"/>
      <c r="B925" s="101"/>
      <c r="C925" s="67"/>
      <c r="D925" s="14"/>
      <c r="E925" s="15"/>
      <c r="F925" s="14"/>
      <c r="G925" s="16"/>
      <c r="H925" s="17"/>
      <c r="I925" s="14"/>
      <c r="J925" s="18"/>
      <c r="K925" s="19"/>
      <c r="L925" s="21"/>
      <c r="M925" s="16"/>
      <c r="N925" s="16"/>
      <c r="O925" s="16"/>
      <c r="P925" s="67" t="s">
        <v>2791</v>
      </c>
      <c r="Q925" s="106">
        <v>100000</v>
      </c>
      <c r="R925" s="107" t="s">
        <v>53</v>
      </c>
      <c r="S925" s="20">
        <v>0.78</v>
      </c>
      <c r="T925" s="66">
        <v>78000</v>
      </c>
      <c r="U925" s="66">
        <f t="shared" si="406"/>
        <v>5460</v>
      </c>
      <c r="V925" s="66">
        <f t="shared" si="407"/>
        <v>83460</v>
      </c>
      <c r="W925" s="50" t="s">
        <v>2829</v>
      </c>
      <c r="X925" s="51">
        <v>24011</v>
      </c>
      <c r="Y925" s="275">
        <v>24047</v>
      </c>
      <c r="Z925" s="275" t="s">
        <v>2832</v>
      </c>
      <c r="AA925" s="275"/>
      <c r="AB925" s="295">
        <f>Table1402409[[#This Row],[วันที่ส่งงานการเงิน]]-Table1402409[[#This Row],[วันที่ส่งของ]]</f>
        <v>-24047</v>
      </c>
      <c r="AC925" s="172" t="s">
        <v>673</v>
      </c>
      <c r="AD925" s="3" t="s">
        <v>553</v>
      </c>
    </row>
    <row r="926" spans="1:30" ht="27.75" customHeight="1">
      <c r="A926" s="85"/>
      <c r="B926" s="101"/>
      <c r="C926" s="67"/>
      <c r="D926" s="14"/>
      <c r="E926" s="15"/>
      <c r="F926" s="14"/>
      <c r="G926" s="16"/>
      <c r="H926" s="17"/>
      <c r="I926" s="14"/>
      <c r="J926" s="18"/>
      <c r="K926" s="19"/>
      <c r="L926" s="21"/>
      <c r="M926" s="16"/>
      <c r="N926" s="16"/>
      <c r="O926" s="16"/>
      <c r="P926" s="67" t="s">
        <v>2791</v>
      </c>
      <c r="Q926" s="106">
        <v>100000</v>
      </c>
      <c r="R926" s="107" t="s">
        <v>53</v>
      </c>
      <c r="S926" s="20">
        <v>0.78</v>
      </c>
      <c r="T926" s="66">
        <v>78000</v>
      </c>
      <c r="U926" s="66">
        <f t="shared" si="406"/>
        <v>5460</v>
      </c>
      <c r="V926" s="66">
        <f t="shared" si="407"/>
        <v>83460</v>
      </c>
      <c r="W926" s="50" t="s">
        <v>2829</v>
      </c>
      <c r="X926" s="51">
        <v>24011</v>
      </c>
      <c r="Y926" s="275">
        <v>24050</v>
      </c>
      <c r="Z926" s="275" t="s">
        <v>2833</v>
      </c>
      <c r="AA926" s="275"/>
      <c r="AB926" s="295">
        <f>Table1402409[[#This Row],[วันที่ส่งงานการเงิน]]-Table1402409[[#This Row],[วันที่ส่งของ]]</f>
        <v>-24050</v>
      </c>
      <c r="AC926" s="172" t="s">
        <v>673</v>
      </c>
      <c r="AD926" s="3" t="s">
        <v>612</v>
      </c>
    </row>
    <row r="927" spans="1:30" ht="27.75" customHeight="1">
      <c r="A927" s="85">
        <v>24000</v>
      </c>
      <c r="B927" s="101" t="s">
        <v>2834</v>
      </c>
      <c r="C927" s="67">
        <v>6</v>
      </c>
      <c r="D927" s="14" t="s">
        <v>112</v>
      </c>
      <c r="E927" s="15" t="s">
        <v>197</v>
      </c>
      <c r="F927" s="14" t="s">
        <v>2835</v>
      </c>
      <c r="G927" s="16">
        <v>1284</v>
      </c>
      <c r="H927" s="17">
        <v>100</v>
      </c>
      <c r="I927" s="14" t="s">
        <v>52</v>
      </c>
      <c r="J927" s="18" t="s">
        <v>197</v>
      </c>
      <c r="K927" s="19">
        <v>1284</v>
      </c>
      <c r="L927" s="30" t="s">
        <v>197</v>
      </c>
      <c r="M927" s="19">
        <v>1284</v>
      </c>
      <c r="N927" s="16" t="s">
        <v>34</v>
      </c>
      <c r="O927" s="16"/>
      <c r="P927" s="67" t="s">
        <v>2665</v>
      </c>
      <c r="Q927" s="106">
        <v>12</v>
      </c>
      <c r="R927" s="107" t="s">
        <v>53</v>
      </c>
      <c r="S927" s="20">
        <v>100</v>
      </c>
      <c r="T927" s="66">
        <v>1200</v>
      </c>
      <c r="U927" s="66">
        <f t="shared" si="402"/>
        <v>84</v>
      </c>
      <c r="V927" s="66">
        <f t="shared" si="403"/>
        <v>1284</v>
      </c>
      <c r="W927" s="50" t="s">
        <v>2836</v>
      </c>
      <c r="X927" s="51">
        <v>24005</v>
      </c>
      <c r="Y927" s="275">
        <v>24005</v>
      </c>
      <c r="Z927" s="275" t="s">
        <v>2837</v>
      </c>
      <c r="AA927" s="275"/>
      <c r="AB927" s="295">
        <f>Table1402409[[#This Row],[วันที่ส่งงานการเงิน]]-Table1402409[[#This Row],[วันที่ส่งของ]]</f>
        <v>-24005</v>
      </c>
      <c r="AC927" s="172" t="s">
        <v>209</v>
      </c>
      <c r="AD927" s="3"/>
    </row>
    <row r="928" spans="1:30" ht="27.75" customHeight="1">
      <c r="A928" s="85">
        <v>24001</v>
      </c>
      <c r="B928" s="101" t="s">
        <v>2838</v>
      </c>
      <c r="C928" s="67">
        <v>6</v>
      </c>
      <c r="D928" s="14" t="s">
        <v>112</v>
      </c>
      <c r="E928" s="15" t="s">
        <v>1339</v>
      </c>
      <c r="F928" s="14" t="s">
        <v>2839</v>
      </c>
      <c r="G928" s="16">
        <v>1200</v>
      </c>
      <c r="H928" s="17">
        <v>0.24</v>
      </c>
      <c r="I928" s="14" t="s">
        <v>52</v>
      </c>
      <c r="J928" s="18" t="s">
        <v>1339</v>
      </c>
      <c r="K928" s="19">
        <v>1200</v>
      </c>
      <c r="L928" s="18" t="s">
        <v>1339</v>
      </c>
      <c r="M928" s="19">
        <v>1200</v>
      </c>
      <c r="N928" s="16" t="s">
        <v>34</v>
      </c>
      <c r="O928" s="16"/>
      <c r="P928" s="67"/>
      <c r="Q928" s="106">
        <v>5000</v>
      </c>
      <c r="R928" s="107" t="s">
        <v>206</v>
      </c>
      <c r="S928" s="20">
        <v>0.24</v>
      </c>
      <c r="T928" s="66">
        <v>1200</v>
      </c>
      <c r="U928" s="66">
        <v>0</v>
      </c>
      <c r="V928" s="66">
        <f t="shared" si="403"/>
        <v>1200</v>
      </c>
      <c r="W928" s="50" t="s">
        <v>2840</v>
      </c>
      <c r="X928" s="51">
        <v>24005</v>
      </c>
      <c r="Y928" s="275">
        <v>24006</v>
      </c>
      <c r="Z928" s="275" t="s">
        <v>2841</v>
      </c>
      <c r="AA928" s="275"/>
      <c r="AB928" s="295">
        <f>Table1402409[[#This Row],[วันที่ส่งงานการเงิน]]-Table1402409[[#This Row],[วันที่ส่งของ]]</f>
        <v>-24006</v>
      </c>
      <c r="AC928" s="172" t="s">
        <v>863</v>
      </c>
      <c r="AD928" s="3"/>
    </row>
    <row r="929" spans="1:30" ht="27.75" customHeight="1">
      <c r="A929" s="85">
        <v>24001</v>
      </c>
      <c r="B929" s="101" t="s">
        <v>2842</v>
      </c>
      <c r="C929" s="67">
        <v>6</v>
      </c>
      <c r="D929" s="14" t="s">
        <v>112</v>
      </c>
      <c r="E929" s="15" t="s">
        <v>197</v>
      </c>
      <c r="F929" s="14" t="s">
        <v>2843</v>
      </c>
      <c r="G929" s="16">
        <v>17655</v>
      </c>
      <c r="H929" s="17">
        <v>3.3</v>
      </c>
      <c r="I929" s="14" t="s">
        <v>52</v>
      </c>
      <c r="J929" s="18" t="s">
        <v>197</v>
      </c>
      <c r="K929" s="19">
        <v>17655</v>
      </c>
      <c r="L929" s="30" t="s">
        <v>197</v>
      </c>
      <c r="M929" s="19">
        <v>17655</v>
      </c>
      <c r="N929" s="16" t="s">
        <v>34</v>
      </c>
      <c r="O929" s="16"/>
      <c r="P929" s="67" t="s">
        <v>2670</v>
      </c>
      <c r="Q929" s="106">
        <v>5000</v>
      </c>
      <c r="R929" s="107" t="s">
        <v>53</v>
      </c>
      <c r="S929" s="20">
        <v>3.3</v>
      </c>
      <c r="T929" s="66">
        <v>16500</v>
      </c>
      <c r="U929" s="66">
        <f t="shared" si="402"/>
        <v>1155</v>
      </c>
      <c r="V929" s="66">
        <f t="shared" si="403"/>
        <v>17655</v>
      </c>
      <c r="W929" s="50" t="s">
        <v>2844</v>
      </c>
      <c r="X929" s="51">
        <v>24005</v>
      </c>
      <c r="Y929" s="275">
        <v>24007</v>
      </c>
      <c r="Z929" s="275" t="s">
        <v>2845</v>
      </c>
      <c r="AA929" s="275"/>
      <c r="AB929" s="295">
        <f>Table1402409[[#This Row],[วันที่ส่งงานการเงิน]]-Table1402409[[#This Row],[วันที่ส่งของ]]</f>
        <v>-24007</v>
      </c>
      <c r="AC929" s="172" t="s">
        <v>2310</v>
      </c>
      <c r="AD929" s="3"/>
    </row>
    <row r="930" spans="1:30" ht="27.75" customHeight="1">
      <c r="A930" s="85">
        <v>23999</v>
      </c>
      <c r="B930" s="101" t="s">
        <v>2846</v>
      </c>
      <c r="C930" s="67">
        <v>7</v>
      </c>
      <c r="D930" s="14" t="s">
        <v>49</v>
      </c>
      <c r="E930" s="15" t="s">
        <v>1354</v>
      </c>
      <c r="F930" s="14" t="s">
        <v>2847</v>
      </c>
      <c r="G930" s="16">
        <v>700</v>
      </c>
      <c r="H930" s="17"/>
      <c r="I930" s="14" t="s">
        <v>52</v>
      </c>
      <c r="J930" s="18" t="s">
        <v>1354</v>
      </c>
      <c r="K930" s="19">
        <v>465</v>
      </c>
      <c r="L930" s="18" t="s">
        <v>1354</v>
      </c>
      <c r="M930" s="19">
        <v>465</v>
      </c>
      <c r="N930" s="16" t="s">
        <v>34</v>
      </c>
      <c r="O930" s="16"/>
      <c r="P930" s="67"/>
      <c r="Q930" s="106">
        <v>1</v>
      </c>
      <c r="R930" s="107" t="s">
        <v>169</v>
      </c>
      <c r="S930" s="20"/>
      <c r="T930" s="66">
        <v>465</v>
      </c>
      <c r="U930" s="66">
        <v>0</v>
      </c>
      <c r="V930" s="66">
        <f t="shared" ref="V930:V931" si="408">T930+U930</f>
        <v>465</v>
      </c>
      <c r="W930" s="50" t="s">
        <v>2848</v>
      </c>
      <c r="X930" s="51">
        <v>24000</v>
      </c>
      <c r="Y930" s="275">
        <v>24005</v>
      </c>
      <c r="Z930" s="275" t="s">
        <v>2849</v>
      </c>
      <c r="AA930" s="275"/>
      <c r="AB930" s="295">
        <f>Table1402409[[#This Row],[วันที่ส่งงานการเงิน]]-Table1402409[[#This Row],[วันที่ส่งของ]]</f>
        <v>-24005</v>
      </c>
      <c r="AC930" s="172" t="s">
        <v>2124</v>
      </c>
      <c r="AD930" s="3"/>
    </row>
    <row r="931" spans="1:30" ht="27.75" customHeight="1">
      <c r="A931" s="85">
        <v>24001</v>
      </c>
      <c r="B931" s="101" t="s">
        <v>2850</v>
      </c>
      <c r="C931" s="67">
        <v>6</v>
      </c>
      <c r="D931" s="14" t="s">
        <v>112</v>
      </c>
      <c r="E931" s="15" t="s">
        <v>197</v>
      </c>
      <c r="F931" s="14" t="s">
        <v>2851</v>
      </c>
      <c r="G931" s="16">
        <v>2728.5</v>
      </c>
      <c r="H931" s="17">
        <v>0.5</v>
      </c>
      <c r="I931" s="14" t="s">
        <v>52</v>
      </c>
      <c r="J931" s="18" t="s">
        <v>197</v>
      </c>
      <c r="K931" s="19">
        <v>2728.5</v>
      </c>
      <c r="L931" s="30" t="s">
        <v>197</v>
      </c>
      <c r="M931" s="19">
        <v>2728.5</v>
      </c>
      <c r="N931" s="16" t="s">
        <v>34</v>
      </c>
      <c r="O931" s="16"/>
      <c r="P931" s="67" t="s">
        <v>2852</v>
      </c>
      <c r="Q931" s="106">
        <v>5100</v>
      </c>
      <c r="R931" s="107" t="s">
        <v>53</v>
      </c>
      <c r="S931" s="20">
        <v>0.5</v>
      </c>
      <c r="T931" s="66">
        <v>2550</v>
      </c>
      <c r="U931" s="66">
        <f>T931*7/100</f>
        <v>178.5</v>
      </c>
      <c r="V931" s="66">
        <f t="shared" si="408"/>
        <v>2728.5</v>
      </c>
      <c r="W931" s="50" t="s">
        <v>2853</v>
      </c>
      <c r="X931" s="51">
        <v>24005</v>
      </c>
      <c r="Y931" s="275">
        <v>24011</v>
      </c>
      <c r="Z931" s="275" t="s">
        <v>2854</v>
      </c>
      <c r="AA931" s="275"/>
      <c r="AB931" s="295">
        <f>Table1402409[[#This Row],[วันที่ส่งงานการเงิน]]-Table1402409[[#This Row],[วันที่ส่งของ]]</f>
        <v>-24011</v>
      </c>
      <c r="AC931" s="172" t="s">
        <v>209</v>
      </c>
      <c r="AD931" s="3"/>
    </row>
    <row r="932" spans="1:30" ht="27.75" customHeight="1">
      <c r="A932" s="85">
        <v>23999</v>
      </c>
      <c r="B932" s="101" t="s">
        <v>2855</v>
      </c>
      <c r="C932" s="67">
        <v>7</v>
      </c>
      <c r="D932" s="14" t="s">
        <v>49</v>
      </c>
      <c r="E932" s="15" t="s">
        <v>1354</v>
      </c>
      <c r="F932" s="14" t="s">
        <v>2856</v>
      </c>
      <c r="G932" s="16">
        <v>132</v>
      </c>
      <c r="H932" s="17"/>
      <c r="I932" s="14" t="s">
        <v>52</v>
      </c>
      <c r="J932" s="18" t="s">
        <v>1354</v>
      </c>
      <c r="K932" s="19">
        <v>132</v>
      </c>
      <c r="L932" s="18" t="s">
        <v>1354</v>
      </c>
      <c r="M932" s="19">
        <v>132</v>
      </c>
      <c r="N932" s="16" t="s">
        <v>34</v>
      </c>
      <c r="O932" s="16"/>
      <c r="P932" s="67"/>
      <c r="Q932" s="106">
        <v>1</v>
      </c>
      <c r="R932" s="107" t="s">
        <v>169</v>
      </c>
      <c r="S932" s="20"/>
      <c r="T932" s="66">
        <v>132</v>
      </c>
      <c r="U932" s="66">
        <v>0</v>
      </c>
      <c r="V932" s="66">
        <f t="shared" ref="V932" si="409">T932+U932</f>
        <v>132</v>
      </c>
      <c r="W932" s="50" t="s">
        <v>2857</v>
      </c>
      <c r="X932" s="51">
        <v>24000</v>
      </c>
      <c r="Y932" s="275">
        <v>24008</v>
      </c>
      <c r="Z932" s="275" t="s">
        <v>2858</v>
      </c>
      <c r="AA932" s="275"/>
      <c r="AB932" s="295">
        <f>Table1402409[[#This Row],[วันที่ส่งงานการเงิน]]-Table1402409[[#This Row],[วันที่ส่งของ]]</f>
        <v>-24008</v>
      </c>
      <c r="AC932" s="172" t="s">
        <v>2124</v>
      </c>
      <c r="AD932" s="3"/>
    </row>
    <row r="933" spans="1:30" ht="27.75" customHeight="1">
      <c r="A933" s="85">
        <v>23999</v>
      </c>
      <c r="B933" s="101" t="s">
        <v>2859</v>
      </c>
      <c r="C933" s="67">
        <v>7</v>
      </c>
      <c r="D933" s="14" t="s">
        <v>49</v>
      </c>
      <c r="E933" s="15" t="s">
        <v>1354</v>
      </c>
      <c r="F933" s="14" t="s">
        <v>2860</v>
      </c>
      <c r="G933" s="16">
        <v>2000</v>
      </c>
      <c r="H933" s="17"/>
      <c r="I933" s="14" t="s">
        <v>52</v>
      </c>
      <c r="J933" s="18" t="s">
        <v>1354</v>
      </c>
      <c r="K933" s="19">
        <v>1728</v>
      </c>
      <c r="L933" s="18" t="s">
        <v>1354</v>
      </c>
      <c r="M933" s="19">
        <v>1728</v>
      </c>
      <c r="N933" s="16" t="s">
        <v>34</v>
      </c>
      <c r="O933" s="16"/>
      <c r="P933" s="67"/>
      <c r="Q933" s="106">
        <v>1</v>
      </c>
      <c r="R933" s="107" t="s">
        <v>169</v>
      </c>
      <c r="S933" s="20"/>
      <c r="T933" s="66">
        <v>1728</v>
      </c>
      <c r="U933" s="66">
        <v>0</v>
      </c>
      <c r="V933" s="66">
        <f t="shared" ref="V933" si="410">T933+U933</f>
        <v>1728</v>
      </c>
      <c r="W933" s="50" t="s">
        <v>1569</v>
      </c>
      <c r="X933" s="51">
        <v>24000</v>
      </c>
      <c r="Y933" s="275">
        <v>24005</v>
      </c>
      <c r="Z933" s="275" t="s">
        <v>2861</v>
      </c>
      <c r="AA933" s="275"/>
      <c r="AB933" s="295">
        <f>Table1402409[[#This Row],[วันที่ส่งงานการเงิน]]-Table1402409[[#This Row],[วันที่ส่งของ]]</f>
        <v>-24005</v>
      </c>
      <c r="AC933" s="172" t="s">
        <v>2124</v>
      </c>
      <c r="AD933" s="3"/>
    </row>
    <row r="934" spans="1:30" ht="27.75" customHeight="1">
      <c r="A934" s="85">
        <v>24004</v>
      </c>
      <c r="B934" s="101" t="s">
        <v>2862</v>
      </c>
      <c r="C934" s="67">
        <v>1</v>
      </c>
      <c r="D934" s="14" t="s">
        <v>60</v>
      </c>
      <c r="E934" s="15" t="s">
        <v>975</v>
      </c>
      <c r="F934" s="14" t="s">
        <v>2863</v>
      </c>
      <c r="G934" s="16">
        <v>59117.5</v>
      </c>
      <c r="H934" s="17">
        <v>1105</v>
      </c>
      <c r="I934" s="14" t="s">
        <v>52</v>
      </c>
      <c r="J934" s="30" t="s">
        <v>975</v>
      </c>
      <c r="K934" s="19">
        <v>59117.5</v>
      </c>
      <c r="L934" s="30" t="s">
        <v>975</v>
      </c>
      <c r="M934" s="19">
        <v>59117.5</v>
      </c>
      <c r="N934" s="16" t="s">
        <v>34</v>
      </c>
      <c r="O934" s="16"/>
      <c r="P934" s="67"/>
      <c r="Q934" s="106">
        <v>50</v>
      </c>
      <c r="R934" s="107" t="s">
        <v>63</v>
      </c>
      <c r="S934" s="20">
        <v>1105</v>
      </c>
      <c r="T934" s="66">
        <v>55250</v>
      </c>
      <c r="U934" s="66">
        <f t="shared" si="402"/>
        <v>3867.5</v>
      </c>
      <c r="V934" s="66">
        <f t="shared" si="403"/>
        <v>59117.5</v>
      </c>
      <c r="W934" s="50" t="s">
        <v>2864</v>
      </c>
      <c r="X934" s="51">
        <v>24005</v>
      </c>
      <c r="Y934" s="275">
        <v>24006</v>
      </c>
      <c r="Z934" s="275" t="s">
        <v>2865</v>
      </c>
      <c r="AA934" s="275"/>
      <c r="AB934" s="295">
        <f>Table1402409[[#This Row],[วันที่ส่งงานการเงิน]]-Table1402409[[#This Row],[วันที่ส่งของ]]</f>
        <v>-24006</v>
      </c>
      <c r="AC934" s="172" t="s">
        <v>335</v>
      </c>
      <c r="AD934" s="3"/>
    </row>
    <row r="935" spans="1:30" ht="27.75" customHeight="1">
      <c r="A935" s="85">
        <v>24005</v>
      </c>
      <c r="B935" s="101" t="s">
        <v>2866</v>
      </c>
      <c r="C935" s="67">
        <v>4</v>
      </c>
      <c r="D935" s="14" t="s">
        <v>60</v>
      </c>
      <c r="E935" s="15" t="s">
        <v>197</v>
      </c>
      <c r="F935" s="14" t="s">
        <v>2867</v>
      </c>
      <c r="G935" s="16">
        <v>10700</v>
      </c>
      <c r="H935" s="17">
        <v>1000</v>
      </c>
      <c r="I935" s="14" t="s">
        <v>52</v>
      </c>
      <c r="J935" s="18" t="s">
        <v>197</v>
      </c>
      <c r="K935" s="19">
        <v>10700</v>
      </c>
      <c r="L935" s="21" t="s">
        <v>197</v>
      </c>
      <c r="M935" s="16">
        <v>10700</v>
      </c>
      <c r="N935" s="16" t="s">
        <v>34</v>
      </c>
      <c r="O935" s="16"/>
      <c r="P935" s="67"/>
      <c r="Q935" s="106">
        <v>10</v>
      </c>
      <c r="R935" s="107" t="s">
        <v>349</v>
      </c>
      <c r="S935" s="20">
        <v>1000</v>
      </c>
      <c r="T935" s="66">
        <v>10000</v>
      </c>
      <c r="U935" s="66">
        <f t="shared" si="402"/>
        <v>700</v>
      </c>
      <c r="V935" s="66">
        <f t="shared" si="403"/>
        <v>10700</v>
      </c>
      <c r="W935" s="50" t="s">
        <v>2868</v>
      </c>
      <c r="X935" s="51">
        <v>24006</v>
      </c>
      <c r="Y935" s="275">
        <v>24007</v>
      </c>
      <c r="Z935" s="275" t="s">
        <v>2869</v>
      </c>
      <c r="AA935" s="275"/>
      <c r="AB935" s="295">
        <f>Table1402409[[#This Row],[วันที่ส่งงานการเงิน]]-Table1402409[[#This Row],[วันที่ส่งของ]]</f>
        <v>-24007</v>
      </c>
      <c r="AC935" s="172"/>
      <c r="AD935" s="3"/>
    </row>
    <row r="936" spans="1:30" ht="27.75" customHeight="1">
      <c r="A936" s="85">
        <v>24005</v>
      </c>
      <c r="B936" s="101" t="s">
        <v>2870</v>
      </c>
      <c r="C936" s="67">
        <v>2</v>
      </c>
      <c r="D936" s="14" t="s">
        <v>49</v>
      </c>
      <c r="E936" s="15" t="s">
        <v>50</v>
      </c>
      <c r="F936" s="14" t="s">
        <v>2739</v>
      </c>
      <c r="G936" s="16">
        <v>1746.24</v>
      </c>
      <c r="H936" s="17">
        <v>16</v>
      </c>
      <c r="I936" s="14" t="s">
        <v>52</v>
      </c>
      <c r="J936" s="18" t="s">
        <v>50</v>
      </c>
      <c r="K936" s="19">
        <v>1746.24</v>
      </c>
      <c r="L936" s="18" t="s">
        <v>50</v>
      </c>
      <c r="M936" s="19">
        <v>1746.24</v>
      </c>
      <c r="N936" s="16" t="s">
        <v>34</v>
      </c>
      <c r="O936" s="16"/>
      <c r="P936" s="67"/>
      <c r="Q936" s="106">
        <v>102</v>
      </c>
      <c r="R936" s="107" t="s">
        <v>58</v>
      </c>
      <c r="S936" s="20">
        <v>16</v>
      </c>
      <c r="T936" s="66">
        <v>1632</v>
      </c>
      <c r="U936" s="66">
        <f t="shared" ref="U936:U937" si="411">T936*7/100</f>
        <v>114.24</v>
      </c>
      <c r="V936" s="66">
        <f t="shared" ref="V936:V939" si="412">T936+U936</f>
        <v>1746.24</v>
      </c>
      <c r="W936" s="50" t="s">
        <v>2871</v>
      </c>
      <c r="X936" s="51">
        <v>24006</v>
      </c>
      <c r="Y936" s="275">
        <v>24012</v>
      </c>
      <c r="Z936" s="275" t="s">
        <v>2872</v>
      </c>
      <c r="AA936" s="275"/>
      <c r="AB936" s="295">
        <f>Table1402409[[#This Row],[วันที่ส่งงานการเงิน]]-Table1402409[[#This Row],[วันที่ส่งของ]]</f>
        <v>-24012</v>
      </c>
      <c r="AC936" s="172" t="s">
        <v>2483</v>
      </c>
      <c r="AD936" s="3"/>
    </row>
    <row r="937" spans="1:30" ht="27.75" customHeight="1">
      <c r="A937" s="85">
        <v>24005</v>
      </c>
      <c r="B937" s="101" t="s">
        <v>2873</v>
      </c>
      <c r="C937" s="67">
        <v>2</v>
      </c>
      <c r="D937" s="14" t="s">
        <v>49</v>
      </c>
      <c r="E937" s="15" t="s">
        <v>98</v>
      </c>
      <c r="F937" s="14" t="s">
        <v>2480</v>
      </c>
      <c r="G937" s="16">
        <v>10486</v>
      </c>
      <c r="H937" s="17">
        <v>0.98</v>
      </c>
      <c r="I937" s="14" t="s">
        <v>52</v>
      </c>
      <c r="J937" s="30" t="s">
        <v>98</v>
      </c>
      <c r="K937" s="19">
        <v>10165</v>
      </c>
      <c r="L937" s="30" t="s">
        <v>98</v>
      </c>
      <c r="M937" s="19">
        <v>10165</v>
      </c>
      <c r="N937" s="16" t="s">
        <v>34</v>
      </c>
      <c r="O937" s="16"/>
      <c r="P937" s="67"/>
      <c r="Q937" s="106">
        <v>10000</v>
      </c>
      <c r="R937" s="107" t="s">
        <v>80</v>
      </c>
      <c r="S937" s="20">
        <v>0.95</v>
      </c>
      <c r="T937" s="66">
        <v>9500</v>
      </c>
      <c r="U937" s="66">
        <f t="shared" si="411"/>
        <v>665</v>
      </c>
      <c r="V937" s="66">
        <f t="shared" si="412"/>
        <v>10165</v>
      </c>
      <c r="W937" s="50" t="s">
        <v>2874</v>
      </c>
      <c r="X937" s="51">
        <v>24011</v>
      </c>
      <c r="Y937" s="275">
        <v>24019</v>
      </c>
      <c r="Z937" s="275" t="s">
        <v>2875</v>
      </c>
      <c r="AA937" s="275"/>
      <c r="AB937" s="295">
        <f>Table1402409[[#This Row],[วันที่ส่งงานการเงิน]]-Table1402409[[#This Row],[วันที่ส่งของ]]</f>
        <v>-24019</v>
      </c>
      <c r="AC937" s="172" t="s">
        <v>2461</v>
      </c>
      <c r="AD937" s="3"/>
    </row>
    <row r="938" spans="1:30" ht="27.75" customHeight="1">
      <c r="A938" s="85">
        <v>24004</v>
      </c>
      <c r="B938" s="101" t="s">
        <v>2876</v>
      </c>
      <c r="C938" s="67">
        <v>7</v>
      </c>
      <c r="D938" s="14" t="s">
        <v>49</v>
      </c>
      <c r="E938" s="15" t="s">
        <v>1354</v>
      </c>
      <c r="F938" s="14" t="s">
        <v>2877</v>
      </c>
      <c r="G938" s="16">
        <v>726</v>
      </c>
      <c r="H938" s="17"/>
      <c r="I938" s="14" t="s">
        <v>52</v>
      </c>
      <c r="J938" s="18" t="s">
        <v>1354</v>
      </c>
      <c r="K938" s="19">
        <v>726</v>
      </c>
      <c r="L938" s="18" t="s">
        <v>1354</v>
      </c>
      <c r="M938" s="19">
        <v>726</v>
      </c>
      <c r="N938" s="16" t="s">
        <v>34</v>
      </c>
      <c r="O938" s="16"/>
      <c r="P938" s="67"/>
      <c r="Q938" s="106">
        <v>1</v>
      </c>
      <c r="R938" s="107" t="s">
        <v>169</v>
      </c>
      <c r="S938" s="20"/>
      <c r="T938" s="66">
        <v>726</v>
      </c>
      <c r="U938" s="66">
        <v>0</v>
      </c>
      <c r="V938" s="66">
        <f t="shared" ref="V938" si="413">T938+U938</f>
        <v>726</v>
      </c>
      <c r="W938" s="50" t="s">
        <v>2878</v>
      </c>
      <c r="X938" s="51">
        <v>24005</v>
      </c>
      <c r="Y938" s="275">
        <v>24013</v>
      </c>
      <c r="Z938" s="275" t="s">
        <v>2879</v>
      </c>
      <c r="AA938" s="275"/>
      <c r="AB938" s="295">
        <f>Table1402409[[#This Row],[วันที่ส่งงานการเงิน]]-Table1402409[[#This Row],[วันที่ส่งของ]]</f>
        <v>-24013</v>
      </c>
      <c r="AC938" s="172" t="s">
        <v>2124</v>
      </c>
      <c r="AD938" s="3"/>
    </row>
    <row r="939" spans="1:30" ht="27.75" customHeight="1">
      <c r="A939" s="85">
        <v>24004</v>
      </c>
      <c r="B939" s="101" t="s">
        <v>2880</v>
      </c>
      <c r="C939" s="67">
        <v>7</v>
      </c>
      <c r="D939" s="14" t="s">
        <v>49</v>
      </c>
      <c r="E939" s="15" t="s">
        <v>1354</v>
      </c>
      <c r="F939" s="14" t="s">
        <v>2881</v>
      </c>
      <c r="G939" s="16">
        <v>1424</v>
      </c>
      <c r="H939" s="17"/>
      <c r="I939" s="14" t="s">
        <v>52</v>
      </c>
      <c r="J939" s="18" t="s">
        <v>1354</v>
      </c>
      <c r="K939" s="19">
        <v>1424</v>
      </c>
      <c r="L939" s="18" t="s">
        <v>1354</v>
      </c>
      <c r="M939" s="19">
        <v>1424</v>
      </c>
      <c r="N939" s="16" t="s">
        <v>34</v>
      </c>
      <c r="O939" s="16"/>
      <c r="P939" s="67"/>
      <c r="Q939" s="106">
        <v>1</v>
      </c>
      <c r="R939" s="107" t="s">
        <v>169</v>
      </c>
      <c r="S939" s="20"/>
      <c r="T939" s="66">
        <v>1424</v>
      </c>
      <c r="U939" s="66">
        <v>0</v>
      </c>
      <c r="V939" s="66">
        <f t="shared" si="412"/>
        <v>1424</v>
      </c>
      <c r="W939" s="50" t="s">
        <v>2882</v>
      </c>
      <c r="X939" s="51">
        <v>24005</v>
      </c>
      <c r="Y939" s="275">
        <v>24007</v>
      </c>
      <c r="Z939" s="275" t="s">
        <v>2883</v>
      </c>
      <c r="AA939" s="275"/>
      <c r="AB939" s="295">
        <f>Table1402409[[#This Row],[วันที่ส่งงานการเงิน]]-Table1402409[[#This Row],[วันที่ส่งของ]]</f>
        <v>-24007</v>
      </c>
      <c r="AC939" s="172" t="s">
        <v>2124</v>
      </c>
      <c r="AD939" s="3"/>
    </row>
    <row r="940" spans="1:30" ht="27.75" customHeight="1">
      <c r="A940" s="85">
        <v>24006</v>
      </c>
      <c r="B940" s="101" t="s">
        <v>2884</v>
      </c>
      <c r="C940" s="67">
        <v>6</v>
      </c>
      <c r="D940" s="14" t="s">
        <v>112</v>
      </c>
      <c r="E940" s="15" t="s">
        <v>1339</v>
      </c>
      <c r="F940" s="14" t="s">
        <v>2885</v>
      </c>
      <c r="G940" s="16">
        <v>1938</v>
      </c>
      <c r="H940" s="17">
        <v>0.38</v>
      </c>
      <c r="I940" s="14" t="s">
        <v>52</v>
      </c>
      <c r="J940" s="18" t="s">
        <v>1339</v>
      </c>
      <c r="K940" s="19">
        <v>1938</v>
      </c>
      <c r="L940" s="18" t="s">
        <v>1339</v>
      </c>
      <c r="M940" s="19">
        <v>1938</v>
      </c>
      <c r="N940" s="16" t="s">
        <v>34</v>
      </c>
      <c r="O940" s="16"/>
      <c r="P940" s="67" t="s">
        <v>2852</v>
      </c>
      <c r="Q940" s="106">
        <v>5100</v>
      </c>
      <c r="R940" s="107" t="s">
        <v>206</v>
      </c>
      <c r="S940" s="20">
        <v>0.38</v>
      </c>
      <c r="T940" s="66">
        <v>1938</v>
      </c>
      <c r="U940" s="66">
        <v>0</v>
      </c>
      <c r="V940" s="66">
        <f t="shared" si="403"/>
        <v>1938</v>
      </c>
      <c r="W940" s="50" t="s">
        <v>2886</v>
      </c>
      <c r="X940" s="51">
        <v>24011</v>
      </c>
      <c r="Y940" s="275">
        <v>24012</v>
      </c>
      <c r="Z940" s="275" t="s">
        <v>2887</v>
      </c>
      <c r="AA940" s="275"/>
      <c r="AB940" s="295">
        <f>Table1402409[[#This Row],[วันที่ส่งงานการเงิน]]-Table1402409[[#This Row],[วันที่ส่งของ]]</f>
        <v>-24012</v>
      </c>
      <c r="AC940" s="172" t="s">
        <v>863</v>
      </c>
      <c r="AD940" s="3"/>
    </row>
    <row r="941" spans="1:30" ht="27.75" customHeight="1">
      <c r="A941" s="85">
        <v>24006</v>
      </c>
      <c r="B941" s="101" t="s">
        <v>2888</v>
      </c>
      <c r="C941" s="67">
        <v>6</v>
      </c>
      <c r="D941" s="14" t="s">
        <v>112</v>
      </c>
      <c r="E941" s="15" t="s">
        <v>197</v>
      </c>
      <c r="F941" s="14" t="s">
        <v>2889</v>
      </c>
      <c r="G941" s="16">
        <v>4811.26</v>
      </c>
      <c r="H941" s="17">
        <v>10.58</v>
      </c>
      <c r="I941" s="14" t="s">
        <v>52</v>
      </c>
      <c r="J941" s="18" t="s">
        <v>197</v>
      </c>
      <c r="K941" s="19">
        <v>3410.63</v>
      </c>
      <c r="L941" s="30" t="s">
        <v>197</v>
      </c>
      <c r="M941" s="19">
        <v>3410.63</v>
      </c>
      <c r="N941" s="16" t="s">
        <v>34</v>
      </c>
      <c r="O941" s="16"/>
      <c r="P941" s="67" t="s">
        <v>2890</v>
      </c>
      <c r="Q941" s="106">
        <v>425</v>
      </c>
      <c r="R941" s="107" t="s">
        <v>58</v>
      </c>
      <c r="S941" s="20">
        <v>7.5</v>
      </c>
      <c r="T941" s="66">
        <v>3187.5</v>
      </c>
      <c r="U941" s="66">
        <f t="shared" ref="U941:U942" si="414">T941*7/100</f>
        <v>223.125</v>
      </c>
      <c r="V941" s="66">
        <f t="shared" ref="V941:V951" si="415">T941+U941</f>
        <v>3410.625</v>
      </c>
      <c r="W941" s="50" t="s">
        <v>2891</v>
      </c>
      <c r="X941" s="51">
        <v>24011</v>
      </c>
      <c r="Y941" s="275">
        <v>24013</v>
      </c>
      <c r="Z941" s="275" t="s">
        <v>2892</v>
      </c>
      <c r="AA941" s="275"/>
      <c r="AB941" s="295">
        <f>Table1402409[[#This Row],[วันที่ส่งงานการเงิน]]-Table1402409[[#This Row],[วันที่ส่งของ]]</f>
        <v>-24013</v>
      </c>
      <c r="AC941" s="172" t="s">
        <v>265</v>
      </c>
      <c r="AD941" s="3"/>
    </row>
    <row r="942" spans="1:30" ht="27.75" customHeight="1">
      <c r="A942" s="85">
        <v>24006</v>
      </c>
      <c r="B942" s="101" t="s">
        <v>2893</v>
      </c>
      <c r="C942" s="67">
        <v>1</v>
      </c>
      <c r="D942" s="14" t="s">
        <v>60</v>
      </c>
      <c r="E942" s="15" t="s">
        <v>61</v>
      </c>
      <c r="F942" s="14" t="s">
        <v>137</v>
      </c>
      <c r="G942" s="16">
        <v>882750</v>
      </c>
      <c r="H942" s="17">
        <v>825</v>
      </c>
      <c r="I942" s="14" t="s">
        <v>94</v>
      </c>
      <c r="J942" s="30" t="s">
        <v>61</v>
      </c>
      <c r="K942" s="19">
        <v>821760</v>
      </c>
      <c r="L942" s="21" t="s">
        <v>61</v>
      </c>
      <c r="M942" s="16">
        <v>821760</v>
      </c>
      <c r="N942" s="16" t="s">
        <v>34</v>
      </c>
      <c r="O942" s="16"/>
      <c r="P942" s="67"/>
      <c r="Q942" s="106">
        <v>1000</v>
      </c>
      <c r="R942" s="107" t="s">
        <v>63</v>
      </c>
      <c r="S942" s="20">
        <v>768</v>
      </c>
      <c r="T942" s="66">
        <v>768000</v>
      </c>
      <c r="U942" s="66">
        <f t="shared" si="414"/>
        <v>53760</v>
      </c>
      <c r="V942" s="66">
        <f t="shared" si="415"/>
        <v>821760</v>
      </c>
      <c r="W942" s="50" t="s">
        <v>2894</v>
      </c>
      <c r="X942" s="51">
        <v>24027</v>
      </c>
      <c r="Y942" s="275">
        <v>24035</v>
      </c>
      <c r="Z942" s="275" t="s">
        <v>2895</v>
      </c>
      <c r="AA942" s="275"/>
      <c r="AB942" s="295">
        <f>Table1402409[[#This Row],[วันที่ส่งงานการเงิน]]-Table1402409[[#This Row],[วันที่ส่งของ]]</f>
        <v>-24035</v>
      </c>
      <c r="AC942" s="172" t="s">
        <v>2896</v>
      </c>
      <c r="AD942" s="3"/>
    </row>
    <row r="943" spans="1:30" ht="27.75" customHeight="1">
      <c r="A943" s="85"/>
      <c r="B943" s="101"/>
      <c r="C943" s="67"/>
      <c r="D943" s="14"/>
      <c r="E943" s="15"/>
      <c r="F943" s="14"/>
      <c r="G943" s="16"/>
      <c r="H943" s="17"/>
      <c r="I943" s="14"/>
      <c r="J943" s="18" t="s">
        <v>136</v>
      </c>
      <c r="K943" s="19">
        <v>822830</v>
      </c>
      <c r="L943" s="21"/>
      <c r="M943" s="16"/>
      <c r="N943" s="16"/>
      <c r="O943" s="16"/>
      <c r="P943" s="67"/>
      <c r="Q943" s="106"/>
      <c r="R943" s="107"/>
      <c r="S943" s="20"/>
      <c r="T943" s="66"/>
      <c r="U943" s="66">
        <f t="shared" ref="U943:U944" si="416">T943*7/100</f>
        <v>0</v>
      </c>
      <c r="V943" s="66">
        <f t="shared" ref="V943:V944" si="417">T943+U943</f>
        <v>0</v>
      </c>
      <c r="W943" s="50"/>
      <c r="X943" s="51"/>
      <c r="Y943" s="275"/>
      <c r="Z943" s="275"/>
      <c r="AA943" s="275"/>
      <c r="AB943" s="295">
        <f>Table1402409[[#This Row],[วันที่ส่งงานการเงิน]]-Table1402409[[#This Row],[วันที่ส่งของ]]</f>
        <v>0</v>
      </c>
      <c r="AC943" s="172"/>
      <c r="AD943" s="3"/>
    </row>
    <row r="944" spans="1:30" ht="27.75" customHeight="1">
      <c r="A944" s="85"/>
      <c r="B944" s="101"/>
      <c r="C944" s="67"/>
      <c r="D944" s="14"/>
      <c r="E944" s="15"/>
      <c r="F944" s="14"/>
      <c r="G944" s="16"/>
      <c r="H944" s="17"/>
      <c r="I944" s="14"/>
      <c r="J944" s="30" t="s">
        <v>975</v>
      </c>
      <c r="K944" s="19">
        <v>841020</v>
      </c>
      <c r="L944" s="21"/>
      <c r="M944" s="16"/>
      <c r="N944" s="16"/>
      <c r="O944" s="16"/>
      <c r="P944" s="67"/>
      <c r="Q944" s="106"/>
      <c r="R944" s="107"/>
      <c r="S944" s="20"/>
      <c r="T944" s="66"/>
      <c r="U944" s="66">
        <f t="shared" si="416"/>
        <v>0</v>
      </c>
      <c r="V944" s="66">
        <f t="shared" si="417"/>
        <v>0</v>
      </c>
      <c r="W944" s="50"/>
      <c r="X944" s="51"/>
      <c r="Y944" s="275"/>
      <c r="Z944" s="275"/>
      <c r="AA944" s="275"/>
      <c r="AB944" s="295">
        <f>Table1402409[[#This Row],[วันที่ส่งงานการเงิน]]-Table1402409[[#This Row],[วันที่ส่งของ]]</f>
        <v>0</v>
      </c>
      <c r="AC944" s="172"/>
      <c r="AD944" s="3"/>
    </row>
    <row r="945" spans="1:30" ht="27.75" customHeight="1">
      <c r="A945" s="85"/>
      <c r="B945" s="101"/>
      <c r="C945" s="67"/>
      <c r="D945" s="14"/>
      <c r="E945" s="15"/>
      <c r="F945" s="14" t="s">
        <v>144</v>
      </c>
      <c r="G945" s="16">
        <v>1195725</v>
      </c>
      <c r="H945" s="17">
        <v>4470</v>
      </c>
      <c r="I945" s="14" t="s">
        <v>94</v>
      </c>
      <c r="J945" s="18" t="s">
        <v>136</v>
      </c>
      <c r="K945" s="19">
        <v>1105845</v>
      </c>
      <c r="L945" s="18" t="s">
        <v>136</v>
      </c>
      <c r="M945" s="19">
        <v>1105845</v>
      </c>
      <c r="N945" s="16" t="s">
        <v>34</v>
      </c>
      <c r="O945" s="16"/>
      <c r="P945" s="67"/>
      <c r="Q945" s="106">
        <v>250</v>
      </c>
      <c r="R945" s="107" t="s">
        <v>63</v>
      </c>
      <c r="S945" s="20">
        <v>4134</v>
      </c>
      <c r="T945" s="66">
        <v>1033500</v>
      </c>
      <c r="U945" s="66">
        <f t="shared" ref="U945:U946" si="418">T945*7/100</f>
        <v>72345</v>
      </c>
      <c r="V945" s="66">
        <f t="shared" ref="V945:V946" si="419">T945+U945</f>
        <v>1105845</v>
      </c>
      <c r="W945" s="50" t="s">
        <v>2897</v>
      </c>
      <c r="X945" s="51">
        <v>24027</v>
      </c>
      <c r="Y945" s="275">
        <v>24033</v>
      </c>
      <c r="Z945" s="275" t="s">
        <v>2898</v>
      </c>
      <c r="AA945" s="275"/>
      <c r="AB945" s="295">
        <f>Table1402409[[#This Row],[วันที่ส่งงานการเงิน]]-Table1402409[[#This Row],[วันที่ส่งของ]]</f>
        <v>-24033</v>
      </c>
      <c r="AC945" s="172" t="s">
        <v>2896</v>
      </c>
      <c r="AD945" s="3"/>
    </row>
    <row r="946" spans="1:30" ht="27.75" customHeight="1">
      <c r="A946" s="85"/>
      <c r="B946" s="101"/>
      <c r="C946" s="67"/>
      <c r="D946" s="14"/>
      <c r="E946" s="15"/>
      <c r="F946" s="14"/>
      <c r="G946" s="16"/>
      <c r="H946" s="17"/>
      <c r="I946" s="14"/>
      <c r="J946" s="30" t="s">
        <v>130</v>
      </c>
      <c r="K946" s="19">
        <v>1113870</v>
      </c>
      <c r="L946" s="21"/>
      <c r="M946" s="16"/>
      <c r="N946" s="16"/>
      <c r="O946" s="16"/>
      <c r="P946" s="67"/>
      <c r="Q946" s="106"/>
      <c r="R946" s="107"/>
      <c r="S946" s="20"/>
      <c r="T946" s="66"/>
      <c r="U946" s="66">
        <f t="shared" si="418"/>
        <v>0</v>
      </c>
      <c r="V946" s="66">
        <f t="shared" si="419"/>
        <v>0</v>
      </c>
      <c r="W946" s="50"/>
      <c r="X946" s="51"/>
      <c r="Y946" s="275"/>
      <c r="Z946" s="275"/>
      <c r="AA946" s="275"/>
      <c r="AB946" s="295">
        <f>Table1402409[[#This Row],[วันที่ส่งงานการเงิน]]-Table1402409[[#This Row],[วันที่ส่งของ]]</f>
        <v>0</v>
      </c>
      <c r="AC946" s="172"/>
      <c r="AD946" s="3"/>
    </row>
    <row r="947" spans="1:30" ht="27.75" customHeight="1">
      <c r="A947" s="85"/>
      <c r="B947" s="101"/>
      <c r="C947" s="67"/>
      <c r="D947" s="14"/>
      <c r="E947" s="15"/>
      <c r="F947" s="14" t="s">
        <v>534</v>
      </c>
      <c r="G947" s="16">
        <v>958720</v>
      </c>
      <c r="H947" s="17">
        <v>640</v>
      </c>
      <c r="I947" s="14" t="s">
        <v>94</v>
      </c>
      <c r="J947" s="18" t="s">
        <v>136</v>
      </c>
      <c r="K947" s="19">
        <v>906290</v>
      </c>
      <c r="L947" s="18" t="s">
        <v>136</v>
      </c>
      <c r="M947" s="19">
        <v>906290</v>
      </c>
      <c r="N947" s="16" t="s">
        <v>34</v>
      </c>
      <c r="O947" s="16"/>
      <c r="P947" s="67"/>
      <c r="Q947" s="106">
        <v>1400</v>
      </c>
      <c r="R947" s="107" t="s">
        <v>63</v>
      </c>
      <c r="S947" s="20">
        <v>605</v>
      </c>
      <c r="T947" s="66">
        <v>847000</v>
      </c>
      <c r="U947" s="66">
        <f t="shared" ref="U947:U949" si="420">T947*7/100</f>
        <v>59290</v>
      </c>
      <c r="V947" s="66">
        <f t="shared" ref="V947:V949" si="421">T947+U947</f>
        <v>906290</v>
      </c>
      <c r="W947" s="50" t="s">
        <v>2897</v>
      </c>
      <c r="X947" s="51">
        <v>24027</v>
      </c>
      <c r="Y947" s="275">
        <v>24033</v>
      </c>
      <c r="Z947" s="275" t="s">
        <v>2898</v>
      </c>
      <c r="AA947" s="275"/>
      <c r="AB947" s="295">
        <f>Table1402409[[#This Row],[วันที่ส่งงานการเงิน]]-Table1402409[[#This Row],[วันที่ส่งของ]]</f>
        <v>-24033</v>
      </c>
      <c r="AC947" s="172" t="s">
        <v>2896</v>
      </c>
      <c r="AD947" s="3"/>
    </row>
    <row r="948" spans="1:30" ht="27.75" customHeight="1">
      <c r="A948" s="85"/>
      <c r="B948" s="101"/>
      <c r="C948" s="67"/>
      <c r="D948" s="14"/>
      <c r="E948" s="15"/>
      <c r="F948" s="14"/>
      <c r="G948" s="16"/>
      <c r="H948" s="17"/>
      <c r="I948" s="14"/>
      <c r="J948" s="30" t="s">
        <v>61</v>
      </c>
      <c r="K948" s="19">
        <v>948204.04</v>
      </c>
      <c r="L948" s="21"/>
      <c r="M948" s="16"/>
      <c r="N948" s="16"/>
      <c r="O948" s="16"/>
      <c r="P948" s="67"/>
      <c r="Q948" s="106"/>
      <c r="R948" s="107"/>
      <c r="S948" s="20"/>
      <c r="T948" s="66"/>
      <c r="U948" s="66">
        <f t="shared" si="420"/>
        <v>0</v>
      </c>
      <c r="V948" s="66">
        <f t="shared" si="421"/>
        <v>0</v>
      </c>
      <c r="W948" s="50"/>
      <c r="X948" s="51"/>
      <c r="Y948" s="275"/>
      <c r="Z948" s="275"/>
      <c r="AA948" s="275"/>
      <c r="AB948" s="295">
        <f>Table1402409[[#This Row],[วันที่ส่งงานการเงิน]]-Table1402409[[#This Row],[วันที่ส่งของ]]</f>
        <v>0</v>
      </c>
      <c r="AC948" s="172"/>
      <c r="AD948" s="3"/>
    </row>
    <row r="949" spans="1:30" ht="27.75" customHeight="1">
      <c r="A949" s="85"/>
      <c r="B949" s="101"/>
      <c r="C949" s="67"/>
      <c r="D949" s="14"/>
      <c r="E949" s="15"/>
      <c r="F949" s="14"/>
      <c r="G949" s="16"/>
      <c r="H949" s="17"/>
      <c r="I949" s="14"/>
      <c r="J949" s="30" t="s">
        <v>975</v>
      </c>
      <c r="K949" s="19">
        <v>912282</v>
      </c>
      <c r="L949" s="21"/>
      <c r="M949" s="16"/>
      <c r="N949" s="16"/>
      <c r="O949" s="16"/>
      <c r="P949" s="67"/>
      <c r="Q949" s="106"/>
      <c r="R949" s="107"/>
      <c r="S949" s="20"/>
      <c r="T949" s="66"/>
      <c r="U949" s="66">
        <f t="shared" si="420"/>
        <v>0</v>
      </c>
      <c r="V949" s="66">
        <f t="shared" si="421"/>
        <v>0</v>
      </c>
      <c r="W949" s="50"/>
      <c r="X949" s="51"/>
      <c r="Y949" s="275"/>
      <c r="Z949" s="275"/>
      <c r="AA949" s="275"/>
      <c r="AB949" s="295">
        <f>Table1402409[[#This Row],[วันที่ส่งงานการเงิน]]-Table1402409[[#This Row],[วันที่ส่งของ]]</f>
        <v>0</v>
      </c>
      <c r="AC949" s="172"/>
      <c r="AD949" s="3"/>
    </row>
    <row r="950" spans="1:30" ht="27.75" customHeight="1">
      <c r="A950" s="85">
        <v>24004</v>
      </c>
      <c r="B950" s="101" t="s">
        <v>2899</v>
      </c>
      <c r="C950" s="67">
        <v>6</v>
      </c>
      <c r="D950" s="14" t="s">
        <v>147</v>
      </c>
      <c r="E950" s="15" t="s">
        <v>620</v>
      </c>
      <c r="F950" s="14" t="s">
        <v>2900</v>
      </c>
      <c r="G950" s="16">
        <v>5010.75</v>
      </c>
      <c r="H950" s="17"/>
      <c r="I950" s="14" t="s">
        <v>52</v>
      </c>
      <c r="J950" s="18" t="s">
        <v>620</v>
      </c>
      <c r="K950" s="19">
        <v>5010.75</v>
      </c>
      <c r="L950" s="30" t="s">
        <v>620</v>
      </c>
      <c r="M950" s="19">
        <v>5010.75</v>
      </c>
      <c r="N950" s="16" t="s">
        <v>34</v>
      </c>
      <c r="O950" s="16"/>
      <c r="P950" s="67" t="s">
        <v>2852</v>
      </c>
      <c r="Q950" s="106">
        <v>17850</v>
      </c>
      <c r="R950" s="107" t="s">
        <v>301</v>
      </c>
      <c r="S950" s="20">
        <v>7.4999999999999997E-2</v>
      </c>
      <c r="T950" s="66">
        <v>1338.75</v>
      </c>
      <c r="U950" s="66">
        <v>0</v>
      </c>
      <c r="V950" s="66">
        <f t="shared" si="415"/>
        <v>1338.75</v>
      </c>
      <c r="W950" s="50" t="s">
        <v>2901</v>
      </c>
      <c r="X950" s="51">
        <v>24005</v>
      </c>
      <c r="Y950" s="275">
        <v>24008</v>
      </c>
      <c r="Z950" s="275" t="s">
        <v>2902</v>
      </c>
      <c r="AA950" s="275"/>
      <c r="AB950" s="295">
        <f>Table1402409[[#This Row],[วันที่ส่งงานการเงิน]]-Table1402409[[#This Row],[วันที่ส่งของ]]</f>
        <v>-24008</v>
      </c>
      <c r="AC950" s="172" t="s">
        <v>918</v>
      </c>
      <c r="AD950" s="3" t="s">
        <v>2903</v>
      </c>
    </row>
    <row r="951" spans="1:30" ht="27.75" customHeight="1">
      <c r="A951" s="85"/>
      <c r="B951" s="101"/>
      <c r="C951" s="67"/>
      <c r="D951" s="14"/>
      <c r="E951" s="15"/>
      <c r="F951" s="14"/>
      <c r="G951" s="16"/>
      <c r="H951" s="17"/>
      <c r="I951" s="14"/>
      <c r="J951" s="18"/>
      <c r="K951" s="19"/>
      <c r="L951" s="21"/>
      <c r="M951" s="16"/>
      <c r="N951" s="16"/>
      <c r="O951" s="16"/>
      <c r="P951" s="67" t="s">
        <v>2852</v>
      </c>
      <c r="Q951" s="106">
        <v>61200</v>
      </c>
      <c r="R951" s="107" t="s">
        <v>301</v>
      </c>
      <c r="S951" s="20">
        <v>0.06</v>
      </c>
      <c r="T951" s="66">
        <v>3672</v>
      </c>
      <c r="U951" s="66">
        <v>0</v>
      </c>
      <c r="V951" s="66">
        <f t="shared" si="415"/>
        <v>3672</v>
      </c>
      <c r="W951" s="50" t="s">
        <v>2901</v>
      </c>
      <c r="X951" s="51">
        <v>24005</v>
      </c>
      <c r="Y951" s="275"/>
      <c r="Z951" s="275"/>
      <c r="AA951" s="275"/>
      <c r="AB951" s="295">
        <f>Table1402409[[#This Row],[วันที่ส่งงานการเงิน]]-Table1402409[[#This Row],[วันที่ส่งของ]]</f>
        <v>0</v>
      </c>
      <c r="AC951" s="172"/>
      <c r="AD951" s="3" t="s">
        <v>2904</v>
      </c>
    </row>
    <row r="952" spans="1:30" ht="27.75" customHeight="1">
      <c r="A952" s="85">
        <v>24007</v>
      </c>
      <c r="B952" s="101" t="s">
        <v>2905</v>
      </c>
      <c r="C952" s="67">
        <v>2</v>
      </c>
      <c r="D952" s="14" t="s">
        <v>60</v>
      </c>
      <c r="E952" s="15" t="s">
        <v>2906</v>
      </c>
      <c r="F952" s="14" t="s">
        <v>730</v>
      </c>
      <c r="G952" s="16">
        <v>2921100</v>
      </c>
      <c r="H952" s="17">
        <v>91</v>
      </c>
      <c r="I952" s="14" t="s">
        <v>644</v>
      </c>
      <c r="J952" s="15" t="s">
        <v>2906</v>
      </c>
      <c r="K952" s="19">
        <v>2856900</v>
      </c>
      <c r="L952" s="15" t="s">
        <v>2906</v>
      </c>
      <c r="M952" s="19">
        <v>2856900</v>
      </c>
      <c r="N952" s="16"/>
      <c r="O952" s="16"/>
      <c r="P952" s="67"/>
      <c r="Q952" s="106">
        <v>30000</v>
      </c>
      <c r="R952" s="107" t="s">
        <v>63</v>
      </c>
      <c r="S952" s="20">
        <v>89</v>
      </c>
      <c r="T952" s="66">
        <v>2670000</v>
      </c>
      <c r="U952" s="66">
        <f t="shared" si="402"/>
        <v>186900</v>
      </c>
      <c r="V952" s="66">
        <f t="shared" si="403"/>
        <v>2856900</v>
      </c>
      <c r="W952" s="50" t="s">
        <v>2907</v>
      </c>
      <c r="X952" s="51">
        <v>24048</v>
      </c>
      <c r="Y952" s="275">
        <v>24054</v>
      </c>
      <c r="Z952" s="275" t="s">
        <v>2908</v>
      </c>
      <c r="AA952" s="275"/>
      <c r="AB952" s="295">
        <f>Table1402409[[#This Row],[วันที่ส่งงานการเงิน]]-Table1402409[[#This Row],[วันที่ส่งของ]]</f>
        <v>-24054</v>
      </c>
      <c r="AC952" s="172" t="s">
        <v>2909</v>
      </c>
      <c r="AD952" s="3"/>
    </row>
    <row r="953" spans="1:30" ht="27.75" customHeight="1">
      <c r="A953" s="85"/>
      <c r="B953" s="101"/>
      <c r="C953" s="67"/>
      <c r="D953" s="14"/>
      <c r="E953" s="15"/>
      <c r="F953" s="14"/>
      <c r="G953" s="16"/>
      <c r="H953" s="17"/>
      <c r="I953" s="14"/>
      <c r="J953" s="30" t="s">
        <v>2358</v>
      </c>
      <c r="K953" s="19">
        <v>3177900</v>
      </c>
      <c r="L953" s="21"/>
      <c r="M953" s="16"/>
      <c r="N953" s="16"/>
      <c r="O953" s="16"/>
      <c r="P953" s="67"/>
      <c r="Q953" s="106"/>
      <c r="R953" s="107"/>
      <c r="S953" s="20"/>
      <c r="T953" s="66"/>
      <c r="U953" s="66">
        <f t="shared" si="402"/>
        <v>0</v>
      </c>
      <c r="V953" s="66">
        <f t="shared" si="403"/>
        <v>0</v>
      </c>
      <c r="W953" s="50"/>
      <c r="X953" s="51"/>
      <c r="Y953" s="275"/>
      <c r="Z953" s="275"/>
      <c r="AA953" s="275"/>
      <c r="AB953" s="295">
        <f>Table1402409[[#This Row],[วันที่ส่งงานการเงิน]]-Table1402409[[#This Row],[วันที่ส่งของ]]</f>
        <v>0</v>
      </c>
      <c r="AC953" s="172"/>
      <c r="AD953" s="3"/>
    </row>
    <row r="954" spans="1:30" ht="27.75" customHeight="1">
      <c r="A954" s="85">
        <v>24007</v>
      </c>
      <c r="B954" s="101" t="s">
        <v>2910</v>
      </c>
      <c r="C954" s="67">
        <v>1</v>
      </c>
      <c r="D954" s="14" t="s">
        <v>60</v>
      </c>
      <c r="E954" s="15" t="s">
        <v>61</v>
      </c>
      <c r="F954" s="14" t="s">
        <v>2911</v>
      </c>
      <c r="G954" s="16">
        <v>966210</v>
      </c>
      <c r="H954" s="17">
        <v>1204</v>
      </c>
      <c r="I954" s="14" t="s">
        <v>94</v>
      </c>
      <c r="J954" s="30" t="s">
        <v>61</v>
      </c>
      <c r="K954" s="19">
        <v>964605</v>
      </c>
      <c r="L954" s="30" t="s">
        <v>61</v>
      </c>
      <c r="M954" s="19">
        <v>964605</v>
      </c>
      <c r="N954" s="16" t="s">
        <v>34</v>
      </c>
      <c r="O954" s="16"/>
      <c r="P954" s="67"/>
      <c r="Q954" s="106">
        <v>750</v>
      </c>
      <c r="R954" s="107" t="s">
        <v>63</v>
      </c>
      <c r="S954" s="20">
        <v>1202</v>
      </c>
      <c r="T954" s="66">
        <v>901500</v>
      </c>
      <c r="U954" s="66">
        <f t="shared" si="402"/>
        <v>63105</v>
      </c>
      <c r="V954" s="66">
        <f t="shared" si="403"/>
        <v>964605</v>
      </c>
      <c r="W954" s="50" t="s">
        <v>2912</v>
      </c>
      <c r="X954" s="51">
        <v>24012</v>
      </c>
      <c r="Y954" s="275">
        <v>24013</v>
      </c>
      <c r="Z954" s="275" t="s">
        <v>2913</v>
      </c>
      <c r="AA954" s="275"/>
      <c r="AB954" s="295">
        <f>Table1402409[[#This Row],[วันที่ส่งงานการเงิน]]-Table1402409[[#This Row],[วันที่ส่งของ]]</f>
        <v>-24013</v>
      </c>
      <c r="AC954" s="172" t="s">
        <v>2914</v>
      </c>
      <c r="AD954" s="3"/>
    </row>
    <row r="955" spans="1:30" ht="27.75" customHeight="1">
      <c r="A955" s="85">
        <v>24006</v>
      </c>
      <c r="B955" s="101" t="s">
        <v>2915</v>
      </c>
      <c r="C955" s="67">
        <v>7</v>
      </c>
      <c r="D955" s="14" t="s">
        <v>49</v>
      </c>
      <c r="E955" s="15" t="s">
        <v>1354</v>
      </c>
      <c r="F955" s="14" t="s">
        <v>2916</v>
      </c>
      <c r="G955" s="16">
        <v>4000</v>
      </c>
      <c r="H955" s="17"/>
      <c r="I955" s="14" t="s">
        <v>52</v>
      </c>
      <c r="J955" s="18" t="s">
        <v>1354</v>
      </c>
      <c r="K955" s="19">
        <v>2259</v>
      </c>
      <c r="L955" s="18" t="s">
        <v>1354</v>
      </c>
      <c r="M955" s="19">
        <v>2259</v>
      </c>
      <c r="N955" s="16" t="s">
        <v>34</v>
      </c>
      <c r="O955" s="16"/>
      <c r="P955" s="67"/>
      <c r="Q955" s="106">
        <v>1</v>
      </c>
      <c r="R955" s="107" t="s">
        <v>169</v>
      </c>
      <c r="S955" s="20"/>
      <c r="T955" s="66">
        <v>2259</v>
      </c>
      <c r="U955" s="66">
        <v>0</v>
      </c>
      <c r="V955" s="66">
        <f t="shared" si="403"/>
        <v>2259</v>
      </c>
      <c r="W955" s="50" t="s">
        <v>2646</v>
      </c>
      <c r="X955" s="51">
        <v>24007</v>
      </c>
      <c r="Y955" s="275">
        <v>24012</v>
      </c>
      <c r="Z955" s="275" t="s">
        <v>2917</v>
      </c>
      <c r="AA955" s="275"/>
      <c r="AB955" s="295">
        <f>Table1402409[[#This Row],[วันที่ส่งงานการเงิน]]-Table1402409[[#This Row],[วันที่ส่งของ]]</f>
        <v>-24012</v>
      </c>
      <c r="AC955" s="172" t="s">
        <v>2124</v>
      </c>
      <c r="AD955" s="3"/>
    </row>
    <row r="956" spans="1:30" ht="27.75" customHeight="1">
      <c r="A956" s="85">
        <v>24006</v>
      </c>
      <c r="B956" s="101" t="s">
        <v>2918</v>
      </c>
      <c r="C956" s="67">
        <v>7</v>
      </c>
      <c r="D956" s="14" t="s">
        <v>49</v>
      </c>
      <c r="E956" s="15" t="s">
        <v>1354</v>
      </c>
      <c r="F956" s="14" t="s">
        <v>2919</v>
      </c>
      <c r="G956" s="16">
        <v>300</v>
      </c>
      <c r="H956" s="17"/>
      <c r="I956" s="14" t="s">
        <v>52</v>
      </c>
      <c r="J956" s="18" t="s">
        <v>1354</v>
      </c>
      <c r="K956" s="19">
        <v>165</v>
      </c>
      <c r="L956" s="18" t="s">
        <v>1354</v>
      </c>
      <c r="M956" s="19">
        <v>165</v>
      </c>
      <c r="N956" s="16" t="s">
        <v>34</v>
      </c>
      <c r="O956" s="16"/>
      <c r="P956" s="67"/>
      <c r="Q956" s="106">
        <v>1</v>
      </c>
      <c r="R956" s="107" t="s">
        <v>169</v>
      </c>
      <c r="S956" s="20"/>
      <c r="T956" s="66">
        <v>165</v>
      </c>
      <c r="U956" s="66">
        <v>0</v>
      </c>
      <c r="V956" s="66">
        <f t="shared" ref="V956" si="422">T956+U956</f>
        <v>165</v>
      </c>
      <c r="W956" s="50" t="s">
        <v>2650</v>
      </c>
      <c r="X956" s="51">
        <v>24007</v>
      </c>
      <c r="Y956" s="275">
        <v>24012</v>
      </c>
      <c r="Z956" s="275" t="s">
        <v>2920</v>
      </c>
      <c r="AA956" s="275"/>
      <c r="AB956" s="295">
        <f>Table1402409[[#This Row],[วันที่ส่งงานการเงิน]]-Table1402409[[#This Row],[วันที่ส่งของ]]</f>
        <v>-24012</v>
      </c>
      <c r="AC956" s="172" t="s">
        <v>2124</v>
      </c>
      <c r="AD956" s="3"/>
    </row>
    <row r="957" spans="1:30" ht="27.75" customHeight="1">
      <c r="A957" s="85">
        <v>24008</v>
      </c>
      <c r="B957" s="101" t="s">
        <v>2921</v>
      </c>
      <c r="C957" s="67" t="s">
        <v>410</v>
      </c>
      <c r="D957" s="14" t="s">
        <v>49</v>
      </c>
      <c r="E957" s="15" t="s">
        <v>586</v>
      </c>
      <c r="F957" s="14" t="s">
        <v>2922</v>
      </c>
      <c r="G957" s="16">
        <v>4500</v>
      </c>
      <c r="H957" s="17"/>
      <c r="I957" s="14" t="s">
        <v>245</v>
      </c>
      <c r="J957" s="18" t="s">
        <v>586</v>
      </c>
      <c r="K957" s="19">
        <v>4500</v>
      </c>
      <c r="L957" s="18" t="s">
        <v>586</v>
      </c>
      <c r="M957" s="19">
        <v>4500</v>
      </c>
      <c r="N957" s="16"/>
      <c r="O957" s="16"/>
      <c r="P957" s="67"/>
      <c r="Q957" s="106">
        <v>1</v>
      </c>
      <c r="R957" s="107" t="s">
        <v>276</v>
      </c>
      <c r="S957" s="20"/>
      <c r="T957" s="66">
        <v>4500</v>
      </c>
      <c r="U957" s="66">
        <v>0</v>
      </c>
      <c r="V957" s="66">
        <f t="shared" ref="V957:V958" si="423">T957+U957</f>
        <v>4500</v>
      </c>
      <c r="W957" s="50" t="s">
        <v>245</v>
      </c>
      <c r="X957" s="51">
        <v>24012</v>
      </c>
      <c r="Y957" s="275">
        <v>24012</v>
      </c>
      <c r="Z957" s="275" t="s">
        <v>2923</v>
      </c>
      <c r="AA957" s="275"/>
      <c r="AB957" s="295">
        <f>Table1402409[[#This Row],[วันที่ส่งงานการเงิน]]-Table1402409[[#This Row],[วันที่ส่งของ]]</f>
        <v>-24012</v>
      </c>
      <c r="AC957" s="172" t="s">
        <v>2924</v>
      </c>
      <c r="AD957" s="3"/>
    </row>
    <row r="958" spans="1:30" ht="27.75" customHeight="1">
      <c r="A958" s="85">
        <v>24012</v>
      </c>
      <c r="B958" s="101" t="s">
        <v>2925</v>
      </c>
      <c r="C958" s="67">
        <v>7</v>
      </c>
      <c r="D958" s="14" t="s">
        <v>49</v>
      </c>
      <c r="E958" s="15" t="s">
        <v>2502</v>
      </c>
      <c r="F958" s="14" t="s">
        <v>2926</v>
      </c>
      <c r="G958" s="16">
        <v>3500</v>
      </c>
      <c r="H958" s="17"/>
      <c r="I958" s="14" t="s">
        <v>275</v>
      </c>
      <c r="J958" s="18" t="s">
        <v>2502</v>
      </c>
      <c r="K958" s="19">
        <v>3500</v>
      </c>
      <c r="L958" s="30" t="s">
        <v>2502</v>
      </c>
      <c r="M958" s="19">
        <v>3500</v>
      </c>
      <c r="N958" s="16"/>
      <c r="O958" s="16"/>
      <c r="P958" s="67"/>
      <c r="Q958" s="106">
        <v>4</v>
      </c>
      <c r="R958" s="107" t="s">
        <v>101</v>
      </c>
      <c r="S958" s="20"/>
      <c r="T958" s="66">
        <v>3500</v>
      </c>
      <c r="U958" s="66">
        <v>0</v>
      </c>
      <c r="V958" s="66">
        <f t="shared" si="423"/>
        <v>3500</v>
      </c>
      <c r="W958" s="50" t="s">
        <v>275</v>
      </c>
      <c r="X958" s="51">
        <v>24011</v>
      </c>
      <c r="Y958" s="275">
        <v>24011</v>
      </c>
      <c r="Z958" s="275" t="s">
        <v>275</v>
      </c>
      <c r="AA958" s="275"/>
      <c r="AB958" s="295">
        <f>Table1402409[[#This Row],[วันที่ส่งงานการเงิน]]-Table1402409[[#This Row],[วันที่ส่งของ]]</f>
        <v>-24011</v>
      </c>
      <c r="AC958" s="172" t="s">
        <v>275</v>
      </c>
      <c r="AD958" s="3"/>
    </row>
    <row r="959" spans="1:30" ht="27.75" customHeight="1">
      <c r="A959" s="85">
        <v>24012</v>
      </c>
      <c r="B959" s="101" t="s">
        <v>2927</v>
      </c>
      <c r="C959" s="67">
        <v>2</v>
      </c>
      <c r="D959" s="14" t="s">
        <v>49</v>
      </c>
      <c r="E959" s="15" t="s">
        <v>462</v>
      </c>
      <c r="F959" s="14" t="s">
        <v>2928</v>
      </c>
      <c r="G959" s="16">
        <v>154080</v>
      </c>
      <c r="H959" s="17">
        <v>288</v>
      </c>
      <c r="I959" s="14" t="s">
        <v>52</v>
      </c>
      <c r="J959" s="30" t="s">
        <v>462</v>
      </c>
      <c r="K959" s="19">
        <v>154080</v>
      </c>
      <c r="L959" s="30" t="s">
        <v>462</v>
      </c>
      <c r="M959" s="19">
        <v>154080</v>
      </c>
      <c r="N959" s="16" t="s">
        <v>34</v>
      </c>
      <c r="O959" s="16"/>
      <c r="P959" s="67"/>
      <c r="Q959" s="106">
        <v>500</v>
      </c>
      <c r="R959" s="107" t="s">
        <v>361</v>
      </c>
      <c r="S959" s="20">
        <v>288</v>
      </c>
      <c r="T959" s="66">
        <v>144000</v>
      </c>
      <c r="U959" s="66">
        <f t="shared" ref="U959:U970" si="424">T959*7/100</f>
        <v>10080</v>
      </c>
      <c r="V959" s="66">
        <f t="shared" ref="V959:V973" si="425">T959+U959</f>
        <v>154080</v>
      </c>
      <c r="W959" s="50" t="s">
        <v>2929</v>
      </c>
      <c r="X959" s="51">
        <v>24014</v>
      </c>
      <c r="Y959" s="275">
        <v>24032</v>
      </c>
      <c r="Z959" s="275" t="s">
        <v>2930</v>
      </c>
      <c r="AA959" s="275"/>
      <c r="AB959" s="295">
        <f>Table1402409[[#This Row],[วันที่ส่งงานการเงิน]]-Table1402409[[#This Row],[วันที่ส่งของ]]</f>
        <v>-24032</v>
      </c>
      <c r="AC959" s="172"/>
      <c r="AD959" s="3"/>
    </row>
    <row r="960" spans="1:30" ht="27.75" customHeight="1">
      <c r="A960" s="85">
        <v>24012</v>
      </c>
      <c r="B960" s="101" t="s">
        <v>2927</v>
      </c>
      <c r="C960" s="67">
        <v>2</v>
      </c>
      <c r="D960" s="14" t="s">
        <v>49</v>
      </c>
      <c r="E960" s="15" t="s">
        <v>462</v>
      </c>
      <c r="F960" s="14" t="s">
        <v>2931</v>
      </c>
      <c r="G960" s="16">
        <v>154080</v>
      </c>
      <c r="H960" s="17">
        <v>288</v>
      </c>
      <c r="I960" s="14" t="s">
        <v>52</v>
      </c>
      <c r="J960" s="30" t="s">
        <v>462</v>
      </c>
      <c r="K960" s="19">
        <v>154080</v>
      </c>
      <c r="L960" s="30" t="s">
        <v>462</v>
      </c>
      <c r="M960" s="19">
        <v>154080</v>
      </c>
      <c r="N960" s="16" t="s">
        <v>34</v>
      </c>
      <c r="O960" s="16"/>
      <c r="P960" s="67"/>
      <c r="Q960" s="106">
        <v>500</v>
      </c>
      <c r="R960" s="107" t="s">
        <v>361</v>
      </c>
      <c r="S960" s="20">
        <v>288</v>
      </c>
      <c r="T960" s="66">
        <v>144000</v>
      </c>
      <c r="U960" s="66">
        <f t="shared" ref="U960" si="426">T960*7/100</f>
        <v>10080</v>
      </c>
      <c r="V960" s="66">
        <f t="shared" ref="V960" si="427">T960+U960</f>
        <v>154080</v>
      </c>
      <c r="W960" s="50" t="s">
        <v>2929</v>
      </c>
      <c r="X960" s="51">
        <v>24014</v>
      </c>
      <c r="Y960" s="275">
        <v>24032</v>
      </c>
      <c r="Z960" s="275" t="s">
        <v>2930</v>
      </c>
      <c r="AA960" s="275"/>
      <c r="AB960" s="295">
        <f>Table1402409[[#This Row],[วันที่ส่งงานการเงิน]]-Table1402409[[#This Row],[วันที่ส่งของ]]</f>
        <v>-24032</v>
      </c>
      <c r="AC960" s="172"/>
      <c r="AD960" s="3"/>
    </row>
    <row r="961" spans="1:30" ht="27.75" customHeight="1">
      <c r="A961" s="85">
        <v>24013</v>
      </c>
      <c r="B961" s="101" t="s">
        <v>2932</v>
      </c>
      <c r="C961" s="67">
        <v>6</v>
      </c>
      <c r="D961" s="14" t="s">
        <v>112</v>
      </c>
      <c r="E961" s="15" t="s">
        <v>197</v>
      </c>
      <c r="F961" s="14" t="s">
        <v>2933</v>
      </c>
      <c r="G961" s="16">
        <v>1605</v>
      </c>
      <c r="H961" s="17">
        <v>3</v>
      </c>
      <c r="I961" s="14" t="s">
        <v>52</v>
      </c>
      <c r="J961" s="18" t="s">
        <v>197</v>
      </c>
      <c r="K961" s="19">
        <v>1605</v>
      </c>
      <c r="L961" s="21" t="s">
        <v>197</v>
      </c>
      <c r="M961" s="16">
        <v>1605</v>
      </c>
      <c r="N961" s="16" t="s">
        <v>34</v>
      </c>
      <c r="O961" s="16"/>
      <c r="P961" s="67" t="s">
        <v>2934</v>
      </c>
      <c r="Q961" s="106">
        <v>500</v>
      </c>
      <c r="R961" s="107" t="s">
        <v>53</v>
      </c>
      <c r="S961" s="20">
        <v>3</v>
      </c>
      <c r="T961" s="66">
        <v>1500</v>
      </c>
      <c r="U961" s="66">
        <f t="shared" si="424"/>
        <v>105</v>
      </c>
      <c r="V961" s="66">
        <f t="shared" si="425"/>
        <v>1605</v>
      </c>
      <c r="W961" s="50" t="s">
        <v>2935</v>
      </c>
      <c r="X961" s="51">
        <v>24014</v>
      </c>
      <c r="Y961" s="275">
        <v>24015</v>
      </c>
      <c r="Z961" s="275" t="s">
        <v>2936</v>
      </c>
      <c r="AA961" s="275"/>
      <c r="AB961" s="295">
        <f>Table1402409[[#This Row],[วันที่ส่งงานการเงิน]]-Table1402409[[#This Row],[วันที่ส่งของ]]</f>
        <v>-24015</v>
      </c>
      <c r="AC961" s="172" t="s">
        <v>863</v>
      </c>
      <c r="AD961" s="3"/>
    </row>
    <row r="962" spans="1:30" ht="27.75" customHeight="1">
      <c r="A962" s="85">
        <v>24014</v>
      </c>
      <c r="B962" s="101" t="s">
        <v>2937</v>
      </c>
      <c r="C962" s="67">
        <v>6</v>
      </c>
      <c r="D962" s="14" t="s">
        <v>147</v>
      </c>
      <c r="E962" s="15" t="s">
        <v>267</v>
      </c>
      <c r="F962" s="14" t="s">
        <v>2938</v>
      </c>
      <c r="G962" s="16">
        <v>48150</v>
      </c>
      <c r="H962" s="17">
        <v>0.09</v>
      </c>
      <c r="I962" s="14" t="s">
        <v>52</v>
      </c>
      <c r="J962" s="18" t="s">
        <v>267</v>
      </c>
      <c r="K962" s="16">
        <v>48150</v>
      </c>
      <c r="L962" s="18" t="s">
        <v>267</v>
      </c>
      <c r="M962" s="19">
        <v>48150</v>
      </c>
      <c r="N962" s="16" t="s">
        <v>34</v>
      </c>
      <c r="O962" s="16"/>
      <c r="P962" s="67" t="s">
        <v>2939</v>
      </c>
      <c r="Q962" s="106">
        <v>250000</v>
      </c>
      <c r="R962" s="107" t="s">
        <v>58</v>
      </c>
      <c r="S962" s="20">
        <v>0.09</v>
      </c>
      <c r="T962" s="66">
        <v>22500</v>
      </c>
      <c r="U962" s="66">
        <f t="shared" si="424"/>
        <v>1575</v>
      </c>
      <c r="V962" s="66">
        <f t="shared" si="425"/>
        <v>24075</v>
      </c>
      <c r="W962" s="50" t="s">
        <v>2940</v>
      </c>
      <c r="X962" s="51">
        <v>24015</v>
      </c>
      <c r="Y962" s="275">
        <v>24021</v>
      </c>
      <c r="Z962" s="275" t="s">
        <v>2941</v>
      </c>
      <c r="AA962" s="275"/>
      <c r="AB962" s="295">
        <f>Table1402409[[#This Row],[วันที่ส่งงานการเงิน]]-Table1402409[[#This Row],[วันที่ส่งของ]]</f>
        <v>-24021</v>
      </c>
      <c r="AC962" s="172" t="s">
        <v>2942</v>
      </c>
      <c r="AD962" s="3" t="s">
        <v>314</v>
      </c>
    </row>
    <row r="963" spans="1:30" ht="27.75" customHeight="1">
      <c r="A963" s="85"/>
      <c r="B963" s="101"/>
      <c r="C963" s="67"/>
      <c r="D963" s="14"/>
      <c r="E963" s="15"/>
      <c r="F963" s="14"/>
      <c r="G963" s="16"/>
      <c r="H963" s="17"/>
      <c r="I963" s="14"/>
      <c r="J963" s="18"/>
      <c r="K963" s="19"/>
      <c r="L963" s="18"/>
      <c r="M963" s="16"/>
      <c r="N963" s="16"/>
      <c r="O963" s="16"/>
      <c r="P963" s="67" t="s">
        <v>2939</v>
      </c>
      <c r="Q963" s="106">
        <v>250000</v>
      </c>
      <c r="R963" s="107" t="s">
        <v>58</v>
      </c>
      <c r="S963" s="20">
        <v>0.09</v>
      </c>
      <c r="T963" s="66">
        <v>22500</v>
      </c>
      <c r="U963" s="66">
        <f t="shared" ref="U963:U964" si="428">T963*7/100</f>
        <v>1575</v>
      </c>
      <c r="V963" s="66">
        <f t="shared" ref="V963:V964" si="429">T963+U963</f>
        <v>24075</v>
      </c>
      <c r="W963" s="50" t="s">
        <v>2940</v>
      </c>
      <c r="X963" s="51">
        <v>24015</v>
      </c>
      <c r="Y963" s="275">
        <v>24026</v>
      </c>
      <c r="Z963" s="275" t="s">
        <v>2943</v>
      </c>
      <c r="AA963" s="275"/>
      <c r="AB963" s="295">
        <f>Table1402409[[#This Row],[วันที่ส่งงานการเงิน]]-Table1402409[[#This Row],[วันที่ส่งของ]]</f>
        <v>-24026</v>
      </c>
      <c r="AC963" s="172" t="s">
        <v>2942</v>
      </c>
      <c r="AD963" s="3" t="s">
        <v>551</v>
      </c>
    </row>
    <row r="964" spans="1:30" ht="27.75" customHeight="1">
      <c r="A964" s="85">
        <v>24014</v>
      </c>
      <c r="B964" s="101" t="s">
        <v>2937</v>
      </c>
      <c r="C964" s="67">
        <v>6</v>
      </c>
      <c r="D964" s="14" t="s">
        <v>147</v>
      </c>
      <c r="E964" s="15" t="s">
        <v>267</v>
      </c>
      <c r="F964" s="14" t="s">
        <v>2944</v>
      </c>
      <c r="G964" s="16">
        <v>80250</v>
      </c>
      <c r="H964" s="17">
        <v>0.05</v>
      </c>
      <c r="I964" s="14" t="s">
        <v>52</v>
      </c>
      <c r="J964" s="18" t="s">
        <v>267</v>
      </c>
      <c r="K964" s="19">
        <v>75000</v>
      </c>
      <c r="L964" s="18" t="s">
        <v>267</v>
      </c>
      <c r="M964" s="19">
        <v>75000</v>
      </c>
      <c r="N964" s="16" t="s">
        <v>34</v>
      </c>
      <c r="O964" s="16"/>
      <c r="P964" s="67" t="s">
        <v>2945</v>
      </c>
      <c r="Q964" s="106">
        <v>300000</v>
      </c>
      <c r="R964" s="107" t="s">
        <v>58</v>
      </c>
      <c r="S964" s="20">
        <v>0.05</v>
      </c>
      <c r="T964" s="66">
        <v>15000</v>
      </c>
      <c r="U964" s="66">
        <f t="shared" si="428"/>
        <v>1050</v>
      </c>
      <c r="V964" s="66">
        <f t="shared" si="429"/>
        <v>16050</v>
      </c>
      <c r="W964" s="50" t="s">
        <v>2940</v>
      </c>
      <c r="X964" s="51">
        <v>24015</v>
      </c>
      <c r="Y964" s="275">
        <v>24021</v>
      </c>
      <c r="Z964" s="275" t="s">
        <v>2941</v>
      </c>
      <c r="AA964" s="275"/>
      <c r="AB964" s="295">
        <f>Table1402409[[#This Row],[วันที่ส่งงานการเงิน]]-Table1402409[[#This Row],[วันที่ส่งของ]]</f>
        <v>-24021</v>
      </c>
      <c r="AC964" s="172" t="s">
        <v>2942</v>
      </c>
      <c r="AD964" s="3" t="s">
        <v>314</v>
      </c>
    </row>
    <row r="965" spans="1:30" ht="27.75" customHeight="1">
      <c r="A965" s="85"/>
      <c r="B965" s="101"/>
      <c r="C965" s="67"/>
      <c r="D965" s="14"/>
      <c r="E965" s="15"/>
      <c r="F965" s="14"/>
      <c r="G965" s="16"/>
      <c r="H965" s="17"/>
      <c r="I965" s="14"/>
      <c r="J965" s="18"/>
      <c r="K965" s="19"/>
      <c r="L965" s="21"/>
      <c r="M965" s="16"/>
      <c r="N965" s="16"/>
      <c r="O965" s="16"/>
      <c r="P965" s="67" t="s">
        <v>2945</v>
      </c>
      <c r="Q965" s="106">
        <v>300000</v>
      </c>
      <c r="R965" s="107" t="s">
        <v>58</v>
      </c>
      <c r="S965" s="20">
        <v>0.05</v>
      </c>
      <c r="T965" s="66">
        <v>15000</v>
      </c>
      <c r="U965" s="66">
        <f t="shared" ref="U965:U968" si="430">T965*7/100</f>
        <v>1050</v>
      </c>
      <c r="V965" s="66">
        <f t="shared" ref="V965:V968" si="431">T965+U965</f>
        <v>16050</v>
      </c>
      <c r="W965" s="50" t="s">
        <v>2940</v>
      </c>
      <c r="X965" s="51">
        <v>24015</v>
      </c>
      <c r="Y965" s="275">
        <v>24026</v>
      </c>
      <c r="Z965" s="275" t="s">
        <v>2943</v>
      </c>
      <c r="AA965" s="275"/>
      <c r="AB965" s="295">
        <f>Table1402409[[#This Row],[วันที่ส่งงานการเงิน]]-Table1402409[[#This Row],[วันที่ส่งของ]]</f>
        <v>-24026</v>
      </c>
      <c r="AC965" s="172" t="s">
        <v>2942</v>
      </c>
      <c r="AD965" s="3" t="s">
        <v>551</v>
      </c>
    </row>
    <row r="966" spans="1:30" ht="27.75" customHeight="1">
      <c r="A966" s="85"/>
      <c r="B966" s="101"/>
      <c r="C966" s="67"/>
      <c r="D966" s="14"/>
      <c r="E966" s="15"/>
      <c r="F966" s="14"/>
      <c r="G966" s="16"/>
      <c r="H966" s="17"/>
      <c r="I966" s="14"/>
      <c r="J966" s="18"/>
      <c r="K966" s="19"/>
      <c r="L966" s="21"/>
      <c r="M966" s="16"/>
      <c r="N966" s="16"/>
      <c r="O966" s="16"/>
      <c r="P966" s="67" t="s">
        <v>2945</v>
      </c>
      <c r="Q966" s="106">
        <v>300000</v>
      </c>
      <c r="R966" s="107" t="s">
        <v>58</v>
      </c>
      <c r="S966" s="20">
        <v>0.05</v>
      </c>
      <c r="T966" s="66">
        <v>15000</v>
      </c>
      <c r="U966" s="66">
        <f t="shared" si="430"/>
        <v>1050</v>
      </c>
      <c r="V966" s="66">
        <f t="shared" si="431"/>
        <v>16050</v>
      </c>
      <c r="W966" s="50" t="s">
        <v>2940</v>
      </c>
      <c r="X966" s="51">
        <v>24015</v>
      </c>
      <c r="Y966" s="275">
        <v>24032</v>
      </c>
      <c r="Z966" s="275" t="s">
        <v>2946</v>
      </c>
      <c r="AA966" s="275"/>
      <c r="AB966" s="295">
        <f>Table1402409[[#This Row],[วันที่ส่งงานการเงิน]]-Table1402409[[#This Row],[วันที่ส่งของ]]</f>
        <v>-24032</v>
      </c>
      <c r="AC966" s="172" t="s">
        <v>2942</v>
      </c>
      <c r="AD966" s="3" t="s">
        <v>553</v>
      </c>
    </row>
    <row r="967" spans="1:30" ht="27.75" customHeight="1">
      <c r="A967" s="85"/>
      <c r="B967" s="101"/>
      <c r="C967" s="67"/>
      <c r="D967" s="14"/>
      <c r="E967" s="15"/>
      <c r="F967" s="14"/>
      <c r="G967" s="16"/>
      <c r="H967" s="17"/>
      <c r="I967" s="14"/>
      <c r="J967" s="18"/>
      <c r="K967" s="19"/>
      <c r="L967" s="21"/>
      <c r="M967" s="16"/>
      <c r="N967" s="16"/>
      <c r="O967" s="16"/>
      <c r="P967" s="67" t="s">
        <v>2945</v>
      </c>
      <c r="Q967" s="106">
        <v>300000</v>
      </c>
      <c r="R967" s="107" t="s">
        <v>58</v>
      </c>
      <c r="S967" s="20">
        <v>0.05</v>
      </c>
      <c r="T967" s="66">
        <v>15000</v>
      </c>
      <c r="U967" s="66">
        <f t="shared" si="430"/>
        <v>1050</v>
      </c>
      <c r="V967" s="66">
        <f t="shared" si="431"/>
        <v>16050</v>
      </c>
      <c r="W967" s="50" t="s">
        <v>2940</v>
      </c>
      <c r="X967" s="51">
        <v>24015</v>
      </c>
      <c r="Y967" s="275">
        <v>24033</v>
      </c>
      <c r="Z967" s="275" t="s">
        <v>2947</v>
      </c>
      <c r="AA967" s="275"/>
      <c r="AB967" s="295">
        <f>Table1402409[[#This Row],[วันที่ส่งงานการเงิน]]-Table1402409[[#This Row],[วันที่ส่งของ]]</f>
        <v>-24033</v>
      </c>
      <c r="AC967" s="172" t="s">
        <v>2942</v>
      </c>
      <c r="AD967" s="3" t="s">
        <v>612</v>
      </c>
    </row>
    <row r="968" spans="1:30" ht="27.75" customHeight="1">
      <c r="A968" s="85"/>
      <c r="B968" s="101"/>
      <c r="C968" s="67"/>
      <c r="D968" s="14"/>
      <c r="E968" s="15"/>
      <c r="F968" s="14"/>
      <c r="G968" s="16"/>
      <c r="H968" s="17"/>
      <c r="I968" s="14"/>
      <c r="J968" s="18"/>
      <c r="K968" s="19"/>
      <c r="L968" s="21"/>
      <c r="M968" s="16"/>
      <c r="N968" s="16"/>
      <c r="O968" s="16"/>
      <c r="P968" s="67" t="s">
        <v>2945</v>
      </c>
      <c r="Q968" s="106">
        <v>300000</v>
      </c>
      <c r="R968" s="107" t="s">
        <v>58</v>
      </c>
      <c r="S968" s="20">
        <v>0.05</v>
      </c>
      <c r="T968" s="66">
        <v>15000</v>
      </c>
      <c r="U968" s="66">
        <f t="shared" si="430"/>
        <v>1050</v>
      </c>
      <c r="V968" s="66">
        <f t="shared" si="431"/>
        <v>16050</v>
      </c>
      <c r="W968" s="50" t="s">
        <v>2940</v>
      </c>
      <c r="X968" s="51">
        <v>24015</v>
      </c>
      <c r="Y968" s="275">
        <v>24036</v>
      </c>
      <c r="Z968" s="275" t="s">
        <v>2948</v>
      </c>
      <c r="AA968" s="275"/>
      <c r="AB968" s="295">
        <f>Table1402409[[#This Row],[วันที่ส่งงานการเงิน]]-Table1402409[[#This Row],[วันที่ส่งของ]]</f>
        <v>-24036</v>
      </c>
      <c r="AC968" s="172" t="s">
        <v>2942</v>
      </c>
      <c r="AD968" s="3" t="s">
        <v>614</v>
      </c>
    </row>
    <row r="969" spans="1:30" ht="27.75" customHeight="1">
      <c r="A969" s="85">
        <v>24014</v>
      </c>
      <c r="B969" s="101" t="s">
        <v>2949</v>
      </c>
      <c r="C969" s="67">
        <v>6</v>
      </c>
      <c r="D969" s="14" t="s">
        <v>112</v>
      </c>
      <c r="E969" s="15" t="s">
        <v>267</v>
      </c>
      <c r="F969" s="14" t="s">
        <v>2950</v>
      </c>
      <c r="G969" s="16">
        <v>80250</v>
      </c>
      <c r="H969" s="17">
        <v>50</v>
      </c>
      <c r="I969" s="14" t="s">
        <v>52</v>
      </c>
      <c r="J969" s="18" t="s">
        <v>267</v>
      </c>
      <c r="K969" s="19">
        <v>80250</v>
      </c>
      <c r="L969" s="18" t="s">
        <v>267</v>
      </c>
      <c r="M969" s="19">
        <v>80250</v>
      </c>
      <c r="N969" s="16" t="s">
        <v>34</v>
      </c>
      <c r="O969" s="16"/>
      <c r="P969" s="67" t="s">
        <v>2934</v>
      </c>
      <c r="Q969" s="106">
        <v>1500</v>
      </c>
      <c r="R969" s="107" t="s">
        <v>206</v>
      </c>
      <c r="S969" s="20">
        <v>50</v>
      </c>
      <c r="T969" s="66">
        <v>75000</v>
      </c>
      <c r="U969" s="66">
        <f t="shared" si="424"/>
        <v>5250</v>
      </c>
      <c r="V969" s="66">
        <f t="shared" si="425"/>
        <v>80250</v>
      </c>
      <c r="W969" s="50" t="s">
        <v>2951</v>
      </c>
      <c r="X969" s="51">
        <v>24015</v>
      </c>
      <c r="Y969" s="275">
        <v>24020</v>
      </c>
      <c r="Z969" s="275" t="s">
        <v>2952</v>
      </c>
      <c r="AA969" s="275"/>
      <c r="AB969" s="295">
        <f>Table1402409[[#This Row],[วันที่ส่งงานการเงิน]]-Table1402409[[#This Row],[วันที่ส่งของ]]</f>
        <v>-24020</v>
      </c>
      <c r="AC969" s="172" t="s">
        <v>899</v>
      </c>
      <c r="AD969" s="3"/>
    </row>
    <row r="970" spans="1:30" ht="27.75" customHeight="1">
      <c r="A970" s="85">
        <v>24014</v>
      </c>
      <c r="B970" s="101" t="s">
        <v>2953</v>
      </c>
      <c r="C970" s="67">
        <v>7</v>
      </c>
      <c r="D970" s="14" t="s">
        <v>190</v>
      </c>
      <c r="E970" s="15" t="s">
        <v>191</v>
      </c>
      <c r="F970" s="14" t="s">
        <v>2954</v>
      </c>
      <c r="G970" s="16">
        <v>37450</v>
      </c>
      <c r="H970" s="17"/>
      <c r="I970" s="14" t="s">
        <v>275</v>
      </c>
      <c r="J970" s="30" t="s">
        <v>191</v>
      </c>
      <c r="K970" s="19">
        <v>37450</v>
      </c>
      <c r="L970" s="30" t="s">
        <v>191</v>
      </c>
      <c r="M970" s="19">
        <v>37450</v>
      </c>
      <c r="N970" s="16" t="s">
        <v>34</v>
      </c>
      <c r="O970" s="16"/>
      <c r="P970" s="67"/>
      <c r="Q970" s="106">
        <v>1</v>
      </c>
      <c r="R970" s="107" t="s">
        <v>276</v>
      </c>
      <c r="S970" s="20"/>
      <c r="T970" s="66">
        <v>35000</v>
      </c>
      <c r="U970" s="66">
        <f t="shared" si="424"/>
        <v>2450</v>
      </c>
      <c r="V970" s="66">
        <f t="shared" si="425"/>
        <v>37450</v>
      </c>
      <c r="W970" s="50" t="s">
        <v>275</v>
      </c>
      <c r="X970" s="51">
        <v>24008</v>
      </c>
      <c r="Y970" s="275">
        <v>24008</v>
      </c>
      <c r="Z970" s="275" t="s">
        <v>275</v>
      </c>
      <c r="AA970" s="275"/>
      <c r="AB970" s="295">
        <f>Table1402409[[#This Row],[วันที่ส่งงานการเงิน]]-Table1402409[[#This Row],[วันที่ส่งของ]]</f>
        <v>-24008</v>
      </c>
      <c r="AC970" s="172" t="s">
        <v>275</v>
      </c>
      <c r="AD970" s="3"/>
    </row>
    <row r="971" spans="1:30" ht="27.75" customHeight="1">
      <c r="A971" s="85">
        <v>24014</v>
      </c>
      <c r="B971" s="101" t="s">
        <v>2955</v>
      </c>
      <c r="C971" s="67">
        <v>7</v>
      </c>
      <c r="D971" s="14" t="s">
        <v>147</v>
      </c>
      <c r="E971" s="15" t="s">
        <v>494</v>
      </c>
      <c r="F971" s="14" t="s">
        <v>2956</v>
      </c>
      <c r="G971" s="16">
        <v>500000</v>
      </c>
      <c r="H971" s="17"/>
      <c r="I971" s="14"/>
      <c r="J971" s="18"/>
      <c r="K971" s="19"/>
      <c r="L971" s="63"/>
      <c r="M971" s="16"/>
      <c r="N971" s="16"/>
      <c r="O971" s="16"/>
      <c r="P971" s="67"/>
      <c r="Q971" s="106">
        <v>1</v>
      </c>
      <c r="R971" s="107" t="s">
        <v>276</v>
      </c>
      <c r="S971" s="20"/>
      <c r="T971" s="66">
        <v>64634.1</v>
      </c>
      <c r="U971" s="66">
        <v>0</v>
      </c>
      <c r="V971" s="66">
        <f t="shared" si="425"/>
        <v>64634.1</v>
      </c>
      <c r="W971" s="50" t="s">
        <v>36</v>
      </c>
      <c r="X971" s="51">
        <v>23642</v>
      </c>
      <c r="Y971" s="275">
        <v>24015</v>
      </c>
      <c r="Z971" s="275" t="s">
        <v>496</v>
      </c>
      <c r="AA971" s="275"/>
      <c r="AB971" s="67">
        <f>Table1402409[[#This Row],[วันที่ส่งงานการเงิน]]-Table1402409[[#This Row],[วันที่ส่งของ]]</f>
        <v>-24015</v>
      </c>
      <c r="AC971" s="130" t="s">
        <v>497</v>
      </c>
      <c r="AD971" s="3"/>
    </row>
    <row r="972" spans="1:30" ht="27.75" customHeight="1">
      <c r="A972" s="85">
        <v>24014</v>
      </c>
      <c r="B972" s="101" t="s">
        <v>2957</v>
      </c>
      <c r="C972" s="67">
        <v>7</v>
      </c>
      <c r="D972" s="14" t="s">
        <v>147</v>
      </c>
      <c r="E972" s="15" t="s">
        <v>500</v>
      </c>
      <c r="F972" s="14" t="s">
        <v>2958</v>
      </c>
      <c r="G972" s="16">
        <v>500000</v>
      </c>
      <c r="H972" s="17"/>
      <c r="I972" s="14" t="s">
        <v>52</v>
      </c>
      <c r="J972" s="18"/>
      <c r="K972" s="19"/>
      <c r="L972" s="63"/>
      <c r="M972" s="16"/>
      <c r="N972" s="16"/>
      <c r="O972" s="16"/>
      <c r="P972" s="67"/>
      <c r="Q972" s="106">
        <v>2</v>
      </c>
      <c r="R972" s="107" t="s">
        <v>276</v>
      </c>
      <c r="S972" s="20"/>
      <c r="T972" s="66">
        <v>2050.42</v>
      </c>
      <c r="U972" s="66">
        <v>0</v>
      </c>
      <c r="V972" s="66">
        <f t="shared" si="425"/>
        <v>2050.42</v>
      </c>
      <c r="W972" s="50" t="s">
        <v>36</v>
      </c>
      <c r="X972" s="51">
        <v>23643</v>
      </c>
      <c r="Y972" s="275">
        <v>24015</v>
      </c>
      <c r="Z972" s="275" t="s">
        <v>502</v>
      </c>
      <c r="AA972" s="275"/>
      <c r="AB972" s="67">
        <f>Table1402409[[#This Row],[วันที่ส่งงานการเงิน]]-Table1402409[[#This Row],[วันที่ส่งของ]]</f>
        <v>-24015</v>
      </c>
      <c r="AC972" s="130" t="s">
        <v>503</v>
      </c>
      <c r="AD972" s="3"/>
    </row>
    <row r="973" spans="1:30" ht="27.75" customHeight="1">
      <c r="A973" s="85">
        <v>24014</v>
      </c>
      <c r="B973" s="101" t="s">
        <v>2959</v>
      </c>
      <c r="C973" s="67">
        <v>7</v>
      </c>
      <c r="D973" s="14" t="s">
        <v>147</v>
      </c>
      <c r="E973" s="15" t="s">
        <v>1328</v>
      </c>
      <c r="F973" s="14" t="s">
        <v>2960</v>
      </c>
      <c r="G973" s="16">
        <v>580475</v>
      </c>
      <c r="H973" s="17"/>
      <c r="I973" s="14" t="s">
        <v>52</v>
      </c>
      <c r="J973" s="15" t="s">
        <v>1328</v>
      </c>
      <c r="K973" s="124">
        <v>580475</v>
      </c>
      <c r="L973" s="15" t="s">
        <v>1328</v>
      </c>
      <c r="M973" s="124">
        <v>580475</v>
      </c>
      <c r="N973" s="16"/>
      <c r="O973" s="16"/>
      <c r="P973" s="67"/>
      <c r="Q973" s="106">
        <v>1</v>
      </c>
      <c r="R973" s="107" t="s">
        <v>1948</v>
      </c>
      <c r="S973" s="20"/>
      <c r="T973" s="66">
        <v>77500</v>
      </c>
      <c r="U973" s="66">
        <f t="shared" ref="U973" si="432">T973*7/100</f>
        <v>5425</v>
      </c>
      <c r="V973" s="66">
        <f t="shared" si="425"/>
        <v>82925</v>
      </c>
      <c r="W973" s="50" t="s">
        <v>36</v>
      </c>
      <c r="X973" s="51">
        <v>23801</v>
      </c>
      <c r="Y973" s="275">
        <v>24018</v>
      </c>
      <c r="Z973" s="275" t="s">
        <v>1949</v>
      </c>
      <c r="AA973" s="275">
        <v>23865</v>
      </c>
      <c r="AB973" s="295">
        <f>Table1402409[[#This Row],[วันที่ส่งงานการเงิน]]-Table1402409[[#This Row],[วันที่ส่งของ]]</f>
        <v>-153</v>
      </c>
      <c r="AC973" s="172" t="s">
        <v>1950</v>
      </c>
      <c r="AD973" s="3"/>
    </row>
    <row r="974" spans="1:30" ht="27.75" customHeight="1">
      <c r="A974" s="85">
        <v>24014</v>
      </c>
      <c r="B974" s="101" t="s">
        <v>2961</v>
      </c>
      <c r="C974" s="67">
        <v>7</v>
      </c>
      <c r="D974" s="14" t="s">
        <v>31</v>
      </c>
      <c r="E974" s="15" t="s">
        <v>506</v>
      </c>
      <c r="F974" s="14" t="s">
        <v>2962</v>
      </c>
      <c r="G974" s="16">
        <v>96300</v>
      </c>
      <c r="H974" s="17"/>
      <c r="I974" s="14" t="s">
        <v>52</v>
      </c>
      <c r="J974" s="15" t="s">
        <v>506</v>
      </c>
      <c r="K974" s="19">
        <v>96300</v>
      </c>
      <c r="L974" s="15" t="s">
        <v>506</v>
      </c>
      <c r="M974" s="19">
        <v>96300</v>
      </c>
      <c r="N974" s="16" t="s">
        <v>34</v>
      </c>
      <c r="O974" s="16"/>
      <c r="P974" s="67"/>
      <c r="Q974" s="106">
        <v>1</v>
      </c>
      <c r="R974" s="107" t="s">
        <v>35</v>
      </c>
      <c r="S974" s="20"/>
      <c r="T974" s="66">
        <v>7500</v>
      </c>
      <c r="U974" s="66">
        <f t="shared" ref="U974" si="433">T974*7/100</f>
        <v>525</v>
      </c>
      <c r="V974" s="66">
        <f t="shared" ref="V974" si="434">T974+U974</f>
        <v>8025</v>
      </c>
      <c r="W974" s="50" t="s">
        <v>36</v>
      </c>
      <c r="X974" s="51">
        <v>23649</v>
      </c>
      <c r="Y974" s="275">
        <v>24020</v>
      </c>
      <c r="Z974" s="275" t="s">
        <v>508</v>
      </c>
      <c r="AA974" s="275"/>
      <c r="AB974" s="67">
        <f>Table1402409[[#This Row],[วันที่ส่งงานการเงิน]]-Table1402409[[#This Row],[วันที่ส่งของ]]</f>
        <v>-24020</v>
      </c>
      <c r="AC974" s="130" t="s">
        <v>509</v>
      </c>
      <c r="AD974" s="3"/>
    </row>
    <row r="975" spans="1:30" ht="30" customHeight="1">
      <c r="A975" s="83">
        <v>24014</v>
      </c>
      <c r="B975" s="101" t="s">
        <v>2963</v>
      </c>
      <c r="C975" s="67">
        <v>7</v>
      </c>
      <c r="D975" s="14" t="s">
        <v>758</v>
      </c>
      <c r="E975" s="15" t="s">
        <v>759</v>
      </c>
      <c r="F975" s="14" t="s">
        <v>2964</v>
      </c>
      <c r="G975" s="16">
        <v>500000</v>
      </c>
      <c r="H975" s="17"/>
      <c r="I975" s="14" t="s">
        <v>52</v>
      </c>
      <c r="J975" s="18"/>
      <c r="K975" s="19"/>
      <c r="L975" s="63"/>
      <c r="M975" s="16"/>
      <c r="N975" s="16"/>
      <c r="O975" s="16"/>
      <c r="P975" s="67"/>
      <c r="Q975" s="106">
        <v>10</v>
      </c>
      <c r="R975" s="107" t="s">
        <v>276</v>
      </c>
      <c r="S975" s="20">
        <v>0.23</v>
      </c>
      <c r="T975" s="66">
        <v>7746.86</v>
      </c>
      <c r="U975" s="66">
        <v>0</v>
      </c>
      <c r="V975" s="66">
        <v>7746.86</v>
      </c>
      <c r="W975" s="50" t="s">
        <v>36</v>
      </c>
      <c r="X975" s="51">
        <v>23649</v>
      </c>
      <c r="Y975" s="275">
        <v>24018</v>
      </c>
      <c r="Z975" s="275" t="s">
        <v>761</v>
      </c>
      <c r="AA975" s="275"/>
      <c r="AB975" s="67">
        <f>Table1402409[[#This Row],[วันที่ส่งงานการเงิน]]-Table1402409[[#This Row],[วันที่ส่งของ]]</f>
        <v>-24018</v>
      </c>
      <c r="AC975" s="130" t="s">
        <v>762</v>
      </c>
      <c r="AD975" s="3"/>
    </row>
    <row r="976" spans="1:30" ht="27.75" customHeight="1">
      <c r="A976" s="85"/>
      <c r="B976" s="101"/>
      <c r="C976" s="67"/>
      <c r="D976" s="14"/>
      <c r="E976" s="15"/>
      <c r="F976" s="14"/>
      <c r="G976" s="16"/>
      <c r="H976" s="17"/>
      <c r="I976" s="14"/>
      <c r="J976" s="18"/>
      <c r="K976" s="19"/>
      <c r="L976" s="21"/>
      <c r="M976" s="16"/>
      <c r="N976" s="16"/>
      <c r="O976" s="16"/>
      <c r="P976" s="67"/>
      <c r="Q976" s="106"/>
      <c r="R976" s="107"/>
      <c r="S976" s="20"/>
      <c r="T976" s="66"/>
      <c r="U976" s="66">
        <f t="shared" ref="U976" si="435">T976*7/100</f>
        <v>0</v>
      </c>
      <c r="V976" s="66">
        <f t="shared" ref="V976" si="436">T976+U976</f>
        <v>0</v>
      </c>
      <c r="W976" s="50"/>
      <c r="X976" s="51"/>
      <c r="Y976" s="275"/>
      <c r="Z976" s="275"/>
      <c r="AA976" s="275"/>
      <c r="AB976" s="295">
        <f>Table1402409[[#This Row],[วันที่ส่งงานการเงิน]]-Table1402409[[#This Row],[วันที่ส่งของ]]</f>
        <v>0</v>
      </c>
      <c r="AC976" s="172"/>
      <c r="AD976" s="3"/>
    </row>
    <row r="977" spans="1:30" ht="27.75" customHeight="1">
      <c r="A977" s="85"/>
      <c r="B977" s="101"/>
      <c r="C977" s="67"/>
      <c r="D977" s="14"/>
      <c r="E977" s="15"/>
      <c r="F977" s="14"/>
      <c r="G977" s="16"/>
      <c r="H977" s="17"/>
      <c r="I977" s="14"/>
      <c r="J977" s="18"/>
      <c r="K977" s="19"/>
      <c r="L977" s="21"/>
      <c r="M977" s="16"/>
      <c r="N977" s="16"/>
      <c r="O977" s="16"/>
      <c r="P977" s="67"/>
      <c r="Q977" s="106"/>
      <c r="R977" s="107"/>
      <c r="S977" s="20"/>
      <c r="T977" s="66"/>
      <c r="U977" s="66">
        <f t="shared" ref="U977:U978" si="437">T977*7/100</f>
        <v>0</v>
      </c>
      <c r="V977" s="66">
        <f t="shared" ref="V977:V978" si="438">T977+U977</f>
        <v>0</v>
      </c>
      <c r="W977" s="50"/>
      <c r="X977" s="51"/>
      <c r="Y977" s="275"/>
      <c r="Z977" s="275"/>
      <c r="AA977" s="275"/>
      <c r="AB977" s="295">
        <f>Table1402409[[#This Row],[วันที่ส่งงานการเงิน]]-Table1402409[[#This Row],[วันที่ส่งของ]]</f>
        <v>0</v>
      </c>
      <c r="AC977" s="172"/>
      <c r="AD977" s="3"/>
    </row>
    <row r="978" spans="1:30" s="266" customFormat="1">
      <c r="A978" s="280"/>
      <c r="B978" s="281"/>
      <c r="C978" s="122"/>
      <c r="D978" s="282"/>
      <c r="E978" s="269"/>
      <c r="F978" s="316" t="s">
        <v>2965</v>
      </c>
      <c r="G978" s="283"/>
      <c r="H978" s="284"/>
      <c r="I978" s="282"/>
      <c r="J978" s="285"/>
      <c r="K978" s="224"/>
      <c r="L978" s="286"/>
      <c r="M978" s="283"/>
      <c r="N978" s="283"/>
      <c r="O978" s="283"/>
      <c r="P978" s="122"/>
      <c r="Q978" s="288"/>
      <c r="R978" s="289"/>
      <c r="S978" s="290"/>
      <c r="T978" s="291"/>
      <c r="U978" s="291">
        <f t="shared" si="437"/>
        <v>0</v>
      </c>
      <c r="V978" s="291">
        <f t="shared" si="438"/>
        <v>0</v>
      </c>
      <c r="W978" s="224"/>
      <c r="X978" s="292"/>
      <c r="Y978" s="114"/>
      <c r="Z978" s="114"/>
      <c r="AA978" s="114"/>
      <c r="AB978" s="294"/>
    </row>
    <row r="979" spans="1:30">
      <c r="A979" s="85"/>
      <c r="B979" s="101"/>
      <c r="C979" s="67"/>
      <c r="D979" s="14"/>
      <c r="E979" s="15"/>
      <c r="F979" s="14"/>
      <c r="G979" s="16"/>
      <c r="H979" s="17"/>
      <c r="I979" s="14"/>
      <c r="J979" s="18"/>
      <c r="K979" s="19"/>
      <c r="L979" s="18"/>
      <c r="M979" s="19"/>
      <c r="N979" s="16"/>
      <c r="O979" s="16"/>
      <c r="P979" s="67"/>
      <c r="Q979" s="106"/>
      <c r="R979" s="107"/>
      <c r="S979" s="20"/>
      <c r="T979" s="66"/>
      <c r="U979" s="66"/>
      <c r="V979" s="66"/>
      <c r="W979" s="50"/>
      <c r="X979" s="51"/>
      <c r="Y979" s="275"/>
      <c r="Z979" s="275"/>
      <c r="AA979" s="275"/>
      <c r="AB979" s="295"/>
      <c r="AC979" s="172"/>
      <c r="AD979" s="3"/>
    </row>
    <row r="980" spans="1:30">
      <c r="A980" s="85"/>
      <c r="B980" s="101"/>
      <c r="C980" s="67"/>
      <c r="D980" s="14"/>
      <c r="E980" s="15"/>
      <c r="F980" s="14"/>
      <c r="G980" s="16"/>
      <c r="H980" s="17"/>
      <c r="I980" s="14"/>
      <c r="J980" s="18"/>
      <c r="K980" s="19"/>
      <c r="L980" s="63"/>
      <c r="M980" s="16"/>
      <c r="N980" s="16"/>
      <c r="O980" s="16"/>
      <c r="P980" s="67"/>
      <c r="Q980" s="106"/>
      <c r="R980" s="107"/>
      <c r="S980" s="20"/>
      <c r="T980" s="66"/>
      <c r="U980" s="66"/>
      <c r="V980" s="66"/>
      <c r="W980" s="50"/>
      <c r="X980" s="51"/>
      <c r="Y980" s="275"/>
      <c r="Z980" s="275"/>
      <c r="AA980" s="275"/>
      <c r="AB980" s="295"/>
      <c r="AC980" s="172"/>
      <c r="AD980" s="3"/>
    </row>
    <row r="981" spans="1:30">
      <c r="A981" s="85"/>
      <c r="B981" s="101"/>
      <c r="C981" s="67"/>
      <c r="D981" s="14"/>
      <c r="E981" s="15"/>
      <c r="F981" s="14"/>
      <c r="G981" s="16"/>
      <c r="H981" s="17"/>
      <c r="I981" s="14"/>
      <c r="J981" s="18"/>
      <c r="K981" s="19"/>
      <c r="L981" s="63"/>
      <c r="M981" s="16"/>
      <c r="N981" s="16"/>
      <c r="O981" s="16"/>
      <c r="P981" s="67"/>
      <c r="Q981" s="106"/>
      <c r="R981" s="107"/>
      <c r="S981" s="20"/>
      <c r="T981" s="66"/>
      <c r="U981" s="66"/>
      <c r="V981" s="66"/>
      <c r="W981" s="50"/>
      <c r="X981" s="51"/>
      <c r="Y981" s="275"/>
      <c r="Z981" s="275"/>
      <c r="AA981" s="275"/>
      <c r="AB981" s="295"/>
      <c r="AC981" s="172"/>
      <c r="AD981" s="3"/>
    </row>
    <row r="982" spans="1:30">
      <c r="A982" s="85"/>
      <c r="B982" s="101"/>
      <c r="C982" s="67"/>
      <c r="D982" s="14"/>
      <c r="E982" s="15"/>
      <c r="F982" s="14"/>
      <c r="G982" s="16"/>
      <c r="H982" s="17"/>
      <c r="I982" s="14"/>
      <c r="J982" s="18"/>
      <c r="K982" s="19"/>
      <c r="L982" s="63"/>
      <c r="M982" s="16"/>
      <c r="N982" s="16"/>
      <c r="O982" s="16"/>
      <c r="P982" s="67"/>
      <c r="Q982" s="106"/>
      <c r="R982" s="107"/>
      <c r="S982" s="20"/>
      <c r="T982" s="66"/>
      <c r="U982" s="66"/>
      <c r="V982" s="66"/>
      <c r="W982" s="50"/>
      <c r="X982" s="51"/>
      <c r="Y982" s="275"/>
      <c r="Z982" s="275"/>
      <c r="AA982" s="275"/>
      <c r="AB982" s="295"/>
      <c r="AC982" s="172"/>
      <c r="AD982" s="3"/>
    </row>
    <row r="983" spans="1:30" s="266" customFormat="1">
      <c r="A983" s="280"/>
      <c r="B983" s="281"/>
      <c r="C983" s="122"/>
      <c r="D983" s="282"/>
      <c r="E983" s="269"/>
      <c r="F983" s="316" t="s">
        <v>2966</v>
      </c>
      <c r="G983" s="283"/>
      <c r="H983" s="284"/>
      <c r="I983" s="282"/>
      <c r="J983" s="285"/>
      <c r="K983" s="224"/>
      <c r="L983" s="286"/>
      <c r="M983" s="283"/>
      <c r="N983" s="283"/>
      <c r="O983" s="283"/>
      <c r="P983" s="122"/>
      <c r="Q983" s="288"/>
      <c r="R983" s="289"/>
      <c r="S983" s="290"/>
      <c r="T983" s="291"/>
      <c r="U983" s="291">
        <f>T983*7/100</f>
        <v>0</v>
      </c>
      <c r="V983" s="291">
        <f>T983+U983</f>
        <v>0</v>
      </c>
      <c r="W983" s="224"/>
      <c r="X983" s="292"/>
      <c r="Y983" s="114"/>
      <c r="Z983" s="114"/>
      <c r="AA983" s="114"/>
      <c r="AB983" s="122">
        <f>Table1402409[[#This Row],[วันที่ส่งงานการเงิน]]-Table1402409[[#This Row],[วันที่ส่งของ]]</f>
        <v>0</v>
      </c>
      <c r="AC983" s="114"/>
      <c r="AD983" s="294"/>
    </row>
    <row r="984" spans="1:30" ht="30" customHeight="1">
      <c r="A984" s="83"/>
      <c r="B984" s="101"/>
      <c r="C984" s="67">
        <v>7</v>
      </c>
      <c r="D984" s="14" t="s">
        <v>31</v>
      </c>
      <c r="E984" s="15" t="s">
        <v>506</v>
      </c>
      <c r="F984" s="14" t="s">
        <v>507</v>
      </c>
      <c r="G984" s="16">
        <v>96300</v>
      </c>
      <c r="H984" s="17"/>
      <c r="I984" s="14" t="s">
        <v>52</v>
      </c>
      <c r="J984" s="15" t="s">
        <v>506</v>
      </c>
      <c r="K984" s="19">
        <v>96300</v>
      </c>
      <c r="L984" s="15" t="s">
        <v>506</v>
      </c>
      <c r="M984" s="19">
        <v>96300</v>
      </c>
      <c r="N984" s="16" t="s">
        <v>34</v>
      </c>
      <c r="O984" s="16"/>
      <c r="P984" s="67"/>
      <c r="Q984" s="106">
        <v>1</v>
      </c>
      <c r="R984" s="107" t="s">
        <v>35</v>
      </c>
      <c r="S984" s="20"/>
      <c r="T984" s="66">
        <v>7500</v>
      </c>
      <c r="U984" s="66">
        <f t="shared" si="0"/>
        <v>525</v>
      </c>
      <c r="V984" s="66">
        <f t="shared" si="1"/>
        <v>8025</v>
      </c>
      <c r="W984" s="50" t="s">
        <v>36</v>
      </c>
      <c r="X984" s="51">
        <v>23649</v>
      </c>
      <c r="Y984" s="275">
        <v>23682</v>
      </c>
      <c r="Z984" s="275" t="s">
        <v>508</v>
      </c>
      <c r="AA984" s="275"/>
      <c r="AB984" s="67">
        <f>Table1402409[[#This Row],[วันที่ส่งงานการเงิน]]-Table1402409[[#This Row],[วันที่ส่งของ]]</f>
        <v>-23682</v>
      </c>
      <c r="AC984" s="130" t="s">
        <v>509</v>
      </c>
      <c r="AD984" s="3"/>
    </row>
    <row r="985" spans="1:30" ht="30" customHeight="1">
      <c r="A985" s="83"/>
      <c r="B985" s="101"/>
      <c r="C985" s="67">
        <v>7</v>
      </c>
      <c r="D985" s="14" t="s">
        <v>31</v>
      </c>
      <c r="E985" s="15" t="s">
        <v>506</v>
      </c>
      <c r="F985" s="14" t="s">
        <v>745</v>
      </c>
      <c r="G985" s="16">
        <v>96300</v>
      </c>
      <c r="H985" s="17"/>
      <c r="I985" s="14" t="s">
        <v>52</v>
      </c>
      <c r="J985" s="15" t="s">
        <v>506</v>
      </c>
      <c r="K985" s="19">
        <v>96300</v>
      </c>
      <c r="L985" s="15" t="s">
        <v>506</v>
      </c>
      <c r="M985" s="19">
        <v>96300</v>
      </c>
      <c r="N985" s="16" t="s">
        <v>34</v>
      </c>
      <c r="O985" s="16"/>
      <c r="P985" s="67"/>
      <c r="Q985" s="106">
        <v>1</v>
      </c>
      <c r="R985" s="107" t="s">
        <v>35</v>
      </c>
      <c r="S985" s="20"/>
      <c r="T985" s="66">
        <v>7500</v>
      </c>
      <c r="U985" s="66">
        <f t="shared" ref="U985" si="439">T985*7/100</f>
        <v>525</v>
      </c>
      <c r="V985" s="66">
        <f t="shared" ref="V985" si="440">T985+U985</f>
        <v>8025</v>
      </c>
      <c r="W985" s="50" t="s">
        <v>36</v>
      </c>
      <c r="X985" s="51">
        <v>23649</v>
      </c>
      <c r="Y985" s="275">
        <v>23712</v>
      </c>
      <c r="Z985" s="275" t="s">
        <v>508</v>
      </c>
      <c r="AA985" s="275"/>
      <c r="AB985" s="67">
        <f>Table1402409[[#This Row],[วันที่ส่งงานการเงิน]]-Table1402409[[#This Row],[วันที่ส่งของ]]</f>
        <v>-23712</v>
      </c>
      <c r="AC985" s="130" t="s">
        <v>509</v>
      </c>
      <c r="AD985" s="3"/>
    </row>
    <row r="986" spans="1:30" ht="30" customHeight="1">
      <c r="A986" s="83"/>
      <c r="B986" s="101"/>
      <c r="C986" s="67">
        <v>7</v>
      </c>
      <c r="D986" s="14" t="s">
        <v>31</v>
      </c>
      <c r="E986" s="15" t="s">
        <v>506</v>
      </c>
      <c r="F986" s="14" t="s">
        <v>989</v>
      </c>
      <c r="G986" s="16">
        <v>96300</v>
      </c>
      <c r="H986" s="17"/>
      <c r="I986" s="14" t="s">
        <v>52</v>
      </c>
      <c r="J986" s="15" t="s">
        <v>506</v>
      </c>
      <c r="K986" s="19">
        <v>96300</v>
      </c>
      <c r="L986" s="15" t="s">
        <v>506</v>
      </c>
      <c r="M986" s="19">
        <v>96300</v>
      </c>
      <c r="N986" s="16" t="s">
        <v>34</v>
      </c>
      <c r="O986" s="16"/>
      <c r="P986" s="67"/>
      <c r="Q986" s="106">
        <v>1</v>
      </c>
      <c r="R986" s="107" t="s">
        <v>35</v>
      </c>
      <c r="S986" s="20"/>
      <c r="T986" s="66">
        <v>7500</v>
      </c>
      <c r="U986" s="66">
        <f t="shared" ref="U986:U987" si="441">T986*7/100</f>
        <v>525</v>
      </c>
      <c r="V986" s="66">
        <f t="shared" ref="V986:V987" si="442">T986+U986</f>
        <v>8025</v>
      </c>
      <c r="W986" s="50" t="s">
        <v>36</v>
      </c>
      <c r="X986" s="51">
        <v>23649</v>
      </c>
      <c r="Y986" s="275">
        <v>23746</v>
      </c>
      <c r="Z986" s="275" t="s">
        <v>508</v>
      </c>
      <c r="AA986" s="275"/>
      <c r="AB986" s="67">
        <f>Table1402409[[#This Row],[วันที่ส่งงานการเงิน]]-Table1402409[[#This Row],[วันที่ส่งของ]]</f>
        <v>-23746</v>
      </c>
      <c r="AC986" s="130" t="s">
        <v>509</v>
      </c>
      <c r="AD986" s="3"/>
    </row>
    <row r="987" spans="1:30" ht="30" customHeight="1">
      <c r="A987" s="83"/>
      <c r="B987" s="101"/>
      <c r="C987" s="67">
        <v>7</v>
      </c>
      <c r="D987" s="14" t="s">
        <v>31</v>
      </c>
      <c r="E987" s="15" t="s">
        <v>506</v>
      </c>
      <c r="F987" s="14" t="s">
        <v>1196</v>
      </c>
      <c r="G987" s="16">
        <v>96300</v>
      </c>
      <c r="H987" s="17"/>
      <c r="I987" s="14" t="s">
        <v>52</v>
      </c>
      <c r="J987" s="15" t="s">
        <v>506</v>
      </c>
      <c r="K987" s="19">
        <v>96300</v>
      </c>
      <c r="L987" s="15" t="s">
        <v>506</v>
      </c>
      <c r="M987" s="19">
        <v>96300</v>
      </c>
      <c r="N987" s="16" t="s">
        <v>34</v>
      </c>
      <c r="O987" s="16"/>
      <c r="P987" s="67"/>
      <c r="Q987" s="106">
        <v>1</v>
      </c>
      <c r="R987" s="107" t="s">
        <v>35</v>
      </c>
      <c r="S987" s="20"/>
      <c r="T987" s="66">
        <v>7500</v>
      </c>
      <c r="U987" s="66">
        <f t="shared" si="441"/>
        <v>525</v>
      </c>
      <c r="V987" s="66">
        <f t="shared" si="442"/>
        <v>8025</v>
      </c>
      <c r="W987" s="50" t="s">
        <v>36</v>
      </c>
      <c r="X987" s="51">
        <v>23649</v>
      </c>
      <c r="Y987" s="275">
        <v>23780</v>
      </c>
      <c r="Z987" s="275" t="s">
        <v>508</v>
      </c>
      <c r="AA987" s="275"/>
      <c r="AB987" s="67">
        <f>Table1402409[[#This Row],[วันที่ส่งงานการเงิน]]-Table1402409[[#This Row],[วันที่ส่งของ]]</f>
        <v>-23780</v>
      </c>
      <c r="AC987" s="130" t="s">
        <v>509</v>
      </c>
      <c r="AD987" s="3"/>
    </row>
    <row r="988" spans="1:30" ht="30" customHeight="1">
      <c r="A988" s="83"/>
      <c r="B988" s="101"/>
      <c r="C988" s="67">
        <v>7</v>
      </c>
      <c r="D988" s="14" t="s">
        <v>31</v>
      </c>
      <c r="E988" s="15" t="s">
        <v>506</v>
      </c>
      <c r="F988" s="14" t="s">
        <v>1368</v>
      </c>
      <c r="G988" s="16">
        <v>96300</v>
      </c>
      <c r="H988" s="17"/>
      <c r="I988" s="14" t="s">
        <v>52</v>
      </c>
      <c r="J988" s="15" t="s">
        <v>506</v>
      </c>
      <c r="K988" s="19">
        <v>96300</v>
      </c>
      <c r="L988" s="15" t="s">
        <v>506</v>
      </c>
      <c r="M988" s="19">
        <v>96300</v>
      </c>
      <c r="N988" s="16" t="s">
        <v>34</v>
      </c>
      <c r="O988" s="16"/>
      <c r="P988" s="67"/>
      <c r="Q988" s="106">
        <v>1</v>
      </c>
      <c r="R988" s="107" t="s">
        <v>35</v>
      </c>
      <c r="S988" s="20"/>
      <c r="T988" s="66">
        <v>7500</v>
      </c>
      <c r="U988" s="66">
        <f t="shared" ref="U988" si="443">T988*7/100</f>
        <v>525</v>
      </c>
      <c r="V988" s="66">
        <f t="shared" ref="V988" si="444">T988+U988</f>
        <v>8025</v>
      </c>
      <c r="W988" s="50" t="s">
        <v>36</v>
      </c>
      <c r="X988" s="51">
        <v>23649</v>
      </c>
      <c r="Y988" s="275">
        <v>23802</v>
      </c>
      <c r="Z988" s="275" t="s">
        <v>508</v>
      </c>
      <c r="AA988" s="275"/>
      <c r="AB988" s="67">
        <f>Table1402409[[#This Row],[วันที่ส่งงานการเงิน]]-Table1402409[[#This Row],[วันที่ส่งของ]]</f>
        <v>-23802</v>
      </c>
      <c r="AC988" s="130" t="s">
        <v>509</v>
      </c>
      <c r="AD988" s="3"/>
    </row>
    <row r="989" spans="1:30" ht="30" customHeight="1">
      <c r="A989" s="83"/>
      <c r="B989" s="101"/>
      <c r="C989" s="67">
        <v>7</v>
      </c>
      <c r="D989" s="14" t="s">
        <v>31</v>
      </c>
      <c r="E989" s="15" t="s">
        <v>506</v>
      </c>
      <c r="F989" s="14" t="s">
        <v>1563</v>
      </c>
      <c r="G989" s="16">
        <v>96300</v>
      </c>
      <c r="H989" s="17"/>
      <c r="I989" s="14" t="s">
        <v>52</v>
      </c>
      <c r="J989" s="15" t="s">
        <v>506</v>
      </c>
      <c r="K989" s="19">
        <v>96300</v>
      </c>
      <c r="L989" s="15" t="s">
        <v>506</v>
      </c>
      <c r="M989" s="19">
        <v>96300</v>
      </c>
      <c r="N989" s="16" t="s">
        <v>34</v>
      </c>
      <c r="O989" s="16"/>
      <c r="P989" s="67"/>
      <c r="Q989" s="106">
        <v>1</v>
      </c>
      <c r="R989" s="107" t="s">
        <v>35</v>
      </c>
      <c r="S989" s="20"/>
      <c r="T989" s="66">
        <v>7500</v>
      </c>
      <c r="U989" s="66">
        <f t="shared" ref="U989" si="445">T989*7/100</f>
        <v>525</v>
      </c>
      <c r="V989" s="66">
        <f t="shared" ref="V989" si="446">T989+U989</f>
        <v>8025</v>
      </c>
      <c r="W989" s="50" t="s">
        <v>36</v>
      </c>
      <c r="X989" s="51">
        <v>23649</v>
      </c>
      <c r="Y989" s="275">
        <v>23833</v>
      </c>
      <c r="Z989" s="275" t="s">
        <v>508</v>
      </c>
      <c r="AA989" s="275"/>
      <c r="AB989" s="67">
        <f>Table1402409[[#This Row],[วันที่ส่งงานการเงิน]]-Table1402409[[#This Row],[วันที่ส่งของ]]</f>
        <v>-23833</v>
      </c>
      <c r="AC989" s="130" t="s">
        <v>509</v>
      </c>
      <c r="AD989" s="3"/>
    </row>
    <row r="990" spans="1:30" ht="30" customHeight="1">
      <c r="A990" s="83"/>
      <c r="B990" s="101"/>
      <c r="C990" s="67">
        <v>7</v>
      </c>
      <c r="D990" s="14" t="s">
        <v>31</v>
      </c>
      <c r="E990" s="15" t="s">
        <v>506</v>
      </c>
      <c r="F990" s="14" t="s">
        <v>1780</v>
      </c>
      <c r="G990" s="16">
        <v>96300</v>
      </c>
      <c r="H990" s="17"/>
      <c r="I990" s="14" t="s">
        <v>52</v>
      </c>
      <c r="J990" s="15" t="s">
        <v>506</v>
      </c>
      <c r="K990" s="19">
        <v>96300</v>
      </c>
      <c r="L990" s="15" t="s">
        <v>506</v>
      </c>
      <c r="M990" s="19">
        <v>96300</v>
      </c>
      <c r="N990" s="16" t="s">
        <v>34</v>
      </c>
      <c r="O990" s="16"/>
      <c r="P990" s="67"/>
      <c r="Q990" s="106">
        <v>1</v>
      </c>
      <c r="R990" s="107" t="s">
        <v>35</v>
      </c>
      <c r="S990" s="20"/>
      <c r="T990" s="66">
        <v>7500</v>
      </c>
      <c r="U990" s="66">
        <f t="shared" ref="U990" si="447">T990*7/100</f>
        <v>525</v>
      </c>
      <c r="V990" s="66">
        <f t="shared" ref="V990" si="448">T990+U990</f>
        <v>8025</v>
      </c>
      <c r="W990" s="50" t="s">
        <v>36</v>
      </c>
      <c r="X990" s="51">
        <v>23649</v>
      </c>
      <c r="Y990" s="275">
        <v>23865</v>
      </c>
      <c r="Z990" s="275" t="s">
        <v>508</v>
      </c>
      <c r="AA990" s="275"/>
      <c r="AB990" s="67">
        <f>Table1402409[[#This Row],[วันที่ส่งงานการเงิน]]-Table1402409[[#This Row],[วันที่ส่งของ]]</f>
        <v>-23865</v>
      </c>
      <c r="AC990" s="130" t="s">
        <v>509</v>
      </c>
      <c r="AD990" s="3"/>
    </row>
    <row r="991" spans="1:30" ht="30" customHeight="1">
      <c r="A991" s="83"/>
      <c r="B991" s="101"/>
      <c r="C991" s="67">
        <v>7</v>
      </c>
      <c r="D991" s="14" t="s">
        <v>31</v>
      </c>
      <c r="E991" s="15" t="s">
        <v>506</v>
      </c>
      <c r="F991" s="14" t="s">
        <v>2042</v>
      </c>
      <c r="G991" s="16">
        <v>96300</v>
      </c>
      <c r="H991" s="17"/>
      <c r="I991" s="14" t="s">
        <v>52</v>
      </c>
      <c r="J991" s="15" t="s">
        <v>506</v>
      </c>
      <c r="K991" s="19">
        <v>96300</v>
      </c>
      <c r="L991" s="15" t="s">
        <v>506</v>
      </c>
      <c r="M991" s="19">
        <v>96300</v>
      </c>
      <c r="N991" s="16" t="s">
        <v>34</v>
      </c>
      <c r="O991" s="16"/>
      <c r="P991" s="67"/>
      <c r="Q991" s="106">
        <v>1</v>
      </c>
      <c r="R991" s="107" t="s">
        <v>35</v>
      </c>
      <c r="S991" s="20"/>
      <c r="T991" s="66">
        <v>7500</v>
      </c>
      <c r="U991" s="66">
        <f t="shared" ref="U991" si="449">T991*7/100</f>
        <v>525</v>
      </c>
      <c r="V991" s="66">
        <f t="shared" ref="V991" si="450">T991+U991</f>
        <v>8025</v>
      </c>
      <c r="W991" s="50" t="s">
        <v>36</v>
      </c>
      <c r="X991" s="51">
        <v>23649</v>
      </c>
      <c r="Y991" s="275">
        <v>23900</v>
      </c>
      <c r="Z991" s="275" t="s">
        <v>508</v>
      </c>
      <c r="AA991" s="275"/>
      <c r="AB991" s="67">
        <f>Table1402409[[#This Row],[วันที่ส่งงานการเงิน]]-Table1402409[[#This Row],[วันที่ส่งของ]]</f>
        <v>-23900</v>
      </c>
      <c r="AC991" s="130" t="s">
        <v>509</v>
      </c>
      <c r="AD991" s="3"/>
    </row>
    <row r="992" spans="1:30" ht="30" customHeight="1">
      <c r="A992" s="83"/>
      <c r="B992" s="101"/>
      <c r="C992" s="67">
        <v>7</v>
      </c>
      <c r="D992" s="14" t="s">
        <v>31</v>
      </c>
      <c r="E992" s="15" t="s">
        <v>506</v>
      </c>
      <c r="F992" s="14" t="s">
        <v>2258</v>
      </c>
      <c r="G992" s="16">
        <v>96300</v>
      </c>
      <c r="H992" s="17"/>
      <c r="I992" s="14" t="s">
        <v>52</v>
      </c>
      <c r="J992" s="15" t="s">
        <v>506</v>
      </c>
      <c r="K992" s="19">
        <v>96300</v>
      </c>
      <c r="L992" s="15" t="s">
        <v>506</v>
      </c>
      <c r="M992" s="19">
        <v>96300</v>
      </c>
      <c r="N992" s="16" t="s">
        <v>34</v>
      </c>
      <c r="O992" s="16"/>
      <c r="P992" s="67"/>
      <c r="Q992" s="106">
        <v>1</v>
      </c>
      <c r="R992" s="107" t="s">
        <v>35</v>
      </c>
      <c r="S992" s="20"/>
      <c r="T992" s="66">
        <v>7500</v>
      </c>
      <c r="U992" s="66">
        <f t="shared" ref="U992" si="451">T992*7/100</f>
        <v>525</v>
      </c>
      <c r="V992" s="66">
        <f t="shared" ref="V992" si="452">T992+U992</f>
        <v>8025</v>
      </c>
      <c r="W992" s="50" t="s">
        <v>36</v>
      </c>
      <c r="X992" s="51">
        <v>23649</v>
      </c>
      <c r="Y992" s="275">
        <v>23928</v>
      </c>
      <c r="Z992" s="275" t="s">
        <v>508</v>
      </c>
      <c r="AA992" s="275"/>
      <c r="AB992" s="67">
        <f>Table1402409[[#This Row],[วันที่ส่งงานการเงิน]]-Table1402409[[#This Row],[วันที่ส่งของ]]</f>
        <v>-23928</v>
      </c>
      <c r="AC992" s="130" t="s">
        <v>509</v>
      </c>
      <c r="AD992" s="3"/>
    </row>
    <row r="993" spans="1:30" ht="30" customHeight="1">
      <c r="A993" s="83"/>
      <c r="B993" s="101"/>
      <c r="C993" s="67">
        <v>7</v>
      </c>
      <c r="D993" s="14" t="s">
        <v>31</v>
      </c>
      <c r="E993" s="15" t="s">
        <v>506</v>
      </c>
      <c r="F993" s="14" t="s">
        <v>2437</v>
      </c>
      <c r="G993" s="16">
        <v>96300</v>
      </c>
      <c r="H993" s="17"/>
      <c r="I993" s="14" t="s">
        <v>52</v>
      </c>
      <c r="J993" s="15" t="s">
        <v>506</v>
      </c>
      <c r="K993" s="19">
        <v>96300</v>
      </c>
      <c r="L993" s="15" t="s">
        <v>506</v>
      </c>
      <c r="M993" s="19">
        <v>96300</v>
      </c>
      <c r="N993" s="16" t="s">
        <v>34</v>
      </c>
      <c r="O993" s="16"/>
      <c r="P993" s="67"/>
      <c r="Q993" s="106">
        <v>1</v>
      </c>
      <c r="R993" s="107" t="s">
        <v>35</v>
      </c>
      <c r="S993" s="20"/>
      <c r="T993" s="66">
        <v>7500</v>
      </c>
      <c r="U993" s="66">
        <f t="shared" ref="U993" si="453">T993*7/100</f>
        <v>525</v>
      </c>
      <c r="V993" s="66">
        <f t="shared" ref="V993" si="454">T993+U993</f>
        <v>8025</v>
      </c>
      <c r="W993" s="50" t="s">
        <v>36</v>
      </c>
      <c r="X993" s="51">
        <v>23649</v>
      </c>
      <c r="Y993" s="275">
        <v>23957</v>
      </c>
      <c r="Z993" s="275" t="s">
        <v>508</v>
      </c>
      <c r="AA993" s="275"/>
      <c r="AB993" s="67">
        <f>Table1402409[[#This Row],[วันที่ส่งงานการเงิน]]-Table1402409[[#This Row],[วันที่ส่งของ]]</f>
        <v>-23957</v>
      </c>
      <c r="AC993" s="130" t="s">
        <v>509</v>
      </c>
      <c r="AD993" s="3"/>
    </row>
    <row r="994" spans="1:30" ht="30" customHeight="1">
      <c r="A994" s="83"/>
      <c r="B994" s="101"/>
      <c r="C994" s="67">
        <v>7</v>
      </c>
      <c r="D994" s="14" t="s">
        <v>31</v>
      </c>
      <c r="E994" s="15" t="s">
        <v>506</v>
      </c>
      <c r="F994" s="14" t="s">
        <v>2746</v>
      </c>
      <c r="G994" s="16">
        <v>96300</v>
      </c>
      <c r="H994" s="17"/>
      <c r="I994" s="14" t="s">
        <v>52</v>
      </c>
      <c r="J994" s="15" t="s">
        <v>506</v>
      </c>
      <c r="K994" s="19">
        <v>96300</v>
      </c>
      <c r="L994" s="15" t="s">
        <v>506</v>
      </c>
      <c r="M994" s="19">
        <v>96300</v>
      </c>
      <c r="N994" s="16" t="s">
        <v>34</v>
      </c>
      <c r="O994" s="16"/>
      <c r="P994" s="67"/>
      <c r="Q994" s="106">
        <v>1</v>
      </c>
      <c r="R994" s="107" t="s">
        <v>35</v>
      </c>
      <c r="S994" s="20"/>
      <c r="T994" s="66">
        <v>7500</v>
      </c>
      <c r="U994" s="66">
        <f t="shared" ref="U994" si="455">T994*7/100</f>
        <v>525</v>
      </c>
      <c r="V994" s="66">
        <f t="shared" ref="V994" si="456">T994+U994</f>
        <v>8025</v>
      </c>
      <c r="W994" s="50" t="s">
        <v>36</v>
      </c>
      <c r="X994" s="51">
        <v>23649</v>
      </c>
      <c r="Y994" s="275">
        <v>23991</v>
      </c>
      <c r="Z994" s="275" t="s">
        <v>508</v>
      </c>
      <c r="AA994" s="275"/>
      <c r="AB994" s="67">
        <f>Table1402409[[#This Row],[วันที่ส่งงานการเงิน]]-Table1402409[[#This Row],[วันที่ส่งของ]]</f>
        <v>-23991</v>
      </c>
      <c r="AC994" s="130" t="s">
        <v>509</v>
      </c>
      <c r="AD994" s="3"/>
    </row>
    <row r="995" spans="1:30" ht="30" customHeight="1">
      <c r="A995" s="83"/>
      <c r="B995" s="101"/>
      <c r="C995" s="67">
        <v>7</v>
      </c>
      <c r="D995" s="14" t="s">
        <v>31</v>
      </c>
      <c r="E995" s="15" t="s">
        <v>506</v>
      </c>
      <c r="F995" s="14" t="s">
        <v>2962</v>
      </c>
      <c r="G995" s="16">
        <v>96300</v>
      </c>
      <c r="H995" s="17"/>
      <c r="I995" s="14" t="s">
        <v>52</v>
      </c>
      <c r="J995" s="15" t="s">
        <v>506</v>
      </c>
      <c r="K995" s="19">
        <v>96300</v>
      </c>
      <c r="L995" s="15" t="s">
        <v>506</v>
      </c>
      <c r="M995" s="19">
        <v>96300</v>
      </c>
      <c r="N995" s="16" t="s">
        <v>34</v>
      </c>
      <c r="O995" s="16"/>
      <c r="P995" s="67"/>
      <c r="Q995" s="106">
        <v>1</v>
      </c>
      <c r="R995" s="107" t="s">
        <v>35</v>
      </c>
      <c r="S995" s="20"/>
      <c r="T995" s="66">
        <v>7500</v>
      </c>
      <c r="U995" s="66">
        <f t="shared" ref="U995" si="457">T995*7/100</f>
        <v>525</v>
      </c>
      <c r="V995" s="66">
        <f t="shared" ref="V995" si="458">T995+U995</f>
        <v>8025</v>
      </c>
      <c r="W995" s="50" t="s">
        <v>36</v>
      </c>
      <c r="X995" s="51">
        <v>23649</v>
      </c>
      <c r="Y995" s="275">
        <v>24020</v>
      </c>
      <c r="Z995" s="275" t="s">
        <v>508</v>
      </c>
      <c r="AA995" s="275"/>
      <c r="AB995" s="67">
        <f>Table1402409[[#This Row],[วันที่ส่งงานการเงิน]]-Table1402409[[#This Row],[วันที่ส่งของ]]</f>
        <v>-24020</v>
      </c>
      <c r="AC995" s="130" t="s">
        <v>509</v>
      </c>
      <c r="AD995" s="3"/>
    </row>
    <row r="996" spans="1:30">
      <c r="A996" s="83"/>
      <c r="B996" s="101"/>
      <c r="C996" s="67">
        <v>7</v>
      </c>
      <c r="D996" s="14" t="s">
        <v>147</v>
      </c>
      <c r="E996" s="15" t="s">
        <v>476</v>
      </c>
      <c r="F996" s="14" t="s">
        <v>477</v>
      </c>
      <c r="G996" s="16">
        <v>25000</v>
      </c>
      <c r="H996" s="17"/>
      <c r="I996" s="14"/>
      <c r="J996" s="30"/>
      <c r="K996" s="19"/>
      <c r="L996" s="63"/>
      <c r="M996" s="16"/>
      <c r="N996" s="16"/>
      <c r="O996" s="16"/>
      <c r="P996" s="67"/>
      <c r="Q996" s="106">
        <v>1</v>
      </c>
      <c r="R996" s="107" t="s">
        <v>276</v>
      </c>
      <c r="S996" s="20"/>
      <c r="T996" s="66">
        <v>25000</v>
      </c>
      <c r="U996" s="66">
        <v>0</v>
      </c>
      <c r="V996" s="66">
        <f t="shared" si="1"/>
        <v>25000</v>
      </c>
      <c r="W996" s="50" t="s">
        <v>2967</v>
      </c>
      <c r="X996" s="51">
        <v>23628</v>
      </c>
      <c r="Y996" s="275">
        <v>23682</v>
      </c>
      <c r="Z996" s="275" t="s">
        <v>2968</v>
      </c>
      <c r="AA996" s="275"/>
      <c r="AB996" s="67">
        <f>Table1402409[[#This Row],[วันที่ส่งงานการเงิน]]-Table1402409[[#This Row],[วันที่ส่งของ]]</f>
        <v>-23682</v>
      </c>
      <c r="AC996" s="130" t="s">
        <v>497</v>
      </c>
      <c r="AD996" s="3"/>
    </row>
    <row r="997" spans="1:30" ht="30" customHeight="1">
      <c r="A997" s="83"/>
      <c r="B997" s="101"/>
      <c r="C997" s="67">
        <v>7</v>
      </c>
      <c r="D997" s="14" t="s">
        <v>31</v>
      </c>
      <c r="E997" s="15" t="s">
        <v>480</v>
      </c>
      <c r="F997" s="14" t="s">
        <v>2969</v>
      </c>
      <c r="G997" s="16">
        <v>498664</v>
      </c>
      <c r="H997" s="17"/>
      <c r="I997" s="14" t="s">
        <v>52</v>
      </c>
      <c r="J997" s="15" t="s">
        <v>480</v>
      </c>
      <c r="K997" s="19">
        <v>498664</v>
      </c>
      <c r="L997" s="15" t="s">
        <v>480</v>
      </c>
      <c r="M997" s="16">
        <v>498664</v>
      </c>
      <c r="N997" s="16" t="s">
        <v>34</v>
      </c>
      <c r="O997" s="16"/>
      <c r="P997" s="67"/>
      <c r="Q997" s="106">
        <v>1</v>
      </c>
      <c r="R997" s="107" t="s">
        <v>481</v>
      </c>
      <c r="S997" s="20"/>
      <c r="T997" s="66">
        <v>62300</v>
      </c>
      <c r="U997" s="66">
        <v>0</v>
      </c>
      <c r="V997" s="66">
        <f t="shared" si="1"/>
        <v>62300</v>
      </c>
      <c r="W997" s="50" t="s">
        <v>36</v>
      </c>
      <c r="X997" s="51">
        <v>23651</v>
      </c>
      <c r="Y997" s="275">
        <v>23689</v>
      </c>
      <c r="Z997" s="275" t="s">
        <v>482</v>
      </c>
      <c r="AA997" s="275"/>
      <c r="AB997" s="67">
        <f>Table1402409[[#This Row],[วันที่ส่งงานการเงิน]]-Table1402409[[#This Row],[วันที่ส่งของ]]</f>
        <v>-23689</v>
      </c>
      <c r="AC997" s="130" t="s">
        <v>483</v>
      </c>
      <c r="AD997" s="3"/>
    </row>
    <row r="998" spans="1:30" ht="30" customHeight="1">
      <c r="A998" s="83"/>
      <c r="B998" s="101"/>
      <c r="C998" s="67">
        <v>7</v>
      </c>
      <c r="D998" s="14" t="s">
        <v>31</v>
      </c>
      <c r="E998" s="15" t="s">
        <v>480</v>
      </c>
      <c r="F998" s="14" t="s">
        <v>835</v>
      </c>
      <c r="G998" s="16">
        <v>498664</v>
      </c>
      <c r="H998" s="17"/>
      <c r="I998" s="14" t="s">
        <v>52</v>
      </c>
      <c r="J998" s="15" t="s">
        <v>480</v>
      </c>
      <c r="K998" s="19">
        <v>498664</v>
      </c>
      <c r="L998" s="15" t="s">
        <v>480</v>
      </c>
      <c r="M998" s="16">
        <v>498664</v>
      </c>
      <c r="N998" s="16" t="s">
        <v>750</v>
      </c>
      <c r="O998" s="16"/>
      <c r="P998" s="67"/>
      <c r="Q998" s="106">
        <v>1</v>
      </c>
      <c r="R998" s="107" t="s">
        <v>481</v>
      </c>
      <c r="S998" s="20"/>
      <c r="T998" s="66">
        <v>62300</v>
      </c>
      <c r="U998" s="66">
        <v>0</v>
      </c>
      <c r="V998" s="66">
        <f t="shared" ref="V998" si="459">T998+U998</f>
        <v>62300</v>
      </c>
      <c r="W998" s="50" t="s">
        <v>36</v>
      </c>
      <c r="X998" s="51">
        <v>23655</v>
      </c>
      <c r="Y998" s="275">
        <v>23719</v>
      </c>
      <c r="Z998" s="275" t="s">
        <v>482</v>
      </c>
      <c r="AA998" s="275"/>
      <c r="AB998" s="67">
        <f>Table1402409[[#This Row],[วันที่ส่งงานการเงิน]]-Table1402409[[#This Row],[วันที่ส่งของ]]</f>
        <v>-23719</v>
      </c>
      <c r="AC998" s="130" t="s">
        <v>483</v>
      </c>
      <c r="AD998" s="3"/>
    </row>
    <row r="999" spans="1:30" ht="30" customHeight="1">
      <c r="A999" s="83"/>
      <c r="B999" s="101"/>
      <c r="C999" s="67">
        <v>7</v>
      </c>
      <c r="D999" s="14" t="s">
        <v>31</v>
      </c>
      <c r="E999" s="15" t="s">
        <v>480</v>
      </c>
      <c r="F999" s="14" t="s">
        <v>1009</v>
      </c>
      <c r="G999" s="16">
        <v>498664</v>
      </c>
      <c r="H999" s="17"/>
      <c r="I999" s="14" t="s">
        <v>52</v>
      </c>
      <c r="J999" s="15" t="s">
        <v>480</v>
      </c>
      <c r="K999" s="19">
        <v>498664</v>
      </c>
      <c r="L999" s="15" t="s">
        <v>480</v>
      </c>
      <c r="M999" s="16">
        <v>498664</v>
      </c>
      <c r="N999" s="16" t="s">
        <v>750</v>
      </c>
      <c r="O999" s="16"/>
      <c r="P999" s="67"/>
      <c r="Q999" s="106">
        <v>1</v>
      </c>
      <c r="R999" s="107" t="s">
        <v>481</v>
      </c>
      <c r="S999" s="20"/>
      <c r="T999" s="66">
        <v>62300</v>
      </c>
      <c r="U999" s="66">
        <v>0</v>
      </c>
      <c r="V999" s="66">
        <f t="shared" ref="V999" si="460">T999+U999</f>
        <v>62300</v>
      </c>
      <c r="W999" s="50" t="s">
        <v>36</v>
      </c>
      <c r="X999" s="51">
        <v>23655</v>
      </c>
      <c r="Y999" s="275">
        <v>23748</v>
      </c>
      <c r="Z999" s="275" t="s">
        <v>482</v>
      </c>
      <c r="AA999" s="275"/>
      <c r="AB999" s="67">
        <f>Table1402409[[#This Row],[วันที่ส่งงานการเงิน]]-Table1402409[[#This Row],[วันที่ส่งของ]]</f>
        <v>-23748</v>
      </c>
      <c r="AC999" s="130" t="s">
        <v>483</v>
      </c>
      <c r="AD999" s="3"/>
    </row>
    <row r="1000" spans="1:30" ht="30" customHeight="1">
      <c r="A1000" s="83"/>
      <c r="B1000" s="101"/>
      <c r="C1000" s="67">
        <v>7</v>
      </c>
      <c r="D1000" s="14" t="s">
        <v>31</v>
      </c>
      <c r="E1000" s="15" t="s">
        <v>480</v>
      </c>
      <c r="F1000" s="14" t="s">
        <v>2970</v>
      </c>
      <c r="G1000" s="16">
        <v>498664</v>
      </c>
      <c r="H1000" s="17"/>
      <c r="I1000" s="14" t="s">
        <v>52</v>
      </c>
      <c r="J1000" s="15" t="s">
        <v>480</v>
      </c>
      <c r="K1000" s="19">
        <v>498664</v>
      </c>
      <c r="L1000" s="15" t="s">
        <v>480</v>
      </c>
      <c r="M1000" s="16">
        <v>498664</v>
      </c>
      <c r="N1000" s="16" t="s">
        <v>750</v>
      </c>
      <c r="O1000" s="16"/>
      <c r="P1000" s="67"/>
      <c r="Q1000" s="106">
        <v>1</v>
      </c>
      <c r="R1000" s="107" t="s">
        <v>481</v>
      </c>
      <c r="S1000" s="20"/>
      <c r="T1000" s="66">
        <v>62300</v>
      </c>
      <c r="U1000" s="66">
        <v>0</v>
      </c>
      <c r="V1000" s="66">
        <f t="shared" ref="V1000" si="461">T1000+U1000</f>
        <v>62300</v>
      </c>
      <c r="W1000" s="50" t="s">
        <v>36</v>
      </c>
      <c r="X1000" s="51">
        <v>23655</v>
      </c>
      <c r="Y1000" s="275">
        <v>23780</v>
      </c>
      <c r="Z1000" s="275" t="s">
        <v>482</v>
      </c>
      <c r="AA1000" s="275"/>
      <c r="AB1000" s="67">
        <f>Table1402409[[#This Row],[วันที่ส่งงานการเงิน]]-Table1402409[[#This Row],[วันที่ส่งของ]]</f>
        <v>-23780</v>
      </c>
      <c r="AC1000" s="130" t="s">
        <v>483</v>
      </c>
      <c r="AD1000" s="3"/>
    </row>
    <row r="1001" spans="1:30" ht="30" customHeight="1">
      <c r="A1001" s="83"/>
      <c r="B1001" s="101"/>
      <c r="C1001" s="67">
        <v>7</v>
      </c>
      <c r="D1001" s="14" t="s">
        <v>31</v>
      </c>
      <c r="E1001" s="15" t="s">
        <v>480</v>
      </c>
      <c r="F1001" s="14" t="s">
        <v>1183</v>
      </c>
      <c r="G1001" s="16">
        <v>498664</v>
      </c>
      <c r="H1001" s="17"/>
      <c r="I1001" s="14" t="s">
        <v>52</v>
      </c>
      <c r="J1001" s="15" t="s">
        <v>480</v>
      </c>
      <c r="K1001" s="19">
        <v>498664</v>
      </c>
      <c r="L1001" s="15" t="s">
        <v>480</v>
      </c>
      <c r="M1001" s="16">
        <v>498664</v>
      </c>
      <c r="N1001" s="16" t="s">
        <v>750</v>
      </c>
      <c r="O1001" s="16"/>
      <c r="P1001" s="67"/>
      <c r="Q1001" s="106">
        <v>1</v>
      </c>
      <c r="R1001" s="107" t="s">
        <v>481</v>
      </c>
      <c r="S1001" s="20"/>
      <c r="T1001" s="66">
        <v>62300</v>
      </c>
      <c r="U1001" s="66">
        <v>0</v>
      </c>
      <c r="V1001" s="66">
        <f t="shared" ref="V1001" si="462">T1001+U1001</f>
        <v>62300</v>
      </c>
      <c r="W1001" s="50" t="s">
        <v>36</v>
      </c>
      <c r="X1001" s="51">
        <v>23655</v>
      </c>
      <c r="Y1001" s="275">
        <v>23808</v>
      </c>
      <c r="Z1001" s="275" t="s">
        <v>482</v>
      </c>
      <c r="AA1001" s="275"/>
      <c r="AB1001" s="67">
        <f>Table1402409[[#This Row],[วันที่ส่งงานการเงิน]]-Table1402409[[#This Row],[วันที่ส่งของ]]</f>
        <v>-23808</v>
      </c>
      <c r="AC1001" s="130" t="s">
        <v>483</v>
      </c>
      <c r="AD1001" s="3"/>
    </row>
    <row r="1002" spans="1:30" ht="30" customHeight="1">
      <c r="A1002" s="83"/>
      <c r="B1002" s="101"/>
      <c r="C1002" s="67">
        <v>7</v>
      </c>
      <c r="D1002" s="14" t="s">
        <v>31</v>
      </c>
      <c r="E1002" s="15" t="s">
        <v>480</v>
      </c>
      <c r="F1002" s="14" t="s">
        <v>1626</v>
      </c>
      <c r="G1002" s="16">
        <v>498664</v>
      </c>
      <c r="H1002" s="17"/>
      <c r="I1002" s="14" t="s">
        <v>52</v>
      </c>
      <c r="J1002" s="15" t="s">
        <v>480</v>
      </c>
      <c r="K1002" s="19">
        <v>498664</v>
      </c>
      <c r="L1002" s="15" t="s">
        <v>480</v>
      </c>
      <c r="M1002" s="16">
        <v>498664</v>
      </c>
      <c r="N1002" s="16" t="s">
        <v>750</v>
      </c>
      <c r="O1002" s="16"/>
      <c r="P1002" s="67"/>
      <c r="Q1002" s="106">
        <v>1</v>
      </c>
      <c r="R1002" s="107" t="s">
        <v>481</v>
      </c>
      <c r="S1002" s="20"/>
      <c r="T1002" s="66">
        <v>62300</v>
      </c>
      <c r="U1002" s="66">
        <v>0</v>
      </c>
      <c r="V1002" s="66">
        <f t="shared" ref="V1002" si="463">T1002+U1002</f>
        <v>62300</v>
      </c>
      <c r="W1002" s="50" t="s">
        <v>36</v>
      </c>
      <c r="X1002" s="51">
        <v>23655</v>
      </c>
      <c r="Y1002" s="275">
        <v>23839</v>
      </c>
      <c r="Z1002" s="275" t="s">
        <v>482</v>
      </c>
      <c r="AA1002" s="275"/>
      <c r="AB1002" s="67">
        <f>Table1402409[[#This Row],[วันที่ส่งงานการเงิน]]-Table1402409[[#This Row],[วันที่ส่งของ]]</f>
        <v>-23839</v>
      </c>
      <c r="AC1002" s="130" t="s">
        <v>483</v>
      </c>
      <c r="AD1002" s="3"/>
    </row>
    <row r="1003" spans="1:30" ht="30" customHeight="1">
      <c r="A1003" s="83"/>
      <c r="B1003" s="101"/>
      <c r="C1003" s="67">
        <v>7</v>
      </c>
      <c r="D1003" s="14" t="s">
        <v>31</v>
      </c>
      <c r="E1003" s="15" t="s">
        <v>480</v>
      </c>
      <c r="F1003" s="14" t="s">
        <v>1826</v>
      </c>
      <c r="G1003" s="16">
        <v>498664</v>
      </c>
      <c r="H1003" s="17"/>
      <c r="I1003" s="14" t="s">
        <v>52</v>
      </c>
      <c r="J1003" s="15" t="s">
        <v>480</v>
      </c>
      <c r="K1003" s="19">
        <v>498664</v>
      </c>
      <c r="L1003" s="15" t="s">
        <v>480</v>
      </c>
      <c r="M1003" s="16">
        <v>498664</v>
      </c>
      <c r="N1003" s="16" t="s">
        <v>750</v>
      </c>
      <c r="O1003" s="16"/>
      <c r="P1003" s="67"/>
      <c r="Q1003" s="106">
        <v>1</v>
      </c>
      <c r="R1003" s="107" t="s">
        <v>481</v>
      </c>
      <c r="S1003" s="20"/>
      <c r="T1003" s="66">
        <v>62300</v>
      </c>
      <c r="U1003" s="66">
        <v>0</v>
      </c>
      <c r="V1003" s="66">
        <f t="shared" ref="V1003" si="464">T1003+U1003</f>
        <v>62300</v>
      </c>
      <c r="W1003" s="50" t="s">
        <v>36</v>
      </c>
      <c r="X1003" s="51">
        <v>23655</v>
      </c>
      <c r="Y1003" s="275">
        <v>23868</v>
      </c>
      <c r="Z1003" s="275" t="s">
        <v>482</v>
      </c>
      <c r="AA1003" s="275"/>
      <c r="AB1003" s="67">
        <f>Table1402409[[#This Row],[วันที่ส่งงานการเงิน]]-Table1402409[[#This Row],[วันที่ส่งของ]]</f>
        <v>-23868</v>
      </c>
      <c r="AC1003" s="130" t="s">
        <v>483</v>
      </c>
      <c r="AD1003" s="3"/>
    </row>
    <row r="1004" spans="1:30" ht="30" customHeight="1">
      <c r="A1004" s="83"/>
      <c r="B1004" s="101"/>
      <c r="C1004" s="67">
        <v>7</v>
      </c>
      <c r="D1004" s="14" t="s">
        <v>31</v>
      </c>
      <c r="E1004" s="15" t="s">
        <v>480</v>
      </c>
      <c r="F1004" s="14" t="s">
        <v>2044</v>
      </c>
      <c r="G1004" s="16">
        <v>498664</v>
      </c>
      <c r="H1004" s="17"/>
      <c r="I1004" s="14" t="s">
        <v>52</v>
      </c>
      <c r="J1004" s="15" t="s">
        <v>480</v>
      </c>
      <c r="K1004" s="19">
        <v>498664</v>
      </c>
      <c r="L1004" s="15" t="s">
        <v>480</v>
      </c>
      <c r="M1004" s="16">
        <v>498664</v>
      </c>
      <c r="N1004" s="16" t="s">
        <v>750</v>
      </c>
      <c r="O1004" s="16"/>
      <c r="P1004" s="67"/>
      <c r="Q1004" s="106">
        <v>1</v>
      </c>
      <c r="R1004" s="107" t="s">
        <v>481</v>
      </c>
      <c r="S1004" s="20"/>
      <c r="T1004" s="66">
        <v>62300</v>
      </c>
      <c r="U1004" s="66">
        <v>0</v>
      </c>
      <c r="V1004" s="66">
        <f t="shared" ref="V1004" si="465">T1004+U1004</f>
        <v>62300</v>
      </c>
      <c r="W1004" s="50" t="s">
        <v>36</v>
      </c>
      <c r="X1004" s="51">
        <v>23655</v>
      </c>
      <c r="Y1004" s="275">
        <v>23899</v>
      </c>
      <c r="Z1004" s="275" t="s">
        <v>482</v>
      </c>
      <c r="AA1004" s="275"/>
      <c r="AB1004" s="67">
        <f>Table1402409[[#This Row],[วันที่ส่งงานการเงิน]]-Table1402409[[#This Row],[วันที่ส่งของ]]</f>
        <v>-23899</v>
      </c>
      <c r="AC1004" s="130" t="s">
        <v>483</v>
      </c>
      <c r="AD1004" s="3"/>
    </row>
    <row r="1005" spans="1:30" ht="30" customHeight="1">
      <c r="A1005" s="83"/>
      <c r="B1005" s="101"/>
      <c r="C1005" s="67">
        <v>7</v>
      </c>
      <c r="D1005" s="14" t="s">
        <v>31</v>
      </c>
      <c r="E1005" s="15" t="s">
        <v>480</v>
      </c>
      <c r="F1005" s="14" t="s">
        <v>2272</v>
      </c>
      <c r="G1005" s="16">
        <v>498664</v>
      </c>
      <c r="H1005" s="17"/>
      <c r="I1005" s="14" t="s">
        <v>52</v>
      </c>
      <c r="J1005" s="15" t="s">
        <v>480</v>
      </c>
      <c r="K1005" s="19">
        <v>498664</v>
      </c>
      <c r="L1005" s="15" t="s">
        <v>480</v>
      </c>
      <c r="M1005" s="16">
        <v>498664</v>
      </c>
      <c r="N1005" s="16" t="s">
        <v>750</v>
      </c>
      <c r="O1005" s="16"/>
      <c r="P1005" s="67"/>
      <c r="Q1005" s="106">
        <v>1</v>
      </c>
      <c r="R1005" s="107" t="s">
        <v>481</v>
      </c>
      <c r="S1005" s="20"/>
      <c r="T1005" s="66">
        <v>62300</v>
      </c>
      <c r="U1005" s="66">
        <v>0</v>
      </c>
      <c r="V1005" s="66">
        <f t="shared" ref="V1005" si="466">T1005+U1005</f>
        <v>62300</v>
      </c>
      <c r="W1005" s="50" t="s">
        <v>36</v>
      </c>
      <c r="X1005" s="51">
        <v>23655</v>
      </c>
      <c r="Y1005" s="275">
        <v>23929</v>
      </c>
      <c r="Z1005" s="275" t="s">
        <v>2273</v>
      </c>
      <c r="AA1005" s="275"/>
      <c r="AB1005" s="67">
        <f>Table1402409[[#This Row],[วันที่ส่งงานการเงิน]]-Table1402409[[#This Row],[วันที่ส่งของ]]</f>
        <v>-23929</v>
      </c>
      <c r="AC1005" s="130" t="s">
        <v>2274</v>
      </c>
      <c r="AD1005" s="3"/>
    </row>
    <row r="1006" spans="1:30" ht="30" customHeight="1">
      <c r="A1006" s="83"/>
      <c r="B1006" s="101"/>
      <c r="C1006" s="67">
        <v>7</v>
      </c>
      <c r="D1006" s="14" t="s">
        <v>31</v>
      </c>
      <c r="E1006" s="15" t="s">
        <v>480</v>
      </c>
      <c r="F1006" s="14" t="s">
        <v>2485</v>
      </c>
      <c r="G1006" s="16">
        <v>498664</v>
      </c>
      <c r="H1006" s="17"/>
      <c r="I1006" s="14" t="s">
        <v>52</v>
      </c>
      <c r="J1006" s="15" t="s">
        <v>480</v>
      </c>
      <c r="K1006" s="19">
        <v>498664</v>
      </c>
      <c r="L1006" s="15" t="s">
        <v>480</v>
      </c>
      <c r="M1006" s="16">
        <v>498664</v>
      </c>
      <c r="N1006" s="16" t="s">
        <v>750</v>
      </c>
      <c r="O1006" s="16"/>
      <c r="P1006" s="67"/>
      <c r="Q1006" s="106">
        <v>1</v>
      </c>
      <c r="R1006" s="107" t="s">
        <v>481</v>
      </c>
      <c r="S1006" s="20"/>
      <c r="T1006" s="66">
        <v>62300</v>
      </c>
      <c r="U1006" s="66">
        <v>0</v>
      </c>
      <c r="V1006" s="66">
        <f t="shared" ref="V1006" si="467">T1006+U1006</f>
        <v>62300</v>
      </c>
      <c r="W1006" s="50" t="s">
        <v>36</v>
      </c>
      <c r="X1006" s="51">
        <v>23655</v>
      </c>
      <c r="Y1006" s="275">
        <v>23962</v>
      </c>
      <c r="Z1006" s="275" t="s">
        <v>2273</v>
      </c>
      <c r="AA1006" s="275"/>
      <c r="AB1006" s="67">
        <f>Table1402409[[#This Row],[วันที่ส่งงานการเงิน]]-Table1402409[[#This Row],[วันที่ส่งของ]]</f>
        <v>-23962</v>
      </c>
      <c r="AC1006" s="130" t="s">
        <v>2274</v>
      </c>
      <c r="AD1006" s="3"/>
    </row>
    <row r="1007" spans="1:30" ht="30" customHeight="1">
      <c r="A1007" s="83"/>
      <c r="B1007" s="101"/>
      <c r="C1007" s="67">
        <v>7</v>
      </c>
      <c r="D1007" s="14" t="s">
        <v>31</v>
      </c>
      <c r="E1007" s="15" t="s">
        <v>480</v>
      </c>
      <c r="F1007" s="14" t="s">
        <v>2761</v>
      </c>
      <c r="G1007" s="16">
        <v>498664</v>
      </c>
      <c r="H1007" s="17"/>
      <c r="I1007" s="14" t="s">
        <v>52</v>
      </c>
      <c r="J1007" s="15" t="s">
        <v>480</v>
      </c>
      <c r="K1007" s="19">
        <v>498664</v>
      </c>
      <c r="L1007" s="15" t="s">
        <v>480</v>
      </c>
      <c r="M1007" s="16">
        <v>498664</v>
      </c>
      <c r="N1007" s="16" t="s">
        <v>750</v>
      </c>
      <c r="O1007" s="16"/>
      <c r="P1007" s="67"/>
      <c r="Q1007" s="106">
        <v>1</v>
      </c>
      <c r="R1007" s="107" t="s">
        <v>481</v>
      </c>
      <c r="S1007" s="20"/>
      <c r="T1007" s="66">
        <v>62300</v>
      </c>
      <c r="U1007" s="66">
        <v>0</v>
      </c>
      <c r="V1007" s="66">
        <f t="shared" ref="V1007" si="468">T1007+U1007</f>
        <v>62300</v>
      </c>
      <c r="W1007" s="50" t="s">
        <v>36</v>
      </c>
      <c r="X1007" s="51">
        <v>23655</v>
      </c>
      <c r="Y1007" s="275">
        <v>23991</v>
      </c>
      <c r="Z1007" s="275" t="s">
        <v>2273</v>
      </c>
      <c r="AA1007" s="275"/>
      <c r="AB1007" s="67">
        <f>Table1402409[[#This Row],[วันที่ส่งงานการเงิน]]-Table1402409[[#This Row],[วันที่ส่งของ]]</f>
        <v>-23991</v>
      </c>
      <c r="AC1007" s="130" t="s">
        <v>2274</v>
      </c>
      <c r="AD1007" s="3"/>
    </row>
    <row r="1008" spans="1:30" ht="30" customHeight="1">
      <c r="A1008" s="83"/>
      <c r="B1008" s="101"/>
      <c r="C1008" s="67">
        <v>7</v>
      </c>
      <c r="D1008" s="14" t="s">
        <v>31</v>
      </c>
      <c r="E1008" s="15" t="s">
        <v>480</v>
      </c>
      <c r="F1008" s="14" t="s">
        <v>2971</v>
      </c>
      <c r="G1008" s="16">
        <v>498664</v>
      </c>
      <c r="H1008" s="17"/>
      <c r="I1008" s="14" t="s">
        <v>52</v>
      </c>
      <c r="J1008" s="15" t="s">
        <v>480</v>
      </c>
      <c r="K1008" s="19">
        <v>498664</v>
      </c>
      <c r="L1008" s="15" t="s">
        <v>480</v>
      </c>
      <c r="M1008" s="16">
        <v>498664</v>
      </c>
      <c r="N1008" s="16" t="s">
        <v>750</v>
      </c>
      <c r="O1008" s="16"/>
      <c r="P1008" s="67"/>
      <c r="Q1008" s="106">
        <v>1</v>
      </c>
      <c r="R1008" s="107" t="s">
        <v>481</v>
      </c>
      <c r="S1008" s="20"/>
      <c r="T1008" s="66">
        <v>51925</v>
      </c>
      <c r="U1008" s="66">
        <v>0</v>
      </c>
      <c r="V1008" s="66">
        <f t="shared" ref="V1008" si="469">T1008+U1008</f>
        <v>51925</v>
      </c>
      <c r="W1008" s="50" t="s">
        <v>36</v>
      </c>
      <c r="X1008" s="51">
        <v>23655</v>
      </c>
      <c r="Y1008" s="275">
        <v>24018</v>
      </c>
      <c r="Z1008" s="275" t="s">
        <v>2273</v>
      </c>
      <c r="AA1008" s="275"/>
      <c r="AB1008" s="67">
        <f>Table1402409[[#This Row],[วันที่ส่งงานการเงิน]]-Table1402409[[#This Row],[วันที่ส่งของ]]</f>
        <v>-24018</v>
      </c>
      <c r="AC1008" s="130" t="s">
        <v>2274</v>
      </c>
      <c r="AD1008" s="3"/>
    </row>
    <row r="1009" spans="1:30" ht="30" customHeight="1">
      <c r="A1009" s="83"/>
      <c r="B1009" s="101"/>
      <c r="C1009" s="67">
        <v>7</v>
      </c>
      <c r="D1009" s="14" t="s">
        <v>147</v>
      </c>
      <c r="E1009" s="15" t="s">
        <v>500</v>
      </c>
      <c r="F1009" s="14" t="s">
        <v>501</v>
      </c>
      <c r="G1009" s="16">
        <v>500000</v>
      </c>
      <c r="H1009" s="17"/>
      <c r="I1009" s="14" t="s">
        <v>52</v>
      </c>
      <c r="J1009" s="18"/>
      <c r="K1009" s="19"/>
      <c r="L1009" s="63"/>
      <c r="M1009" s="16"/>
      <c r="N1009" s="16"/>
      <c r="O1009" s="16"/>
      <c r="P1009" s="67"/>
      <c r="Q1009" s="106">
        <v>2</v>
      </c>
      <c r="R1009" s="107" t="s">
        <v>276</v>
      </c>
      <c r="S1009" s="20"/>
      <c r="T1009" s="66">
        <v>2940</v>
      </c>
      <c r="U1009" s="66">
        <v>0</v>
      </c>
      <c r="V1009" s="66">
        <f t="shared" si="1"/>
        <v>2940</v>
      </c>
      <c r="W1009" s="50" t="s">
        <v>36</v>
      </c>
      <c r="X1009" s="51">
        <v>23643</v>
      </c>
      <c r="Y1009" s="275">
        <v>23690</v>
      </c>
      <c r="Z1009" s="275" t="s">
        <v>502</v>
      </c>
      <c r="AA1009" s="275"/>
      <c r="AB1009" s="67">
        <f>Table1402409[[#This Row],[วันที่ส่งงานการเงิน]]-Table1402409[[#This Row],[วันที่ส่งของ]]</f>
        <v>-23690</v>
      </c>
      <c r="AC1009" s="130" t="s">
        <v>503</v>
      </c>
      <c r="AD1009" s="3"/>
    </row>
    <row r="1010" spans="1:30" ht="30" customHeight="1">
      <c r="A1010" s="83"/>
      <c r="B1010" s="101"/>
      <c r="C1010" s="67">
        <v>7</v>
      </c>
      <c r="D1010" s="14" t="s">
        <v>147</v>
      </c>
      <c r="E1010" s="15" t="s">
        <v>500</v>
      </c>
      <c r="F1010" s="14" t="s">
        <v>755</v>
      </c>
      <c r="G1010" s="16">
        <v>500000</v>
      </c>
      <c r="H1010" s="17"/>
      <c r="I1010" s="14" t="s">
        <v>52</v>
      </c>
      <c r="J1010" s="18"/>
      <c r="K1010" s="19"/>
      <c r="L1010" s="63"/>
      <c r="M1010" s="16"/>
      <c r="N1010" s="16"/>
      <c r="O1010" s="16"/>
      <c r="P1010" s="67"/>
      <c r="Q1010" s="106">
        <v>2</v>
      </c>
      <c r="R1010" s="107" t="s">
        <v>276</v>
      </c>
      <c r="S1010" s="20"/>
      <c r="T1010" s="66">
        <v>1983.48</v>
      </c>
      <c r="U1010" s="66">
        <v>0</v>
      </c>
      <c r="V1010" s="66">
        <f t="shared" ref="V1010" si="470">T1010+U1010</f>
        <v>1983.48</v>
      </c>
      <c r="W1010" s="50" t="s">
        <v>36</v>
      </c>
      <c r="X1010" s="51">
        <v>23643</v>
      </c>
      <c r="Y1010" s="275">
        <v>23711</v>
      </c>
      <c r="Z1010" s="275" t="s">
        <v>502</v>
      </c>
      <c r="AA1010" s="275"/>
      <c r="AB1010" s="67">
        <f>Table1402409[[#This Row],[วันที่ส่งงานการเงิน]]-Table1402409[[#This Row],[วันที่ส่งของ]]</f>
        <v>-23711</v>
      </c>
      <c r="AC1010" s="130" t="s">
        <v>503</v>
      </c>
      <c r="AD1010" s="3"/>
    </row>
    <row r="1011" spans="1:30" ht="30" customHeight="1">
      <c r="A1011" s="83"/>
      <c r="B1011" s="101"/>
      <c r="C1011" s="67">
        <v>7</v>
      </c>
      <c r="D1011" s="14" t="s">
        <v>147</v>
      </c>
      <c r="E1011" s="15" t="s">
        <v>500</v>
      </c>
      <c r="F1011" s="14" t="s">
        <v>951</v>
      </c>
      <c r="G1011" s="16">
        <v>500000</v>
      </c>
      <c r="H1011" s="17"/>
      <c r="I1011" s="14" t="s">
        <v>52</v>
      </c>
      <c r="J1011" s="18"/>
      <c r="K1011" s="19"/>
      <c r="L1011" s="63"/>
      <c r="M1011" s="16"/>
      <c r="N1011" s="16"/>
      <c r="O1011" s="16"/>
      <c r="P1011" s="67"/>
      <c r="Q1011" s="106">
        <v>2</v>
      </c>
      <c r="R1011" s="107" t="s">
        <v>276</v>
      </c>
      <c r="S1011" s="20"/>
      <c r="T1011" s="66">
        <v>1472.38</v>
      </c>
      <c r="U1011" s="66">
        <v>0</v>
      </c>
      <c r="V1011" s="66">
        <f t="shared" ref="V1011" si="471">T1011+U1011</f>
        <v>1472.38</v>
      </c>
      <c r="W1011" s="50" t="s">
        <v>36</v>
      </c>
      <c r="X1011" s="51">
        <v>23643</v>
      </c>
      <c r="Y1011" s="275">
        <v>23741</v>
      </c>
      <c r="Z1011" s="275" t="s">
        <v>502</v>
      </c>
      <c r="AA1011" s="275"/>
      <c r="AB1011" s="67">
        <f>Table1402409[[#This Row],[วันที่ส่งงานการเงิน]]-Table1402409[[#This Row],[วันที่ส่งของ]]</f>
        <v>-23741</v>
      </c>
      <c r="AC1011" s="130" t="s">
        <v>503</v>
      </c>
      <c r="AD1011" s="3"/>
    </row>
    <row r="1012" spans="1:30" ht="30" customHeight="1">
      <c r="A1012" s="83"/>
      <c r="B1012" s="101"/>
      <c r="C1012" s="67">
        <v>7</v>
      </c>
      <c r="D1012" s="14" t="s">
        <v>147</v>
      </c>
      <c r="E1012" s="15" t="s">
        <v>500</v>
      </c>
      <c r="F1012" s="14" t="s">
        <v>1118</v>
      </c>
      <c r="G1012" s="16">
        <v>500000</v>
      </c>
      <c r="H1012" s="17"/>
      <c r="I1012" s="14" t="s">
        <v>52</v>
      </c>
      <c r="J1012" s="18"/>
      <c r="K1012" s="19"/>
      <c r="L1012" s="63"/>
      <c r="M1012" s="16"/>
      <c r="N1012" s="16"/>
      <c r="O1012" s="16"/>
      <c r="P1012" s="67"/>
      <c r="Q1012" s="106">
        <v>2</v>
      </c>
      <c r="R1012" s="107" t="s">
        <v>276</v>
      </c>
      <c r="S1012" s="20"/>
      <c r="T1012" s="66">
        <v>1916.6</v>
      </c>
      <c r="U1012" s="66">
        <v>0</v>
      </c>
      <c r="V1012" s="66">
        <f t="shared" ref="V1012" si="472">T1012+U1012</f>
        <v>1916.6</v>
      </c>
      <c r="W1012" s="50" t="s">
        <v>36</v>
      </c>
      <c r="X1012" s="51">
        <v>23643</v>
      </c>
      <c r="Y1012" s="275">
        <v>23773</v>
      </c>
      <c r="Z1012" s="275" t="s">
        <v>502</v>
      </c>
      <c r="AA1012" s="275"/>
      <c r="AB1012" s="67">
        <f>Table1402409[[#This Row],[วันที่ส่งงานการเงิน]]-Table1402409[[#This Row],[วันที่ส่งของ]]</f>
        <v>-23773</v>
      </c>
      <c r="AC1012" s="130" t="s">
        <v>503</v>
      </c>
      <c r="AD1012" s="3"/>
    </row>
    <row r="1013" spans="1:30" ht="30" customHeight="1">
      <c r="A1013" s="83"/>
      <c r="B1013" s="101"/>
      <c r="C1013" s="67">
        <v>7</v>
      </c>
      <c r="D1013" s="14" t="s">
        <v>147</v>
      </c>
      <c r="E1013" s="15" t="s">
        <v>500</v>
      </c>
      <c r="F1013" s="14" t="s">
        <v>1366</v>
      </c>
      <c r="G1013" s="16">
        <v>500000</v>
      </c>
      <c r="H1013" s="17"/>
      <c r="I1013" s="14" t="s">
        <v>52</v>
      </c>
      <c r="J1013" s="18"/>
      <c r="K1013" s="19"/>
      <c r="L1013" s="63"/>
      <c r="M1013" s="16"/>
      <c r="N1013" s="16"/>
      <c r="O1013" s="16"/>
      <c r="P1013" s="67"/>
      <c r="Q1013" s="106">
        <v>2</v>
      </c>
      <c r="R1013" s="107" t="s">
        <v>276</v>
      </c>
      <c r="S1013" s="20"/>
      <c r="T1013" s="66">
        <v>1433.56</v>
      </c>
      <c r="U1013" s="66">
        <v>0</v>
      </c>
      <c r="V1013" s="66">
        <f t="shared" ref="V1013" si="473">T1013+U1013</f>
        <v>1433.56</v>
      </c>
      <c r="W1013" s="50" t="s">
        <v>36</v>
      </c>
      <c r="X1013" s="51">
        <v>23643</v>
      </c>
      <c r="Y1013" s="275">
        <v>23801</v>
      </c>
      <c r="Z1013" s="275" t="s">
        <v>502</v>
      </c>
      <c r="AA1013" s="275"/>
      <c r="AB1013" s="67">
        <f>Table1402409[[#This Row],[วันที่ส่งงานการเงิน]]-Table1402409[[#This Row],[วันที่ส่งของ]]</f>
        <v>-23801</v>
      </c>
      <c r="AC1013" s="130" t="s">
        <v>503</v>
      </c>
      <c r="AD1013" s="3"/>
    </row>
    <row r="1014" spans="1:30" ht="30" customHeight="1">
      <c r="A1014" s="83"/>
      <c r="B1014" s="101"/>
      <c r="C1014" s="67">
        <v>7</v>
      </c>
      <c r="D1014" s="14" t="s">
        <v>147</v>
      </c>
      <c r="E1014" s="15" t="s">
        <v>500</v>
      </c>
      <c r="F1014" s="14" t="s">
        <v>1537</v>
      </c>
      <c r="G1014" s="16">
        <v>500000</v>
      </c>
      <c r="H1014" s="17"/>
      <c r="I1014" s="14" t="s">
        <v>52</v>
      </c>
      <c r="J1014" s="18"/>
      <c r="K1014" s="19"/>
      <c r="L1014" s="63"/>
      <c r="M1014" s="16"/>
      <c r="N1014" s="16"/>
      <c r="O1014" s="16"/>
      <c r="P1014" s="67"/>
      <c r="Q1014" s="106">
        <v>2</v>
      </c>
      <c r="R1014" s="107" t="s">
        <v>276</v>
      </c>
      <c r="S1014" s="20"/>
      <c r="T1014" s="66">
        <v>3416.74</v>
      </c>
      <c r="U1014" s="66">
        <v>0</v>
      </c>
      <c r="V1014" s="66">
        <f t="shared" ref="V1014" si="474">T1014+U1014</f>
        <v>3416.74</v>
      </c>
      <c r="W1014" s="50" t="s">
        <v>36</v>
      </c>
      <c r="X1014" s="51">
        <v>23643</v>
      </c>
      <c r="Y1014" s="275">
        <v>23832</v>
      </c>
      <c r="Z1014" s="275" t="s">
        <v>502</v>
      </c>
      <c r="AA1014" s="275"/>
      <c r="AB1014" s="67">
        <f>Table1402409[[#This Row],[วันที่ส่งงานการเงิน]]-Table1402409[[#This Row],[วันที่ส่งของ]]</f>
        <v>-23832</v>
      </c>
      <c r="AC1014" s="130" t="s">
        <v>503</v>
      </c>
      <c r="AD1014" s="3"/>
    </row>
    <row r="1015" spans="1:30" ht="30" customHeight="1">
      <c r="A1015" s="83"/>
      <c r="B1015" s="101"/>
      <c r="C1015" s="67">
        <v>7</v>
      </c>
      <c r="D1015" s="14" t="s">
        <v>147</v>
      </c>
      <c r="E1015" s="15" t="s">
        <v>500</v>
      </c>
      <c r="F1015" s="14" t="s">
        <v>2972</v>
      </c>
      <c r="G1015" s="16">
        <v>500000</v>
      </c>
      <c r="H1015" s="17"/>
      <c r="I1015" s="14" t="s">
        <v>52</v>
      </c>
      <c r="J1015" s="18"/>
      <c r="K1015" s="19"/>
      <c r="L1015" s="63"/>
      <c r="M1015" s="16"/>
      <c r="N1015" s="16"/>
      <c r="O1015" s="16"/>
      <c r="P1015" s="67"/>
      <c r="Q1015" s="106">
        <v>2</v>
      </c>
      <c r="R1015" s="107" t="s">
        <v>276</v>
      </c>
      <c r="S1015" s="20"/>
      <c r="T1015" s="66">
        <v>4949.76</v>
      </c>
      <c r="U1015" s="66">
        <v>0</v>
      </c>
      <c r="V1015" s="66">
        <f t="shared" ref="V1015" si="475">T1015+U1015</f>
        <v>4949.76</v>
      </c>
      <c r="W1015" s="50" t="s">
        <v>36</v>
      </c>
      <c r="X1015" s="51">
        <v>23643</v>
      </c>
      <c r="Y1015" s="275">
        <v>23861</v>
      </c>
      <c r="Z1015" s="275" t="s">
        <v>502</v>
      </c>
      <c r="AA1015" s="275"/>
      <c r="AB1015" s="67">
        <f>Table1402409[[#This Row],[วันที่ส่งงานการเงิน]]-Table1402409[[#This Row],[วันที่ส่งของ]]</f>
        <v>-23861</v>
      </c>
      <c r="AC1015" s="130" t="s">
        <v>503</v>
      </c>
      <c r="AD1015" s="3"/>
    </row>
    <row r="1016" spans="1:30" ht="30" customHeight="1">
      <c r="A1016" s="83"/>
      <c r="B1016" s="101"/>
      <c r="C1016" s="67">
        <v>7</v>
      </c>
      <c r="D1016" s="14" t="s">
        <v>147</v>
      </c>
      <c r="E1016" s="15" t="s">
        <v>500</v>
      </c>
      <c r="F1016" s="14" t="s">
        <v>1957</v>
      </c>
      <c r="G1016" s="16">
        <v>500000</v>
      </c>
      <c r="H1016" s="17"/>
      <c r="I1016" s="14" t="s">
        <v>52</v>
      </c>
      <c r="J1016" s="18"/>
      <c r="K1016" s="19"/>
      <c r="L1016" s="63"/>
      <c r="M1016" s="16"/>
      <c r="N1016" s="16"/>
      <c r="O1016" s="16"/>
      <c r="P1016" s="67"/>
      <c r="Q1016" s="106">
        <v>2</v>
      </c>
      <c r="R1016" s="107" t="s">
        <v>276</v>
      </c>
      <c r="S1016" s="20"/>
      <c r="T1016" s="66">
        <v>960.76</v>
      </c>
      <c r="U1016" s="66">
        <v>0</v>
      </c>
      <c r="V1016" s="66">
        <f t="shared" ref="V1016" si="476">T1016+U1016</f>
        <v>960.76</v>
      </c>
      <c r="W1016" s="50" t="s">
        <v>36</v>
      </c>
      <c r="X1016" s="51">
        <v>23643</v>
      </c>
      <c r="Y1016" s="275">
        <v>23893</v>
      </c>
      <c r="Z1016" s="275" t="s">
        <v>502</v>
      </c>
      <c r="AA1016" s="275"/>
      <c r="AB1016" s="67">
        <f>Table1402409[[#This Row],[วันที่ส่งงานการเงิน]]-Table1402409[[#This Row],[วันที่ส่งของ]]</f>
        <v>-23893</v>
      </c>
      <c r="AC1016" s="130" t="s">
        <v>503</v>
      </c>
      <c r="AD1016" s="3"/>
    </row>
    <row r="1017" spans="1:30" ht="30" customHeight="1">
      <c r="A1017" s="83"/>
      <c r="B1017" s="101"/>
      <c r="C1017" s="67">
        <v>7</v>
      </c>
      <c r="D1017" s="14" t="s">
        <v>147</v>
      </c>
      <c r="E1017" s="15" t="s">
        <v>500</v>
      </c>
      <c r="F1017" s="14" t="s">
        <v>2239</v>
      </c>
      <c r="G1017" s="16">
        <v>500000</v>
      </c>
      <c r="H1017" s="17"/>
      <c r="I1017" s="14" t="s">
        <v>52</v>
      </c>
      <c r="J1017" s="18"/>
      <c r="K1017" s="19"/>
      <c r="L1017" s="63"/>
      <c r="M1017" s="16"/>
      <c r="N1017" s="16"/>
      <c r="O1017" s="16"/>
      <c r="P1017" s="67"/>
      <c r="Q1017" s="106">
        <v>2</v>
      </c>
      <c r="R1017" s="107" t="s">
        <v>276</v>
      </c>
      <c r="S1017" s="20"/>
      <c r="T1017" s="66">
        <v>1049.54</v>
      </c>
      <c r="U1017" s="66">
        <v>0</v>
      </c>
      <c r="V1017" s="66">
        <f t="shared" ref="V1017" si="477">T1017+U1017</f>
        <v>1049.54</v>
      </c>
      <c r="W1017" s="50" t="s">
        <v>36</v>
      </c>
      <c r="X1017" s="51">
        <v>23643</v>
      </c>
      <c r="Y1017" s="275">
        <v>23923</v>
      </c>
      <c r="Z1017" s="275" t="s">
        <v>502</v>
      </c>
      <c r="AA1017" s="275"/>
      <c r="AB1017" s="67">
        <f>Table1402409[[#This Row],[วันที่ส่งงานการเงิน]]-Table1402409[[#This Row],[วันที่ส่งของ]]</f>
        <v>-23923</v>
      </c>
      <c r="AC1017" s="130" t="s">
        <v>503</v>
      </c>
      <c r="AD1017" s="3"/>
    </row>
    <row r="1018" spans="1:30" ht="30" customHeight="1">
      <c r="A1018" s="83"/>
      <c r="B1018" s="101"/>
      <c r="C1018" s="67">
        <v>7</v>
      </c>
      <c r="D1018" s="14" t="s">
        <v>147</v>
      </c>
      <c r="E1018" s="15" t="s">
        <v>500</v>
      </c>
      <c r="F1018" s="14" t="s">
        <v>2476</v>
      </c>
      <c r="G1018" s="16">
        <v>500000</v>
      </c>
      <c r="H1018" s="17"/>
      <c r="I1018" s="14" t="s">
        <v>52</v>
      </c>
      <c r="J1018" s="18"/>
      <c r="K1018" s="19"/>
      <c r="L1018" s="63"/>
      <c r="M1018" s="16"/>
      <c r="N1018" s="16"/>
      <c r="O1018" s="16"/>
      <c r="P1018" s="67"/>
      <c r="Q1018" s="106">
        <v>2</v>
      </c>
      <c r="R1018" s="107" t="s">
        <v>276</v>
      </c>
      <c r="S1018" s="20"/>
      <c r="T1018" s="66">
        <v>775.18</v>
      </c>
      <c r="U1018" s="66">
        <v>0</v>
      </c>
      <c r="V1018" s="66">
        <f t="shared" ref="V1018" si="478">T1018+U1018</f>
        <v>775.18</v>
      </c>
      <c r="W1018" s="50" t="s">
        <v>36</v>
      </c>
      <c r="X1018" s="51">
        <v>23643</v>
      </c>
      <c r="Y1018" s="275">
        <v>23956</v>
      </c>
      <c r="Z1018" s="275" t="s">
        <v>502</v>
      </c>
      <c r="AA1018" s="275"/>
      <c r="AB1018" s="67">
        <f>Table1402409[[#This Row],[วันที่ส่งงานการเงิน]]-Table1402409[[#This Row],[วันที่ส่งของ]]</f>
        <v>-23956</v>
      </c>
      <c r="AC1018" s="130" t="s">
        <v>503</v>
      </c>
      <c r="AD1018" s="3"/>
    </row>
    <row r="1019" spans="1:30" ht="30" customHeight="1">
      <c r="A1019" s="83"/>
      <c r="B1019" s="101"/>
      <c r="C1019" s="67">
        <v>7</v>
      </c>
      <c r="D1019" s="14" t="s">
        <v>147</v>
      </c>
      <c r="E1019" s="15" t="s">
        <v>500</v>
      </c>
      <c r="F1019" s="14" t="s">
        <v>2713</v>
      </c>
      <c r="G1019" s="16">
        <v>500000</v>
      </c>
      <c r="H1019" s="17"/>
      <c r="I1019" s="14" t="s">
        <v>52</v>
      </c>
      <c r="J1019" s="18"/>
      <c r="K1019" s="19"/>
      <c r="L1019" s="63"/>
      <c r="M1019" s="16"/>
      <c r="N1019" s="16"/>
      <c r="O1019" s="16"/>
      <c r="P1019" s="67"/>
      <c r="Q1019" s="106">
        <v>2</v>
      </c>
      <c r="R1019" s="107" t="s">
        <v>276</v>
      </c>
      <c r="S1019" s="20"/>
      <c r="T1019" s="66">
        <v>1241.18</v>
      </c>
      <c r="U1019" s="66">
        <v>0</v>
      </c>
      <c r="V1019" s="66">
        <f t="shared" ref="V1019" si="479">T1019+U1019</f>
        <v>1241.18</v>
      </c>
      <c r="W1019" s="50" t="s">
        <v>36</v>
      </c>
      <c r="X1019" s="51">
        <v>23643</v>
      </c>
      <c r="Y1019" s="275">
        <v>23985</v>
      </c>
      <c r="Z1019" s="275" t="s">
        <v>502</v>
      </c>
      <c r="AA1019" s="275"/>
      <c r="AB1019" s="67">
        <f>Table1402409[[#This Row],[วันที่ส่งงานการเงิน]]-Table1402409[[#This Row],[วันที่ส่งของ]]</f>
        <v>-23985</v>
      </c>
      <c r="AC1019" s="130" t="s">
        <v>503</v>
      </c>
      <c r="AD1019" s="3"/>
    </row>
    <row r="1020" spans="1:30" ht="30" customHeight="1">
      <c r="A1020" s="83"/>
      <c r="B1020" s="101"/>
      <c r="C1020" s="67">
        <v>7</v>
      </c>
      <c r="D1020" s="14" t="s">
        <v>147</v>
      </c>
      <c r="E1020" s="15" t="s">
        <v>500</v>
      </c>
      <c r="F1020" s="14" t="s">
        <v>2958</v>
      </c>
      <c r="G1020" s="16">
        <v>500000</v>
      </c>
      <c r="H1020" s="17"/>
      <c r="I1020" s="14" t="s">
        <v>52</v>
      </c>
      <c r="J1020" s="18"/>
      <c r="K1020" s="19"/>
      <c r="L1020" s="63"/>
      <c r="M1020" s="16"/>
      <c r="N1020" s="16"/>
      <c r="O1020" s="16"/>
      <c r="P1020" s="67"/>
      <c r="Q1020" s="106">
        <v>2</v>
      </c>
      <c r="R1020" s="107" t="s">
        <v>276</v>
      </c>
      <c r="S1020" s="20"/>
      <c r="T1020" s="66">
        <v>2050.42</v>
      </c>
      <c r="U1020" s="66">
        <v>0</v>
      </c>
      <c r="V1020" s="66">
        <f t="shared" ref="V1020" si="480">T1020+U1020</f>
        <v>2050.42</v>
      </c>
      <c r="W1020" s="50" t="s">
        <v>36</v>
      </c>
      <c r="X1020" s="51">
        <v>23643</v>
      </c>
      <c r="Y1020" s="275">
        <v>24015</v>
      </c>
      <c r="Z1020" s="275" t="s">
        <v>502</v>
      </c>
      <c r="AA1020" s="275"/>
      <c r="AB1020" s="67">
        <f>Table1402409[[#This Row],[วันที่ส่งงานการเงิน]]-Table1402409[[#This Row],[วันที่ส่งของ]]</f>
        <v>-24015</v>
      </c>
      <c r="AC1020" s="130" t="s">
        <v>503</v>
      </c>
      <c r="AD1020" s="3"/>
    </row>
    <row r="1021" spans="1:30" ht="30" customHeight="1">
      <c r="A1021" s="83"/>
      <c r="B1021" s="101"/>
      <c r="C1021" s="67">
        <v>7</v>
      </c>
      <c r="D1021" s="14" t="s">
        <v>147</v>
      </c>
      <c r="E1021" s="15" t="s">
        <v>494</v>
      </c>
      <c r="F1021" s="14" t="s">
        <v>495</v>
      </c>
      <c r="G1021" s="16">
        <v>500000</v>
      </c>
      <c r="H1021" s="17"/>
      <c r="I1021" s="14"/>
      <c r="J1021" s="18"/>
      <c r="K1021" s="19"/>
      <c r="L1021" s="63"/>
      <c r="M1021" s="16"/>
      <c r="N1021" s="16"/>
      <c r="O1021" s="16"/>
      <c r="P1021" s="67"/>
      <c r="Q1021" s="106">
        <v>1</v>
      </c>
      <c r="R1021" s="107" t="s">
        <v>276</v>
      </c>
      <c r="S1021" s="20"/>
      <c r="T1021" s="66">
        <v>44109.52</v>
      </c>
      <c r="U1021" s="66"/>
      <c r="V1021" s="66">
        <f t="shared" si="1"/>
        <v>44109.52</v>
      </c>
      <c r="W1021" s="50" t="s">
        <v>36</v>
      </c>
      <c r="X1021" s="51">
        <v>23642</v>
      </c>
      <c r="Y1021" s="275">
        <v>23690</v>
      </c>
      <c r="Z1021" s="275" t="s">
        <v>496</v>
      </c>
      <c r="AA1021" s="275"/>
      <c r="AB1021" s="67">
        <f>Table1402409[[#This Row],[วันที่ส่งงานการเงิน]]-Table1402409[[#This Row],[วันที่ส่งของ]]</f>
        <v>-23690</v>
      </c>
      <c r="AC1021" s="130" t="s">
        <v>497</v>
      </c>
      <c r="AD1021" s="3"/>
    </row>
    <row r="1022" spans="1:30" ht="30" customHeight="1">
      <c r="A1022" s="83"/>
      <c r="B1022" s="101"/>
      <c r="C1022" s="67">
        <v>7</v>
      </c>
      <c r="D1022" s="14" t="s">
        <v>147</v>
      </c>
      <c r="E1022" s="15" t="s">
        <v>494</v>
      </c>
      <c r="F1022" s="14" t="s">
        <v>776</v>
      </c>
      <c r="G1022" s="16">
        <v>500000</v>
      </c>
      <c r="H1022" s="17"/>
      <c r="I1022" s="14"/>
      <c r="J1022" s="18"/>
      <c r="K1022" s="19"/>
      <c r="L1022" s="63"/>
      <c r="M1022" s="16"/>
      <c r="N1022" s="16"/>
      <c r="O1022" s="16"/>
      <c r="P1022" s="67"/>
      <c r="Q1022" s="106">
        <v>1</v>
      </c>
      <c r="R1022" s="107" t="s">
        <v>276</v>
      </c>
      <c r="S1022" s="20"/>
      <c r="T1022" s="66">
        <v>40507.879999999997</v>
      </c>
      <c r="U1022" s="66">
        <v>0</v>
      </c>
      <c r="V1022" s="66">
        <f t="shared" ref="V1022" si="481">T1022+U1022</f>
        <v>40507.879999999997</v>
      </c>
      <c r="W1022" s="50" t="s">
        <v>36</v>
      </c>
      <c r="X1022" s="51">
        <v>23642</v>
      </c>
      <c r="Y1022" s="275">
        <v>23711</v>
      </c>
      <c r="Z1022" s="275" t="s">
        <v>496</v>
      </c>
      <c r="AA1022" s="275"/>
      <c r="AB1022" s="67">
        <f>Table1402409[[#This Row],[วันที่ส่งงานการเงิน]]-Table1402409[[#This Row],[วันที่ส่งของ]]</f>
        <v>-23711</v>
      </c>
      <c r="AC1022" s="130" t="s">
        <v>497</v>
      </c>
      <c r="AD1022" s="3"/>
    </row>
    <row r="1023" spans="1:30" ht="30" customHeight="1">
      <c r="A1023" s="83"/>
      <c r="B1023" s="101"/>
      <c r="C1023" s="67">
        <v>7</v>
      </c>
      <c r="D1023" s="14" t="s">
        <v>147</v>
      </c>
      <c r="E1023" s="15" t="s">
        <v>494</v>
      </c>
      <c r="F1023" s="14" t="s">
        <v>954</v>
      </c>
      <c r="G1023" s="16">
        <v>500000</v>
      </c>
      <c r="H1023" s="17"/>
      <c r="I1023" s="14"/>
      <c r="J1023" s="18"/>
      <c r="K1023" s="19"/>
      <c r="L1023" s="63"/>
      <c r="M1023" s="16"/>
      <c r="N1023" s="16"/>
      <c r="O1023" s="16"/>
      <c r="P1023" s="67"/>
      <c r="Q1023" s="106">
        <v>1</v>
      </c>
      <c r="R1023" s="107" t="s">
        <v>276</v>
      </c>
      <c r="S1023" s="20"/>
      <c r="T1023" s="66">
        <v>80408.7</v>
      </c>
      <c r="U1023" s="66">
        <v>0</v>
      </c>
      <c r="V1023" s="66">
        <f t="shared" ref="V1023:V1024" si="482">T1023+U1023</f>
        <v>80408.7</v>
      </c>
      <c r="W1023" s="50" t="s">
        <v>36</v>
      </c>
      <c r="X1023" s="51">
        <v>23642</v>
      </c>
      <c r="Y1023" s="275">
        <v>23741</v>
      </c>
      <c r="Z1023" s="275" t="s">
        <v>496</v>
      </c>
      <c r="AA1023" s="275"/>
      <c r="AB1023" s="67">
        <f>Table1402409[[#This Row],[วันที่ส่งงานการเงิน]]-Table1402409[[#This Row],[วันที่ส่งของ]]</f>
        <v>-23741</v>
      </c>
      <c r="AC1023" s="130" t="s">
        <v>497</v>
      </c>
      <c r="AD1023" s="3"/>
    </row>
    <row r="1024" spans="1:30" ht="30" customHeight="1">
      <c r="A1024" s="83"/>
      <c r="B1024" s="101"/>
      <c r="C1024" s="67">
        <v>7</v>
      </c>
      <c r="D1024" s="14" t="s">
        <v>147</v>
      </c>
      <c r="E1024" s="15" t="s">
        <v>494</v>
      </c>
      <c r="F1024" s="14" t="s">
        <v>1145</v>
      </c>
      <c r="G1024" s="16">
        <v>500000</v>
      </c>
      <c r="H1024" s="17"/>
      <c r="I1024" s="14"/>
      <c r="J1024" s="18"/>
      <c r="K1024" s="19"/>
      <c r="L1024" s="63"/>
      <c r="M1024" s="16"/>
      <c r="N1024" s="16"/>
      <c r="O1024" s="16"/>
      <c r="P1024" s="67"/>
      <c r="Q1024" s="106">
        <v>1</v>
      </c>
      <c r="R1024" s="107" t="s">
        <v>276</v>
      </c>
      <c r="S1024" s="20"/>
      <c r="T1024" s="66">
        <v>129729.02</v>
      </c>
      <c r="U1024" s="66">
        <v>0</v>
      </c>
      <c r="V1024" s="66">
        <f t="shared" si="482"/>
        <v>129729.02</v>
      </c>
      <c r="W1024" s="50" t="s">
        <v>36</v>
      </c>
      <c r="X1024" s="51">
        <v>23642</v>
      </c>
      <c r="Y1024" s="275">
        <v>23773</v>
      </c>
      <c r="Z1024" s="275" t="s">
        <v>496</v>
      </c>
      <c r="AA1024" s="275"/>
      <c r="AB1024" s="67">
        <f>Table1402409[[#This Row],[วันที่ส่งงานการเงิน]]-Table1402409[[#This Row],[วันที่ส่งของ]]</f>
        <v>-23773</v>
      </c>
      <c r="AC1024" s="130" t="s">
        <v>497</v>
      </c>
      <c r="AD1024" s="3"/>
    </row>
    <row r="1025" spans="1:30" ht="30" customHeight="1">
      <c r="A1025" s="83"/>
      <c r="B1025" s="101"/>
      <c r="C1025" s="67">
        <v>7</v>
      </c>
      <c r="D1025" s="14" t="s">
        <v>147</v>
      </c>
      <c r="E1025" s="15" t="s">
        <v>494</v>
      </c>
      <c r="F1025" s="14" t="s">
        <v>1370</v>
      </c>
      <c r="G1025" s="16">
        <v>500000</v>
      </c>
      <c r="H1025" s="17"/>
      <c r="I1025" s="14"/>
      <c r="J1025" s="18"/>
      <c r="K1025" s="19"/>
      <c r="L1025" s="63"/>
      <c r="M1025" s="16"/>
      <c r="N1025" s="16"/>
      <c r="O1025" s="16"/>
      <c r="P1025" s="67"/>
      <c r="Q1025" s="106">
        <v>1</v>
      </c>
      <c r="R1025" s="107" t="s">
        <v>276</v>
      </c>
      <c r="S1025" s="20"/>
      <c r="T1025" s="66">
        <v>24329.54</v>
      </c>
      <c r="U1025" s="66">
        <v>0</v>
      </c>
      <c r="V1025" s="66">
        <f t="shared" ref="V1025" si="483">T1025+U1025</f>
        <v>24329.54</v>
      </c>
      <c r="W1025" s="50" t="s">
        <v>36</v>
      </c>
      <c r="X1025" s="51">
        <v>23642</v>
      </c>
      <c r="Y1025" s="275">
        <v>23801</v>
      </c>
      <c r="Z1025" s="275" t="s">
        <v>496</v>
      </c>
      <c r="AA1025" s="275"/>
      <c r="AB1025" s="67">
        <f>Table1402409[[#This Row],[วันที่ส่งงานการเงิน]]-Table1402409[[#This Row],[วันที่ส่งของ]]</f>
        <v>-23801</v>
      </c>
      <c r="AC1025" s="130" t="s">
        <v>497</v>
      </c>
      <c r="AD1025" s="3"/>
    </row>
    <row r="1026" spans="1:30" ht="30" customHeight="1">
      <c r="A1026" s="83"/>
      <c r="B1026" s="101"/>
      <c r="C1026" s="67">
        <v>7</v>
      </c>
      <c r="D1026" s="14" t="s">
        <v>147</v>
      </c>
      <c r="E1026" s="15" t="s">
        <v>494</v>
      </c>
      <c r="F1026" s="14" t="s">
        <v>1541</v>
      </c>
      <c r="G1026" s="16">
        <v>500000</v>
      </c>
      <c r="H1026" s="17"/>
      <c r="I1026" s="14"/>
      <c r="J1026" s="18"/>
      <c r="K1026" s="19"/>
      <c r="L1026" s="63"/>
      <c r="M1026" s="16"/>
      <c r="N1026" s="16"/>
      <c r="O1026" s="16"/>
      <c r="P1026" s="67"/>
      <c r="Q1026" s="106">
        <v>1</v>
      </c>
      <c r="R1026" s="107" t="s">
        <v>276</v>
      </c>
      <c r="S1026" s="20"/>
      <c r="T1026" s="66">
        <v>19166.14</v>
      </c>
      <c r="U1026" s="66">
        <v>0</v>
      </c>
      <c r="V1026" s="66">
        <f t="shared" ref="V1026" si="484">T1026+U1026</f>
        <v>19166.14</v>
      </c>
      <c r="W1026" s="50" t="s">
        <v>36</v>
      </c>
      <c r="X1026" s="51">
        <v>23642</v>
      </c>
      <c r="Y1026" s="275">
        <v>23832</v>
      </c>
      <c r="Z1026" s="275" t="s">
        <v>496</v>
      </c>
      <c r="AA1026" s="275"/>
      <c r="AB1026" s="67">
        <f>Table1402409[[#This Row],[วันที่ส่งงานการเงิน]]-Table1402409[[#This Row],[วันที่ส่งของ]]</f>
        <v>-23832</v>
      </c>
      <c r="AC1026" s="130" t="s">
        <v>497</v>
      </c>
      <c r="AD1026" s="3"/>
    </row>
    <row r="1027" spans="1:30" ht="30" customHeight="1">
      <c r="A1027" s="83"/>
      <c r="B1027" s="101"/>
      <c r="C1027" s="67">
        <v>7</v>
      </c>
      <c r="D1027" s="14" t="s">
        <v>147</v>
      </c>
      <c r="E1027" s="15" t="s">
        <v>494</v>
      </c>
      <c r="F1027" s="14" t="s">
        <v>2973</v>
      </c>
      <c r="G1027" s="16">
        <v>500000</v>
      </c>
      <c r="H1027" s="17"/>
      <c r="I1027" s="14"/>
      <c r="J1027" s="18"/>
      <c r="K1027" s="19"/>
      <c r="L1027" s="63"/>
      <c r="M1027" s="16"/>
      <c r="N1027" s="16"/>
      <c r="O1027" s="16"/>
      <c r="P1027" s="67"/>
      <c r="Q1027" s="106">
        <v>1</v>
      </c>
      <c r="R1027" s="107" t="s">
        <v>276</v>
      </c>
      <c r="S1027" s="20"/>
      <c r="T1027" s="66">
        <v>475.3</v>
      </c>
      <c r="U1027" s="66">
        <v>0</v>
      </c>
      <c r="V1027" s="66">
        <f t="shared" ref="V1027" si="485">T1027+U1027</f>
        <v>475.3</v>
      </c>
      <c r="W1027" s="50" t="s">
        <v>36</v>
      </c>
      <c r="X1027" s="51">
        <v>23642</v>
      </c>
      <c r="Y1027" s="275">
        <v>23861</v>
      </c>
      <c r="Z1027" s="275" t="s">
        <v>496</v>
      </c>
      <c r="AA1027" s="275"/>
      <c r="AB1027" s="67">
        <f>Table1402409[[#This Row],[วันที่ส่งงานการเงิน]]-Table1402409[[#This Row],[วันที่ส่งของ]]</f>
        <v>-23861</v>
      </c>
      <c r="AC1027" s="130" t="s">
        <v>497</v>
      </c>
      <c r="AD1027" s="3"/>
    </row>
    <row r="1028" spans="1:30" ht="29.25" customHeight="1">
      <c r="A1028" s="83"/>
      <c r="B1028" s="101"/>
      <c r="C1028" s="67">
        <v>7</v>
      </c>
      <c r="D1028" s="14" t="s">
        <v>147</v>
      </c>
      <c r="E1028" s="15" t="s">
        <v>494</v>
      </c>
      <c r="F1028" s="14" t="s">
        <v>1959</v>
      </c>
      <c r="G1028" s="16">
        <v>500000</v>
      </c>
      <c r="H1028" s="17"/>
      <c r="I1028" s="14"/>
      <c r="J1028" s="18"/>
      <c r="K1028" s="19"/>
      <c r="L1028" s="63"/>
      <c r="M1028" s="16"/>
      <c r="N1028" s="16"/>
      <c r="O1028" s="16"/>
      <c r="P1028" s="67"/>
      <c r="Q1028" s="106">
        <v>1</v>
      </c>
      <c r="R1028" s="107" t="s">
        <v>276</v>
      </c>
      <c r="S1028" s="20"/>
      <c r="T1028" s="66">
        <v>16187.08</v>
      </c>
      <c r="U1028" s="66">
        <v>0</v>
      </c>
      <c r="V1028" s="66">
        <f t="shared" ref="V1028" si="486">T1028+U1028</f>
        <v>16187.08</v>
      </c>
      <c r="W1028" s="50" t="s">
        <v>36</v>
      </c>
      <c r="X1028" s="51">
        <v>23642</v>
      </c>
      <c r="Y1028" s="275">
        <v>23893</v>
      </c>
      <c r="Z1028" s="275" t="s">
        <v>496</v>
      </c>
      <c r="AA1028" s="275"/>
      <c r="AB1028" s="67">
        <f>Table1402409[[#This Row],[วันที่ส่งงานการเงิน]]-Table1402409[[#This Row],[วันที่ส่งของ]]</f>
        <v>-23893</v>
      </c>
      <c r="AC1028" s="130" t="s">
        <v>497</v>
      </c>
      <c r="AD1028" s="3"/>
    </row>
    <row r="1029" spans="1:30" ht="30" customHeight="1">
      <c r="A1029" s="83"/>
      <c r="B1029" s="101"/>
      <c r="C1029" s="67">
        <v>7</v>
      </c>
      <c r="D1029" s="14" t="s">
        <v>147</v>
      </c>
      <c r="E1029" s="15" t="s">
        <v>494</v>
      </c>
      <c r="F1029" s="14" t="s">
        <v>2260</v>
      </c>
      <c r="G1029" s="16">
        <v>500000</v>
      </c>
      <c r="H1029" s="17"/>
      <c r="I1029" s="14"/>
      <c r="J1029" s="18"/>
      <c r="K1029" s="19"/>
      <c r="L1029" s="63"/>
      <c r="M1029" s="16"/>
      <c r="N1029" s="16"/>
      <c r="O1029" s="16"/>
      <c r="P1029" s="67"/>
      <c r="Q1029" s="106">
        <v>1</v>
      </c>
      <c r="R1029" s="107" t="s">
        <v>276</v>
      </c>
      <c r="S1029" s="20"/>
      <c r="T1029" s="66">
        <v>29266.38</v>
      </c>
      <c r="U1029" s="66">
        <v>0</v>
      </c>
      <c r="V1029" s="66">
        <f t="shared" ref="V1029" si="487">T1029+U1029</f>
        <v>29266.38</v>
      </c>
      <c r="W1029" s="50" t="s">
        <v>36</v>
      </c>
      <c r="X1029" s="51">
        <v>23642</v>
      </c>
      <c r="Y1029" s="275">
        <v>23923</v>
      </c>
      <c r="Z1029" s="275" t="s">
        <v>496</v>
      </c>
      <c r="AA1029" s="275"/>
      <c r="AB1029" s="67">
        <f>Table1402409[[#This Row],[วันที่ส่งงานการเงิน]]-Table1402409[[#This Row],[วันที่ส่งของ]]</f>
        <v>-23923</v>
      </c>
      <c r="AC1029" s="130" t="s">
        <v>497</v>
      </c>
      <c r="AD1029" s="3"/>
    </row>
    <row r="1030" spans="1:30" ht="30" customHeight="1">
      <c r="A1030" s="83"/>
      <c r="B1030" s="101"/>
      <c r="C1030" s="67">
        <v>7</v>
      </c>
      <c r="D1030" s="14" t="s">
        <v>147</v>
      </c>
      <c r="E1030" s="15" t="s">
        <v>494</v>
      </c>
      <c r="F1030" s="14" t="s">
        <v>2439</v>
      </c>
      <c r="G1030" s="16">
        <v>500000</v>
      </c>
      <c r="H1030" s="17"/>
      <c r="I1030" s="14"/>
      <c r="J1030" s="18"/>
      <c r="K1030" s="19"/>
      <c r="L1030" s="63"/>
      <c r="M1030" s="16"/>
      <c r="N1030" s="16"/>
      <c r="O1030" s="16"/>
      <c r="P1030" s="67"/>
      <c r="Q1030" s="106">
        <v>1</v>
      </c>
      <c r="R1030" s="107" t="s">
        <v>276</v>
      </c>
      <c r="S1030" s="20"/>
      <c r="T1030" s="66">
        <v>16605.84</v>
      </c>
      <c r="U1030" s="66">
        <v>0</v>
      </c>
      <c r="V1030" s="66">
        <f t="shared" ref="V1030" si="488">T1030+U1030</f>
        <v>16605.84</v>
      </c>
      <c r="W1030" s="50" t="s">
        <v>36</v>
      </c>
      <c r="X1030" s="51">
        <v>23642</v>
      </c>
      <c r="Y1030" s="275">
        <v>23956</v>
      </c>
      <c r="Z1030" s="275" t="s">
        <v>496</v>
      </c>
      <c r="AA1030" s="275"/>
      <c r="AB1030" s="67">
        <f>Table1402409[[#This Row],[วันที่ส่งงานการเงิน]]-Table1402409[[#This Row],[วันที่ส่งของ]]</f>
        <v>-23956</v>
      </c>
      <c r="AC1030" s="130" t="s">
        <v>497</v>
      </c>
      <c r="AD1030" s="3"/>
    </row>
    <row r="1031" spans="1:30" ht="30" customHeight="1">
      <c r="A1031" s="83"/>
      <c r="B1031" s="101"/>
      <c r="C1031" s="67">
        <v>7</v>
      </c>
      <c r="D1031" s="14" t="s">
        <v>147</v>
      </c>
      <c r="E1031" s="15" t="s">
        <v>494</v>
      </c>
      <c r="F1031" s="14" t="s">
        <v>2715</v>
      </c>
      <c r="G1031" s="16">
        <v>500000</v>
      </c>
      <c r="H1031" s="17"/>
      <c r="I1031" s="14"/>
      <c r="J1031" s="18"/>
      <c r="K1031" s="19"/>
      <c r="L1031" s="63"/>
      <c r="M1031" s="16"/>
      <c r="N1031" s="16"/>
      <c r="O1031" s="16"/>
      <c r="P1031" s="67"/>
      <c r="Q1031" s="106">
        <v>1</v>
      </c>
      <c r="R1031" s="107" t="s">
        <v>276</v>
      </c>
      <c r="S1031" s="20"/>
      <c r="T1031" s="66">
        <v>17273.900000000001</v>
      </c>
      <c r="U1031" s="66">
        <v>0</v>
      </c>
      <c r="V1031" s="66">
        <f t="shared" ref="V1031" si="489">T1031+U1031</f>
        <v>17273.900000000001</v>
      </c>
      <c r="W1031" s="50" t="s">
        <v>36</v>
      </c>
      <c r="X1031" s="51">
        <v>23642</v>
      </c>
      <c r="Y1031" s="275">
        <v>23985</v>
      </c>
      <c r="Z1031" s="275" t="s">
        <v>496</v>
      </c>
      <c r="AA1031" s="275"/>
      <c r="AB1031" s="67">
        <f>Table1402409[[#This Row],[วันที่ส่งงานการเงิน]]-Table1402409[[#This Row],[วันที่ส่งของ]]</f>
        <v>-23985</v>
      </c>
      <c r="AC1031" s="130" t="s">
        <v>497</v>
      </c>
      <c r="AD1031" s="3"/>
    </row>
    <row r="1032" spans="1:30" ht="30" customHeight="1">
      <c r="A1032" s="83"/>
      <c r="B1032" s="101"/>
      <c r="C1032" s="67">
        <v>7</v>
      </c>
      <c r="D1032" s="14" t="s">
        <v>147</v>
      </c>
      <c r="E1032" s="15" t="s">
        <v>494</v>
      </c>
      <c r="F1032" s="14" t="s">
        <v>2956</v>
      </c>
      <c r="G1032" s="16">
        <v>500000</v>
      </c>
      <c r="H1032" s="17"/>
      <c r="I1032" s="14"/>
      <c r="J1032" s="18"/>
      <c r="K1032" s="19"/>
      <c r="L1032" s="63"/>
      <c r="M1032" s="16"/>
      <c r="N1032" s="16"/>
      <c r="O1032" s="16"/>
      <c r="P1032" s="67"/>
      <c r="Q1032" s="106">
        <v>1</v>
      </c>
      <c r="R1032" s="107" t="s">
        <v>276</v>
      </c>
      <c r="S1032" s="20"/>
      <c r="T1032" s="66">
        <v>64634.1</v>
      </c>
      <c r="U1032" s="66">
        <v>0</v>
      </c>
      <c r="V1032" s="66">
        <f t="shared" ref="V1032" si="490">T1032+U1032</f>
        <v>64634.1</v>
      </c>
      <c r="W1032" s="50" t="s">
        <v>36</v>
      </c>
      <c r="X1032" s="51">
        <v>23642</v>
      </c>
      <c r="Y1032" s="275">
        <v>24015</v>
      </c>
      <c r="Z1032" s="275" t="s">
        <v>496</v>
      </c>
      <c r="AA1032" s="275"/>
      <c r="AB1032" s="67">
        <f>Table1402409[[#This Row],[วันที่ส่งงานการเงิน]]-Table1402409[[#This Row],[วันที่ส่งของ]]</f>
        <v>-24015</v>
      </c>
      <c r="AC1032" s="130" t="s">
        <v>497</v>
      </c>
      <c r="AD1032" s="3"/>
    </row>
    <row r="1033" spans="1:30" ht="30" customHeight="1">
      <c r="A1033" s="83"/>
      <c r="B1033" s="101"/>
      <c r="C1033" s="67">
        <v>7</v>
      </c>
      <c r="D1033" s="14" t="s">
        <v>758</v>
      </c>
      <c r="E1033" s="15" t="s">
        <v>759</v>
      </c>
      <c r="F1033" s="14" t="s">
        <v>760</v>
      </c>
      <c r="G1033" s="16">
        <v>500000</v>
      </c>
      <c r="H1033" s="17"/>
      <c r="I1033" s="14" t="s">
        <v>52</v>
      </c>
      <c r="J1033" s="18"/>
      <c r="K1033" s="19"/>
      <c r="L1033" s="63"/>
      <c r="M1033" s="16"/>
      <c r="N1033" s="16"/>
      <c r="O1033" s="16"/>
      <c r="P1033" s="67"/>
      <c r="Q1033" s="106">
        <v>10</v>
      </c>
      <c r="R1033" s="107" t="s">
        <v>276</v>
      </c>
      <c r="S1033" s="20">
        <v>0.23</v>
      </c>
      <c r="T1033" s="66">
        <v>6408.03</v>
      </c>
      <c r="U1033" s="66">
        <v>0</v>
      </c>
      <c r="V1033" s="66">
        <f t="shared" si="1"/>
        <v>6408.03</v>
      </c>
      <c r="W1033" s="50" t="s">
        <v>36</v>
      </c>
      <c r="X1033" s="51">
        <v>23649</v>
      </c>
      <c r="Y1033" s="275">
        <v>23711</v>
      </c>
      <c r="Z1033" s="275" t="s">
        <v>761</v>
      </c>
      <c r="AA1033" s="275"/>
      <c r="AB1033" s="67">
        <f>Table1402409[[#This Row],[วันที่ส่งงานการเงิน]]-Table1402409[[#This Row],[วันที่ส่งของ]]</f>
        <v>-23711</v>
      </c>
      <c r="AC1033" s="130" t="s">
        <v>762</v>
      </c>
      <c r="AD1033" s="3"/>
    </row>
    <row r="1034" spans="1:30" ht="30" customHeight="1">
      <c r="A1034" s="83"/>
      <c r="B1034" s="101"/>
      <c r="C1034" s="67">
        <v>7</v>
      </c>
      <c r="D1034" s="14" t="s">
        <v>49</v>
      </c>
      <c r="E1034" s="15" t="s">
        <v>748</v>
      </c>
      <c r="F1034" s="14" t="s">
        <v>749</v>
      </c>
      <c r="G1034" s="16">
        <v>64735</v>
      </c>
      <c r="H1034" s="17"/>
      <c r="I1034" s="14" t="s">
        <v>52</v>
      </c>
      <c r="J1034" s="15" t="s">
        <v>748</v>
      </c>
      <c r="K1034" s="16"/>
      <c r="L1034" s="15" t="s">
        <v>748</v>
      </c>
      <c r="M1034" s="16"/>
      <c r="N1034" s="16" t="s">
        <v>750</v>
      </c>
      <c r="O1034" s="16"/>
      <c r="P1034" s="67"/>
      <c r="Q1034" s="106">
        <v>1</v>
      </c>
      <c r="R1034" s="107" t="s">
        <v>35</v>
      </c>
      <c r="S1034" s="20"/>
      <c r="T1034" s="66">
        <v>5500</v>
      </c>
      <c r="U1034" s="66">
        <f t="shared" ref="U1034" si="491">T1034*7/100</f>
        <v>385</v>
      </c>
      <c r="V1034" s="66">
        <f t="shared" ref="V1034" si="492">T1034+U1034</f>
        <v>5885</v>
      </c>
      <c r="W1034" s="50" t="s">
        <v>36</v>
      </c>
      <c r="X1034" s="51">
        <v>23676</v>
      </c>
      <c r="Y1034" s="275">
        <v>23713</v>
      </c>
      <c r="Z1034" s="275" t="s">
        <v>751</v>
      </c>
      <c r="AA1034" s="275"/>
      <c r="AB1034" s="67">
        <f>Table1402409[[#This Row],[วันที่ส่งงานการเงิน]]-Table1402409[[#This Row],[วันที่ส่งของ]]</f>
        <v>-23713</v>
      </c>
      <c r="AC1034" s="130" t="s">
        <v>752</v>
      </c>
      <c r="AD1034" s="3"/>
    </row>
    <row r="1035" spans="1:30" ht="30" customHeight="1">
      <c r="A1035" s="83"/>
      <c r="B1035" s="101"/>
      <c r="C1035" s="67">
        <v>7</v>
      </c>
      <c r="D1035" s="14" t="s">
        <v>49</v>
      </c>
      <c r="E1035" s="15" t="s">
        <v>748</v>
      </c>
      <c r="F1035" s="14" t="s">
        <v>984</v>
      </c>
      <c r="G1035" s="16">
        <v>64735</v>
      </c>
      <c r="H1035" s="17"/>
      <c r="I1035" s="14" t="s">
        <v>52</v>
      </c>
      <c r="J1035" s="15" t="s">
        <v>748</v>
      </c>
      <c r="K1035" s="16"/>
      <c r="L1035" s="15" t="s">
        <v>748</v>
      </c>
      <c r="M1035" s="16"/>
      <c r="N1035" s="16" t="s">
        <v>750</v>
      </c>
      <c r="O1035" s="16"/>
      <c r="P1035" s="67"/>
      <c r="Q1035" s="106">
        <v>1</v>
      </c>
      <c r="R1035" s="107" t="s">
        <v>35</v>
      </c>
      <c r="S1035" s="20"/>
      <c r="T1035" s="66">
        <v>5500</v>
      </c>
      <c r="U1035" s="66">
        <f t="shared" ref="U1035:U1036" si="493">T1035*7/100</f>
        <v>385</v>
      </c>
      <c r="V1035" s="66">
        <f t="shared" ref="V1035:V1036" si="494">T1035+U1035</f>
        <v>5885</v>
      </c>
      <c r="W1035" s="50" t="s">
        <v>36</v>
      </c>
      <c r="X1035" s="51">
        <v>23676</v>
      </c>
      <c r="Y1035" s="275">
        <v>23746</v>
      </c>
      <c r="Z1035" s="275" t="s">
        <v>751</v>
      </c>
      <c r="AA1035" s="275"/>
      <c r="AB1035" s="67">
        <f>Table1402409[[#This Row],[วันที่ส่งงานการเงิน]]-Table1402409[[#This Row],[วันที่ส่งของ]]</f>
        <v>-23746</v>
      </c>
      <c r="AC1035" s="130" t="s">
        <v>752</v>
      </c>
      <c r="AD1035" s="3"/>
    </row>
    <row r="1036" spans="1:30" ht="30" customHeight="1">
      <c r="A1036" s="83"/>
      <c r="B1036" s="101"/>
      <c r="C1036" s="67">
        <v>7</v>
      </c>
      <c r="D1036" s="14" t="s">
        <v>49</v>
      </c>
      <c r="E1036" s="15" t="s">
        <v>748</v>
      </c>
      <c r="F1036" s="14" t="s">
        <v>1143</v>
      </c>
      <c r="G1036" s="16">
        <v>64735</v>
      </c>
      <c r="H1036" s="17"/>
      <c r="I1036" s="14" t="s">
        <v>52</v>
      </c>
      <c r="J1036" s="15" t="s">
        <v>748</v>
      </c>
      <c r="K1036" s="16"/>
      <c r="L1036" s="15" t="s">
        <v>748</v>
      </c>
      <c r="M1036" s="16"/>
      <c r="N1036" s="16" t="s">
        <v>750</v>
      </c>
      <c r="O1036" s="16"/>
      <c r="P1036" s="67"/>
      <c r="Q1036" s="106">
        <v>1</v>
      </c>
      <c r="R1036" s="107" t="s">
        <v>35</v>
      </c>
      <c r="S1036" s="20"/>
      <c r="T1036" s="66">
        <v>5500</v>
      </c>
      <c r="U1036" s="66">
        <f t="shared" si="493"/>
        <v>385</v>
      </c>
      <c r="V1036" s="66">
        <f t="shared" si="494"/>
        <v>5885</v>
      </c>
      <c r="W1036" s="50" t="s">
        <v>36</v>
      </c>
      <c r="X1036" s="51">
        <v>23676</v>
      </c>
      <c r="Y1036" s="275">
        <v>23776</v>
      </c>
      <c r="Z1036" s="275" t="s">
        <v>751</v>
      </c>
      <c r="AA1036" s="275"/>
      <c r="AB1036" s="67">
        <f>Table1402409[[#This Row],[วันที่ส่งงานการเงิน]]-Table1402409[[#This Row],[วันที่ส่งของ]]</f>
        <v>-23776</v>
      </c>
      <c r="AC1036" s="130" t="s">
        <v>752</v>
      </c>
      <c r="AD1036" s="3"/>
    </row>
    <row r="1037" spans="1:30" ht="30" customHeight="1">
      <c r="A1037" s="83"/>
      <c r="B1037" s="101"/>
      <c r="C1037" s="67">
        <v>7</v>
      </c>
      <c r="D1037" s="14" t="s">
        <v>49</v>
      </c>
      <c r="E1037" s="15" t="s">
        <v>748</v>
      </c>
      <c r="F1037" s="14" t="s">
        <v>1344</v>
      </c>
      <c r="G1037" s="16">
        <v>64735</v>
      </c>
      <c r="H1037" s="17"/>
      <c r="I1037" s="14" t="s">
        <v>52</v>
      </c>
      <c r="J1037" s="15" t="s">
        <v>748</v>
      </c>
      <c r="K1037" s="16"/>
      <c r="L1037" s="15" t="s">
        <v>748</v>
      </c>
      <c r="M1037" s="16"/>
      <c r="N1037" s="16" t="s">
        <v>750</v>
      </c>
      <c r="O1037" s="16"/>
      <c r="P1037" s="67"/>
      <c r="Q1037" s="106">
        <v>1</v>
      </c>
      <c r="R1037" s="107" t="s">
        <v>35</v>
      </c>
      <c r="S1037" s="20"/>
      <c r="T1037" s="66">
        <v>5500</v>
      </c>
      <c r="U1037" s="66">
        <f t="shared" ref="U1037" si="495">T1037*7/100</f>
        <v>385</v>
      </c>
      <c r="V1037" s="66">
        <f t="shared" ref="V1037" si="496">T1037+U1037</f>
        <v>5885</v>
      </c>
      <c r="W1037" s="50" t="s">
        <v>36</v>
      </c>
      <c r="X1037" s="51">
        <v>23676</v>
      </c>
      <c r="Y1037" s="275">
        <v>23802</v>
      </c>
      <c r="Z1037" s="275" t="s">
        <v>751</v>
      </c>
      <c r="AA1037" s="275"/>
      <c r="AB1037" s="67">
        <f>Table1402409[[#This Row],[วันที่ส่งงานการเงิน]]-Table1402409[[#This Row],[วันที่ส่งของ]]</f>
        <v>-23802</v>
      </c>
      <c r="AC1037" s="130" t="s">
        <v>752</v>
      </c>
      <c r="AD1037" s="3"/>
    </row>
    <row r="1038" spans="1:30" ht="30" customHeight="1">
      <c r="A1038" s="83"/>
      <c r="B1038" s="101"/>
      <c r="C1038" s="67">
        <v>7</v>
      </c>
      <c r="D1038" s="14" t="s">
        <v>49</v>
      </c>
      <c r="E1038" s="15" t="s">
        <v>748</v>
      </c>
      <c r="F1038" s="14" t="s">
        <v>1565</v>
      </c>
      <c r="G1038" s="16">
        <v>64735</v>
      </c>
      <c r="H1038" s="17"/>
      <c r="I1038" s="14" t="s">
        <v>52</v>
      </c>
      <c r="J1038" s="15" t="s">
        <v>748</v>
      </c>
      <c r="K1038" s="16"/>
      <c r="L1038" s="15" t="s">
        <v>748</v>
      </c>
      <c r="M1038" s="16"/>
      <c r="N1038" s="16" t="s">
        <v>750</v>
      </c>
      <c r="O1038" s="16"/>
      <c r="P1038" s="67"/>
      <c r="Q1038" s="106">
        <v>1</v>
      </c>
      <c r="R1038" s="107" t="s">
        <v>35</v>
      </c>
      <c r="S1038" s="20"/>
      <c r="T1038" s="66">
        <v>5500</v>
      </c>
      <c r="U1038" s="66">
        <f t="shared" ref="U1038" si="497">T1038*7/100</f>
        <v>385</v>
      </c>
      <c r="V1038" s="66">
        <f t="shared" ref="V1038" si="498">T1038+U1038</f>
        <v>5885</v>
      </c>
      <c r="W1038" s="50" t="s">
        <v>36</v>
      </c>
      <c r="X1038" s="51">
        <v>23676</v>
      </c>
      <c r="Y1038" s="275">
        <v>23833</v>
      </c>
      <c r="Z1038" s="275" t="s">
        <v>751</v>
      </c>
      <c r="AA1038" s="275"/>
      <c r="AB1038" s="67">
        <f>Table1402409[[#This Row],[วันที่ส่งงานการเงิน]]-Table1402409[[#This Row],[วันที่ส่งของ]]</f>
        <v>-23833</v>
      </c>
      <c r="AC1038" s="130" t="s">
        <v>752</v>
      </c>
      <c r="AD1038" s="3"/>
    </row>
    <row r="1039" spans="1:30" ht="30" customHeight="1">
      <c r="A1039" s="83"/>
      <c r="B1039" s="101"/>
      <c r="C1039" s="67">
        <v>7</v>
      </c>
      <c r="D1039" s="14" t="s">
        <v>49</v>
      </c>
      <c r="E1039" s="15" t="s">
        <v>748</v>
      </c>
      <c r="F1039" s="14" t="s">
        <v>1821</v>
      </c>
      <c r="G1039" s="16">
        <v>64735</v>
      </c>
      <c r="H1039" s="17"/>
      <c r="I1039" s="14" t="s">
        <v>52</v>
      </c>
      <c r="J1039" s="15" t="s">
        <v>748</v>
      </c>
      <c r="K1039" s="16"/>
      <c r="L1039" s="15" t="s">
        <v>748</v>
      </c>
      <c r="M1039" s="16"/>
      <c r="N1039" s="16" t="s">
        <v>750</v>
      </c>
      <c r="O1039" s="16"/>
      <c r="P1039" s="67"/>
      <c r="Q1039" s="106">
        <v>1</v>
      </c>
      <c r="R1039" s="107" t="s">
        <v>35</v>
      </c>
      <c r="S1039" s="20"/>
      <c r="T1039" s="66">
        <v>5500</v>
      </c>
      <c r="U1039" s="66">
        <f t="shared" ref="U1039" si="499">T1039*7/100</f>
        <v>385</v>
      </c>
      <c r="V1039" s="66">
        <f t="shared" ref="V1039" si="500">T1039+U1039</f>
        <v>5885</v>
      </c>
      <c r="W1039" s="50" t="s">
        <v>36</v>
      </c>
      <c r="X1039" s="51">
        <v>23676</v>
      </c>
      <c r="Y1039" s="275">
        <v>23865</v>
      </c>
      <c r="Z1039" s="275" t="s">
        <v>751</v>
      </c>
      <c r="AA1039" s="275"/>
      <c r="AB1039" s="67">
        <f>Table1402409[[#This Row],[วันที่ส่งงานการเงิน]]-Table1402409[[#This Row],[วันที่ส่งของ]]</f>
        <v>-23865</v>
      </c>
      <c r="AC1039" s="130" t="s">
        <v>752</v>
      </c>
      <c r="AD1039" s="3"/>
    </row>
    <row r="1040" spans="1:30" ht="30" customHeight="1">
      <c r="A1040" s="83"/>
      <c r="B1040" s="101"/>
      <c r="C1040" s="67">
        <v>7</v>
      </c>
      <c r="D1040" s="14" t="s">
        <v>49</v>
      </c>
      <c r="E1040" s="15" t="s">
        <v>748</v>
      </c>
      <c r="F1040" s="14" t="s">
        <v>2022</v>
      </c>
      <c r="G1040" s="16">
        <v>64735</v>
      </c>
      <c r="H1040" s="17"/>
      <c r="I1040" s="14" t="s">
        <v>52</v>
      </c>
      <c r="J1040" s="15" t="s">
        <v>748</v>
      </c>
      <c r="K1040" s="16"/>
      <c r="L1040" s="15" t="s">
        <v>748</v>
      </c>
      <c r="M1040" s="16"/>
      <c r="N1040" s="16" t="s">
        <v>750</v>
      </c>
      <c r="O1040" s="16"/>
      <c r="P1040" s="67"/>
      <c r="Q1040" s="106">
        <v>1</v>
      </c>
      <c r="R1040" s="107" t="s">
        <v>35</v>
      </c>
      <c r="S1040" s="20"/>
      <c r="T1040" s="66">
        <v>5500</v>
      </c>
      <c r="U1040" s="66">
        <f t="shared" ref="U1040" si="501">T1040*7/100</f>
        <v>385</v>
      </c>
      <c r="V1040" s="66">
        <f t="shared" ref="V1040" si="502">T1040+U1040</f>
        <v>5885</v>
      </c>
      <c r="W1040" s="50" t="s">
        <v>36</v>
      </c>
      <c r="X1040" s="51">
        <v>23676</v>
      </c>
      <c r="Y1040" s="275">
        <v>23865</v>
      </c>
      <c r="Z1040" s="275" t="s">
        <v>751</v>
      </c>
      <c r="AA1040" s="275"/>
      <c r="AB1040" s="67">
        <f>Table1402409[[#This Row],[วันที่ส่งงานการเงิน]]-Table1402409[[#This Row],[วันที่ส่งของ]]</f>
        <v>-23865</v>
      </c>
      <c r="AC1040" s="130" t="s">
        <v>752</v>
      </c>
      <c r="AD1040" s="3"/>
    </row>
    <row r="1041" spans="1:30" ht="30" customHeight="1">
      <c r="A1041" s="83"/>
      <c r="B1041" s="101"/>
      <c r="C1041" s="67">
        <v>7</v>
      </c>
      <c r="D1041" s="14" t="s">
        <v>49</v>
      </c>
      <c r="E1041" s="15" t="s">
        <v>748</v>
      </c>
      <c r="F1041" s="14" t="s">
        <v>2270</v>
      </c>
      <c r="G1041" s="16">
        <v>64735</v>
      </c>
      <c r="H1041" s="17"/>
      <c r="I1041" s="14" t="s">
        <v>52</v>
      </c>
      <c r="J1041" s="15" t="s">
        <v>748</v>
      </c>
      <c r="K1041" s="16"/>
      <c r="L1041" s="15" t="s">
        <v>748</v>
      </c>
      <c r="M1041" s="16"/>
      <c r="N1041" s="16" t="s">
        <v>750</v>
      </c>
      <c r="O1041" s="16"/>
      <c r="P1041" s="67"/>
      <c r="Q1041" s="106">
        <v>1</v>
      </c>
      <c r="R1041" s="107" t="s">
        <v>35</v>
      </c>
      <c r="S1041" s="20"/>
      <c r="T1041" s="66">
        <v>5500</v>
      </c>
      <c r="U1041" s="66">
        <f t="shared" ref="U1041" si="503">T1041*7/100</f>
        <v>385</v>
      </c>
      <c r="V1041" s="66">
        <f t="shared" ref="V1041" si="504">T1041+U1041</f>
        <v>5885</v>
      </c>
      <c r="W1041" s="50" t="s">
        <v>36</v>
      </c>
      <c r="X1041" s="51">
        <v>23676</v>
      </c>
      <c r="Y1041" s="275">
        <v>23924</v>
      </c>
      <c r="Z1041" s="275" t="s">
        <v>751</v>
      </c>
      <c r="AA1041" s="275"/>
      <c r="AB1041" s="67">
        <f>Table1402409[[#This Row],[วันที่ส่งงานการเงิน]]-Table1402409[[#This Row],[วันที่ส่งของ]]</f>
        <v>-23924</v>
      </c>
      <c r="AC1041" s="130" t="s">
        <v>752</v>
      </c>
      <c r="AD1041" s="3"/>
    </row>
    <row r="1042" spans="1:30" ht="30" customHeight="1">
      <c r="A1042" s="83"/>
      <c r="B1042" s="101"/>
      <c r="C1042" s="67">
        <v>7</v>
      </c>
      <c r="D1042" s="14" t="s">
        <v>49</v>
      </c>
      <c r="E1042" s="15" t="s">
        <v>748</v>
      </c>
      <c r="F1042" s="14" t="s">
        <v>2435</v>
      </c>
      <c r="G1042" s="16">
        <v>64735</v>
      </c>
      <c r="H1042" s="17"/>
      <c r="I1042" s="14" t="s">
        <v>52</v>
      </c>
      <c r="J1042" s="15" t="s">
        <v>748</v>
      </c>
      <c r="K1042" s="16"/>
      <c r="L1042" s="15" t="s">
        <v>748</v>
      </c>
      <c r="M1042" s="16"/>
      <c r="N1042" s="16" t="s">
        <v>750</v>
      </c>
      <c r="O1042" s="16"/>
      <c r="P1042" s="67"/>
      <c r="Q1042" s="106">
        <v>1</v>
      </c>
      <c r="R1042" s="107" t="s">
        <v>35</v>
      </c>
      <c r="S1042" s="20"/>
      <c r="T1042" s="66">
        <v>5500</v>
      </c>
      <c r="U1042" s="66">
        <f t="shared" ref="U1042" si="505">T1042*7/100</f>
        <v>385</v>
      </c>
      <c r="V1042" s="66">
        <f t="shared" ref="V1042" si="506">T1042+U1042</f>
        <v>5885</v>
      </c>
      <c r="W1042" s="50" t="s">
        <v>36</v>
      </c>
      <c r="X1042" s="51">
        <v>23676</v>
      </c>
      <c r="Y1042" s="275">
        <v>23955</v>
      </c>
      <c r="Z1042" s="275" t="s">
        <v>751</v>
      </c>
      <c r="AA1042" s="275"/>
      <c r="AB1042" s="67">
        <f>Table1402409[[#This Row],[วันที่ส่งงานการเงิน]]-Table1402409[[#This Row],[วันที่ส่งของ]]</f>
        <v>-23955</v>
      </c>
      <c r="AC1042" s="130" t="s">
        <v>752</v>
      </c>
      <c r="AD1042" s="3"/>
    </row>
    <row r="1043" spans="1:30" ht="30" customHeight="1">
      <c r="A1043" s="83"/>
      <c r="B1043" s="101"/>
      <c r="C1043" s="67">
        <v>7</v>
      </c>
      <c r="D1043" s="14" t="s">
        <v>49</v>
      </c>
      <c r="E1043" s="15" t="s">
        <v>748</v>
      </c>
      <c r="F1043" s="14" t="s">
        <v>2711</v>
      </c>
      <c r="G1043" s="16">
        <v>64735</v>
      </c>
      <c r="H1043" s="17"/>
      <c r="I1043" s="14" t="s">
        <v>52</v>
      </c>
      <c r="J1043" s="15" t="s">
        <v>748</v>
      </c>
      <c r="K1043" s="16"/>
      <c r="L1043" s="15" t="s">
        <v>748</v>
      </c>
      <c r="M1043" s="16"/>
      <c r="N1043" s="16" t="s">
        <v>750</v>
      </c>
      <c r="O1043" s="16"/>
      <c r="P1043" s="67"/>
      <c r="Q1043" s="106">
        <v>1</v>
      </c>
      <c r="R1043" s="107" t="s">
        <v>35</v>
      </c>
      <c r="S1043" s="20"/>
      <c r="T1043" s="66">
        <v>5500</v>
      </c>
      <c r="U1043" s="66">
        <f t="shared" ref="U1043" si="507">T1043*7/100</f>
        <v>385</v>
      </c>
      <c r="V1043" s="66">
        <f t="shared" ref="V1043" si="508">T1043+U1043</f>
        <v>5885</v>
      </c>
      <c r="W1043" s="50" t="s">
        <v>36</v>
      </c>
      <c r="X1043" s="51">
        <v>23676</v>
      </c>
      <c r="Y1043" s="275">
        <v>23986</v>
      </c>
      <c r="Z1043" s="275" t="s">
        <v>751</v>
      </c>
      <c r="AA1043" s="275"/>
      <c r="AB1043" s="67">
        <f>Table1402409[[#This Row],[วันที่ส่งงานการเงิน]]-Table1402409[[#This Row],[วันที่ส่งของ]]</f>
        <v>-23986</v>
      </c>
      <c r="AC1043" s="130" t="s">
        <v>752</v>
      </c>
      <c r="AD1043" s="3"/>
    </row>
    <row r="1044" spans="1:30" ht="30" customHeight="1">
      <c r="A1044" s="83"/>
      <c r="B1044" s="101"/>
      <c r="C1044" s="67">
        <v>7</v>
      </c>
      <c r="D1044" s="14" t="s">
        <v>49</v>
      </c>
      <c r="E1044" s="15" t="s">
        <v>748</v>
      </c>
      <c r="F1044" s="14" t="s">
        <v>2974</v>
      </c>
      <c r="G1044" s="16">
        <v>64735</v>
      </c>
      <c r="H1044" s="17"/>
      <c r="I1044" s="14" t="s">
        <v>52</v>
      </c>
      <c r="J1044" s="15" t="s">
        <v>748</v>
      </c>
      <c r="K1044" s="16"/>
      <c r="L1044" s="15" t="s">
        <v>748</v>
      </c>
      <c r="M1044" s="16"/>
      <c r="N1044" s="16" t="s">
        <v>750</v>
      </c>
      <c r="O1044" s="16"/>
      <c r="P1044" s="67"/>
      <c r="Q1044" s="106">
        <v>1</v>
      </c>
      <c r="R1044" s="107" t="s">
        <v>35</v>
      </c>
      <c r="S1044" s="20"/>
      <c r="T1044" s="66">
        <v>5500</v>
      </c>
      <c r="U1044" s="66">
        <f t="shared" ref="U1044" si="509">T1044*7/100</f>
        <v>385</v>
      </c>
      <c r="V1044" s="66">
        <f t="shared" ref="V1044" si="510">T1044+U1044</f>
        <v>5885</v>
      </c>
      <c r="W1044" s="50" t="s">
        <v>36</v>
      </c>
      <c r="X1044" s="51">
        <v>23676</v>
      </c>
      <c r="Y1044" s="275">
        <v>24019</v>
      </c>
      <c r="Z1044" s="275" t="s">
        <v>751</v>
      </c>
      <c r="AA1044" s="275"/>
      <c r="AB1044" s="67">
        <f>Table1402409[[#This Row],[วันที่ส่งงานการเงิน]]-Table1402409[[#This Row],[วันที่ส่งของ]]</f>
        <v>-24019</v>
      </c>
      <c r="AC1044" s="130" t="s">
        <v>752</v>
      </c>
      <c r="AD1044" s="3"/>
    </row>
    <row r="1045" spans="1:30" ht="30" customHeight="1">
      <c r="A1045" s="83"/>
      <c r="B1045" s="101"/>
      <c r="C1045" s="67">
        <v>7</v>
      </c>
      <c r="D1045" s="14" t="s">
        <v>758</v>
      </c>
      <c r="E1045" s="15" t="s">
        <v>759</v>
      </c>
      <c r="F1045" s="14" t="s">
        <v>991</v>
      </c>
      <c r="G1045" s="16">
        <v>500000</v>
      </c>
      <c r="H1045" s="17"/>
      <c r="I1045" s="14" t="s">
        <v>52</v>
      </c>
      <c r="J1045" s="18"/>
      <c r="K1045" s="19"/>
      <c r="L1045" s="63"/>
      <c r="M1045" s="16"/>
      <c r="N1045" s="16"/>
      <c r="O1045" s="16"/>
      <c r="P1045" s="67"/>
      <c r="Q1045" s="106">
        <v>10</v>
      </c>
      <c r="R1045" s="107" t="s">
        <v>276</v>
      </c>
      <c r="S1045" s="20">
        <v>0.23</v>
      </c>
      <c r="T1045" s="66">
        <v>5690.43</v>
      </c>
      <c r="U1045" s="66">
        <v>0</v>
      </c>
      <c r="V1045" s="66">
        <v>5690.43</v>
      </c>
      <c r="W1045" s="50" t="s">
        <v>36</v>
      </c>
      <c r="X1045" s="51">
        <v>23649</v>
      </c>
      <c r="Y1045" s="275">
        <v>23741</v>
      </c>
      <c r="Z1045" s="275" t="s">
        <v>761</v>
      </c>
      <c r="AA1045" s="275"/>
      <c r="AB1045" s="67">
        <f>Table1402409[[#This Row],[วันที่ส่งงานการเงิน]]-Table1402409[[#This Row],[วันที่ส่งของ]]</f>
        <v>-23741</v>
      </c>
      <c r="AC1045" s="130" t="s">
        <v>762</v>
      </c>
      <c r="AD1045" s="3"/>
    </row>
    <row r="1046" spans="1:30" ht="30" customHeight="1">
      <c r="A1046" s="83"/>
      <c r="B1046" s="101"/>
      <c r="C1046" s="67">
        <v>7</v>
      </c>
      <c r="D1046" s="14" t="s">
        <v>758</v>
      </c>
      <c r="E1046" s="15" t="s">
        <v>759</v>
      </c>
      <c r="F1046" s="14" t="s">
        <v>1147</v>
      </c>
      <c r="G1046" s="16">
        <v>500000</v>
      </c>
      <c r="H1046" s="17"/>
      <c r="I1046" s="14" t="s">
        <v>52</v>
      </c>
      <c r="J1046" s="18"/>
      <c r="K1046" s="19"/>
      <c r="L1046" s="63"/>
      <c r="M1046" s="16"/>
      <c r="N1046" s="16"/>
      <c r="O1046" s="16"/>
      <c r="P1046" s="67"/>
      <c r="Q1046" s="106">
        <v>10</v>
      </c>
      <c r="R1046" s="107" t="s">
        <v>276</v>
      </c>
      <c r="S1046" s="20">
        <v>0.23</v>
      </c>
      <c r="T1046" s="66">
        <v>4249.4799999999996</v>
      </c>
      <c r="U1046" s="66">
        <v>0</v>
      </c>
      <c r="V1046" s="66">
        <v>4249.4799999999996</v>
      </c>
      <c r="W1046" s="50" t="s">
        <v>36</v>
      </c>
      <c r="X1046" s="51">
        <v>23649</v>
      </c>
      <c r="Y1046" s="275">
        <v>23773</v>
      </c>
      <c r="Z1046" s="275" t="s">
        <v>761</v>
      </c>
      <c r="AA1046" s="275"/>
      <c r="AB1046" s="67">
        <f>Table1402409[[#This Row],[วันที่ส่งงานการเงิน]]-Table1402409[[#This Row],[วันที่ส่งของ]]</f>
        <v>-23773</v>
      </c>
      <c r="AC1046" s="130" t="s">
        <v>762</v>
      </c>
      <c r="AD1046" s="3"/>
    </row>
    <row r="1047" spans="1:30" ht="30" customHeight="1">
      <c r="A1047" s="83"/>
      <c r="B1047" s="101"/>
      <c r="C1047" s="67">
        <v>7</v>
      </c>
      <c r="D1047" s="14" t="s">
        <v>758</v>
      </c>
      <c r="E1047" s="15" t="s">
        <v>759</v>
      </c>
      <c r="F1047" s="14" t="s">
        <v>1362</v>
      </c>
      <c r="G1047" s="16">
        <v>500000</v>
      </c>
      <c r="H1047" s="17"/>
      <c r="I1047" s="14" t="s">
        <v>52</v>
      </c>
      <c r="J1047" s="18"/>
      <c r="K1047" s="19"/>
      <c r="L1047" s="63"/>
      <c r="M1047" s="16"/>
      <c r="N1047" s="16"/>
      <c r="O1047" s="16"/>
      <c r="P1047" s="67"/>
      <c r="Q1047" s="106">
        <v>10</v>
      </c>
      <c r="R1047" s="107" t="s">
        <v>276</v>
      </c>
      <c r="S1047" s="20">
        <v>0.23</v>
      </c>
      <c r="T1047" s="66">
        <v>4565.5</v>
      </c>
      <c r="U1047" s="66">
        <v>0</v>
      </c>
      <c r="V1047" s="66">
        <v>4565.5</v>
      </c>
      <c r="W1047" s="50" t="s">
        <v>36</v>
      </c>
      <c r="X1047" s="51">
        <v>23649</v>
      </c>
      <c r="Y1047" s="275">
        <v>23801</v>
      </c>
      <c r="Z1047" s="275" t="s">
        <v>761</v>
      </c>
      <c r="AA1047" s="275"/>
      <c r="AB1047" s="67">
        <f>Table1402409[[#This Row],[วันที่ส่งงานการเงิน]]-Table1402409[[#This Row],[วันที่ส่งของ]]</f>
        <v>-23801</v>
      </c>
      <c r="AC1047" s="130" t="s">
        <v>762</v>
      </c>
      <c r="AD1047" s="3"/>
    </row>
    <row r="1048" spans="1:30" ht="30" customHeight="1">
      <c r="A1048" s="83"/>
      <c r="B1048" s="101"/>
      <c r="C1048" s="67">
        <v>7</v>
      </c>
      <c r="D1048" s="14" t="s">
        <v>758</v>
      </c>
      <c r="E1048" s="15" t="s">
        <v>759</v>
      </c>
      <c r="F1048" s="14" t="s">
        <v>1539</v>
      </c>
      <c r="G1048" s="16">
        <v>500000</v>
      </c>
      <c r="H1048" s="17"/>
      <c r="I1048" s="14" t="s">
        <v>52</v>
      </c>
      <c r="J1048" s="18"/>
      <c r="K1048" s="19"/>
      <c r="L1048" s="63"/>
      <c r="M1048" s="16"/>
      <c r="N1048" s="16"/>
      <c r="O1048" s="16"/>
      <c r="P1048" s="67"/>
      <c r="Q1048" s="106">
        <v>10</v>
      </c>
      <c r="R1048" s="107" t="s">
        <v>276</v>
      </c>
      <c r="S1048" s="20">
        <v>0.23</v>
      </c>
      <c r="T1048" s="66">
        <v>4488.22</v>
      </c>
      <c r="U1048" s="66">
        <v>0</v>
      </c>
      <c r="V1048" s="66">
        <v>4488.22</v>
      </c>
      <c r="W1048" s="50" t="s">
        <v>36</v>
      </c>
      <c r="X1048" s="51">
        <v>23649</v>
      </c>
      <c r="Y1048" s="275">
        <v>23832</v>
      </c>
      <c r="Z1048" s="275" t="s">
        <v>761</v>
      </c>
      <c r="AA1048" s="275"/>
      <c r="AB1048" s="67">
        <f>Table1402409[[#This Row],[วันที่ส่งงานการเงิน]]-Table1402409[[#This Row],[วันที่ส่งของ]]</f>
        <v>-23832</v>
      </c>
      <c r="AC1048" s="130" t="s">
        <v>762</v>
      </c>
      <c r="AD1048" s="3"/>
    </row>
    <row r="1049" spans="1:30" ht="30" customHeight="1">
      <c r="A1049" s="83"/>
      <c r="B1049" s="101"/>
      <c r="C1049" s="67">
        <v>7</v>
      </c>
      <c r="D1049" s="14" t="s">
        <v>758</v>
      </c>
      <c r="E1049" s="15" t="s">
        <v>759</v>
      </c>
      <c r="F1049" s="14" t="s">
        <v>1775</v>
      </c>
      <c r="G1049" s="16">
        <v>500000</v>
      </c>
      <c r="H1049" s="17"/>
      <c r="I1049" s="14" t="s">
        <v>52</v>
      </c>
      <c r="J1049" s="18"/>
      <c r="K1049" s="19"/>
      <c r="L1049" s="63"/>
      <c r="M1049" s="16"/>
      <c r="N1049" s="16"/>
      <c r="O1049" s="16"/>
      <c r="P1049" s="67"/>
      <c r="Q1049" s="106">
        <v>10</v>
      </c>
      <c r="R1049" s="107" t="s">
        <v>276</v>
      </c>
      <c r="S1049" s="20">
        <v>0.23</v>
      </c>
      <c r="T1049" s="66">
        <v>3661.14</v>
      </c>
      <c r="U1049" s="66">
        <v>0</v>
      </c>
      <c r="V1049" s="66">
        <v>3661.14</v>
      </c>
      <c r="W1049" s="50" t="s">
        <v>36</v>
      </c>
      <c r="X1049" s="51">
        <v>23649</v>
      </c>
      <c r="Y1049" s="275">
        <v>23861</v>
      </c>
      <c r="Z1049" s="275" t="s">
        <v>761</v>
      </c>
      <c r="AA1049" s="275"/>
      <c r="AB1049" s="67">
        <f>Table1402409[[#This Row],[วันที่ส่งงานการเงิน]]-Table1402409[[#This Row],[วันที่ส่งของ]]</f>
        <v>-23861</v>
      </c>
      <c r="AC1049" s="130" t="s">
        <v>762</v>
      </c>
      <c r="AD1049" s="3"/>
    </row>
    <row r="1050" spans="1:30" ht="30" customHeight="1">
      <c r="A1050" s="83"/>
      <c r="B1050" s="101"/>
      <c r="C1050" s="67">
        <v>7</v>
      </c>
      <c r="D1050" s="14" t="s">
        <v>758</v>
      </c>
      <c r="E1050" s="15" t="s">
        <v>759</v>
      </c>
      <c r="F1050" s="14" t="s">
        <v>2975</v>
      </c>
      <c r="G1050" s="16">
        <v>500000</v>
      </c>
      <c r="H1050" s="17"/>
      <c r="I1050" s="14" t="s">
        <v>52</v>
      </c>
      <c r="J1050" s="18"/>
      <c r="K1050" s="19"/>
      <c r="L1050" s="63"/>
      <c r="M1050" s="16"/>
      <c r="N1050" s="16"/>
      <c r="O1050" s="16"/>
      <c r="P1050" s="67"/>
      <c r="Q1050" s="106">
        <v>10</v>
      </c>
      <c r="R1050" s="107" t="s">
        <v>276</v>
      </c>
      <c r="S1050" s="20">
        <v>0.23</v>
      </c>
      <c r="T1050" s="66">
        <v>3661.14</v>
      </c>
      <c r="U1050" s="66">
        <v>0</v>
      </c>
      <c r="V1050" s="66">
        <v>3661.14</v>
      </c>
      <c r="W1050" s="50" t="s">
        <v>36</v>
      </c>
      <c r="X1050" s="51">
        <v>23649</v>
      </c>
      <c r="Y1050" s="275">
        <v>23893</v>
      </c>
      <c r="Z1050" s="275" t="s">
        <v>761</v>
      </c>
      <c r="AA1050" s="275"/>
      <c r="AB1050" s="67">
        <f>Table1402409[[#This Row],[วันที่ส่งงานการเงิน]]-Table1402409[[#This Row],[วันที่ส่งของ]]</f>
        <v>-23893</v>
      </c>
      <c r="AC1050" s="130" t="s">
        <v>762</v>
      </c>
      <c r="AD1050" s="3"/>
    </row>
    <row r="1051" spans="1:30" ht="30" customHeight="1">
      <c r="A1051" s="83"/>
      <c r="B1051" s="101"/>
      <c r="C1051" s="67">
        <v>7</v>
      </c>
      <c r="D1051" s="14" t="s">
        <v>758</v>
      </c>
      <c r="E1051" s="15" t="s">
        <v>759</v>
      </c>
      <c r="F1051" s="14" t="s">
        <v>2252</v>
      </c>
      <c r="G1051" s="16">
        <v>500000</v>
      </c>
      <c r="H1051" s="17"/>
      <c r="I1051" s="14" t="s">
        <v>52</v>
      </c>
      <c r="J1051" s="18"/>
      <c r="K1051" s="19"/>
      <c r="L1051" s="63"/>
      <c r="M1051" s="16"/>
      <c r="N1051" s="16"/>
      <c r="O1051" s="16"/>
      <c r="P1051" s="67"/>
      <c r="Q1051" s="106">
        <v>10</v>
      </c>
      <c r="R1051" s="107" t="s">
        <v>276</v>
      </c>
      <c r="S1051" s="20">
        <v>0.23</v>
      </c>
      <c r="T1051" s="66">
        <v>4519.5</v>
      </c>
      <c r="U1051" s="66">
        <v>0</v>
      </c>
      <c r="V1051" s="66">
        <v>4519.5</v>
      </c>
      <c r="W1051" s="50" t="s">
        <v>36</v>
      </c>
      <c r="X1051" s="51">
        <v>23649</v>
      </c>
      <c r="Y1051" s="275">
        <v>23923</v>
      </c>
      <c r="Z1051" s="275" t="s">
        <v>761</v>
      </c>
      <c r="AA1051" s="275"/>
      <c r="AB1051" s="67">
        <f>Table1402409[[#This Row],[วันที่ส่งงานการเงิน]]-Table1402409[[#This Row],[วันที่ส่งของ]]</f>
        <v>-23923</v>
      </c>
      <c r="AC1051" s="130" t="s">
        <v>762</v>
      </c>
      <c r="AD1051" s="3"/>
    </row>
    <row r="1052" spans="1:30" ht="30" customHeight="1">
      <c r="A1052" s="83"/>
      <c r="B1052" s="101"/>
      <c r="C1052" s="67">
        <v>7</v>
      </c>
      <c r="D1052" s="14" t="s">
        <v>758</v>
      </c>
      <c r="E1052" s="15" t="s">
        <v>759</v>
      </c>
      <c r="F1052" s="14" t="s">
        <v>2441</v>
      </c>
      <c r="G1052" s="16">
        <v>500000</v>
      </c>
      <c r="H1052" s="17"/>
      <c r="I1052" s="14" t="s">
        <v>52</v>
      </c>
      <c r="J1052" s="18"/>
      <c r="K1052" s="19"/>
      <c r="L1052" s="63"/>
      <c r="M1052" s="16"/>
      <c r="N1052" s="16"/>
      <c r="O1052" s="16"/>
      <c r="P1052" s="67"/>
      <c r="Q1052" s="106">
        <v>10</v>
      </c>
      <c r="R1052" s="107" t="s">
        <v>276</v>
      </c>
      <c r="S1052" s="20">
        <v>0.23</v>
      </c>
      <c r="T1052" s="66">
        <v>4670.84</v>
      </c>
      <c r="U1052" s="66">
        <v>0</v>
      </c>
      <c r="V1052" s="66">
        <v>4670.84</v>
      </c>
      <c r="W1052" s="50" t="s">
        <v>36</v>
      </c>
      <c r="X1052" s="51">
        <v>23649</v>
      </c>
      <c r="Y1052" s="275">
        <v>23958</v>
      </c>
      <c r="Z1052" s="275" t="s">
        <v>761</v>
      </c>
      <c r="AA1052" s="275"/>
      <c r="AB1052" s="67">
        <f>Table1402409[[#This Row],[วันที่ส่งงานการเงิน]]-Table1402409[[#This Row],[วันที่ส่งของ]]</f>
        <v>-23958</v>
      </c>
      <c r="AC1052" s="130" t="s">
        <v>762</v>
      </c>
      <c r="AD1052" s="3"/>
    </row>
    <row r="1053" spans="1:30" ht="30" customHeight="1">
      <c r="A1053" s="83"/>
      <c r="B1053" s="101"/>
      <c r="C1053" s="67">
        <v>7</v>
      </c>
      <c r="D1053" s="14" t="s">
        <v>758</v>
      </c>
      <c r="E1053" s="15" t="s">
        <v>759</v>
      </c>
      <c r="F1053" s="14" t="s">
        <v>2717</v>
      </c>
      <c r="G1053" s="16">
        <v>500000</v>
      </c>
      <c r="H1053" s="17"/>
      <c r="I1053" s="14" t="s">
        <v>52</v>
      </c>
      <c r="J1053" s="18"/>
      <c r="K1053" s="19"/>
      <c r="L1053" s="63"/>
      <c r="M1053" s="16"/>
      <c r="N1053" s="16"/>
      <c r="O1053" s="16"/>
      <c r="P1053" s="67"/>
      <c r="Q1053" s="106">
        <v>10</v>
      </c>
      <c r="R1053" s="107" t="s">
        <v>276</v>
      </c>
      <c r="S1053" s="20">
        <v>0.23</v>
      </c>
      <c r="T1053" s="66">
        <v>6523.49</v>
      </c>
      <c r="U1053" s="66">
        <v>0</v>
      </c>
      <c r="V1053" s="66">
        <v>6523.49</v>
      </c>
      <c r="W1053" s="50" t="s">
        <v>36</v>
      </c>
      <c r="X1053" s="51">
        <v>23649</v>
      </c>
      <c r="Y1053" s="275">
        <v>23985</v>
      </c>
      <c r="Z1053" s="275" t="s">
        <v>761</v>
      </c>
      <c r="AA1053" s="275"/>
      <c r="AB1053" s="67">
        <f>Table1402409[[#This Row],[วันที่ส่งงานการเงิน]]-Table1402409[[#This Row],[วันที่ส่งของ]]</f>
        <v>-23985</v>
      </c>
      <c r="AC1053" s="130" t="s">
        <v>762</v>
      </c>
      <c r="AD1053" s="3"/>
    </row>
    <row r="1054" spans="1:30" ht="30" customHeight="1">
      <c r="A1054" s="83"/>
      <c r="B1054" s="101"/>
      <c r="C1054" s="67">
        <v>7</v>
      </c>
      <c r="D1054" s="14" t="s">
        <v>758</v>
      </c>
      <c r="E1054" s="15" t="s">
        <v>759</v>
      </c>
      <c r="F1054" s="14" t="s">
        <v>2964</v>
      </c>
      <c r="G1054" s="16">
        <v>500000</v>
      </c>
      <c r="H1054" s="17"/>
      <c r="I1054" s="14" t="s">
        <v>52</v>
      </c>
      <c r="J1054" s="18"/>
      <c r="K1054" s="19"/>
      <c r="L1054" s="63"/>
      <c r="M1054" s="16"/>
      <c r="N1054" s="16"/>
      <c r="O1054" s="16"/>
      <c r="P1054" s="67"/>
      <c r="Q1054" s="106">
        <v>10</v>
      </c>
      <c r="R1054" s="107" t="s">
        <v>276</v>
      </c>
      <c r="S1054" s="20">
        <v>0.23</v>
      </c>
      <c r="T1054" s="66">
        <v>7746.86</v>
      </c>
      <c r="U1054" s="66">
        <v>0</v>
      </c>
      <c r="V1054" s="66">
        <v>7746.86</v>
      </c>
      <c r="W1054" s="50" t="s">
        <v>36</v>
      </c>
      <c r="X1054" s="51">
        <v>23649</v>
      </c>
      <c r="Y1054" s="275">
        <v>24018</v>
      </c>
      <c r="Z1054" s="275" t="s">
        <v>761</v>
      </c>
      <c r="AA1054" s="275"/>
      <c r="AB1054" s="67">
        <f>Table1402409[[#This Row],[วันที่ส่งงานการเงิน]]-Table1402409[[#This Row],[วันที่ส่งของ]]</f>
        <v>-24018</v>
      </c>
      <c r="AC1054" s="130" t="s">
        <v>762</v>
      </c>
      <c r="AD1054" s="3"/>
    </row>
    <row r="1055" spans="1:30" ht="30" customHeight="1">
      <c r="A1055" s="85"/>
      <c r="B1055" s="101"/>
      <c r="C1055" s="67">
        <v>7</v>
      </c>
      <c r="D1055" s="14" t="s">
        <v>147</v>
      </c>
      <c r="E1055" s="15" t="s">
        <v>1328</v>
      </c>
      <c r="F1055" s="14" t="s">
        <v>2212</v>
      </c>
      <c r="G1055" s="16">
        <v>580475</v>
      </c>
      <c r="H1055" s="17"/>
      <c r="I1055" s="14" t="s">
        <v>52</v>
      </c>
      <c r="J1055" s="15" t="s">
        <v>1328</v>
      </c>
      <c r="K1055" s="124">
        <v>580475</v>
      </c>
      <c r="L1055" s="15" t="s">
        <v>1328</v>
      </c>
      <c r="M1055" s="124">
        <v>580475</v>
      </c>
      <c r="N1055" s="16"/>
      <c r="O1055" s="16"/>
      <c r="P1055" s="67"/>
      <c r="Q1055" s="106">
        <v>1</v>
      </c>
      <c r="R1055" s="107" t="s">
        <v>1948</v>
      </c>
      <c r="S1055" s="20"/>
      <c r="T1055" s="66">
        <v>77500</v>
      </c>
      <c r="U1055" s="66">
        <f t="shared" ref="U1055" si="511">T1055*7/100</f>
        <v>5425</v>
      </c>
      <c r="V1055" s="66">
        <f t="shared" ref="V1055" si="512">T1055+U1055</f>
        <v>82925</v>
      </c>
      <c r="W1055" s="50" t="s">
        <v>36</v>
      </c>
      <c r="X1055" s="51">
        <v>23801</v>
      </c>
      <c r="Y1055" s="275">
        <v>23840</v>
      </c>
      <c r="Z1055" s="275" t="s">
        <v>1949</v>
      </c>
      <c r="AA1055" s="275">
        <v>23865</v>
      </c>
      <c r="AB1055" s="295">
        <f>Table1402409[[#This Row],[วันที่ส่งงานการเงิน]]-Table1402409[[#This Row],[วันที่ส่งของ]]</f>
        <v>25</v>
      </c>
      <c r="AC1055" s="172" t="s">
        <v>1950</v>
      </c>
      <c r="AD1055" s="3"/>
    </row>
    <row r="1056" spans="1:30" ht="30" customHeight="1">
      <c r="A1056" s="85"/>
      <c r="B1056" s="101"/>
      <c r="C1056" s="67">
        <v>7</v>
      </c>
      <c r="D1056" s="14" t="s">
        <v>147</v>
      </c>
      <c r="E1056" s="15" t="s">
        <v>1328</v>
      </c>
      <c r="F1056" s="14" t="s">
        <v>1947</v>
      </c>
      <c r="G1056" s="16">
        <v>580475</v>
      </c>
      <c r="H1056" s="17"/>
      <c r="I1056" s="14" t="s">
        <v>52</v>
      </c>
      <c r="J1056" s="15" t="s">
        <v>1328</v>
      </c>
      <c r="K1056" s="124">
        <v>580475</v>
      </c>
      <c r="L1056" s="15" t="s">
        <v>1328</v>
      </c>
      <c r="M1056" s="124">
        <v>580475</v>
      </c>
      <c r="N1056" s="16"/>
      <c r="O1056" s="16"/>
      <c r="P1056" s="67"/>
      <c r="Q1056" s="106">
        <v>1</v>
      </c>
      <c r="R1056" s="107" t="s">
        <v>1948</v>
      </c>
      <c r="S1056" s="20"/>
      <c r="T1056" s="66">
        <v>77500</v>
      </c>
      <c r="U1056" s="66">
        <f t="shared" ref="U1056" si="513">T1056*7/100</f>
        <v>5425</v>
      </c>
      <c r="V1056" s="66">
        <f t="shared" ref="V1056" si="514">T1056+U1056</f>
        <v>82925</v>
      </c>
      <c r="W1056" s="50" t="s">
        <v>36</v>
      </c>
      <c r="X1056" s="51">
        <v>23801</v>
      </c>
      <c r="Y1056" s="275">
        <v>23865</v>
      </c>
      <c r="Z1056" s="275" t="s">
        <v>1949</v>
      </c>
      <c r="AA1056" s="275">
        <v>23865</v>
      </c>
      <c r="AB1056" s="295">
        <f>Table1402409[[#This Row],[วันที่ส่งงานการเงิน]]-Table1402409[[#This Row],[วันที่ส่งของ]]</f>
        <v>0</v>
      </c>
      <c r="AC1056" s="172" t="s">
        <v>1950</v>
      </c>
      <c r="AD1056" s="3"/>
    </row>
    <row r="1057" spans="1:30" ht="30" customHeight="1">
      <c r="A1057" s="85"/>
      <c r="B1057" s="101"/>
      <c r="C1057" s="67">
        <v>7</v>
      </c>
      <c r="D1057" s="14" t="s">
        <v>147</v>
      </c>
      <c r="E1057" s="15" t="s">
        <v>1328</v>
      </c>
      <c r="F1057" s="14" t="s">
        <v>2210</v>
      </c>
      <c r="G1057" s="16">
        <v>580475</v>
      </c>
      <c r="H1057" s="17"/>
      <c r="I1057" s="14" t="s">
        <v>52</v>
      </c>
      <c r="J1057" s="15" t="s">
        <v>1328</v>
      </c>
      <c r="K1057" s="124">
        <v>580475</v>
      </c>
      <c r="L1057" s="15" t="s">
        <v>1328</v>
      </c>
      <c r="M1057" s="124">
        <v>580475</v>
      </c>
      <c r="N1057" s="16"/>
      <c r="O1057" s="16"/>
      <c r="P1057" s="67"/>
      <c r="Q1057" s="106">
        <v>1</v>
      </c>
      <c r="R1057" s="107" t="s">
        <v>1948</v>
      </c>
      <c r="S1057" s="20"/>
      <c r="T1057" s="66">
        <v>77500</v>
      </c>
      <c r="U1057" s="66">
        <f t="shared" ref="U1057" si="515">T1057*7/100</f>
        <v>5425</v>
      </c>
      <c r="V1057" s="66">
        <f t="shared" ref="V1057" si="516">T1057+U1057</f>
        <v>82925</v>
      </c>
      <c r="W1057" s="50" t="s">
        <v>36</v>
      </c>
      <c r="X1057" s="51">
        <v>23801</v>
      </c>
      <c r="Y1057" s="275">
        <v>23894</v>
      </c>
      <c r="Z1057" s="275" t="s">
        <v>1949</v>
      </c>
      <c r="AA1057" s="275">
        <v>23865</v>
      </c>
      <c r="AB1057" s="295">
        <f>Table1402409[[#This Row],[วันที่ส่งงานการเงิน]]-Table1402409[[#This Row],[วันที่ส่งของ]]</f>
        <v>-29</v>
      </c>
      <c r="AC1057" s="172" t="s">
        <v>1950</v>
      </c>
      <c r="AD1057" s="3"/>
    </row>
    <row r="1058" spans="1:30" ht="30" customHeight="1">
      <c r="A1058" s="85"/>
      <c r="B1058" s="101"/>
      <c r="C1058" s="67">
        <v>7</v>
      </c>
      <c r="D1058" s="14" t="s">
        <v>147</v>
      </c>
      <c r="E1058" s="15" t="s">
        <v>1328</v>
      </c>
      <c r="F1058" s="14" t="s">
        <v>2773</v>
      </c>
      <c r="G1058" s="16">
        <v>580475</v>
      </c>
      <c r="H1058" s="17"/>
      <c r="I1058" s="14" t="s">
        <v>52</v>
      </c>
      <c r="J1058" s="15" t="s">
        <v>1328</v>
      </c>
      <c r="K1058" s="124">
        <v>580475</v>
      </c>
      <c r="L1058" s="15" t="s">
        <v>1328</v>
      </c>
      <c r="M1058" s="124">
        <v>580475</v>
      </c>
      <c r="N1058" s="16"/>
      <c r="O1058" s="16"/>
      <c r="P1058" s="67"/>
      <c r="Q1058" s="106">
        <v>1</v>
      </c>
      <c r="R1058" s="107" t="s">
        <v>1948</v>
      </c>
      <c r="S1058" s="20"/>
      <c r="T1058" s="66">
        <v>77500</v>
      </c>
      <c r="U1058" s="66">
        <f t="shared" ref="U1058:U1060" si="517">T1058*7/100</f>
        <v>5425</v>
      </c>
      <c r="V1058" s="66">
        <f t="shared" ref="V1058:V1060" si="518">T1058+U1058</f>
        <v>82925</v>
      </c>
      <c r="W1058" s="50" t="s">
        <v>36</v>
      </c>
      <c r="X1058" s="51">
        <v>23801</v>
      </c>
      <c r="Y1058" s="275">
        <v>23924</v>
      </c>
      <c r="Z1058" s="275" t="s">
        <v>1949</v>
      </c>
      <c r="AA1058" s="275">
        <v>23865</v>
      </c>
      <c r="AB1058" s="295">
        <f>Table1402409[[#This Row],[วันที่ส่งงานการเงิน]]-Table1402409[[#This Row],[วันที่ส่งของ]]</f>
        <v>-59</v>
      </c>
      <c r="AC1058" s="172" t="s">
        <v>1950</v>
      </c>
      <c r="AD1058" s="3"/>
    </row>
    <row r="1059" spans="1:30" ht="30" customHeight="1">
      <c r="A1059" s="85"/>
      <c r="B1059" s="101"/>
      <c r="C1059" s="67">
        <v>7</v>
      </c>
      <c r="D1059" s="14" t="s">
        <v>147</v>
      </c>
      <c r="E1059" s="15" t="s">
        <v>1328</v>
      </c>
      <c r="F1059" s="14" t="s">
        <v>2775</v>
      </c>
      <c r="G1059" s="16">
        <v>580475</v>
      </c>
      <c r="H1059" s="17"/>
      <c r="I1059" s="14" t="s">
        <v>52</v>
      </c>
      <c r="J1059" s="15" t="s">
        <v>1328</v>
      </c>
      <c r="K1059" s="124">
        <v>580475</v>
      </c>
      <c r="L1059" s="15" t="s">
        <v>1328</v>
      </c>
      <c r="M1059" s="124">
        <v>580475</v>
      </c>
      <c r="N1059" s="16"/>
      <c r="O1059" s="16"/>
      <c r="P1059" s="67"/>
      <c r="Q1059" s="106">
        <v>1</v>
      </c>
      <c r="R1059" s="107" t="s">
        <v>1948</v>
      </c>
      <c r="S1059" s="20"/>
      <c r="T1059" s="66">
        <v>77500</v>
      </c>
      <c r="U1059" s="66">
        <f t="shared" si="517"/>
        <v>5425</v>
      </c>
      <c r="V1059" s="66">
        <f t="shared" si="518"/>
        <v>82925</v>
      </c>
      <c r="W1059" s="50" t="s">
        <v>36</v>
      </c>
      <c r="X1059" s="51">
        <v>23801</v>
      </c>
      <c r="Y1059" s="275">
        <v>23955</v>
      </c>
      <c r="Z1059" s="275" t="s">
        <v>1949</v>
      </c>
      <c r="AA1059" s="275">
        <v>23865</v>
      </c>
      <c r="AB1059" s="295">
        <f>Table1402409[[#This Row],[วันที่ส่งงานการเงิน]]-Table1402409[[#This Row],[วันที่ส่งของ]]</f>
        <v>-90</v>
      </c>
      <c r="AC1059" s="172" t="s">
        <v>1950</v>
      </c>
      <c r="AD1059" s="3"/>
    </row>
    <row r="1060" spans="1:30" ht="30" customHeight="1">
      <c r="A1060" s="85"/>
      <c r="B1060" s="101"/>
      <c r="C1060" s="67">
        <v>7</v>
      </c>
      <c r="D1060" s="14" t="s">
        <v>147</v>
      </c>
      <c r="E1060" s="15" t="s">
        <v>1328</v>
      </c>
      <c r="F1060" s="14" t="s">
        <v>2777</v>
      </c>
      <c r="G1060" s="16">
        <v>580475</v>
      </c>
      <c r="H1060" s="17"/>
      <c r="I1060" s="14" t="s">
        <v>52</v>
      </c>
      <c r="J1060" s="15" t="s">
        <v>1328</v>
      </c>
      <c r="K1060" s="124">
        <v>580475</v>
      </c>
      <c r="L1060" s="15" t="s">
        <v>1328</v>
      </c>
      <c r="M1060" s="124">
        <v>580475</v>
      </c>
      <c r="N1060" s="16"/>
      <c r="O1060" s="16"/>
      <c r="P1060" s="67"/>
      <c r="Q1060" s="106">
        <v>1</v>
      </c>
      <c r="R1060" s="107" t="s">
        <v>1948</v>
      </c>
      <c r="S1060" s="20"/>
      <c r="T1060" s="66">
        <v>77500</v>
      </c>
      <c r="U1060" s="66">
        <f t="shared" si="517"/>
        <v>5425</v>
      </c>
      <c r="V1060" s="66">
        <f t="shared" si="518"/>
        <v>82925</v>
      </c>
      <c r="W1060" s="50" t="s">
        <v>36</v>
      </c>
      <c r="X1060" s="51">
        <v>23801</v>
      </c>
      <c r="Y1060" s="275">
        <v>23986</v>
      </c>
      <c r="Z1060" s="275" t="s">
        <v>1949</v>
      </c>
      <c r="AA1060" s="275">
        <v>23865</v>
      </c>
      <c r="AB1060" s="295">
        <f>Table1402409[[#This Row],[วันที่ส่งงานการเงิน]]-Table1402409[[#This Row],[วันที่ส่งของ]]</f>
        <v>-121</v>
      </c>
      <c r="AC1060" s="172" t="s">
        <v>1950</v>
      </c>
      <c r="AD1060" s="3"/>
    </row>
    <row r="1061" spans="1:30" ht="30" customHeight="1">
      <c r="A1061" s="85"/>
      <c r="B1061" s="101"/>
      <c r="C1061" s="67">
        <v>7</v>
      </c>
      <c r="D1061" s="14" t="s">
        <v>147</v>
      </c>
      <c r="E1061" s="15" t="s">
        <v>1328</v>
      </c>
      <c r="F1061" s="14" t="s">
        <v>2960</v>
      </c>
      <c r="G1061" s="16">
        <v>580475</v>
      </c>
      <c r="H1061" s="17"/>
      <c r="I1061" s="14" t="s">
        <v>52</v>
      </c>
      <c r="J1061" s="15" t="s">
        <v>1328</v>
      </c>
      <c r="K1061" s="124">
        <v>580475</v>
      </c>
      <c r="L1061" s="15" t="s">
        <v>1328</v>
      </c>
      <c r="M1061" s="124">
        <v>580475</v>
      </c>
      <c r="N1061" s="16"/>
      <c r="O1061" s="16"/>
      <c r="P1061" s="67"/>
      <c r="Q1061" s="106">
        <v>1</v>
      </c>
      <c r="R1061" s="107" t="s">
        <v>1948</v>
      </c>
      <c r="S1061" s="20"/>
      <c r="T1061" s="66">
        <v>77500</v>
      </c>
      <c r="U1061" s="66">
        <f t="shared" ref="U1061" si="519">T1061*7/100</f>
        <v>5425</v>
      </c>
      <c r="V1061" s="66">
        <f t="shared" ref="V1061" si="520">T1061+U1061</f>
        <v>82925</v>
      </c>
      <c r="W1061" s="50" t="s">
        <v>36</v>
      </c>
      <c r="X1061" s="51">
        <v>23801</v>
      </c>
      <c r="Y1061" s="275">
        <v>24018</v>
      </c>
      <c r="Z1061" s="275" t="s">
        <v>1949</v>
      </c>
      <c r="AA1061" s="275">
        <v>23865</v>
      </c>
      <c r="AB1061" s="295">
        <f>Table1402409[[#This Row],[วันที่ส่งงานการเงิน]]-Table1402409[[#This Row],[วันที่ส่งของ]]</f>
        <v>-153</v>
      </c>
      <c r="AC1061" s="172" t="s">
        <v>1950</v>
      </c>
      <c r="AD1061" s="3"/>
    </row>
    <row r="1062" spans="1:30" ht="30" customHeight="1">
      <c r="A1062" s="85"/>
      <c r="B1062" s="101"/>
      <c r="C1062" s="67"/>
      <c r="D1062" s="14"/>
      <c r="E1062" s="15"/>
      <c r="F1062" s="14"/>
      <c r="G1062" s="16"/>
      <c r="H1062" s="17"/>
      <c r="I1062" s="14"/>
      <c r="J1062" s="18"/>
      <c r="K1062" s="19"/>
      <c r="L1062" s="21"/>
      <c r="M1062" s="16"/>
      <c r="N1062" s="16"/>
      <c r="O1062" s="16"/>
      <c r="P1062" s="67"/>
      <c r="Q1062" s="106"/>
      <c r="R1062" s="107"/>
      <c r="S1062" s="20"/>
      <c r="T1062" s="66"/>
      <c r="U1062" s="66">
        <f t="shared" ref="U1062:U1064" si="521">T1062*7/100</f>
        <v>0</v>
      </c>
      <c r="V1062" s="66">
        <f t="shared" ref="V1062:V1064" si="522">T1062+U1062</f>
        <v>0</v>
      </c>
      <c r="W1062" s="50"/>
      <c r="X1062" s="51"/>
      <c r="Y1062" s="275"/>
      <c r="Z1062" s="275"/>
      <c r="AA1062" s="275"/>
      <c r="AB1062" s="295">
        <f>Table1402409[[#This Row],[วันที่ส่งงานการเงิน]]-Table1402409[[#This Row],[วันที่ส่งของ]]</f>
        <v>0</v>
      </c>
      <c r="AC1062" s="172"/>
      <c r="AD1062" s="3"/>
    </row>
    <row r="1063" spans="1:30" ht="30" customHeight="1">
      <c r="A1063" s="85"/>
      <c r="B1063" s="101"/>
      <c r="C1063" s="67"/>
      <c r="D1063" s="14"/>
      <c r="E1063" s="15"/>
      <c r="F1063" s="14"/>
      <c r="G1063" s="16"/>
      <c r="H1063" s="17"/>
      <c r="I1063" s="14"/>
      <c r="J1063" s="18"/>
      <c r="K1063" s="19"/>
      <c r="L1063" s="21"/>
      <c r="M1063" s="16"/>
      <c r="N1063" s="16"/>
      <c r="O1063" s="16"/>
      <c r="P1063" s="67"/>
      <c r="Q1063" s="106"/>
      <c r="R1063" s="107"/>
      <c r="S1063" s="20"/>
      <c r="T1063" s="66"/>
      <c r="U1063" s="66">
        <f t="shared" si="521"/>
        <v>0</v>
      </c>
      <c r="V1063" s="66">
        <f t="shared" si="522"/>
        <v>0</v>
      </c>
      <c r="W1063" s="50"/>
      <c r="X1063" s="51"/>
      <c r="Y1063" s="275"/>
      <c r="Z1063" s="275"/>
      <c r="AA1063" s="275"/>
      <c r="AB1063" s="295">
        <f>Table1402409[[#This Row],[วันที่ส่งงานการเงิน]]-Table1402409[[#This Row],[วันที่ส่งของ]]</f>
        <v>0</v>
      </c>
      <c r="AC1063" s="172"/>
      <c r="AD1063" s="3"/>
    </row>
    <row r="1064" spans="1:30" s="266" customFormat="1">
      <c r="A1064" s="280"/>
      <c r="B1064" s="281"/>
      <c r="C1064" s="122"/>
      <c r="D1064" s="282"/>
      <c r="E1064" s="269"/>
      <c r="F1064" s="316" t="s">
        <v>2976</v>
      </c>
      <c r="G1064" s="283"/>
      <c r="H1064" s="284"/>
      <c r="I1064" s="282"/>
      <c r="J1064" s="285"/>
      <c r="K1064" s="224"/>
      <c r="L1064" s="286"/>
      <c r="M1064" s="283"/>
      <c r="N1064" s="283"/>
      <c r="O1064" s="283"/>
      <c r="P1064" s="122"/>
      <c r="Q1064" s="288"/>
      <c r="R1064" s="289"/>
      <c r="S1064" s="290"/>
      <c r="T1064" s="224"/>
      <c r="U1064" s="291">
        <f t="shared" si="521"/>
        <v>0</v>
      </c>
      <c r="V1064" s="291">
        <f t="shared" si="522"/>
        <v>0</v>
      </c>
      <c r="W1064" s="224"/>
      <c r="X1064" s="292"/>
      <c r="Y1064" s="114"/>
      <c r="Z1064" s="114"/>
      <c r="AA1064" s="114"/>
      <c r="AB1064" s="122">
        <f>Table1402409[[#This Row],[วันที่ส่งงานการเงิน]]-Table1402409[[#This Row],[วันที่ส่งของ]]</f>
        <v>0</v>
      </c>
      <c r="AC1064" s="114"/>
      <c r="AD1064" s="294"/>
    </row>
    <row r="1065" spans="1:30">
      <c r="A1065" s="83"/>
      <c r="B1065" s="101" t="s">
        <v>2977</v>
      </c>
      <c r="C1065" s="67" t="s">
        <v>410</v>
      </c>
      <c r="D1065" s="14" t="s">
        <v>112</v>
      </c>
      <c r="E1065" s="15" t="s">
        <v>513</v>
      </c>
      <c r="F1065" s="14" t="s">
        <v>514</v>
      </c>
      <c r="G1065" s="16">
        <v>26750</v>
      </c>
      <c r="H1065" s="17">
        <v>26750</v>
      </c>
      <c r="I1065" s="14" t="s">
        <v>52</v>
      </c>
      <c r="J1065" s="15" t="s">
        <v>513</v>
      </c>
      <c r="K1065" s="124">
        <v>24610</v>
      </c>
      <c r="L1065" s="15" t="s">
        <v>513</v>
      </c>
      <c r="M1065" s="124">
        <v>24610</v>
      </c>
      <c r="N1065" s="16" t="s">
        <v>34</v>
      </c>
      <c r="O1065" s="16"/>
      <c r="P1065" s="67"/>
      <c r="Q1065" s="106">
        <v>1</v>
      </c>
      <c r="R1065" s="107" t="s">
        <v>276</v>
      </c>
      <c r="S1065" s="20"/>
      <c r="T1065" s="66">
        <v>23000</v>
      </c>
      <c r="U1065" s="66">
        <f t="shared" ref="U1065:U1066" si="523">T1065*7/100</f>
        <v>1610</v>
      </c>
      <c r="V1065" s="66">
        <f t="shared" ref="V1065:V1067" si="524">T1065+U1065</f>
        <v>24610</v>
      </c>
      <c r="W1065" s="50" t="s">
        <v>515</v>
      </c>
      <c r="X1065" s="51">
        <v>23683</v>
      </c>
      <c r="Y1065" s="275">
        <v>23685</v>
      </c>
      <c r="Z1065" s="275" t="s">
        <v>516</v>
      </c>
      <c r="AA1065" s="275"/>
      <c r="AB1065" s="67">
        <f>Table1402409[[#This Row],[วันที่ส่งงานการเงิน]]-Table1402409[[#This Row],[วันที่ส่งของ]]</f>
        <v>-23685</v>
      </c>
      <c r="AC1065" s="130" t="s">
        <v>517</v>
      </c>
      <c r="AD1065" s="3"/>
    </row>
    <row r="1066" spans="1:30">
      <c r="A1066" s="83"/>
      <c r="B1066" s="101" t="s">
        <v>2977</v>
      </c>
      <c r="C1066" s="67" t="s">
        <v>410</v>
      </c>
      <c r="D1066" s="14" t="s">
        <v>147</v>
      </c>
      <c r="E1066" s="15" t="s">
        <v>436</v>
      </c>
      <c r="F1066" s="14" t="s">
        <v>2978</v>
      </c>
      <c r="G1066" s="16">
        <v>222560</v>
      </c>
      <c r="H1066" s="17">
        <v>27820</v>
      </c>
      <c r="I1066" s="14" t="s">
        <v>52</v>
      </c>
      <c r="J1066" s="18" t="s">
        <v>436</v>
      </c>
      <c r="K1066" s="19">
        <v>184896</v>
      </c>
      <c r="L1066" s="18" t="s">
        <v>436</v>
      </c>
      <c r="M1066" s="19">
        <v>184896</v>
      </c>
      <c r="N1066" s="16" t="s">
        <v>34</v>
      </c>
      <c r="O1066" s="16"/>
      <c r="P1066" s="67"/>
      <c r="Q1066" s="106">
        <v>8</v>
      </c>
      <c r="R1066" s="107" t="s">
        <v>206</v>
      </c>
      <c r="S1066" s="20">
        <v>21600</v>
      </c>
      <c r="T1066" s="66">
        <v>172800</v>
      </c>
      <c r="U1066" s="66">
        <f t="shared" si="523"/>
        <v>12096</v>
      </c>
      <c r="V1066" s="66">
        <f t="shared" si="524"/>
        <v>184896</v>
      </c>
      <c r="W1066" s="50" t="s">
        <v>813</v>
      </c>
      <c r="X1066" s="51">
        <v>23686</v>
      </c>
      <c r="Y1066" s="275">
        <v>23718</v>
      </c>
      <c r="Z1066" s="275" t="s">
        <v>814</v>
      </c>
      <c r="AA1066" s="275"/>
      <c r="AB1066" s="67">
        <f>Table1402409[[#This Row],[วันที่ส่งงานการเงิน]]-Table1402409[[#This Row],[วันที่ส่งของ]]</f>
        <v>-23718</v>
      </c>
      <c r="AC1066" s="130" t="s">
        <v>815</v>
      </c>
      <c r="AD1066" s="3" t="s">
        <v>2979</v>
      </c>
    </row>
    <row r="1067" spans="1:30">
      <c r="A1067" s="83"/>
      <c r="B1067" s="101" t="s">
        <v>2977</v>
      </c>
      <c r="C1067" s="67" t="s">
        <v>410</v>
      </c>
      <c r="D1067" s="14" t="s">
        <v>112</v>
      </c>
      <c r="E1067" s="15" t="s">
        <v>2980</v>
      </c>
      <c r="F1067" s="14" t="s">
        <v>2981</v>
      </c>
      <c r="G1067" s="16">
        <v>596200</v>
      </c>
      <c r="H1067" s="17">
        <v>54200</v>
      </c>
      <c r="I1067" s="14" t="s">
        <v>94</v>
      </c>
      <c r="J1067" s="15" t="s">
        <v>2980</v>
      </c>
      <c r="K1067" s="19">
        <v>488400</v>
      </c>
      <c r="L1067" s="15" t="s">
        <v>2980</v>
      </c>
      <c r="M1067" s="19">
        <v>488400</v>
      </c>
      <c r="N1067" s="16" t="s">
        <v>34</v>
      </c>
      <c r="O1067" s="16"/>
      <c r="P1067" s="67"/>
      <c r="Q1067" s="106">
        <v>11</v>
      </c>
      <c r="R1067" s="107" t="s">
        <v>276</v>
      </c>
      <c r="S1067" s="20">
        <v>44400</v>
      </c>
      <c r="T1067" s="66">
        <v>488400</v>
      </c>
      <c r="U1067" s="66">
        <v>0</v>
      </c>
      <c r="V1067" s="66">
        <f t="shared" si="524"/>
        <v>488400</v>
      </c>
      <c r="W1067" s="50" t="s">
        <v>36</v>
      </c>
      <c r="X1067" s="51">
        <v>23795</v>
      </c>
      <c r="Y1067" s="275">
        <v>23824</v>
      </c>
      <c r="Z1067" s="275" t="s">
        <v>2982</v>
      </c>
      <c r="AA1067" s="275"/>
      <c r="AB1067" s="67">
        <f>Table1402409[[#This Row],[วันที่ส่งงานการเงิน]]-Table1402409[[#This Row],[วันที่ส่งของ]]</f>
        <v>-23824</v>
      </c>
      <c r="AC1067" s="130" t="s">
        <v>2983</v>
      </c>
      <c r="AD1067" s="3"/>
    </row>
    <row r="1068" spans="1:30">
      <c r="A1068" s="83"/>
      <c r="B1068" s="101" t="s">
        <v>2977</v>
      </c>
      <c r="C1068" s="67" t="s">
        <v>410</v>
      </c>
      <c r="D1068" s="14" t="s">
        <v>183</v>
      </c>
      <c r="E1068" s="18" t="s">
        <v>2984</v>
      </c>
      <c r="F1068" s="14" t="s">
        <v>2985</v>
      </c>
      <c r="G1068" s="16">
        <v>210000</v>
      </c>
      <c r="H1068" s="17">
        <v>42000</v>
      </c>
      <c r="I1068" s="14" t="s">
        <v>52</v>
      </c>
      <c r="J1068" s="18" t="s">
        <v>2984</v>
      </c>
      <c r="K1068" s="19">
        <v>185000.00399999999</v>
      </c>
      <c r="L1068" s="18" t="s">
        <v>2984</v>
      </c>
      <c r="M1068" s="66">
        <v>185000.00399999999</v>
      </c>
      <c r="N1068" s="16" t="s">
        <v>750</v>
      </c>
      <c r="O1068" s="16"/>
      <c r="P1068" s="67"/>
      <c r="Q1068" s="106">
        <v>5</v>
      </c>
      <c r="R1068" s="107" t="s">
        <v>88</v>
      </c>
      <c r="S1068" s="20">
        <v>34579.440000000002</v>
      </c>
      <c r="T1068" s="19">
        <v>172897.2</v>
      </c>
      <c r="U1068" s="66">
        <f t="shared" ref="U1068:U1070" si="525">T1068*7/100</f>
        <v>12102.804000000002</v>
      </c>
      <c r="V1068" s="66">
        <f t="shared" ref="V1068:V1070" si="526">T1068+U1068</f>
        <v>185000.00400000002</v>
      </c>
      <c r="W1068" s="50" t="s">
        <v>2986</v>
      </c>
      <c r="X1068" s="51">
        <v>23713</v>
      </c>
      <c r="Y1068" s="275">
        <v>23726</v>
      </c>
      <c r="Z1068" s="275" t="s">
        <v>2987</v>
      </c>
      <c r="AA1068" s="275"/>
      <c r="AB1068" s="67">
        <f>Table1402409[[#This Row],[วันที่ส่งงานการเงิน]]-Table1402409[[#This Row],[วันที่ส่งของ]]</f>
        <v>-23726</v>
      </c>
      <c r="AC1068" s="130" t="s">
        <v>2988</v>
      </c>
      <c r="AD1068" s="3"/>
    </row>
    <row r="1069" spans="1:30">
      <c r="A1069" s="83"/>
      <c r="B1069" s="101" t="s">
        <v>2977</v>
      </c>
      <c r="C1069" s="67" t="s">
        <v>410</v>
      </c>
      <c r="D1069" s="14" t="s">
        <v>183</v>
      </c>
      <c r="E1069" s="18" t="s">
        <v>2984</v>
      </c>
      <c r="F1069" s="14" t="s">
        <v>2989</v>
      </c>
      <c r="G1069" s="16">
        <v>108000</v>
      </c>
      <c r="H1069" s="17">
        <v>36000</v>
      </c>
      <c r="I1069" s="14" t="s">
        <v>52</v>
      </c>
      <c r="J1069" s="18" t="s">
        <v>2984</v>
      </c>
      <c r="K1069" s="19">
        <v>95999.993400000007</v>
      </c>
      <c r="L1069" s="18" t="s">
        <v>2984</v>
      </c>
      <c r="M1069" s="66">
        <v>95999.993400000007</v>
      </c>
      <c r="N1069" s="16" t="s">
        <v>750</v>
      </c>
      <c r="O1069" s="16"/>
      <c r="P1069" s="67"/>
      <c r="Q1069" s="106">
        <v>3</v>
      </c>
      <c r="R1069" s="107" t="s">
        <v>276</v>
      </c>
      <c r="S1069" s="20">
        <v>29906.54</v>
      </c>
      <c r="T1069" s="19">
        <v>89719.62</v>
      </c>
      <c r="U1069" s="66">
        <f t="shared" si="525"/>
        <v>6280.3733999999995</v>
      </c>
      <c r="V1069" s="66">
        <f t="shared" si="526"/>
        <v>95999.993399999992</v>
      </c>
      <c r="W1069" s="50" t="s">
        <v>2986</v>
      </c>
      <c r="X1069" s="51">
        <v>23713</v>
      </c>
      <c r="Y1069" s="275">
        <v>23726</v>
      </c>
      <c r="Z1069" s="275" t="s">
        <v>2987</v>
      </c>
      <c r="AA1069" s="275"/>
      <c r="AB1069" s="67">
        <f>Table1402409[[#This Row],[วันที่ส่งงานการเงิน]]-Table1402409[[#This Row],[วันที่ส่งของ]]</f>
        <v>-23726</v>
      </c>
      <c r="AC1069" s="130"/>
      <c r="AD1069" s="3"/>
    </row>
    <row r="1070" spans="1:30">
      <c r="A1070" s="83"/>
      <c r="B1070" s="101" t="s">
        <v>2977</v>
      </c>
      <c r="C1070" s="67" t="s">
        <v>410</v>
      </c>
      <c r="D1070" s="14" t="s">
        <v>998</v>
      </c>
      <c r="E1070" s="18" t="s">
        <v>2984</v>
      </c>
      <c r="F1070" s="14" t="s">
        <v>2990</v>
      </c>
      <c r="G1070" s="16">
        <v>22000</v>
      </c>
      <c r="H1070" s="17">
        <v>22000</v>
      </c>
      <c r="I1070" s="14" t="s">
        <v>52</v>
      </c>
      <c r="J1070" s="18" t="s">
        <v>2984</v>
      </c>
      <c r="K1070" s="19">
        <v>22000.002499999999</v>
      </c>
      <c r="L1070" s="18" t="s">
        <v>2984</v>
      </c>
      <c r="M1070" s="66">
        <v>22000.002499999999</v>
      </c>
      <c r="N1070" s="16" t="s">
        <v>750</v>
      </c>
      <c r="O1070" s="16"/>
      <c r="P1070" s="67"/>
      <c r="Q1070" s="106">
        <v>1</v>
      </c>
      <c r="R1070" s="107" t="s">
        <v>276</v>
      </c>
      <c r="S1070" s="20">
        <v>20560.75</v>
      </c>
      <c r="T1070" s="19">
        <v>20560.75</v>
      </c>
      <c r="U1070" s="66">
        <f t="shared" si="525"/>
        <v>1439.2525000000001</v>
      </c>
      <c r="V1070" s="66">
        <f t="shared" si="526"/>
        <v>22000.002499999999</v>
      </c>
      <c r="W1070" s="50" t="s">
        <v>2986</v>
      </c>
      <c r="X1070" s="51">
        <v>23713</v>
      </c>
      <c r="Y1070" s="275">
        <v>23726</v>
      </c>
      <c r="Z1070" s="275" t="s">
        <v>2987</v>
      </c>
      <c r="AA1070" s="275"/>
      <c r="AB1070" s="67">
        <f>Table1402409[[#This Row],[วันที่ส่งงานการเงิน]]-Table1402409[[#This Row],[วันที่ส่งของ]]</f>
        <v>-23726</v>
      </c>
      <c r="AC1070" s="130"/>
      <c r="AD1070" s="3"/>
    </row>
    <row r="1071" spans="1:30">
      <c r="A1071" s="83"/>
      <c r="B1071" s="102"/>
      <c r="C1071" s="67"/>
      <c r="D1071" s="14"/>
      <c r="E1071" s="15"/>
      <c r="F1071" s="14"/>
      <c r="G1071" s="16"/>
      <c r="H1071" s="17"/>
      <c r="I1071" s="14"/>
      <c r="J1071" s="30"/>
      <c r="K1071" s="19"/>
      <c r="L1071" s="63"/>
      <c r="M1071" s="16"/>
      <c r="N1071" s="16"/>
      <c r="O1071" s="16"/>
      <c r="P1071" s="67"/>
      <c r="Q1071" s="106"/>
      <c r="R1071" s="107"/>
      <c r="S1071" s="20"/>
      <c r="T1071" s="66"/>
      <c r="U1071" s="66">
        <f t="shared" ref="U1071:U1130" si="527">T1071*7/100</f>
        <v>0</v>
      </c>
      <c r="V1071" s="66">
        <f t="shared" ref="V1071:V1130" si="528">T1071+U1071</f>
        <v>0</v>
      </c>
      <c r="W1071" s="50"/>
      <c r="X1071" s="51"/>
      <c r="Y1071" s="275"/>
      <c r="Z1071" s="275"/>
      <c r="AA1071" s="275"/>
      <c r="AB1071" s="67">
        <f>Table1402409[[#This Row],[วันที่ส่งงานการเงิน]]-Table1402409[[#This Row],[วันที่ส่งของ]]</f>
        <v>0</v>
      </c>
      <c r="AC1071" s="130"/>
      <c r="AD1071" s="3"/>
    </row>
    <row r="1072" spans="1:30">
      <c r="A1072" s="83"/>
      <c r="B1072" s="101"/>
      <c r="C1072" s="67"/>
      <c r="D1072" s="14"/>
      <c r="E1072" s="15"/>
      <c r="F1072" s="14"/>
      <c r="G1072" s="16"/>
      <c r="H1072" s="17"/>
      <c r="I1072" s="14"/>
      <c r="J1072" s="15"/>
      <c r="K1072" s="19"/>
      <c r="L1072" s="15"/>
      <c r="M1072" s="16"/>
      <c r="N1072" s="16"/>
      <c r="O1072" s="16"/>
      <c r="P1072" s="67"/>
      <c r="Q1072" s="106"/>
      <c r="R1072" s="107"/>
      <c r="S1072" s="20"/>
      <c r="T1072" s="66"/>
      <c r="U1072" s="66">
        <f t="shared" si="527"/>
        <v>0</v>
      </c>
      <c r="V1072" s="66">
        <f t="shared" si="528"/>
        <v>0</v>
      </c>
      <c r="W1072" s="50"/>
      <c r="X1072" s="51"/>
      <c r="Y1072" s="275"/>
      <c r="Z1072" s="275"/>
      <c r="AA1072" s="275"/>
      <c r="AB1072" s="67">
        <f>Table1402409[[#This Row],[วันที่ส่งงานการเงิน]]-Table1402409[[#This Row],[วันที่ส่งของ]]</f>
        <v>0</v>
      </c>
      <c r="AC1072" s="130"/>
      <c r="AD1072" s="3"/>
    </row>
    <row r="1073" spans="1:30">
      <c r="A1073" s="83"/>
      <c r="B1073" s="101"/>
      <c r="C1073" s="67"/>
      <c r="D1073" s="14"/>
      <c r="E1073" s="15"/>
      <c r="F1073" s="14"/>
      <c r="G1073" s="16"/>
      <c r="H1073" s="17"/>
      <c r="I1073" s="14"/>
      <c r="J1073" s="15"/>
      <c r="K1073" s="19"/>
      <c r="L1073" s="15"/>
      <c r="M1073" s="16"/>
      <c r="N1073" s="16"/>
      <c r="O1073" s="16"/>
      <c r="P1073" s="67"/>
      <c r="Q1073" s="106"/>
      <c r="R1073" s="107"/>
      <c r="S1073" s="20"/>
      <c r="T1073" s="66"/>
      <c r="U1073" s="66">
        <f t="shared" si="527"/>
        <v>0</v>
      </c>
      <c r="V1073" s="66">
        <f t="shared" si="528"/>
        <v>0</v>
      </c>
      <c r="W1073" s="50"/>
      <c r="X1073" s="51"/>
      <c r="Y1073" s="275"/>
      <c r="Z1073" s="275"/>
      <c r="AA1073" s="275"/>
      <c r="AB1073" s="67">
        <f>Table1402409[[#This Row],[วันที่ส่งงานการเงิน]]-Table1402409[[#This Row],[วันที่ส่งของ]]</f>
        <v>0</v>
      </c>
      <c r="AC1073" s="130"/>
      <c r="AD1073" s="3"/>
    </row>
    <row r="1074" spans="1:30">
      <c r="A1074" s="83"/>
      <c r="B1074" s="101"/>
      <c r="C1074" s="67"/>
      <c r="D1074" s="14"/>
      <c r="E1074" s="15"/>
      <c r="F1074" s="14"/>
      <c r="G1074" s="16"/>
      <c r="H1074" s="17"/>
      <c r="I1074" s="14"/>
      <c r="J1074" s="15"/>
      <c r="K1074" s="19"/>
      <c r="L1074" s="15"/>
      <c r="M1074" s="16"/>
      <c r="N1074" s="16"/>
      <c r="O1074" s="16"/>
      <c r="P1074" s="67"/>
      <c r="Q1074" s="106"/>
      <c r="R1074" s="107"/>
      <c r="S1074" s="20"/>
      <c r="T1074" s="66"/>
      <c r="U1074" s="66">
        <f t="shared" si="527"/>
        <v>0</v>
      </c>
      <c r="V1074" s="66">
        <f t="shared" si="528"/>
        <v>0</v>
      </c>
      <c r="W1074" s="50"/>
      <c r="X1074" s="51"/>
      <c r="Y1074" s="275"/>
      <c r="Z1074" s="275"/>
      <c r="AA1074" s="275"/>
      <c r="AB1074" s="67">
        <f>Table1402409[[#This Row],[วันที่ส่งงานการเงิน]]-Table1402409[[#This Row],[วันที่ส่งของ]]</f>
        <v>0</v>
      </c>
      <c r="AC1074" s="130"/>
      <c r="AD1074" s="3"/>
    </row>
    <row r="1075" spans="1:30">
      <c r="A1075" s="83"/>
      <c r="B1075" s="101"/>
      <c r="C1075" s="67"/>
      <c r="D1075" s="14"/>
      <c r="E1075" s="15"/>
      <c r="F1075" s="14"/>
      <c r="G1075" s="16"/>
      <c r="H1075" s="17"/>
      <c r="I1075" s="14"/>
      <c r="J1075" s="30"/>
      <c r="K1075" s="19"/>
      <c r="L1075" s="63"/>
      <c r="M1075" s="16"/>
      <c r="N1075" s="16"/>
      <c r="O1075" s="16"/>
      <c r="P1075" s="67"/>
      <c r="Q1075" s="106"/>
      <c r="R1075" s="107"/>
      <c r="S1075" s="20"/>
      <c r="T1075" s="66"/>
      <c r="U1075" s="66">
        <f t="shared" si="527"/>
        <v>0</v>
      </c>
      <c r="V1075" s="66">
        <f t="shared" si="528"/>
        <v>0</v>
      </c>
      <c r="W1075" s="50"/>
      <c r="X1075" s="51"/>
      <c r="Y1075" s="275"/>
      <c r="Z1075" s="275"/>
      <c r="AA1075" s="275"/>
      <c r="AB1075" s="67">
        <f>Table1402409[[#This Row],[วันที่ส่งงานการเงิน]]-Table1402409[[#This Row],[วันที่ส่งของ]]</f>
        <v>0</v>
      </c>
      <c r="AC1075" s="130"/>
      <c r="AD1075" s="3"/>
    </row>
    <row r="1076" spans="1:30">
      <c r="A1076" s="83"/>
      <c r="B1076" s="101"/>
      <c r="C1076" s="67"/>
      <c r="D1076" s="14"/>
      <c r="E1076" s="15"/>
      <c r="F1076" s="14"/>
      <c r="G1076" s="16"/>
      <c r="H1076" s="17"/>
      <c r="I1076" s="14"/>
      <c r="J1076" s="18"/>
      <c r="K1076" s="19"/>
      <c r="L1076" s="63"/>
      <c r="M1076" s="16"/>
      <c r="N1076" s="16"/>
      <c r="O1076" s="16"/>
      <c r="P1076" s="67"/>
      <c r="Q1076" s="106"/>
      <c r="R1076" s="107"/>
      <c r="S1076" s="20"/>
      <c r="T1076" s="66"/>
      <c r="U1076" s="66">
        <f t="shared" si="527"/>
        <v>0</v>
      </c>
      <c r="V1076" s="66">
        <f t="shared" si="528"/>
        <v>0</v>
      </c>
      <c r="W1076" s="50"/>
      <c r="X1076" s="51"/>
      <c r="Y1076" s="275"/>
      <c r="Z1076" s="275"/>
      <c r="AA1076" s="275"/>
      <c r="AB1076" s="67">
        <f>Table1402409[[#This Row],[วันที่ส่งงานการเงิน]]-Table1402409[[#This Row],[วันที่ส่งของ]]</f>
        <v>0</v>
      </c>
      <c r="AC1076" s="130"/>
      <c r="AD1076" s="3"/>
    </row>
    <row r="1077" spans="1:30">
      <c r="A1077" s="83"/>
      <c r="B1077" s="101"/>
      <c r="C1077" s="67"/>
      <c r="D1077" s="14"/>
      <c r="E1077" s="15"/>
      <c r="F1077" s="14"/>
      <c r="G1077" s="16"/>
      <c r="H1077" s="17"/>
      <c r="I1077" s="14"/>
      <c r="J1077" s="15"/>
      <c r="K1077" s="19"/>
      <c r="L1077" s="15"/>
      <c r="M1077" s="16"/>
      <c r="N1077" s="16"/>
      <c r="O1077" s="16"/>
      <c r="P1077" s="67"/>
      <c r="Q1077" s="106"/>
      <c r="R1077" s="107"/>
      <c r="S1077" s="20"/>
      <c r="T1077" s="66"/>
      <c r="U1077" s="66">
        <f t="shared" si="527"/>
        <v>0</v>
      </c>
      <c r="V1077" s="66">
        <f t="shared" si="528"/>
        <v>0</v>
      </c>
      <c r="W1077" s="50"/>
      <c r="X1077" s="51"/>
      <c r="Y1077" s="275"/>
      <c r="Z1077" s="275"/>
      <c r="AA1077" s="275"/>
      <c r="AB1077" s="67">
        <f>Table1402409[[#This Row],[วันที่ส่งงานการเงิน]]-Table1402409[[#This Row],[วันที่ส่งของ]]</f>
        <v>0</v>
      </c>
      <c r="AC1077" s="130"/>
      <c r="AD1077" s="3"/>
    </row>
    <row r="1078" spans="1:30">
      <c r="A1078" s="83"/>
      <c r="B1078" s="101"/>
      <c r="C1078" s="67"/>
      <c r="D1078" s="14"/>
      <c r="E1078" s="15"/>
      <c r="F1078" s="14"/>
      <c r="G1078" s="16"/>
      <c r="H1078" s="17"/>
      <c r="I1078" s="14"/>
      <c r="J1078" s="18"/>
      <c r="K1078" s="19"/>
      <c r="L1078" s="63"/>
      <c r="M1078" s="16"/>
      <c r="N1078" s="16"/>
      <c r="O1078" s="16"/>
      <c r="P1078" s="67"/>
      <c r="Q1078" s="106"/>
      <c r="R1078" s="107"/>
      <c r="S1078" s="20"/>
      <c r="T1078" s="66"/>
      <c r="U1078" s="66">
        <f t="shared" si="527"/>
        <v>0</v>
      </c>
      <c r="V1078" s="66">
        <f t="shared" si="528"/>
        <v>0</v>
      </c>
      <c r="W1078" s="50"/>
      <c r="X1078" s="51"/>
      <c r="Y1078" s="275"/>
      <c r="Z1078" s="275"/>
      <c r="AA1078" s="275"/>
      <c r="AB1078" s="67">
        <f>Table1402409[[#This Row],[วันที่ส่งงานการเงิน]]-Table1402409[[#This Row],[วันที่ส่งของ]]</f>
        <v>0</v>
      </c>
      <c r="AC1078" s="130"/>
      <c r="AD1078" s="3"/>
    </row>
    <row r="1079" spans="1:30">
      <c r="A1079" s="83"/>
      <c r="B1079" s="101"/>
      <c r="C1079" s="67"/>
      <c r="D1079" s="14"/>
      <c r="E1079" s="15"/>
      <c r="F1079" s="14"/>
      <c r="G1079" s="16"/>
      <c r="H1079" s="17"/>
      <c r="I1079" s="14"/>
      <c r="J1079" s="18"/>
      <c r="K1079" s="19"/>
      <c r="L1079" s="63"/>
      <c r="M1079" s="16"/>
      <c r="N1079" s="16"/>
      <c r="O1079" s="16"/>
      <c r="P1079" s="67"/>
      <c r="Q1079" s="106"/>
      <c r="R1079" s="107"/>
      <c r="S1079" s="20"/>
      <c r="T1079" s="66"/>
      <c r="U1079" s="66">
        <f t="shared" si="527"/>
        <v>0</v>
      </c>
      <c r="V1079" s="66">
        <f t="shared" si="528"/>
        <v>0</v>
      </c>
      <c r="W1079" s="50"/>
      <c r="X1079" s="51"/>
      <c r="Y1079" s="275"/>
      <c r="Z1079" s="275"/>
      <c r="AA1079" s="275"/>
      <c r="AB1079" s="67">
        <f>Table1402409[[#This Row],[วันที่ส่งงานการเงิน]]-Table1402409[[#This Row],[วันที่ส่งของ]]</f>
        <v>0</v>
      </c>
      <c r="AC1079" s="130"/>
      <c r="AD1079" s="3"/>
    </row>
    <row r="1080" spans="1:30">
      <c r="A1080" s="83"/>
      <c r="B1080" s="101"/>
      <c r="C1080" s="67"/>
      <c r="D1080" s="14"/>
      <c r="E1080" s="15"/>
      <c r="F1080" s="14"/>
      <c r="G1080" s="16"/>
      <c r="H1080" s="17"/>
      <c r="I1080" s="14"/>
      <c r="J1080" s="18"/>
      <c r="K1080" s="19"/>
      <c r="L1080" s="63"/>
      <c r="M1080" s="16"/>
      <c r="N1080" s="16"/>
      <c r="O1080" s="16"/>
      <c r="P1080" s="67"/>
      <c r="Q1080" s="106"/>
      <c r="R1080" s="107"/>
      <c r="S1080" s="20"/>
      <c r="T1080" s="66"/>
      <c r="U1080" s="66">
        <f t="shared" si="527"/>
        <v>0</v>
      </c>
      <c r="V1080" s="66">
        <f t="shared" si="528"/>
        <v>0</v>
      </c>
      <c r="W1080" s="50"/>
      <c r="X1080" s="51"/>
      <c r="Y1080" s="275"/>
      <c r="Z1080" s="275"/>
      <c r="AA1080" s="275"/>
      <c r="AB1080" s="67">
        <f>Table1402409[[#This Row],[วันที่ส่งงานการเงิน]]-Table1402409[[#This Row],[วันที่ส่งของ]]</f>
        <v>0</v>
      </c>
      <c r="AC1080" s="130"/>
      <c r="AD1080" s="3"/>
    </row>
    <row r="1081" spans="1:30">
      <c r="A1081" s="83"/>
      <c r="B1081" s="101"/>
      <c r="C1081" s="67"/>
      <c r="D1081" s="14"/>
      <c r="E1081" s="15"/>
      <c r="F1081" s="14"/>
      <c r="G1081" s="16"/>
      <c r="H1081" s="17"/>
      <c r="I1081" s="14"/>
      <c r="J1081" s="30"/>
      <c r="K1081" s="19"/>
      <c r="L1081" s="63"/>
      <c r="M1081" s="16"/>
      <c r="N1081" s="16"/>
      <c r="O1081" s="16"/>
      <c r="P1081" s="67"/>
      <c r="Q1081" s="106"/>
      <c r="R1081" s="107"/>
      <c r="S1081" s="20"/>
      <c r="T1081" s="66"/>
      <c r="U1081" s="66">
        <f t="shared" si="527"/>
        <v>0</v>
      </c>
      <c r="V1081" s="66">
        <f t="shared" si="528"/>
        <v>0</v>
      </c>
      <c r="W1081" s="50"/>
      <c r="X1081" s="51"/>
      <c r="Y1081" s="275"/>
      <c r="Z1081" s="275"/>
      <c r="AA1081" s="275"/>
      <c r="AB1081" s="67">
        <f>Table1402409[[#This Row],[วันที่ส่งงานการเงิน]]-Table1402409[[#This Row],[วันที่ส่งของ]]</f>
        <v>0</v>
      </c>
      <c r="AC1081" s="130"/>
      <c r="AD1081" s="3"/>
    </row>
    <row r="1082" spans="1:30">
      <c r="A1082" s="83"/>
      <c r="B1082" s="101"/>
      <c r="C1082" s="67"/>
      <c r="D1082" s="14"/>
      <c r="E1082" s="15"/>
      <c r="F1082" s="14"/>
      <c r="G1082" s="16"/>
      <c r="H1082" s="17"/>
      <c r="I1082" s="14"/>
      <c r="J1082" s="30"/>
      <c r="K1082" s="19"/>
      <c r="L1082" s="63"/>
      <c r="M1082" s="16"/>
      <c r="N1082" s="16"/>
      <c r="O1082" s="16"/>
      <c r="P1082" s="67"/>
      <c r="Q1082" s="106"/>
      <c r="R1082" s="107"/>
      <c r="S1082" s="20"/>
      <c r="T1082" s="66"/>
      <c r="U1082" s="66">
        <f t="shared" si="527"/>
        <v>0</v>
      </c>
      <c r="V1082" s="66">
        <f t="shared" si="528"/>
        <v>0</v>
      </c>
      <c r="W1082" s="50"/>
      <c r="X1082" s="51"/>
      <c r="Y1082" s="275"/>
      <c r="Z1082" s="275"/>
      <c r="AA1082" s="275"/>
      <c r="AB1082" s="67">
        <f>Table1402409[[#This Row],[วันที่ส่งงานการเงิน]]-Table1402409[[#This Row],[วันที่ส่งของ]]</f>
        <v>0</v>
      </c>
      <c r="AC1082" s="130"/>
      <c r="AD1082" s="3"/>
    </row>
    <row r="1083" spans="1:30">
      <c r="A1083" s="83"/>
      <c r="B1083" s="101"/>
      <c r="C1083" s="67"/>
      <c r="D1083" s="14"/>
      <c r="E1083" s="15"/>
      <c r="F1083" s="14"/>
      <c r="G1083" s="16"/>
      <c r="H1083" s="17"/>
      <c r="I1083" s="14"/>
      <c r="J1083" s="15"/>
      <c r="K1083" s="19"/>
      <c r="L1083" s="15"/>
      <c r="M1083" s="16"/>
      <c r="N1083" s="16"/>
      <c r="O1083" s="16"/>
      <c r="P1083" s="67"/>
      <c r="Q1083" s="106"/>
      <c r="R1083" s="107"/>
      <c r="S1083" s="20"/>
      <c r="T1083" s="66"/>
      <c r="U1083" s="66">
        <f t="shared" si="527"/>
        <v>0</v>
      </c>
      <c r="V1083" s="66">
        <f t="shared" si="528"/>
        <v>0</v>
      </c>
      <c r="W1083" s="50"/>
      <c r="X1083" s="51"/>
      <c r="Y1083" s="275"/>
      <c r="Z1083" s="275"/>
      <c r="AA1083" s="275"/>
      <c r="AB1083" s="67">
        <f>Table1402409[[#This Row],[วันที่ส่งงานการเงิน]]-Table1402409[[#This Row],[วันที่ส่งของ]]</f>
        <v>0</v>
      </c>
      <c r="AC1083" s="130"/>
      <c r="AD1083" s="3"/>
    </row>
    <row r="1084" spans="1:30">
      <c r="A1084" s="83"/>
      <c r="B1084" s="101"/>
      <c r="C1084" s="67"/>
      <c r="D1084" s="14"/>
      <c r="E1084" s="15"/>
      <c r="F1084" s="14"/>
      <c r="G1084" s="16"/>
      <c r="H1084" s="17"/>
      <c r="I1084" s="14"/>
      <c r="J1084" s="15"/>
      <c r="K1084" s="19"/>
      <c r="L1084" s="15"/>
      <c r="M1084" s="16"/>
      <c r="N1084" s="16"/>
      <c r="O1084" s="16"/>
      <c r="P1084" s="67"/>
      <c r="Q1084" s="106"/>
      <c r="R1084" s="107"/>
      <c r="S1084" s="20"/>
      <c r="T1084" s="66"/>
      <c r="U1084" s="66">
        <f t="shared" si="527"/>
        <v>0</v>
      </c>
      <c r="V1084" s="66">
        <f t="shared" si="528"/>
        <v>0</v>
      </c>
      <c r="W1084" s="50"/>
      <c r="X1084" s="51"/>
      <c r="Y1084" s="275"/>
      <c r="Z1084" s="275"/>
      <c r="AA1084" s="275"/>
      <c r="AB1084" s="67">
        <f>Table1402409[[#This Row],[วันที่ส่งงานการเงิน]]-Table1402409[[#This Row],[วันที่ส่งของ]]</f>
        <v>0</v>
      </c>
      <c r="AC1084" s="130"/>
      <c r="AD1084" s="3"/>
    </row>
    <row r="1085" spans="1:30">
      <c r="A1085" s="83"/>
      <c r="B1085" s="101"/>
      <c r="C1085" s="67"/>
      <c r="D1085" s="14"/>
      <c r="E1085" s="15"/>
      <c r="F1085" s="14"/>
      <c r="G1085" s="16"/>
      <c r="H1085" s="17"/>
      <c r="I1085" s="14"/>
      <c r="J1085" s="30"/>
      <c r="K1085" s="19"/>
      <c r="L1085" s="30"/>
      <c r="M1085" s="19"/>
      <c r="N1085" s="16"/>
      <c r="O1085" s="16"/>
      <c r="P1085" s="67"/>
      <c r="Q1085" s="106"/>
      <c r="R1085" s="107"/>
      <c r="S1085" s="20"/>
      <c r="T1085" s="66"/>
      <c r="U1085" s="66">
        <f t="shared" si="527"/>
        <v>0</v>
      </c>
      <c r="V1085" s="66">
        <f t="shared" si="528"/>
        <v>0</v>
      </c>
      <c r="W1085" s="50"/>
      <c r="X1085" s="51"/>
      <c r="Y1085" s="275"/>
      <c r="Z1085" s="275"/>
      <c r="AA1085" s="275"/>
      <c r="AB1085" s="67">
        <f>Table1402409[[#This Row],[วันที่ส่งงานการเงิน]]-Table1402409[[#This Row],[วันที่ส่งของ]]</f>
        <v>0</v>
      </c>
      <c r="AC1085" s="130"/>
      <c r="AD1085" s="3"/>
    </row>
    <row r="1086" spans="1:30">
      <c r="A1086" s="83"/>
      <c r="B1086" s="101"/>
      <c r="C1086" s="67"/>
      <c r="D1086" s="14"/>
      <c r="E1086" s="15"/>
      <c r="F1086" s="14"/>
      <c r="G1086" s="16"/>
      <c r="H1086" s="17"/>
      <c r="I1086" s="14"/>
      <c r="J1086" s="18"/>
      <c r="K1086" s="19"/>
      <c r="L1086" s="63"/>
      <c r="M1086" s="16"/>
      <c r="N1086" s="16"/>
      <c r="O1086" s="16"/>
      <c r="P1086" s="67"/>
      <c r="Q1086" s="106"/>
      <c r="R1086" s="107"/>
      <c r="S1086" s="20"/>
      <c r="T1086" s="66"/>
      <c r="U1086" s="66">
        <f t="shared" si="527"/>
        <v>0</v>
      </c>
      <c r="V1086" s="66">
        <f t="shared" si="528"/>
        <v>0</v>
      </c>
      <c r="W1086" s="50"/>
      <c r="X1086" s="51"/>
      <c r="Y1086" s="275"/>
      <c r="Z1086" s="275"/>
      <c r="AA1086" s="275"/>
      <c r="AB1086" s="67">
        <f>Table1402409[[#This Row],[วันที่ส่งงานการเงิน]]-Table1402409[[#This Row],[วันที่ส่งของ]]</f>
        <v>0</v>
      </c>
      <c r="AC1086" s="130"/>
      <c r="AD1086" s="3"/>
    </row>
    <row r="1087" spans="1:30">
      <c r="A1087" s="83"/>
      <c r="B1087" s="101"/>
      <c r="C1087" s="67"/>
      <c r="D1087" s="14"/>
      <c r="E1087" s="15"/>
      <c r="F1087" s="14"/>
      <c r="G1087" s="16"/>
      <c r="H1087" s="17"/>
      <c r="I1087" s="14"/>
      <c r="J1087" s="18"/>
      <c r="K1087" s="19"/>
      <c r="L1087" s="63"/>
      <c r="M1087" s="16"/>
      <c r="N1087" s="16"/>
      <c r="O1087" s="16"/>
      <c r="P1087" s="67"/>
      <c r="Q1087" s="106"/>
      <c r="R1087" s="107"/>
      <c r="S1087" s="20"/>
      <c r="T1087" s="66"/>
      <c r="U1087" s="66">
        <f t="shared" si="527"/>
        <v>0</v>
      </c>
      <c r="V1087" s="66">
        <f t="shared" si="528"/>
        <v>0</v>
      </c>
      <c r="W1087" s="50"/>
      <c r="X1087" s="51"/>
      <c r="Y1087" s="275"/>
      <c r="Z1087" s="275"/>
      <c r="AA1087" s="275"/>
      <c r="AB1087" s="67">
        <f>Table1402409[[#This Row],[วันที่ส่งงานการเงิน]]-Table1402409[[#This Row],[วันที่ส่งของ]]</f>
        <v>0</v>
      </c>
      <c r="AC1087" s="130"/>
      <c r="AD1087" s="3"/>
    </row>
    <row r="1088" spans="1:30">
      <c r="A1088" s="83"/>
      <c r="B1088" s="101"/>
      <c r="C1088" s="67"/>
      <c r="D1088" s="14"/>
      <c r="E1088" s="15"/>
      <c r="F1088" s="14"/>
      <c r="G1088" s="16"/>
      <c r="H1088" s="17"/>
      <c r="I1088" s="14"/>
      <c r="J1088" s="30"/>
      <c r="K1088" s="19"/>
      <c r="L1088" s="63"/>
      <c r="M1088" s="16"/>
      <c r="N1088" s="16"/>
      <c r="O1088" s="16"/>
      <c r="P1088" s="67"/>
      <c r="Q1088" s="106"/>
      <c r="R1088" s="107"/>
      <c r="S1088" s="20"/>
      <c r="T1088" s="66"/>
      <c r="U1088" s="66">
        <f t="shared" si="527"/>
        <v>0</v>
      </c>
      <c r="V1088" s="66">
        <f t="shared" si="528"/>
        <v>0</v>
      </c>
      <c r="W1088" s="50"/>
      <c r="X1088" s="51"/>
      <c r="Y1088" s="275"/>
      <c r="Z1088" s="275"/>
      <c r="AA1088" s="275"/>
      <c r="AB1088" s="67">
        <f>Table1402409[[#This Row],[วันที่ส่งงานการเงิน]]-Table1402409[[#This Row],[วันที่ส่งของ]]</f>
        <v>0</v>
      </c>
      <c r="AC1088" s="130"/>
      <c r="AD1088" s="3"/>
    </row>
    <row r="1089" spans="1:30">
      <c r="A1089" s="83"/>
      <c r="B1089" s="101"/>
      <c r="C1089" s="67"/>
      <c r="D1089" s="14"/>
      <c r="E1089" s="15"/>
      <c r="F1089" s="14"/>
      <c r="G1089" s="16"/>
      <c r="H1089" s="17"/>
      <c r="I1089" s="14"/>
      <c r="J1089" s="18"/>
      <c r="K1089" s="19"/>
      <c r="L1089" s="63"/>
      <c r="M1089" s="16"/>
      <c r="N1089" s="16"/>
      <c r="O1089" s="16"/>
      <c r="P1089" s="67"/>
      <c r="Q1089" s="106"/>
      <c r="R1089" s="107"/>
      <c r="S1089" s="20"/>
      <c r="T1089" s="66"/>
      <c r="U1089" s="66">
        <f t="shared" si="527"/>
        <v>0</v>
      </c>
      <c r="V1089" s="66">
        <f t="shared" si="528"/>
        <v>0</v>
      </c>
      <c r="W1089" s="50"/>
      <c r="X1089" s="51"/>
      <c r="Y1089" s="275"/>
      <c r="Z1089" s="275"/>
      <c r="AA1089" s="275"/>
      <c r="AB1089" s="67">
        <f>Table1402409[[#This Row],[วันที่ส่งงานการเงิน]]-Table1402409[[#This Row],[วันที่ส่งของ]]</f>
        <v>0</v>
      </c>
      <c r="AC1089" s="130"/>
      <c r="AD1089" s="3"/>
    </row>
    <row r="1090" spans="1:30">
      <c r="A1090" s="83"/>
      <c r="B1090" s="101"/>
      <c r="C1090" s="67"/>
      <c r="D1090" s="14"/>
      <c r="E1090" s="15"/>
      <c r="F1090" s="14"/>
      <c r="G1090" s="16"/>
      <c r="H1090" s="17"/>
      <c r="I1090" s="14"/>
      <c r="J1090" s="18"/>
      <c r="K1090" s="19"/>
      <c r="L1090" s="63"/>
      <c r="M1090" s="16"/>
      <c r="N1090" s="16"/>
      <c r="O1090" s="16"/>
      <c r="P1090" s="67"/>
      <c r="Q1090" s="106"/>
      <c r="R1090" s="107"/>
      <c r="S1090" s="20"/>
      <c r="T1090" s="66"/>
      <c r="U1090" s="66">
        <f t="shared" si="527"/>
        <v>0</v>
      </c>
      <c r="V1090" s="66">
        <f t="shared" si="528"/>
        <v>0</v>
      </c>
      <c r="W1090" s="50"/>
      <c r="X1090" s="51"/>
      <c r="Y1090" s="275"/>
      <c r="Z1090" s="275"/>
      <c r="AA1090" s="275"/>
      <c r="AB1090" s="67">
        <f>Table1402409[[#This Row],[วันที่ส่งงานการเงิน]]-Table1402409[[#This Row],[วันที่ส่งของ]]</f>
        <v>0</v>
      </c>
      <c r="AC1090" s="130"/>
      <c r="AD1090" s="3"/>
    </row>
    <row r="1091" spans="1:30">
      <c r="A1091" s="83"/>
      <c r="B1091" s="101"/>
      <c r="C1091" s="67"/>
      <c r="D1091" s="14"/>
      <c r="E1091" s="15"/>
      <c r="F1091" s="14"/>
      <c r="G1091" s="16"/>
      <c r="H1091" s="17"/>
      <c r="I1091" s="14"/>
      <c r="J1091" s="30"/>
      <c r="K1091" s="19"/>
      <c r="L1091" s="63"/>
      <c r="M1091" s="16"/>
      <c r="N1091" s="16"/>
      <c r="O1091" s="16"/>
      <c r="P1091" s="67"/>
      <c r="Q1091" s="106"/>
      <c r="R1091" s="107"/>
      <c r="S1091" s="20"/>
      <c r="T1091" s="66"/>
      <c r="U1091" s="66">
        <f t="shared" si="527"/>
        <v>0</v>
      </c>
      <c r="V1091" s="66">
        <f t="shared" si="528"/>
        <v>0</v>
      </c>
      <c r="W1091" s="50"/>
      <c r="X1091" s="51"/>
      <c r="Y1091" s="275"/>
      <c r="Z1091" s="275"/>
      <c r="AA1091" s="275"/>
      <c r="AB1091" s="67">
        <f>Table1402409[[#This Row],[วันที่ส่งงานการเงิน]]-Table1402409[[#This Row],[วันที่ส่งของ]]</f>
        <v>0</v>
      </c>
      <c r="AC1091" s="131"/>
      <c r="AD1091" s="3"/>
    </row>
    <row r="1092" spans="1:30">
      <c r="A1092" s="83"/>
      <c r="B1092" s="101"/>
      <c r="C1092" s="67"/>
      <c r="D1092" s="14"/>
      <c r="E1092" s="15"/>
      <c r="F1092" s="14"/>
      <c r="G1092" s="16"/>
      <c r="H1092" s="17"/>
      <c r="I1092" s="14"/>
      <c r="J1092" s="30"/>
      <c r="K1092" s="19"/>
      <c r="L1092" s="63"/>
      <c r="M1092" s="16"/>
      <c r="N1092" s="16"/>
      <c r="O1092" s="16"/>
      <c r="P1092" s="67"/>
      <c r="Q1092" s="106"/>
      <c r="R1092" s="107"/>
      <c r="S1092" s="20"/>
      <c r="T1092" s="66"/>
      <c r="U1092" s="66">
        <f t="shared" si="527"/>
        <v>0</v>
      </c>
      <c r="V1092" s="66">
        <f t="shared" si="528"/>
        <v>0</v>
      </c>
      <c r="W1092" s="50"/>
      <c r="X1092" s="51"/>
      <c r="Y1092" s="275"/>
      <c r="Z1092" s="275"/>
      <c r="AA1092" s="275"/>
      <c r="AB1092" s="67">
        <f>Table1402409[[#This Row],[วันที่ส่งงานการเงิน]]-Table1402409[[#This Row],[วันที่ส่งของ]]</f>
        <v>0</v>
      </c>
      <c r="AC1092" s="130"/>
      <c r="AD1092" s="3"/>
    </row>
    <row r="1093" spans="1:30">
      <c r="A1093" s="83"/>
      <c r="B1093" s="101"/>
      <c r="C1093" s="67"/>
      <c r="D1093" s="14"/>
      <c r="E1093" s="15"/>
      <c r="F1093" s="14"/>
      <c r="G1093" s="16"/>
      <c r="H1093" s="17"/>
      <c r="I1093" s="14"/>
      <c r="J1093" s="30"/>
      <c r="K1093" s="19"/>
      <c r="L1093" s="63"/>
      <c r="M1093" s="16"/>
      <c r="N1093" s="16"/>
      <c r="O1093" s="16"/>
      <c r="P1093" s="67"/>
      <c r="Q1093" s="106"/>
      <c r="R1093" s="107"/>
      <c r="S1093" s="20"/>
      <c r="T1093" s="66"/>
      <c r="U1093" s="66">
        <f t="shared" si="527"/>
        <v>0</v>
      </c>
      <c r="V1093" s="66">
        <f t="shared" si="528"/>
        <v>0</v>
      </c>
      <c r="W1093" s="50"/>
      <c r="X1093" s="51"/>
      <c r="Y1093" s="275"/>
      <c r="Z1093" s="275"/>
      <c r="AA1093" s="275"/>
      <c r="AB1093" s="67">
        <f>Table1402409[[#This Row],[วันที่ส่งงานการเงิน]]-Table1402409[[#This Row],[วันที่ส่งของ]]</f>
        <v>0</v>
      </c>
      <c r="AC1093" s="130"/>
      <c r="AD1093" s="3"/>
    </row>
    <row r="1094" spans="1:30">
      <c r="A1094" s="83"/>
      <c r="B1094" s="101"/>
      <c r="C1094" s="67"/>
      <c r="D1094" s="14"/>
      <c r="E1094" s="15"/>
      <c r="F1094" s="14"/>
      <c r="G1094" s="16"/>
      <c r="H1094" s="17"/>
      <c r="I1094" s="14"/>
      <c r="J1094" s="30"/>
      <c r="K1094" s="19"/>
      <c r="L1094" s="63"/>
      <c r="M1094" s="16"/>
      <c r="N1094" s="16"/>
      <c r="O1094" s="16"/>
      <c r="P1094" s="67"/>
      <c r="Q1094" s="106"/>
      <c r="R1094" s="107"/>
      <c r="S1094" s="20"/>
      <c r="T1094" s="66"/>
      <c r="U1094" s="66">
        <f t="shared" si="527"/>
        <v>0</v>
      </c>
      <c r="V1094" s="66">
        <f t="shared" si="528"/>
        <v>0</v>
      </c>
      <c r="W1094" s="50"/>
      <c r="X1094" s="51"/>
      <c r="Y1094" s="275"/>
      <c r="Z1094" s="275"/>
      <c r="AA1094" s="275"/>
      <c r="AB1094" s="67">
        <f>Table1402409[[#This Row],[วันที่ส่งงานการเงิน]]-Table1402409[[#This Row],[วันที่ส่งของ]]</f>
        <v>0</v>
      </c>
      <c r="AC1094" s="130"/>
      <c r="AD1094" s="3"/>
    </row>
    <row r="1095" spans="1:30">
      <c r="A1095" s="83"/>
      <c r="B1095" s="101"/>
      <c r="C1095" s="67"/>
      <c r="D1095" s="14"/>
      <c r="E1095" s="15"/>
      <c r="F1095" s="14"/>
      <c r="G1095" s="16"/>
      <c r="H1095" s="17"/>
      <c r="I1095" s="14"/>
      <c r="J1095" s="30"/>
      <c r="K1095" s="19"/>
      <c r="L1095" s="63"/>
      <c r="M1095" s="16"/>
      <c r="N1095" s="16"/>
      <c r="O1095" s="16"/>
      <c r="P1095" s="67"/>
      <c r="Q1095" s="106"/>
      <c r="R1095" s="107"/>
      <c r="S1095" s="20"/>
      <c r="T1095" s="66"/>
      <c r="U1095" s="66">
        <f t="shared" si="527"/>
        <v>0</v>
      </c>
      <c r="V1095" s="66">
        <f t="shared" si="528"/>
        <v>0</v>
      </c>
      <c r="W1095" s="50"/>
      <c r="X1095" s="51"/>
      <c r="Y1095" s="275"/>
      <c r="Z1095" s="275"/>
      <c r="AA1095" s="275"/>
      <c r="AB1095" s="67">
        <f>Table1402409[[#This Row],[วันที่ส่งงานการเงิน]]-Table1402409[[#This Row],[วันที่ส่งของ]]</f>
        <v>0</v>
      </c>
      <c r="AC1095" s="130"/>
      <c r="AD1095" s="3"/>
    </row>
    <row r="1096" spans="1:30">
      <c r="A1096" s="83"/>
      <c r="B1096" s="101"/>
      <c r="C1096" s="67"/>
      <c r="D1096" s="14"/>
      <c r="E1096" s="15"/>
      <c r="F1096" s="14"/>
      <c r="G1096" s="16"/>
      <c r="H1096" s="17"/>
      <c r="I1096" s="14"/>
      <c r="J1096" s="30"/>
      <c r="K1096" s="19"/>
      <c r="L1096" s="63"/>
      <c r="M1096" s="16"/>
      <c r="N1096" s="16"/>
      <c r="O1096" s="16"/>
      <c r="P1096" s="67"/>
      <c r="Q1096" s="106"/>
      <c r="R1096" s="107"/>
      <c r="S1096" s="20"/>
      <c r="T1096" s="66"/>
      <c r="U1096" s="66">
        <f t="shared" si="527"/>
        <v>0</v>
      </c>
      <c r="V1096" s="66">
        <f t="shared" si="528"/>
        <v>0</v>
      </c>
      <c r="W1096" s="50"/>
      <c r="X1096" s="51"/>
      <c r="Y1096" s="275"/>
      <c r="Z1096" s="275"/>
      <c r="AA1096" s="275"/>
      <c r="AB1096" s="67">
        <f>Table1402409[[#This Row],[วันที่ส่งงานการเงิน]]-Table1402409[[#This Row],[วันที่ส่งของ]]</f>
        <v>0</v>
      </c>
      <c r="AC1096" s="130"/>
      <c r="AD1096" s="3"/>
    </row>
    <row r="1097" spans="1:30">
      <c r="A1097" s="83"/>
      <c r="B1097" s="101"/>
      <c r="C1097" s="67"/>
      <c r="D1097" s="14"/>
      <c r="E1097" s="15"/>
      <c r="F1097" s="14"/>
      <c r="G1097" s="16"/>
      <c r="H1097" s="17"/>
      <c r="I1097" s="14"/>
      <c r="J1097" s="30"/>
      <c r="K1097" s="19"/>
      <c r="L1097" s="63"/>
      <c r="M1097" s="16"/>
      <c r="N1097" s="16"/>
      <c r="O1097" s="16"/>
      <c r="P1097" s="67"/>
      <c r="Q1097" s="106"/>
      <c r="R1097" s="107"/>
      <c r="S1097" s="20"/>
      <c r="T1097" s="66"/>
      <c r="U1097" s="66">
        <f t="shared" si="527"/>
        <v>0</v>
      </c>
      <c r="V1097" s="66">
        <f t="shared" si="528"/>
        <v>0</v>
      </c>
      <c r="W1097" s="50"/>
      <c r="X1097" s="51"/>
      <c r="Y1097" s="275"/>
      <c r="Z1097" s="275"/>
      <c r="AA1097" s="275"/>
      <c r="AB1097" s="67">
        <f>Table1402409[[#This Row],[วันที่ส่งงานการเงิน]]-Table1402409[[#This Row],[วันที่ส่งของ]]</f>
        <v>0</v>
      </c>
      <c r="AC1097" s="130"/>
      <c r="AD1097" s="3"/>
    </row>
    <row r="1098" spans="1:30">
      <c r="A1098" s="83"/>
      <c r="B1098" s="101"/>
      <c r="C1098" s="67"/>
      <c r="D1098" s="14"/>
      <c r="E1098" s="15"/>
      <c r="F1098" s="14"/>
      <c r="G1098" s="16"/>
      <c r="H1098" s="17"/>
      <c r="I1098" s="14"/>
      <c r="J1098" s="30"/>
      <c r="K1098" s="19"/>
      <c r="L1098" s="63"/>
      <c r="M1098" s="16"/>
      <c r="N1098" s="16"/>
      <c r="O1098" s="16"/>
      <c r="P1098" s="67"/>
      <c r="Q1098" s="106"/>
      <c r="R1098" s="107"/>
      <c r="S1098" s="20"/>
      <c r="T1098" s="66"/>
      <c r="U1098" s="66">
        <f t="shared" si="527"/>
        <v>0</v>
      </c>
      <c r="V1098" s="66">
        <f t="shared" si="528"/>
        <v>0</v>
      </c>
      <c r="W1098" s="50"/>
      <c r="X1098" s="51"/>
      <c r="Y1098" s="275"/>
      <c r="Z1098" s="275"/>
      <c r="AA1098" s="275"/>
      <c r="AB1098" s="67">
        <f>Table1402409[[#This Row],[วันที่ส่งงานการเงิน]]-Table1402409[[#This Row],[วันที่ส่งของ]]</f>
        <v>0</v>
      </c>
      <c r="AC1098" s="130"/>
      <c r="AD1098" s="3"/>
    </row>
    <row r="1099" spans="1:30" ht="30.75" customHeight="1">
      <c r="A1099" s="83"/>
      <c r="B1099" s="101"/>
      <c r="C1099" s="67"/>
      <c r="D1099" s="14"/>
      <c r="E1099" s="15"/>
      <c r="F1099" s="14"/>
      <c r="G1099" s="16"/>
      <c r="H1099" s="17"/>
      <c r="I1099" s="14"/>
      <c r="J1099" s="30"/>
      <c r="K1099" s="19"/>
      <c r="L1099" s="30"/>
      <c r="M1099" s="16"/>
      <c r="N1099" s="16"/>
      <c r="O1099" s="16"/>
      <c r="P1099" s="67"/>
      <c r="Q1099" s="106"/>
      <c r="R1099" s="107"/>
      <c r="S1099" s="20"/>
      <c r="T1099" s="66"/>
      <c r="U1099" s="66">
        <f t="shared" si="527"/>
        <v>0</v>
      </c>
      <c r="V1099" s="66">
        <f t="shared" si="528"/>
        <v>0</v>
      </c>
      <c r="W1099" s="50"/>
      <c r="X1099" s="51"/>
      <c r="Y1099" s="275"/>
      <c r="Z1099" s="275"/>
      <c r="AA1099" s="275"/>
      <c r="AB1099" s="67">
        <f>Table1402409[[#This Row],[วันที่ส่งงานการเงิน]]-Table1402409[[#This Row],[วันที่ส่งของ]]</f>
        <v>0</v>
      </c>
      <c r="AC1099" s="130"/>
      <c r="AD1099" s="3"/>
    </row>
    <row r="1100" spans="1:30">
      <c r="A1100" s="83"/>
      <c r="B1100" s="101"/>
      <c r="C1100" s="67"/>
      <c r="D1100" s="14"/>
      <c r="E1100" s="15"/>
      <c r="F1100" s="14"/>
      <c r="G1100" s="16"/>
      <c r="H1100" s="17"/>
      <c r="I1100" s="14"/>
      <c r="J1100" s="15"/>
      <c r="K1100" s="19"/>
      <c r="L1100" s="15"/>
      <c r="M1100" s="16"/>
      <c r="N1100" s="16"/>
      <c r="O1100" s="16"/>
      <c r="P1100" s="67"/>
      <c r="Q1100" s="106"/>
      <c r="R1100" s="107"/>
      <c r="S1100" s="20"/>
      <c r="T1100" s="66"/>
      <c r="U1100" s="66">
        <f t="shared" si="527"/>
        <v>0</v>
      </c>
      <c r="V1100" s="66">
        <f t="shared" si="528"/>
        <v>0</v>
      </c>
      <c r="W1100" s="50"/>
      <c r="X1100" s="51"/>
      <c r="Y1100" s="275"/>
      <c r="Z1100" s="275"/>
      <c r="AA1100" s="275"/>
      <c r="AB1100" s="67">
        <f>Table1402409[[#This Row],[วันที่ส่งงานการเงิน]]-Table1402409[[#This Row],[วันที่ส่งของ]]</f>
        <v>0</v>
      </c>
      <c r="AC1100" s="130"/>
      <c r="AD1100" s="3"/>
    </row>
    <row r="1101" spans="1:30">
      <c r="A1101" s="83"/>
      <c r="B1101" s="101"/>
      <c r="C1101" s="67"/>
      <c r="D1101" s="14"/>
      <c r="E1101" s="15"/>
      <c r="F1101" s="14"/>
      <c r="G1101" s="16"/>
      <c r="H1101" s="17"/>
      <c r="I1101" s="14"/>
      <c r="J1101" s="30"/>
      <c r="K1101" s="19"/>
      <c r="L1101" s="63"/>
      <c r="M1101" s="16"/>
      <c r="N1101" s="16"/>
      <c r="O1101" s="16"/>
      <c r="P1101" s="67"/>
      <c r="Q1101" s="106"/>
      <c r="R1101" s="107"/>
      <c r="S1101" s="20"/>
      <c r="T1101" s="66"/>
      <c r="U1101" s="66">
        <f t="shared" si="527"/>
        <v>0</v>
      </c>
      <c r="V1101" s="66">
        <f t="shared" si="528"/>
        <v>0</v>
      </c>
      <c r="W1101" s="50"/>
      <c r="X1101" s="51"/>
      <c r="Y1101" s="275"/>
      <c r="Z1101" s="275"/>
      <c r="AA1101" s="275"/>
      <c r="AB1101" s="67">
        <f>Table1402409[[#This Row],[วันที่ส่งงานการเงิน]]-Table1402409[[#This Row],[วันที่ส่งของ]]</f>
        <v>0</v>
      </c>
      <c r="AC1101" s="130"/>
      <c r="AD1101" s="3"/>
    </row>
    <row r="1102" spans="1:30">
      <c r="A1102" s="83"/>
      <c r="B1102" s="101"/>
      <c r="C1102" s="67"/>
      <c r="D1102" s="14"/>
      <c r="E1102" s="15"/>
      <c r="F1102" s="14"/>
      <c r="G1102" s="16"/>
      <c r="H1102" s="17"/>
      <c r="I1102" s="14"/>
      <c r="J1102" s="30"/>
      <c r="K1102" s="19"/>
      <c r="L1102" s="63"/>
      <c r="M1102" s="16"/>
      <c r="N1102" s="16"/>
      <c r="O1102" s="16"/>
      <c r="P1102" s="67"/>
      <c r="Q1102" s="106"/>
      <c r="R1102" s="107"/>
      <c r="S1102" s="20"/>
      <c r="T1102" s="66"/>
      <c r="U1102" s="66">
        <f t="shared" si="527"/>
        <v>0</v>
      </c>
      <c r="V1102" s="66">
        <f t="shared" si="528"/>
        <v>0</v>
      </c>
      <c r="W1102" s="50"/>
      <c r="X1102" s="51"/>
      <c r="Y1102" s="275"/>
      <c r="Z1102" s="275"/>
      <c r="AA1102" s="275"/>
      <c r="AB1102" s="67">
        <f>Table1402409[[#This Row],[วันที่ส่งงานการเงิน]]-Table1402409[[#This Row],[วันที่ส่งของ]]</f>
        <v>0</v>
      </c>
      <c r="AC1102" s="130"/>
      <c r="AD1102" s="3"/>
    </row>
    <row r="1103" spans="1:30">
      <c r="A1103" s="83"/>
      <c r="B1103" s="101"/>
      <c r="C1103" s="67"/>
      <c r="D1103" s="14"/>
      <c r="E1103" s="15"/>
      <c r="F1103" s="14"/>
      <c r="G1103" s="16"/>
      <c r="H1103" s="17"/>
      <c r="I1103" s="14"/>
      <c r="J1103" s="15"/>
      <c r="K1103" s="19"/>
      <c r="L1103" s="15"/>
      <c r="M1103" s="16"/>
      <c r="N1103" s="16"/>
      <c r="O1103" s="16"/>
      <c r="P1103" s="67"/>
      <c r="Q1103" s="106"/>
      <c r="R1103" s="107"/>
      <c r="S1103" s="20"/>
      <c r="T1103" s="66"/>
      <c r="U1103" s="66">
        <f t="shared" si="527"/>
        <v>0</v>
      </c>
      <c r="V1103" s="66">
        <f t="shared" si="528"/>
        <v>0</v>
      </c>
      <c r="W1103" s="50"/>
      <c r="X1103" s="51"/>
      <c r="Y1103" s="275"/>
      <c r="Z1103" s="275"/>
      <c r="AA1103" s="275"/>
      <c r="AB1103" s="67">
        <f>Table1402409[[#This Row],[วันที่ส่งงานการเงิน]]-Table1402409[[#This Row],[วันที่ส่งของ]]</f>
        <v>0</v>
      </c>
      <c r="AC1103" s="130"/>
      <c r="AD1103" s="3"/>
    </row>
    <row r="1104" spans="1:30">
      <c r="A1104" s="83"/>
      <c r="B1104" s="101"/>
      <c r="C1104" s="67"/>
      <c r="D1104" s="14"/>
      <c r="E1104" s="15"/>
      <c r="F1104" s="14"/>
      <c r="G1104" s="16"/>
      <c r="H1104" s="17"/>
      <c r="I1104" s="14"/>
      <c r="J1104" s="30"/>
      <c r="K1104" s="19"/>
      <c r="L1104" s="63"/>
      <c r="M1104" s="16"/>
      <c r="N1104" s="16"/>
      <c r="O1104" s="16"/>
      <c r="P1104" s="67"/>
      <c r="Q1104" s="106"/>
      <c r="R1104" s="107"/>
      <c r="S1104" s="20"/>
      <c r="T1104" s="66"/>
      <c r="U1104" s="66">
        <f t="shared" si="527"/>
        <v>0</v>
      </c>
      <c r="V1104" s="66">
        <f t="shared" si="528"/>
        <v>0</v>
      </c>
      <c r="W1104" s="50"/>
      <c r="X1104" s="51"/>
      <c r="Y1104" s="275"/>
      <c r="Z1104" s="275"/>
      <c r="AA1104" s="275"/>
      <c r="AB1104" s="67">
        <f>Table1402409[[#This Row],[วันที่ส่งงานการเงิน]]-Table1402409[[#This Row],[วันที่ส่งของ]]</f>
        <v>0</v>
      </c>
      <c r="AC1104" s="130"/>
      <c r="AD1104" s="3"/>
    </row>
    <row r="1105" spans="1:30">
      <c r="A1105" s="83"/>
      <c r="B1105" s="101"/>
      <c r="C1105" s="67"/>
      <c r="D1105" s="14"/>
      <c r="E1105" s="15"/>
      <c r="F1105" s="14"/>
      <c r="G1105" s="16"/>
      <c r="H1105" s="17"/>
      <c r="I1105" s="14"/>
      <c r="J1105" s="30"/>
      <c r="K1105" s="19"/>
      <c r="L1105" s="63"/>
      <c r="M1105" s="16"/>
      <c r="N1105" s="16"/>
      <c r="O1105" s="16"/>
      <c r="P1105" s="67"/>
      <c r="Q1105" s="106"/>
      <c r="R1105" s="107"/>
      <c r="S1105" s="20"/>
      <c r="T1105" s="66"/>
      <c r="U1105" s="66">
        <f t="shared" si="527"/>
        <v>0</v>
      </c>
      <c r="V1105" s="66">
        <f t="shared" si="528"/>
        <v>0</v>
      </c>
      <c r="W1105" s="50"/>
      <c r="X1105" s="51"/>
      <c r="Y1105" s="275"/>
      <c r="Z1105" s="275"/>
      <c r="AA1105" s="275"/>
      <c r="AB1105" s="67">
        <f>Table1402409[[#This Row],[วันที่ส่งงานการเงิน]]-Table1402409[[#This Row],[วันที่ส่งของ]]</f>
        <v>0</v>
      </c>
      <c r="AC1105" s="130"/>
      <c r="AD1105" s="3"/>
    </row>
    <row r="1106" spans="1:30">
      <c r="A1106" s="83"/>
      <c r="B1106" s="101"/>
      <c r="C1106" s="67"/>
      <c r="D1106" s="14"/>
      <c r="E1106" s="15"/>
      <c r="F1106" s="14"/>
      <c r="G1106" s="16"/>
      <c r="H1106" s="17"/>
      <c r="I1106" s="14"/>
      <c r="J1106" s="18"/>
      <c r="K1106" s="19"/>
      <c r="L1106" s="63"/>
      <c r="M1106" s="16"/>
      <c r="N1106" s="16"/>
      <c r="O1106" s="16"/>
      <c r="P1106" s="67"/>
      <c r="Q1106" s="106"/>
      <c r="R1106" s="107"/>
      <c r="S1106" s="20"/>
      <c r="T1106" s="66"/>
      <c r="U1106" s="66">
        <f t="shared" si="527"/>
        <v>0</v>
      </c>
      <c r="V1106" s="66">
        <f t="shared" si="528"/>
        <v>0</v>
      </c>
      <c r="W1106" s="50"/>
      <c r="X1106" s="51"/>
      <c r="Y1106" s="275"/>
      <c r="Z1106" s="275"/>
      <c r="AA1106" s="275"/>
      <c r="AB1106" s="67">
        <f>Table1402409[[#This Row],[วันที่ส่งงานการเงิน]]-Table1402409[[#This Row],[วันที่ส่งของ]]</f>
        <v>0</v>
      </c>
      <c r="AC1106" s="130"/>
      <c r="AD1106" s="3"/>
    </row>
    <row r="1107" spans="1:30">
      <c r="A1107" s="83"/>
      <c r="B1107" s="101"/>
      <c r="C1107" s="67"/>
      <c r="D1107" s="14"/>
      <c r="E1107" s="15"/>
      <c r="F1107" s="14"/>
      <c r="G1107" s="16"/>
      <c r="H1107" s="17"/>
      <c r="I1107" s="14"/>
      <c r="J1107" s="18"/>
      <c r="K1107" s="19"/>
      <c r="L1107" s="63"/>
      <c r="M1107" s="16"/>
      <c r="N1107" s="16"/>
      <c r="O1107" s="16"/>
      <c r="P1107" s="67"/>
      <c r="Q1107" s="106"/>
      <c r="R1107" s="107"/>
      <c r="S1107" s="20"/>
      <c r="T1107" s="66"/>
      <c r="U1107" s="66">
        <f t="shared" si="527"/>
        <v>0</v>
      </c>
      <c r="V1107" s="66">
        <f t="shared" si="528"/>
        <v>0</v>
      </c>
      <c r="W1107" s="50"/>
      <c r="X1107" s="51"/>
      <c r="Y1107" s="275"/>
      <c r="Z1107" s="275"/>
      <c r="AA1107" s="275"/>
      <c r="AB1107" s="67">
        <f>Table1402409[[#This Row],[วันที่ส่งงานการเงิน]]-Table1402409[[#This Row],[วันที่ส่งของ]]</f>
        <v>0</v>
      </c>
      <c r="AC1107" s="130"/>
      <c r="AD1107" s="3"/>
    </row>
    <row r="1108" spans="1:30">
      <c r="A1108" s="83"/>
      <c r="B1108" s="101"/>
      <c r="C1108" s="67"/>
      <c r="D1108" s="14"/>
      <c r="E1108" s="15"/>
      <c r="F1108" s="14"/>
      <c r="G1108" s="16"/>
      <c r="H1108" s="17"/>
      <c r="I1108" s="14"/>
      <c r="J1108" s="18"/>
      <c r="K1108" s="19"/>
      <c r="L1108" s="63"/>
      <c r="M1108" s="16"/>
      <c r="N1108" s="16"/>
      <c r="O1108" s="16"/>
      <c r="P1108" s="67"/>
      <c r="Q1108" s="106"/>
      <c r="R1108" s="107"/>
      <c r="S1108" s="20"/>
      <c r="T1108" s="66"/>
      <c r="U1108" s="66">
        <f t="shared" si="527"/>
        <v>0</v>
      </c>
      <c r="V1108" s="66">
        <f t="shared" si="528"/>
        <v>0</v>
      </c>
      <c r="W1108" s="50"/>
      <c r="X1108" s="51"/>
      <c r="Y1108" s="275"/>
      <c r="Z1108" s="275"/>
      <c r="AA1108" s="275"/>
      <c r="AB1108" s="67">
        <f>Table1402409[[#This Row],[วันที่ส่งงานการเงิน]]-Table1402409[[#This Row],[วันที่ส่งของ]]</f>
        <v>0</v>
      </c>
      <c r="AC1108" s="130"/>
      <c r="AD1108" s="3"/>
    </row>
    <row r="1109" spans="1:30">
      <c r="A1109" s="83"/>
      <c r="B1109" s="101"/>
      <c r="C1109" s="67"/>
      <c r="D1109" s="14"/>
      <c r="E1109" s="15"/>
      <c r="F1109" s="14"/>
      <c r="G1109" s="16"/>
      <c r="H1109" s="17"/>
      <c r="I1109" s="14"/>
      <c r="J1109" s="18"/>
      <c r="K1109" s="19"/>
      <c r="L1109" s="63"/>
      <c r="M1109" s="16"/>
      <c r="N1109" s="16"/>
      <c r="O1109" s="16"/>
      <c r="P1109" s="67"/>
      <c r="Q1109" s="106"/>
      <c r="R1109" s="107"/>
      <c r="S1109" s="20"/>
      <c r="T1109" s="66"/>
      <c r="U1109" s="66">
        <f t="shared" si="527"/>
        <v>0</v>
      </c>
      <c r="V1109" s="66">
        <f t="shared" si="528"/>
        <v>0</v>
      </c>
      <c r="W1109" s="50"/>
      <c r="X1109" s="51"/>
      <c r="Y1109" s="275"/>
      <c r="Z1109" s="275"/>
      <c r="AA1109" s="275"/>
      <c r="AB1109" s="67">
        <f>Table1402409[[#This Row],[วันที่ส่งงานการเงิน]]-Table1402409[[#This Row],[วันที่ส่งของ]]</f>
        <v>0</v>
      </c>
      <c r="AC1109" s="130"/>
      <c r="AD1109" s="3"/>
    </row>
    <row r="1110" spans="1:30">
      <c r="A1110" s="83"/>
      <c r="B1110" s="101"/>
      <c r="C1110" s="67"/>
      <c r="D1110" s="14"/>
      <c r="E1110" s="15"/>
      <c r="F1110" s="14"/>
      <c r="G1110" s="16"/>
      <c r="H1110" s="17"/>
      <c r="I1110" s="14"/>
      <c r="J1110" s="18"/>
      <c r="K1110" s="19"/>
      <c r="L1110" s="63"/>
      <c r="M1110" s="16"/>
      <c r="N1110" s="16"/>
      <c r="O1110" s="16"/>
      <c r="P1110" s="67"/>
      <c r="Q1110" s="106"/>
      <c r="R1110" s="107"/>
      <c r="S1110" s="20"/>
      <c r="T1110" s="66"/>
      <c r="U1110" s="66">
        <f t="shared" si="527"/>
        <v>0</v>
      </c>
      <c r="V1110" s="66">
        <f t="shared" si="528"/>
        <v>0</v>
      </c>
      <c r="W1110" s="50"/>
      <c r="X1110" s="51"/>
      <c r="Y1110" s="275"/>
      <c r="Z1110" s="275"/>
      <c r="AA1110" s="275"/>
      <c r="AB1110" s="67">
        <f>Table1402409[[#This Row],[วันที่ส่งงานการเงิน]]-Table1402409[[#This Row],[วันที่ส่งของ]]</f>
        <v>0</v>
      </c>
      <c r="AC1110" s="130"/>
      <c r="AD1110" s="3"/>
    </row>
    <row r="1111" spans="1:30">
      <c r="A1111" s="83"/>
      <c r="B1111" s="101"/>
      <c r="C1111" s="67"/>
      <c r="D1111" s="14"/>
      <c r="E1111" s="15"/>
      <c r="F1111" s="14"/>
      <c r="G1111" s="16"/>
      <c r="H1111" s="17"/>
      <c r="I1111" s="14"/>
      <c r="J1111" s="30"/>
      <c r="K1111" s="19"/>
      <c r="L1111" s="63"/>
      <c r="M1111" s="16"/>
      <c r="N1111" s="16"/>
      <c r="O1111" s="16"/>
      <c r="P1111" s="67"/>
      <c r="Q1111" s="106"/>
      <c r="R1111" s="107"/>
      <c r="S1111" s="20"/>
      <c r="T1111" s="66"/>
      <c r="U1111" s="66">
        <f t="shared" si="527"/>
        <v>0</v>
      </c>
      <c r="V1111" s="66">
        <f t="shared" si="528"/>
        <v>0</v>
      </c>
      <c r="W1111" s="50"/>
      <c r="X1111" s="51"/>
      <c r="Y1111" s="275"/>
      <c r="Z1111" s="275"/>
      <c r="AA1111" s="275"/>
      <c r="AB1111" s="67">
        <f>Table1402409[[#This Row],[วันที่ส่งงานการเงิน]]-Table1402409[[#This Row],[วันที่ส่งของ]]</f>
        <v>0</v>
      </c>
      <c r="AC1111" s="130"/>
      <c r="AD1111" s="3"/>
    </row>
    <row r="1112" spans="1:30">
      <c r="A1112" s="83"/>
      <c r="B1112" s="101"/>
      <c r="C1112" s="67"/>
      <c r="D1112" s="14"/>
      <c r="E1112" s="15"/>
      <c r="F1112" s="14"/>
      <c r="G1112" s="16"/>
      <c r="H1112" s="17"/>
      <c r="I1112" s="14"/>
      <c r="J1112" s="30"/>
      <c r="K1112" s="19"/>
      <c r="L1112" s="63"/>
      <c r="M1112" s="16"/>
      <c r="N1112" s="16"/>
      <c r="O1112" s="16"/>
      <c r="P1112" s="67"/>
      <c r="Q1112" s="106"/>
      <c r="R1112" s="107"/>
      <c r="S1112" s="20"/>
      <c r="T1112" s="66"/>
      <c r="U1112" s="66">
        <f t="shared" si="527"/>
        <v>0</v>
      </c>
      <c r="V1112" s="66">
        <f t="shared" si="528"/>
        <v>0</v>
      </c>
      <c r="W1112" s="50"/>
      <c r="X1112" s="51"/>
      <c r="Y1112" s="275"/>
      <c r="Z1112" s="275"/>
      <c r="AA1112" s="275"/>
      <c r="AB1112" s="67">
        <f>Table1402409[[#This Row],[วันที่ส่งงานการเงิน]]-Table1402409[[#This Row],[วันที่ส่งของ]]</f>
        <v>0</v>
      </c>
      <c r="AC1112" s="130"/>
      <c r="AD1112" s="3"/>
    </row>
    <row r="1113" spans="1:30">
      <c r="A1113" s="83"/>
      <c r="B1113" s="101"/>
      <c r="C1113" s="67"/>
      <c r="D1113" s="14"/>
      <c r="E1113" s="15"/>
      <c r="F1113" s="14"/>
      <c r="G1113" s="16"/>
      <c r="H1113" s="17"/>
      <c r="I1113" s="14"/>
      <c r="J1113" s="30"/>
      <c r="K1113" s="19"/>
      <c r="L1113" s="63"/>
      <c r="M1113" s="16"/>
      <c r="N1113" s="16"/>
      <c r="O1113" s="16"/>
      <c r="P1113" s="67"/>
      <c r="Q1113" s="106"/>
      <c r="R1113" s="107"/>
      <c r="S1113" s="20"/>
      <c r="T1113" s="66"/>
      <c r="U1113" s="66">
        <f t="shared" si="527"/>
        <v>0</v>
      </c>
      <c r="V1113" s="66">
        <f t="shared" si="528"/>
        <v>0</v>
      </c>
      <c r="W1113" s="50"/>
      <c r="X1113" s="51"/>
      <c r="Y1113" s="275"/>
      <c r="Z1113" s="275"/>
      <c r="AA1113" s="275"/>
      <c r="AB1113" s="67">
        <f>Table1402409[[#This Row],[วันที่ส่งงานการเงิน]]-Table1402409[[#This Row],[วันที่ส่งของ]]</f>
        <v>0</v>
      </c>
      <c r="AC1113" s="130"/>
      <c r="AD1113" s="3"/>
    </row>
    <row r="1114" spans="1:30">
      <c r="A1114" s="83"/>
      <c r="B1114" s="101"/>
      <c r="C1114" s="67"/>
      <c r="D1114" s="14"/>
      <c r="E1114" s="15"/>
      <c r="F1114" s="14"/>
      <c r="G1114" s="16"/>
      <c r="H1114" s="17"/>
      <c r="I1114" s="14"/>
      <c r="J1114" s="18"/>
      <c r="K1114" s="19"/>
      <c r="L1114" s="63"/>
      <c r="M1114" s="16"/>
      <c r="N1114" s="16"/>
      <c r="O1114" s="16"/>
      <c r="P1114" s="67"/>
      <c r="Q1114" s="106"/>
      <c r="R1114" s="107"/>
      <c r="S1114" s="20"/>
      <c r="T1114" s="66"/>
      <c r="U1114" s="66">
        <f t="shared" si="527"/>
        <v>0</v>
      </c>
      <c r="V1114" s="66">
        <f t="shared" si="528"/>
        <v>0</v>
      </c>
      <c r="W1114" s="50"/>
      <c r="X1114" s="51"/>
      <c r="Y1114" s="275"/>
      <c r="Z1114" s="275"/>
      <c r="AA1114" s="275"/>
      <c r="AB1114" s="67">
        <f>Table1402409[[#This Row],[วันที่ส่งงานการเงิน]]-Table1402409[[#This Row],[วันที่ส่งของ]]</f>
        <v>0</v>
      </c>
      <c r="AC1114" s="130"/>
      <c r="AD1114" s="3"/>
    </row>
    <row r="1115" spans="1:30">
      <c r="A1115" s="83"/>
      <c r="B1115" s="101"/>
      <c r="C1115" s="67"/>
      <c r="D1115" s="14"/>
      <c r="E1115" s="15"/>
      <c r="F1115" s="14"/>
      <c r="G1115" s="16"/>
      <c r="H1115" s="17"/>
      <c r="I1115" s="14"/>
      <c r="J1115" s="18"/>
      <c r="K1115" s="19"/>
      <c r="L1115" s="63"/>
      <c r="M1115" s="16"/>
      <c r="N1115" s="16"/>
      <c r="O1115" s="16"/>
      <c r="P1115" s="67"/>
      <c r="Q1115" s="106"/>
      <c r="R1115" s="107"/>
      <c r="S1115" s="20"/>
      <c r="T1115" s="66"/>
      <c r="U1115" s="66">
        <f t="shared" si="527"/>
        <v>0</v>
      </c>
      <c r="V1115" s="66">
        <f t="shared" si="528"/>
        <v>0</v>
      </c>
      <c r="W1115" s="50"/>
      <c r="X1115" s="51"/>
      <c r="Y1115" s="275"/>
      <c r="Z1115" s="275"/>
      <c r="AA1115" s="275"/>
      <c r="AB1115" s="67">
        <f>Table1402409[[#This Row],[วันที่ส่งงานการเงิน]]-Table1402409[[#This Row],[วันที่ส่งของ]]</f>
        <v>0</v>
      </c>
      <c r="AC1115" s="130"/>
      <c r="AD1115" s="3"/>
    </row>
    <row r="1116" spans="1:30">
      <c r="A1116" s="83"/>
      <c r="B1116" s="101"/>
      <c r="C1116" s="67"/>
      <c r="D1116" s="14"/>
      <c r="E1116" s="15"/>
      <c r="F1116" s="14"/>
      <c r="G1116" s="16"/>
      <c r="H1116" s="17"/>
      <c r="I1116" s="14"/>
      <c r="J1116" s="18"/>
      <c r="K1116" s="19"/>
      <c r="L1116" s="63"/>
      <c r="M1116" s="16"/>
      <c r="N1116" s="16"/>
      <c r="O1116" s="16"/>
      <c r="P1116" s="67"/>
      <c r="Q1116" s="106"/>
      <c r="R1116" s="107"/>
      <c r="S1116" s="20"/>
      <c r="T1116" s="66"/>
      <c r="U1116" s="66">
        <f t="shared" si="527"/>
        <v>0</v>
      </c>
      <c r="V1116" s="66">
        <f t="shared" si="528"/>
        <v>0</v>
      </c>
      <c r="W1116" s="50"/>
      <c r="X1116" s="51"/>
      <c r="Y1116" s="275"/>
      <c r="Z1116" s="275"/>
      <c r="AA1116" s="275"/>
      <c r="AB1116" s="67">
        <f>Table1402409[[#This Row],[วันที่ส่งงานการเงิน]]-Table1402409[[#This Row],[วันที่ส่งของ]]</f>
        <v>0</v>
      </c>
      <c r="AC1116" s="130"/>
      <c r="AD1116" s="3"/>
    </row>
    <row r="1117" spans="1:30">
      <c r="A1117" s="83"/>
      <c r="B1117" s="101"/>
      <c r="C1117" s="67"/>
      <c r="D1117" s="14"/>
      <c r="E1117" s="15"/>
      <c r="F1117" s="14"/>
      <c r="G1117" s="16"/>
      <c r="H1117" s="17"/>
      <c r="I1117" s="14"/>
      <c r="J1117" s="18"/>
      <c r="K1117" s="19"/>
      <c r="L1117" s="63"/>
      <c r="M1117" s="16"/>
      <c r="N1117" s="16"/>
      <c r="O1117" s="16"/>
      <c r="P1117" s="67"/>
      <c r="Q1117" s="106"/>
      <c r="R1117" s="107"/>
      <c r="S1117" s="20"/>
      <c r="T1117" s="66"/>
      <c r="U1117" s="66">
        <f t="shared" si="527"/>
        <v>0</v>
      </c>
      <c r="V1117" s="66">
        <f t="shared" si="528"/>
        <v>0</v>
      </c>
      <c r="W1117" s="50"/>
      <c r="X1117" s="51"/>
      <c r="Y1117" s="275"/>
      <c r="Z1117" s="275"/>
      <c r="AA1117" s="275"/>
      <c r="AB1117" s="67">
        <f>Table1402409[[#This Row],[วันที่ส่งงานการเงิน]]-Table1402409[[#This Row],[วันที่ส่งของ]]</f>
        <v>0</v>
      </c>
      <c r="AC1117" s="130"/>
      <c r="AD1117" s="3"/>
    </row>
    <row r="1118" spans="1:30">
      <c r="A1118" s="83"/>
      <c r="B1118" s="101"/>
      <c r="C1118" s="67"/>
      <c r="D1118" s="14"/>
      <c r="E1118" s="15"/>
      <c r="F1118" s="14"/>
      <c r="G1118" s="16"/>
      <c r="H1118" s="17"/>
      <c r="I1118" s="14"/>
      <c r="J1118" s="18"/>
      <c r="K1118" s="19"/>
      <c r="L1118" s="63"/>
      <c r="M1118" s="16"/>
      <c r="N1118" s="16"/>
      <c r="O1118" s="16"/>
      <c r="P1118" s="67"/>
      <c r="Q1118" s="106"/>
      <c r="R1118" s="107"/>
      <c r="S1118" s="20"/>
      <c r="T1118" s="66"/>
      <c r="U1118" s="66">
        <f t="shared" si="527"/>
        <v>0</v>
      </c>
      <c r="V1118" s="66">
        <f t="shared" si="528"/>
        <v>0</v>
      </c>
      <c r="W1118" s="50"/>
      <c r="X1118" s="51"/>
      <c r="Y1118" s="275"/>
      <c r="Z1118" s="275"/>
      <c r="AA1118" s="275"/>
      <c r="AB1118" s="67">
        <f>Table1402409[[#This Row],[วันที่ส่งงานการเงิน]]-Table1402409[[#This Row],[วันที่ส่งของ]]</f>
        <v>0</v>
      </c>
      <c r="AC1118" s="130"/>
      <c r="AD1118" s="3"/>
    </row>
    <row r="1119" spans="1:30">
      <c r="A1119" s="83"/>
      <c r="B1119" s="101"/>
      <c r="C1119" s="67"/>
      <c r="D1119" s="14"/>
      <c r="E1119" s="15"/>
      <c r="F1119" s="14"/>
      <c r="G1119" s="16"/>
      <c r="H1119" s="17"/>
      <c r="I1119" s="14"/>
      <c r="J1119" s="18"/>
      <c r="K1119" s="19"/>
      <c r="L1119" s="63"/>
      <c r="M1119" s="16"/>
      <c r="N1119" s="16"/>
      <c r="O1119" s="16"/>
      <c r="P1119" s="67"/>
      <c r="Q1119" s="106"/>
      <c r="R1119" s="107"/>
      <c r="S1119" s="20"/>
      <c r="T1119" s="66"/>
      <c r="U1119" s="66">
        <f t="shared" si="527"/>
        <v>0</v>
      </c>
      <c r="V1119" s="66">
        <f t="shared" si="528"/>
        <v>0</v>
      </c>
      <c r="W1119" s="50"/>
      <c r="X1119" s="51"/>
      <c r="Y1119" s="275"/>
      <c r="Z1119" s="275"/>
      <c r="AA1119" s="275"/>
      <c r="AB1119" s="67">
        <f>Table1402409[[#This Row],[วันที่ส่งงานการเงิน]]-Table1402409[[#This Row],[วันที่ส่งของ]]</f>
        <v>0</v>
      </c>
      <c r="AC1119" s="130"/>
      <c r="AD1119" s="3"/>
    </row>
    <row r="1120" spans="1:30">
      <c r="A1120" s="83"/>
      <c r="B1120" s="101"/>
      <c r="C1120" s="67"/>
      <c r="D1120" s="14"/>
      <c r="E1120" s="15"/>
      <c r="F1120" s="14"/>
      <c r="G1120" s="16"/>
      <c r="H1120" s="17"/>
      <c r="I1120" s="14"/>
      <c r="J1120" s="30"/>
      <c r="K1120" s="19"/>
      <c r="L1120" s="63"/>
      <c r="M1120" s="16"/>
      <c r="N1120" s="16"/>
      <c r="O1120" s="16"/>
      <c r="P1120" s="67"/>
      <c r="Q1120" s="106"/>
      <c r="R1120" s="107"/>
      <c r="S1120" s="20"/>
      <c r="T1120" s="66"/>
      <c r="U1120" s="66">
        <f t="shared" si="527"/>
        <v>0</v>
      </c>
      <c r="V1120" s="66">
        <f t="shared" si="528"/>
        <v>0</v>
      </c>
      <c r="W1120" s="50"/>
      <c r="X1120" s="51"/>
      <c r="Y1120" s="275"/>
      <c r="Z1120" s="275"/>
      <c r="AA1120" s="275"/>
      <c r="AB1120" s="67">
        <f>Table1402409[[#This Row],[วันที่ส่งงานการเงิน]]-Table1402409[[#This Row],[วันที่ส่งของ]]</f>
        <v>0</v>
      </c>
      <c r="AC1120" s="130"/>
      <c r="AD1120" s="3"/>
    </row>
    <row r="1121" spans="1:30">
      <c r="A1121" s="83"/>
      <c r="B1121" s="101"/>
      <c r="C1121" s="67"/>
      <c r="D1121" s="14"/>
      <c r="E1121" s="15"/>
      <c r="F1121" s="14"/>
      <c r="G1121" s="16"/>
      <c r="H1121" s="17"/>
      <c r="I1121" s="14"/>
      <c r="J1121" s="30"/>
      <c r="K1121" s="19"/>
      <c r="L1121" s="63"/>
      <c r="M1121" s="16"/>
      <c r="N1121" s="16"/>
      <c r="O1121" s="16"/>
      <c r="P1121" s="67"/>
      <c r="Q1121" s="106"/>
      <c r="R1121" s="107"/>
      <c r="S1121" s="20"/>
      <c r="T1121" s="66"/>
      <c r="U1121" s="66">
        <f t="shared" si="527"/>
        <v>0</v>
      </c>
      <c r="V1121" s="66">
        <f t="shared" si="528"/>
        <v>0</v>
      </c>
      <c r="W1121" s="50"/>
      <c r="X1121" s="51"/>
      <c r="Y1121" s="275"/>
      <c r="Z1121" s="275"/>
      <c r="AA1121" s="275"/>
      <c r="AB1121" s="67">
        <f>Table1402409[[#This Row],[วันที่ส่งงานการเงิน]]-Table1402409[[#This Row],[วันที่ส่งของ]]</f>
        <v>0</v>
      </c>
      <c r="AC1121" s="130"/>
      <c r="AD1121" s="3"/>
    </row>
    <row r="1122" spans="1:30">
      <c r="A1122" s="83"/>
      <c r="B1122" s="101"/>
      <c r="C1122" s="67"/>
      <c r="D1122" s="14"/>
      <c r="E1122" s="15"/>
      <c r="F1122" s="14"/>
      <c r="G1122" s="16"/>
      <c r="H1122" s="17"/>
      <c r="I1122" s="14"/>
      <c r="J1122" s="30"/>
      <c r="K1122" s="19"/>
      <c r="L1122" s="63"/>
      <c r="M1122" s="16"/>
      <c r="N1122" s="16"/>
      <c r="O1122" s="16"/>
      <c r="P1122" s="67"/>
      <c r="Q1122" s="106"/>
      <c r="R1122" s="107"/>
      <c r="S1122" s="20"/>
      <c r="T1122" s="66"/>
      <c r="U1122" s="66">
        <f t="shared" si="527"/>
        <v>0</v>
      </c>
      <c r="V1122" s="66">
        <f t="shared" si="528"/>
        <v>0</v>
      </c>
      <c r="W1122" s="50"/>
      <c r="X1122" s="51"/>
      <c r="Y1122" s="275"/>
      <c r="Z1122" s="275"/>
      <c r="AA1122" s="275"/>
      <c r="AB1122" s="67">
        <f>Table1402409[[#This Row],[วันที่ส่งงานการเงิน]]-Table1402409[[#This Row],[วันที่ส่งของ]]</f>
        <v>0</v>
      </c>
      <c r="AC1122" s="130"/>
      <c r="AD1122" s="3"/>
    </row>
    <row r="1123" spans="1:30">
      <c r="A1123" s="83"/>
      <c r="B1123" s="101"/>
      <c r="C1123" s="67"/>
      <c r="D1123" s="14"/>
      <c r="E1123" s="15"/>
      <c r="F1123" s="14"/>
      <c r="G1123" s="16"/>
      <c r="H1123" s="17"/>
      <c r="I1123" s="14"/>
      <c r="J1123" s="30"/>
      <c r="K1123" s="19"/>
      <c r="L1123" s="63"/>
      <c r="M1123" s="16"/>
      <c r="N1123" s="16"/>
      <c r="O1123" s="16"/>
      <c r="P1123" s="67"/>
      <c r="Q1123" s="106"/>
      <c r="R1123" s="107"/>
      <c r="S1123" s="20"/>
      <c r="T1123" s="66"/>
      <c r="U1123" s="66">
        <f t="shared" si="527"/>
        <v>0</v>
      </c>
      <c r="V1123" s="66">
        <f t="shared" si="528"/>
        <v>0</v>
      </c>
      <c r="W1123" s="50"/>
      <c r="X1123" s="51"/>
      <c r="Y1123" s="275"/>
      <c r="Z1123" s="275"/>
      <c r="AA1123" s="275"/>
      <c r="AB1123" s="67">
        <f>Table1402409[[#This Row],[วันที่ส่งงานการเงิน]]-Table1402409[[#This Row],[วันที่ส่งของ]]</f>
        <v>0</v>
      </c>
      <c r="AC1123" s="130"/>
      <c r="AD1123" s="3"/>
    </row>
    <row r="1124" spans="1:30">
      <c r="A1124" s="83"/>
      <c r="B1124" s="101"/>
      <c r="C1124" s="67"/>
      <c r="D1124" s="14"/>
      <c r="E1124" s="15"/>
      <c r="F1124" s="14"/>
      <c r="G1124" s="16"/>
      <c r="H1124" s="17"/>
      <c r="I1124" s="14"/>
      <c r="J1124" s="30"/>
      <c r="K1124" s="19"/>
      <c r="L1124" s="63"/>
      <c r="M1124" s="16"/>
      <c r="N1124" s="16"/>
      <c r="O1124" s="16"/>
      <c r="P1124" s="67"/>
      <c r="Q1124" s="106"/>
      <c r="R1124" s="107"/>
      <c r="S1124" s="20"/>
      <c r="T1124" s="66"/>
      <c r="U1124" s="66">
        <f t="shared" si="527"/>
        <v>0</v>
      </c>
      <c r="V1124" s="66">
        <f t="shared" si="528"/>
        <v>0</v>
      </c>
      <c r="W1124" s="50"/>
      <c r="X1124" s="51"/>
      <c r="Y1124" s="275"/>
      <c r="Z1124" s="275"/>
      <c r="AA1124" s="275"/>
      <c r="AB1124" s="67">
        <f>Table1402409[[#This Row],[วันที่ส่งงานการเงิน]]-Table1402409[[#This Row],[วันที่ส่งของ]]</f>
        <v>0</v>
      </c>
      <c r="AC1124" s="130"/>
      <c r="AD1124" s="3"/>
    </row>
    <row r="1125" spans="1:30" ht="25.5" customHeight="1">
      <c r="A1125" s="83"/>
      <c r="B1125" s="101"/>
      <c r="C1125" s="67"/>
      <c r="D1125" s="14"/>
      <c r="E1125" s="15"/>
      <c r="F1125" s="14"/>
      <c r="G1125" s="16"/>
      <c r="H1125" s="17"/>
      <c r="I1125" s="14"/>
      <c r="J1125" s="30"/>
      <c r="K1125" s="19"/>
      <c r="L1125" s="30"/>
      <c r="M1125" s="19"/>
      <c r="N1125" s="16"/>
      <c r="O1125" s="16"/>
      <c r="P1125" s="67"/>
      <c r="Q1125" s="106"/>
      <c r="R1125" s="107"/>
      <c r="S1125" s="20"/>
      <c r="T1125" s="66"/>
      <c r="U1125" s="66">
        <f t="shared" si="527"/>
        <v>0</v>
      </c>
      <c r="V1125" s="66">
        <f t="shared" si="528"/>
        <v>0</v>
      </c>
      <c r="W1125" s="50"/>
      <c r="X1125" s="51"/>
      <c r="Y1125" s="275"/>
      <c r="Z1125" s="275"/>
      <c r="AA1125" s="275"/>
      <c r="AB1125" s="67">
        <f>Table1402409[[#This Row],[วันที่ส่งงานการเงิน]]-Table1402409[[#This Row],[วันที่ส่งของ]]</f>
        <v>0</v>
      </c>
      <c r="AC1125" s="130"/>
      <c r="AD1125" s="3"/>
    </row>
    <row r="1126" spans="1:30">
      <c r="A1126" s="83"/>
      <c r="B1126" s="101"/>
      <c r="C1126" s="67"/>
      <c r="D1126" s="14"/>
      <c r="E1126" s="15"/>
      <c r="F1126" s="14"/>
      <c r="G1126" s="16"/>
      <c r="H1126" s="17"/>
      <c r="I1126" s="14"/>
      <c r="J1126" s="18"/>
      <c r="K1126" s="19"/>
      <c r="L1126" s="63"/>
      <c r="M1126" s="16"/>
      <c r="N1126" s="16"/>
      <c r="O1126" s="16"/>
      <c r="P1126" s="67"/>
      <c r="Q1126" s="106"/>
      <c r="R1126" s="107"/>
      <c r="S1126" s="20"/>
      <c r="T1126" s="66"/>
      <c r="U1126" s="66">
        <f t="shared" si="527"/>
        <v>0</v>
      </c>
      <c r="V1126" s="66">
        <f t="shared" si="528"/>
        <v>0</v>
      </c>
      <c r="W1126" s="50"/>
      <c r="X1126" s="51"/>
      <c r="Y1126" s="275"/>
      <c r="Z1126" s="275"/>
      <c r="AA1126" s="275"/>
      <c r="AB1126" s="67">
        <f>Table1402409[[#This Row],[วันที่ส่งงานการเงิน]]-Table1402409[[#This Row],[วันที่ส่งของ]]</f>
        <v>0</v>
      </c>
      <c r="AC1126" s="130"/>
      <c r="AD1126" s="3"/>
    </row>
    <row r="1127" spans="1:30">
      <c r="A1127" s="83"/>
      <c r="B1127" s="101"/>
      <c r="C1127" s="67"/>
      <c r="D1127" s="14"/>
      <c r="E1127" s="15"/>
      <c r="F1127" s="14"/>
      <c r="G1127" s="16"/>
      <c r="H1127" s="17"/>
      <c r="I1127" s="14"/>
      <c r="J1127" s="18"/>
      <c r="K1127" s="19"/>
      <c r="L1127" s="63"/>
      <c r="M1127" s="16"/>
      <c r="N1127" s="16"/>
      <c r="O1127" s="16"/>
      <c r="P1127" s="67"/>
      <c r="Q1127" s="106"/>
      <c r="R1127" s="107"/>
      <c r="S1127" s="20"/>
      <c r="T1127" s="66"/>
      <c r="U1127" s="66">
        <f t="shared" si="527"/>
        <v>0</v>
      </c>
      <c r="V1127" s="66">
        <f t="shared" si="528"/>
        <v>0</v>
      </c>
      <c r="W1127" s="50"/>
      <c r="X1127" s="51"/>
      <c r="Y1127" s="275"/>
      <c r="Z1127" s="275"/>
      <c r="AA1127" s="275"/>
      <c r="AB1127" s="67">
        <f>Table1402409[[#This Row],[วันที่ส่งงานการเงิน]]-Table1402409[[#This Row],[วันที่ส่งของ]]</f>
        <v>0</v>
      </c>
      <c r="AC1127" s="130"/>
      <c r="AD1127" s="3"/>
    </row>
    <row r="1128" spans="1:30">
      <c r="A1128" s="83"/>
      <c r="B1128" s="101"/>
      <c r="C1128" s="67"/>
      <c r="D1128" s="14"/>
      <c r="E1128" s="15"/>
      <c r="F1128" s="14"/>
      <c r="G1128" s="16"/>
      <c r="H1128" s="17"/>
      <c r="I1128" s="14"/>
      <c r="J1128" s="30"/>
      <c r="K1128" s="19"/>
      <c r="L1128" s="63"/>
      <c r="M1128" s="16"/>
      <c r="N1128" s="16"/>
      <c r="O1128" s="16"/>
      <c r="P1128" s="67"/>
      <c r="Q1128" s="106"/>
      <c r="R1128" s="107"/>
      <c r="S1128" s="20"/>
      <c r="T1128" s="66"/>
      <c r="U1128" s="66">
        <f t="shared" si="527"/>
        <v>0</v>
      </c>
      <c r="V1128" s="66">
        <f t="shared" si="528"/>
        <v>0</v>
      </c>
      <c r="W1128" s="50"/>
      <c r="X1128" s="51"/>
      <c r="Y1128" s="275"/>
      <c r="Z1128" s="275"/>
      <c r="AA1128" s="275"/>
      <c r="AB1128" s="67">
        <f>Table1402409[[#This Row],[วันที่ส่งงานการเงิน]]-Table1402409[[#This Row],[วันที่ส่งของ]]</f>
        <v>0</v>
      </c>
      <c r="AC1128" s="130"/>
      <c r="AD1128" s="3"/>
    </row>
    <row r="1129" spans="1:30">
      <c r="A1129" s="83"/>
      <c r="B1129" s="101"/>
      <c r="C1129" s="67"/>
      <c r="D1129" s="14"/>
      <c r="E1129" s="15"/>
      <c r="F1129" s="14"/>
      <c r="G1129" s="16"/>
      <c r="H1129" s="17"/>
      <c r="I1129" s="14"/>
      <c r="J1129" s="30"/>
      <c r="K1129" s="19"/>
      <c r="L1129" s="63"/>
      <c r="M1129" s="16"/>
      <c r="N1129" s="16"/>
      <c r="O1129" s="16"/>
      <c r="P1129" s="67"/>
      <c r="Q1129" s="106"/>
      <c r="R1129" s="107"/>
      <c r="S1129" s="20"/>
      <c r="T1129" s="66"/>
      <c r="U1129" s="66">
        <f t="shared" si="527"/>
        <v>0</v>
      </c>
      <c r="V1129" s="66">
        <f t="shared" si="528"/>
        <v>0</v>
      </c>
      <c r="W1129" s="50"/>
      <c r="X1129" s="51"/>
      <c r="Y1129" s="275"/>
      <c r="Z1129" s="275"/>
      <c r="AA1129" s="275"/>
      <c r="AB1129" s="67">
        <f>Table1402409[[#This Row],[วันที่ส่งงานการเงิน]]-Table1402409[[#This Row],[วันที่ส่งของ]]</f>
        <v>0</v>
      </c>
      <c r="AC1129" s="130"/>
      <c r="AD1129" s="3"/>
    </row>
    <row r="1130" spans="1:30">
      <c r="A1130" s="83"/>
      <c r="B1130" s="101"/>
      <c r="C1130" s="67"/>
      <c r="D1130" s="14"/>
      <c r="E1130" s="15"/>
      <c r="F1130" s="14"/>
      <c r="G1130" s="16"/>
      <c r="H1130" s="17"/>
      <c r="I1130" s="14"/>
      <c r="J1130" s="18"/>
      <c r="K1130" s="19"/>
      <c r="L1130" s="63"/>
      <c r="M1130" s="16"/>
      <c r="N1130" s="16"/>
      <c r="O1130" s="16"/>
      <c r="P1130" s="67"/>
      <c r="Q1130" s="106"/>
      <c r="R1130" s="107"/>
      <c r="S1130" s="20"/>
      <c r="T1130" s="66"/>
      <c r="U1130" s="66">
        <f t="shared" si="527"/>
        <v>0</v>
      </c>
      <c r="V1130" s="66">
        <f t="shared" si="528"/>
        <v>0</v>
      </c>
      <c r="W1130" s="50"/>
      <c r="X1130" s="51"/>
      <c r="Y1130" s="275"/>
      <c r="Z1130" s="275"/>
      <c r="AA1130" s="275"/>
      <c r="AB1130" s="67">
        <f>Table1402409[[#This Row],[วันที่ส่งงานการเงิน]]-Table1402409[[#This Row],[วันที่ส่งของ]]</f>
        <v>0</v>
      </c>
      <c r="AC1130" s="130"/>
      <c r="AD1130" s="3"/>
    </row>
    <row r="1131" spans="1:30">
      <c r="A1131" s="83"/>
      <c r="B1131" s="101"/>
      <c r="C1131" s="67"/>
      <c r="D1131" s="14"/>
      <c r="E1131" s="15"/>
      <c r="F1131" s="14"/>
      <c r="G1131" s="16"/>
      <c r="H1131" s="17"/>
      <c r="I1131" s="14"/>
      <c r="J1131" s="18"/>
      <c r="K1131" s="19"/>
      <c r="L1131" s="63"/>
      <c r="M1131" s="16"/>
      <c r="N1131" s="16"/>
      <c r="O1131" s="16"/>
      <c r="P1131" s="67"/>
      <c r="Q1131" s="106"/>
      <c r="R1131" s="107"/>
      <c r="S1131" s="20"/>
      <c r="T1131" s="66"/>
      <c r="U1131" s="66">
        <f t="shared" ref="U1131:U1194" si="529">T1131*7/100</f>
        <v>0</v>
      </c>
      <c r="V1131" s="66">
        <f t="shared" ref="V1131:V1194" si="530">T1131+U1131</f>
        <v>0</v>
      </c>
      <c r="W1131" s="50"/>
      <c r="X1131" s="51"/>
      <c r="Y1131" s="275"/>
      <c r="Z1131" s="275"/>
      <c r="AA1131" s="275"/>
      <c r="AB1131" s="67">
        <f>Table1402409[[#This Row],[วันที่ส่งงานการเงิน]]-Table1402409[[#This Row],[วันที่ส่งของ]]</f>
        <v>0</v>
      </c>
      <c r="AC1131" s="130"/>
      <c r="AD1131" s="3"/>
    </row>
    <row r="1132" spans="1:30">
      <c r="A1132" s="83"/>
      <c r="B1132" s="101"/>
      <c r="C1132" s="67"/>
      <c r="D1132" s="14"/>
      <c r="E1132" s="15"/>
      <c r="F1132" s="14"/>
      <c r="G1132" s="16"/>
      <c r="H1132" s="17"/>
      <c r="I1132" s="14"/>
      <c r="J1132" s="30"/>
      <c r="K1132" s="19"/>
      <c r="L1132" s="63"/>
      <c r="M1132" s="16"/>
      <c r="N1132" s="16"/>
      <c r="O1132" s="16"/>
      <c r="P1132" s="67"/>
      <c r="Q1132" s="106"/>
      <c r="R1132" s="107"/>
      <c r="S1132" s="20"/>
      <c r="T1132" s="66"/>
      <c r="U1132" s="66">
        <f t="shared" si="529"/>
        <v>0</v>
      </c>
      <c r="V1132" s="66">
        <f t="shared" si="530"/>
        <v>0</v>
      </c>
      <c r="W1132" s="50"/>
      <c r="X1132" s="51"/>
      <c r="Y1132" s="275"/>
      <c r="Z1132" s="275"/>
      <c r="AA1132" s="275"/>
      <c r="AB1132" s="67">
        <f>Table1402409[[#This Row],[วันที่ส่งงานการเงิน]]-Table1402409[[#This Row],[วันที่ส่งของ]]</f>
        <v>0</v>
      </c>
      <c r="AC1132" s="130"/>
      <c r="AD1132" s="3"/>
    </row>
    <row r="1133" spans="1:30">
      <c r="A1133" s="83"/>
      <c r="B1133" s="101"/>
      <c r="C1133" s="67"/>
      <c r="D1133" s="14"/>
      <c r="E1133" s="15"/>
      <c r="F1133" s="14"/>
      <c r="G1133" s="16"/>
      <c r="H1133" s="17"/>
      <c r="I1133" s="14"/>
      <c r="J1133" s="30"/>
      <c r="K1133" s="19"/>
      <c r="L1133" s="63"/>
      <c r="M1133" s="16"/>
      <c r="N1133" s="16"/>
      <c r="O1133" s="16"/>
      <c r="P1133" s="67"/>
      <c r="Q1133" s="106"/>
      <c r="R1133" s="107"/>
      <c r="S1133" s="20"/>
      <c r="T1133" s="66"/>
      <c r="U1133" s="66">
        <f t="shared" si="529"/>
        <v>0</v>
      </c>
      <c r="V1133" s="66">
        <f t="shared" si="530"/>
        <v>0</v>
      </c>
      <c r="W1133" s="50"/>
      <c r="X1133" s="51"/>
      <c r="Y1133" s="275"/>
      <c r="Z1133" s="275"/>
      <c r="AA1133" s="275"/>
      <c r="AB1133" s="67">
        <f>Table1402409[[#This Row],[วันที่ส่งงานการเงิน]]-Table1402409[[#This Row],[วันที่ส่งของ]]</f>
        <v>0</v>
      </c>
      <c r="AC1133" s="130"/>
      <c r="AD1133" s="3"/>
    </row>
    <row r="1134" spans="1:30">
      <c r="A1134" s="83"/>
      <c r="B1134" s="101"/>
      <c r="C1134" s="67"/>
      <c r="D1134" s="14"/>
      <c r="E1134" s="15"/>
      <c r="F1134" s="14"/>
      <c r="G1134" s="16"/>
      <c r="H1134" s="17"/>
      <c r="I1134" s="14"/>
      <c r="J1134" s="15"/>
      <c r="K1134" s="19"/>
      <c r="L1134" s="15"/>
      <c r="M1134" s="16"/>
      <c r="N1134" s="16"/>
      <c r="O1134" s="16"/>
      <c r="P1134" s="67"/>
      <c r="Q1134" s="106"/>
      <c r="R1134" s="107"/>
      <c r="S1134" s="20"/>
      <c r="T1134" s="66"/>
      <c r="U1134" s="66">
        <f t="shared" si="529"/>
        <v>0</v>
      </c>
      <c r="V1134" s="66">
        <f t="shared" si="530"/>
        <v>0</v>
      </c>
      <c r="W1134" s="50"/>
      <c r="X1134" s="51"/>
      <c r="Y1134" s="275"/>
      <c r="Z1134" s="275"/>
      <c r="AA1134" s="275"/>
      <c r="AB1134" s="67">
        <f>Table1402409[[#This Row],[วันที่ส่งงานการเงิน]]-Table1402409[[#This Row],[วันที่ส่งของ]]</f>
        <v>0</v>
      </c>
      <c r="AC1134" s="130"/>
      <c r="AD1134" s="3"/>
    </row>
    <row r="1135" spans="1:30">
      <c r="A1135" s="83"/>
      <c r="B1135" s="101"/>
      <c r="C1135" s="67"/>
      <c r="D1135" s="14"/>
      <c r="E1135" s="15"/>
      <c r="F1135" s="14"/>
      <c r="G1135" s="16"/>
      <c r="H1135" s="17"/>
      <c r="I1135" s="14"/>
      <c r="J1135" s="30"/>
      <c r="K1135" s="19"/>
      <c r="L1135" s="63"/>
      <c r="M1135" s="16"/>
      <c r="N1135" s="16"/>
      <c r="O1135" s="16"/>
      <c r="P1135" s="67"/>
      <c r="Q1135" s="106"/>
      <c r="R1135" s="107"/>
      <c r="S1135" s="20"/>
      <c r="T1135" s="66"/>
      <c r="U1135" s="66">
        <f t="shared" si="529"/>
        <v>0</v>
      </c>
      <c r="V1135" s="66">
        <f t="shared" si="530"/>
        <v>0</v>
      </c>
      <c r="W1135" s="50"/>
      <c r="X1135" s="51"/>
      <c r="Y1135" s="275"/>
      <c r="Z1135" s="275"/>
      <c r="AA1135" s="275"/>
      <c r="AB1135" s="67">
        <f>Table1402409[[#This Row],[วันที่ส่งงานการเงิน]]-Table1402409[[#This Row],[วันที่ส่งของ]]</f>
        <v>0</v>
      </c>
      <c r="AC1135" s="130"/>
      <c r="AD1135" s="3"/>
    </row>
    <row r="1136" spans="1:30">
      <c r="A1136" s="83"/>
      <c r="B1136" s="101"/>
      <c r="C1136" s="67"/>
      <c r="D1136" s="14"/>
      <c r="E1136" s="15"/>
      <c r="F1136" s="14"/>
      <c r="G1136" s="16"/>
      <c r="H1136" s="17"/>
      <c r="I1136" s="14"/>
      <c r="J1136" s="18"/>
      <c r="K1136" s="19"/>
      <c r="L1136" s="63"/>
      <c r="M1136" s="16"/>
      <c r="N1136" s="16"/>
      <c r="O1136" s="16"/>
      <c r="P1136" s="67"/>
      <c r="Q1136" s="106"/>
      <c r="R1136" s="107"/>
      <c r="S1136" s="20"/>
      <c r="T1136" s="66"/>
      <c r="U1136" s="66">
        <f t="shared" si="529"/>
        <v>0</v>
      </c>
      <c r="V1136" s="66">
        <f t="shared" si="530"/>
        <v>0</v>
      </c>
      <c r="W1136" s="50"/>
      <c r="X1136" s="51"/>
      <c r="Y1136" s="275"/>
      <c r="Z1136" s="275"/>
      <c r="AA1136" s="275"/>
      <c r="AB1136" s="67">
        <f>Table1402409[[#This Row],[วันที่ส่งงานการเงิน]]-Table1402409[[#This Row],[วันที่ส่งของ]]</f>
        <v>0</v>
      </c>
      <c r="AC1136" s="130"/>
      <c r="AD1136" s="3"/>
    </row>
    <row r="1137" spans="1:30">
      <c r="A1137" s="83"/>
      <c r="B1137" s="101"/>
      <c r="C1137" s="67"/>
      <c r="D1137" s="14"/>
      <c r="E1137" s="15"/>
      <c r="F1137" s="14"/>
      <c r="G1137" s="16"/>
      <c r="H1137" s="17"/>
      <c r="I1137" s="14"/>
      <c r="J1137" s="18"/>
      <c r="K1137" s="19"/>
      <c r="L1137" s="63"/>
      <c r="M1137" s="16"/>
      <c r="N1137" s="16"/>
      <c r="O1137" s="16"/>
      <c r="P1137" s="67"/>
      <c r="Q1137" s="106"/>
      <c r="R1137" s="107"/>
      <c r="S1137" s="20"/>
      <c r="T1137" s="66"/>
      <c r="U1137" s="66">
        <f t="shared" si="529"/>
        <v>0</v>
      </c>
      <c r="V1137" s="66">
        <f t="shared" si="530"/>
        <v>0</v>
      </c>
      <c r="W1137" s="50"/>
      <c r="X1137" s="51"/>
      <c r="Y1137" s="275"/>
      <c r="Z1137" s="275"/>
      <c r="AA1137" s="275"/>
      <c r="AB1137" s="67">
        <f>Table1402409[[#This Row],[วันที่ส่งงานการเงิน]]-Table1402409[[#This Row],[วันที่ส่งของ]]</f>
        <v>0</v>
      </c>
      <c r="AC1137" s="130"/>
      <c r="AD1137" s="3"/>
    </row>
    <row r="1138" spans="1:30">
      <c r="A1138" s="83"/>
      <c r="B1138" s="101"/>
      <c r="C1138" s="67"/>
      <c r="D1138" s="14"/>
      <c r="E1138" s="15"/>
      <c r="F1138" s="14"/>
      <c r="G1138" s="16"/>
      <c r="H1138" s="17"/>
      <c r="I1138" s="14"/>
      <c r="J1138" s="30"/>
      <c r="K1138" s="19"/>
      <c r="L1138" s="63"/>
      <c r="M1138" s="16"/>
      <c r="N1138" s="16"/>
      <c r="O1138" s="16"/>
      <c r="P1138" s="67"/>
      <c r="Q1138" s="106"/>
      <c r="R1138" s="107"/>
      <c r="S1138" s="20"/>
      <c r="T1138" s="66"/>
      <c r="U1138" s="66">
        <f t="shared" si="529"/>
        <v>0</v>
      </c>
      <c r="V1138" s="66">
        <f t="shared" si="530"/>
        <v>0</v>
      </c>
      <c r="W1138" s="50"/>
      <c r="X1138" s="51"/>
      <c r="Y1138" s="275"/>
      <c r="Z1138" s="275"/>
      <c r="AA1138" s="275"/>
      <c r="AB1138" s="67">
        <f>Table1402409[[#This Row],[วันที่ส่งงานการเงิน]]-Table1402409[[#This Row],[วันที่ส่งของ]]</f>
        <v>0</v>
      </c>
      <c r="AC1138" s="130"/>
      <c r="AD1138" s="3"/>
    </row>
    <row r="1139" spans="1:30">
      <c r="A1139" s="83"/>
      <c r="B1139" s="101"/>
      <c r="C1139" s="67"/>
      <c r="D1139" s="14"/>
      <c r="E1139" s="15"/>
      <c r="F1139" s="14"/>
      <c r="G1139" s="16"/>
      <c r="H1139" s="17"/>
      <c r="I1139" s="14"/>
      <c r="J1139" s="30"/>
      <c r="K1139" s="19"/>
      <c r="L1139" s="63"/>
      <c r="M1139" s="16"/>
      <c r="N1139" s="16"/>
      <c r="O1139" s="16"/>
      <c r="P1139" s="67"/>
      <c r="Q1139" s="106"/>
      <c r="R1139" s="107"/>
      <c r="S1139" s="20"/>
      <c r="T1139" s="66"/>
      <c r="U1139" s="66">
        <f t="shared" si="529"/>
        <v>0</v>
      </c>
      <c r="V1139" s="66">
        <f t="shared" si="530"/>
        <v>0</v>
      </c>
      <c r="W1139" s="50"/>
      <c r="X1139" s="51"/>
      <c r="Y1139" s="275"/>
      <c r="Z1139" s="275"/>
      <c r="AA1139" s="275"/>
      <c r="AB1139" s="67">
        <f>Table1402409[[#This Row],[วันที่ส่งงานการเงิน]]-Table1402409[[#This Row],[วันที่ส่งของ]]</f>
        <v>0</v>
      </c>
      <c r="AC1139" s="130"/>
      <c r="AD1139" s="3"/>
    </row>
    <row r="1140" spans="1:30">
      <c r="A1140" s="83"/>
      <c r="B1140" s="101"/>
      <c r="C1140" s="67"/>
      <c r="D1140" s="14"/>
      <c r="E1140" s="15"/>
      <c r="F1140" s="14"/>
      <c r="G1140" s="16"/>
      <c r="H1140" s="17"/>
      <c r="I1140" s="14"/>
      <c r="J1140" s="30"/>
      <c r="K1140" s="19"/>
      <c r="L1140" s="63"/>
      <c r="M1140" s="16"/>
      <c r="N1140" s="16"/>
      <c r="O1140" s="16"/>
      <c r="P1140" s="67"/>
      <c r="Q1140" s="106"/>
      <c r="R1140" s="107"/>
      <c r="S1140" s="20"/>
      <c r="T1140" s="66"/>
      <c r="U1140" s="66">
        <f t="shared" si="529"/>
        <v>0</v>
      </c>
      <c r="V1140" s="66">
        <f t="shared" si="530"/>
        <v>0</v>
      </c>
      <c r="W1140" s="50"/>
      <c r="X1140" s="51"/>
      <c r="Y1140" s="275"/>
      <c r="Z1140" s="275"/>
      <c r="AA1140" s="275"/>
      <c r="AB1140" s="67">
        <f>Table1402409[[#This Row],[วันที่ส่งงานการเงิน]]-Table1402409[[#This Row],[วันที่ส่งของ]]</f>
        <v>0</v>
      </c>
      <c r="AC1140" s="130"/>
      <c r="AD1140" s="3"/>
    </row>
    <row r="1141" spans="1:30">
      <c r="A1141" s="83"/>
      <c r="B1141" s="101"/>
      <c r="C1141" s="67"/>
      <c r="D1141" s="14"/>
      <c r="E1141" s="15"/>
      <c r="F1141" s="14"/>
      <c r="G1141" s="16"/>
      <c r="H1141" s="17"/>
      <c r="I1141" s="14"/>
      <c r="J1141" s="30"/>
      <c r="K1141" s="19"/>
      <c r="L1141" s="63"/>
      <c r="M1141" s="16"/>
      <c r="N1141" s="16"/>
      <c r="O1141" s="16"/>
      <c r="P1141" s="67"/>
      <c r="Q1141" s="106"/>
      <c r="R1141" s="107"/>
      <c r="S1141" s="20"/>
      <c r="T1141" s="66"/>
      <c r="U1141" s="66">
        <f t="shared" si="529"/>
        <v>0</v>
      </c>
      <c r="V1141" s="66">
        <f t="shared" si="530"/>
        <v>0</v>
      </c>
      <c r="W1141" s="50"/>
      <c r="X1141" s="51"/>
      <c r="Y1141" s="275"/>
      <c r="Z1141" s="275"/>
      <c r="AA1141" s="275"/>
      <c r="AB1141" s="67">
        <f>Table1402409[[#This Row],[วันที่ส่งงานการเงิน]]-Table1402409[[#This Row],[วันที่ส่งของ]]</f>
        <v>0</v>
      </c>
      <c r="AC1141" s="130"/>
      <c r="AD1141" s="3"/>
    </row>
    <row r="1142" spans="1:30">
      <c r="A1142" s="83"/>
      <c r="B1142" s="101"/>
      <c r="C1142" s="67"/>
      <c r="D1142" s="14"/>
      <c r="E1142" s="15"/>
      <c r="F1142" s="14"/>
      <c r="G1142" s="16"/>
      <c r="H1142" s="17"/>
      <c r="I1142" s="14"/>
      <c r="J1142" s="30"/>
      <c r="K1142" s="19"/>
      <c r="L1142" s="63"/>
      <c r="M1142" s="16"/>
      <c r="N1142" s="16"/>
      <c r="O1142" s="16"/>
      <c r="P1142" s="67"/>
      <c r="Q1142" s="106"/>
      <c r="R1142" s="107"/>
      <c r="S1142" s="20"/>
      <c r="T1142" s="66"/>
      <c r="U1142" s="66">
        <f t="shared" si="529"/>
        <v>0</v>
      </c>
      <c r="V1142" s="66">
        <f t="shared" si="530"/>
        <v>0</v>
      </c>
      <c r="W1142" s="50"/>
      <c r="X1142" s="51"/>
      <c r="Y1142" s="275"/>
      <c r="Z1142" s="275"/>
      <c r="AA1142" s="275"/>
      <c r="AB1142" s="67">
        <f>Table1402409[[#This Row],[วันที่ส่งงานการเงิน]]-Table1402409[[#This Row],[วันที่ส่งของ]]</f>
        <v>0</v>
      </c>
      <c r="AC1142" s="130"/>
      <c r="AD1142" s="3"/>
    </row>
    <row r="1143" spans="1:30">
      <c r="A1143" s="83"/>
      <c r="B1143" s="101"/>
      <c r="C1143" s="67"/>
      <c r="D1143" s="14"/>
      <c r="E1143" s="15"/>
      <c r="F1143" s="14"/>
      <c r="G1143" s="16"/>
      <c r="H1143" s="17"/>
      <c r="I1143" s="14"/>
      <c r="J1143" s="30"/>
      <c r="K1143" s="19"/>
      <c r="L1143" s="63"/>
      <c r="M1143" s="16"/>
      <c r="N1143" s="16"/>
      <c r="O1143" s="16"/>
      <c r="P1143" s="67"/>
      <c r="Q1143" s="106"/>
      <c r="R1143" s="107"/>
      <c r="S1143" s="20"/>
      <c r="T1143" s="66"/>
      <c r="U1143" s="66">
        <f t="shared" si="529"/>
        <v>0</v>
      </c>
      <c r="V1143" s="66">
        <f t="shared" si="530"/>
        <v>0</v>
      </c>
      <c r="W1143" s="50"/>
      <c r="X1143" s="51"/>
      <c r="Y1143" s="275"/>
      <c r="Z1143" s="275"/>
      <c r="AA1143" s="275"/>
      <c r="AB1143" s="67">
        <f>Table1402409[[#This Row],[วันที่ส่งงานการเงิน]]-Table1402409[[#This Row],[วันที่ส่งของ]]</f>
        <v>0</v>
      </c>
      <c r="AC1143" s="130"/>
      <c r="AD1143" s="3"/>
    </row>
    <row r="1144" spans="1:30">
      <c r="A1144" s="83"/>
      <c r="B1144" s="101"/>
      <c r="C1144" s="67"/>
      <c r="D1144" s="14"/>
      <c r="E1144" s="15"/>
      <c r="F1144" s="14"/>
      <c r="G1144" s="16"/>
      <c r="H1144" s="17"/>
      <c r="I1144" s="14"/>
      <c r="J1144" s="30"/>
      <c r="K1144" s="19"/>
      <c r="L1144" s="63"/>
      <c r="M1144" s="16"/>
      <c r="N1144" s="16"/>
      <c r="O1144" s="16"/>
      <c r="P1144" s="67"/>
      <c r="Q1144" s="106"/>
      <c r="R1144" s="107"/>
      <c r="S1144" s="20"/>
      <c r="T1144" s="66"/>
      <c r="U1144" s="66">
        <f t="shared" si="529"/>
        <v>0</v>
      </c>
      <c r="V1144" s="66">
        <f t="shared" si="530"/>
        <v>0</v>
      </c>
      <c r="W1144" s="50"/>
      <c r="X1144" s="51"/>
      <c r="Y1144" s="275"/>
      <c r="Z1144" s="275"/>
      <c r="AA1144" s="275"/>
      <c r="AB1144" s="67">
        <f>Table1402409[[#This Row],[วันที่ส่งงานการเงิน]]-Table1402409[[#This Row],[วันที่ส่งของ]]</f>
        <v>0</v>
      </c>
      <c r="AC1144" s="130"/>
      <c r="AD1144" s="3"/>
    </row>
    <row r="1145" spans="1:30">
      <c r="A1145" s="83"/>
      <c r="B1145" s="101"/>
      <c r="C1145" s="67"/>
      <c r="D1145" s="14"/>
      <c r="E1145" s="15"/>
      <c r="F1145" s="14"/>
      <c r="G1145" s="16"/>
      <c r="H1145" s="17"/>
      <c r="I1145" s="14"/>
      <c r="J1145" s="30"/>
      <c r="K1145" s="19"/>
      <c r="L1145" s="63"/>
      <c r="M1145" s="16"/>
      <c r="N1145" s="16"/>
      <c r="O1145" s="16"/>
      <c r="P1145" s="67"/>
      <c r="Q1145" s="106"/>
      <c r="R1145" s="107"/>
      <c r="S1145" s="20"/>
      <c r="T1145" s="66"/>
      <c r="U1145" s="66">
        <f t="shared" si="529"/>
        <v>0</v>
      </c>
      <c r="V1145" s="66">
        <f t="shared" si="530"/>
        <v>0</v>
      </c>
      <c r="W1145" s="50"/>
      <c r="X1145" s="51"/>
      <c r="Y1145" s="275"/>
      <c r="Z1145" s="275"/>
      <c r="AA1145" s="275"/>
      <c r="AB1145" s="67">
        <f>Table1402409[[#This Row],[วันที่ส่งงานการเงิน]]-Table1402409[[#This Row],[วันที่ส่งของ]]</f>
        <v>0</v>
      </c>
      <c r="AC1145" s="130"/>
      <c r="AD1145" s="3"/>
    </row>
    <row r="1146" spans="1:30">
      <c r="A1146" s="83"/>
      <c r="B1146" s="101"/>
      <c r="C1146" s="67"/>
      <c r="D1146" s="14"/>
      <c r="E1146" s="15"/>
      <c r="F1146" s="14"/>
      <c r="G1146" s="16"/>
      <c r="H1146" s="17"/>
      <c r="I1146" s="14"/>
      <c r="J1146" s="30"/>
      <c r="K1146" s="19"/>
      <c r="L1146" s="63"/>
      <c r="M1146" s="16"/>
      <c r="N1146" s="16"/>
      <c r="O1146" s="16"/>
      <c r="P1146" s="67"/>
      <c r="Q1146" s="106"/>
      <c r="R1146" s="107"/>
      <c r="S1146" s="20"/>
      <c r="T1146" s="66"/>
      <c r="U1146" s="66">
        <f t="shared" si="529"/>
        <v>0</v>
      </c>
      <c r="V1146" s="66">
        <f t="shared" si="530"/>
        <v>0</v>
      </c>
      <c r="W1146" s="50"/>
      <c r="X1146" s="51"/>
      <c r="Y1146" s="275"/>
      <c r="Z1146" s="275"/>
      <c r="AA1146" s="275"/>
      <c r="AB1146" s="67">
        <f>Table1402409[[#This Row],[วันที่ส่งงานการเงิน]]-Table1402409[[#This Row],[วันที่ส่งของ]]</f>
        <v>0</v>
      </c>
      <c r="AC1146" s="130"/>
      <c r="AD1146" s="3"/>
    </row>
    <row r="1147" spans="1:30">
      <c r="A1147" s="83"/>
      <c r="B1147" s="101"/>
      <c r="C1147" s="67"/>
      <c r="D1147" s="14"/>
      <c r="E1147" s="15"/>
      <c r="F1147" s="14"/>
      <c r="G1147" s="16"/>
      <c r="H1147" s="17"/>
      <c r="I1147" s="14"/>
      <c r="J1147" s="30"/>
      <c r="K1147" s="19"/>
      <c r="L1147" s="63"/>
      <c r="M1147" s="16"/>
      <c r="N1147" s="16"/>
      <c r="O1147" s="16"/>
      <c r="P1147" s="67"/>
      <c r="Q1147" s="106"/>
      <c r="R1147" s="107"/>
      <c r="S1147" s="20"/>
      <c r="T1147" s="66"/>
      <c r="U1147" s="66">
        <f t="shared" si="529"/>
        <v>0</v>
      </c>
      <c r="V1147" s="66">
        <f t="shared" si="530"/>
        <v>0</v>
      </c>
      <c r="W1147" s="50"/>
      <c r="X1147" s="51"/>
      <c r="Y1147" s="275"/>
      <c r="Z1147" s="275"/>
      <c r="AA1147" s="275"/>
      <c r="AB1147" s="67">
        <f>Table1402409[[#This Row],[วันที่ส่งงานการเงิน]]-Table1402409[[#This Row],[วันที่ส่งของ]]</f>
        <v>0</v>
      </c>
      <c r="AC1147" s="130"/>
      <c r="AD1147" s="3"/>
    </row>
    <row r="1148" spans="1:30">
      <c r="A1148" s="83"/>
      <c r="B1148" s="101"/>
      <c r="C1148" s="67"/>
      <c r="D1148" s="14"/>
      <c r="E1148" s="15"/>
      <c r="F1148" s="14"/>
      <c r="G1148" s="16"/>
      <c r="H1148" s="17"/>
      <c r="I1148" s="14"/>
      <c r="J1148" s="30"/>
      <c r="K1148" s="19"/>
      <c r="L1148" s="63"/>
      <c r="M1148" s="16"/>
      <c r="N1148" s="16"/>
      <c r="O1148" s="16"/>
      <c r="P1148" s="67"/>
      <c r="Q1148" s="106"/>
      <c r="R1148" s="107"/>
      <c r="S1148" s="20"/>
      <c r="T1148" s="66"/>
      <c r="U1148" s="66">
        <f t="shared" si="529"/>
        <v>0</v>
      </c>
      <c r="V1148" s="66">
        <f t="shared" si="530"/>
        <v>0</v>
      </c>
      <c r="W1148" s="50"/>
      <c r="X1148" s="51"/>
      <c r="Y1148" s="275"/>
      <c r="Z1148" s="275"/>
      <c r="AA1148" s="275"/>
      <c r="AB1148" s="67">
        <f>Table1402409[[#This Row],[วันที่ส่งงานการเงิน]]-Table1402409[[#This Row],[วันที่ส่งของ]]</f>
        <v>0</v>
      </c>
      <c r="AC1148" s="130"/>
      <c r="AD1148" s="3"/>
    </row>
    <row r="1149" spans="1:30">
      <c r="A1149" s="83"/>
      <c r="B1149" s="101"/>
      <c r="C1149" s="67"/>
      <c r="D1149" s="14"/>
      <c r="E1149" s="15"/>
      <c r="F1149" s="14"/>
      <c r="G1149" s="16"/>
      <c r="H1149" s="17"/>
      <c r="I1149" s="14"/>
      <c r="J1149" s="30"/>
      <c r="K1149" s="19"/>
      <c r="L1149" s="63"/>
      <c r="M1149" s="16"/>
      <c r="N1149" s="16"/>
      <c r="O1149" s="16"/>
      <c r="P1149" s="67"/>
      <c r="Q1149" s="106"/>
      <c r="R1149" s="107"/>
      <c r="S1149" s="20"/>
      <c r="T1149" s="66"/>
      <c r="U1149" s="66">
        <f t="shared" si="529"/>
        <v>0</v>
      </c>
      <c r="V1149" s="66">
        <f t="shared" si="530"/>
        <v>0</v>
      </c>
      <c r="W1149" s="50"/>
      <c r="X1149" s="51"/>
      <c r="Y1149" s="275"/>
      <c r="Z1149" s="275"/>
      <c r="AA1149" s="275"/>
      <c r="AB1149" s="67">
        <f>Table1402409[[#This Row],[วันที่ส่งงานการเงิน]]-Table1402409[[#This Row],[วันที่ส่งของ]]</f>
        <v>0</v>
      </c>
      <c r="AC1149" s="130"/>
      <c r="AD1149" s="3"/>
    </row>
    <row r="1150" spans="1:30">
      <c r="A1150" s="83"/>
      <c r="B1150" s="101"/>
      <c r="C1150" s="67"/>
      <c r="D1150" s="14"/>
      <c r="E1150" s="15"/>
      <c r="F1150" s="14"/>
      <c r="G1150" s="16"/>
      <c r="H1150" s="17"/>
      <c r="I1150" s="14"/>
      <c r="J1150" s="18"/>
      <c r="K1150" s="19"/>
      <c r="L1150" s="63"/>
      <c r="M1150" s="16"/>
      <c r="N1150" s="16"/>
      <c r="O1150" s="16"/>
      <c r="P1150" s="67"/>
      <c r="Q1150" s="106"/>
      <c r="R1150" s="107"/>
      <c r="S1150" s="20"/>
      <c r="T1150" s="66"/>
      <c r="U1150" s="66">
        <f t="shared" si="529"/>
        <v>0</v>
      </c>
      <c r="V1150" s="66">
        <f t="shared" si="530"/>
        <v>0</v>
      </c>
      <c r="W1150" s="50"/>
      <c r="X1150" s="51"/>
      <c r="Y1150" s="275"/>
      <c r="Z1150" s="275"/>
      <c r="AA1150" s="275"/>
      <c r="AB1150" s="67">
        <f>Table1402409[[#This Row],[วันที่ส่งงานการเงิน]]-Table1402409[[#This Row],[วันที่ส่งของ]]</f>
        <v>0</v>
      </c>
      <c r="AC1150" s="130"/>
      <c r="AD1150" s="3"/>
    </row>
    <row r="1151" spans="1:30">
      <c r="A1151" s="83"/>
      <c r="B1151" s="101"/>
      <c r="C1151" s="67"/>
      <c r="D1151" s="14"/>
      <c r="E1151" s="15"/>
      <c r="F1151" s="14"/>
      <c r="G1151" s="16"/>
      <c r="H1151" s="17"/>
      <c r="I1151" s="14"/>
      <c r="J1151" s="30"/>
      <c r="K1151" s="19"/>
      <c r="L1151" s="63"/>
      <c r="M1151" s="16"/>
      <c r="N1151" s="16"/>
      <c r="O1151" s="16"/>
      <c r="P1151" s="67"/>
      <c r="Q1151" s="106"/>
      <c r="R1151" s="107"/>
      <c r="S1151" s="20"/>
      <c r="T1151" s="66"/>
      <c r="U1151" s="66">
        <f t="shared" si="529"/>
        <v>0</v>
      </c>
      <c r="V1151" s="66">
        <f t="shared" si="530"/>
        <v>0</v>
      </c>
      <c r="W1151" s="50"/>
      <c r="X1151" s="51"/>
      <c r="Y1151" s="275"/>
      <c r="Z1151" s="275"/>
      <c r="AA1151" s="275"/>
      <c r="AB1151" s="67">
        <f>Table1402409[[#This Row],[วันที่ส่งงานการเงิน]]-Table1402409[[#This Row],[วันที่ส่งของ]]</f>
        <v>0</v>
      </c>
      <c r="AC1151" s="130"/>
      <c r="AD1151" s="3"/>
    </row>
    <row r="1152" spans="1:30">
      <c r="A1152" s="83"/>
      <c r="B1152" s="101"/>
      <c r="C1152" s="67"/>
      <c r="D1152" s="14"/>
      <c r="E1152" s="15"/>
      <c r="F1152" s="14"/>
      <c r="G1152" s="16"/>
      <c r="H1152" s="17"/>
      <c r="I1152" s="14"/>
      <c r="J1152" s="18"/>
      <c r="K1152" s="19"/>
      <c r="L1152" s="63"/>
      <c r="M1152" s="16"/>
      <c r="N1152" s="16"/>
      <c r="O1152" s="16"/>
      <c r="P1152" s="67"/>
      <c r="Q1152" s="106"/>
      <c r="R1152" s="107"/>
      <c r="S1152" s="20"/>
      <c r="T1152" s="66"/>
      <c r="U1152" s="66">
        <f t="shared" si="529"/>
        <v>0</v>
      </c>
      <c r="V1152" s="66">
        <f t="shared" si="530"/>
        <v>0</v>
      </c>
      <c r="W1152" s="50"/>
      <c r="X1152" s="51"/>
      <c r="Y1152" s="275"/>
      <c r="Z1152" s="275"/>
      <c r="AA1152" s="275"/>
      <c r="AB1152" s="67">
        <f>Table1402409[[#This Row],[วันที่ส่งงานการเงิน]]-Table1402409[[#This Row],[วันที่ส่งของ]]</f>
        <v>0</v>
      </c>
      <c r="AC1152" s="130"/>
      <c r="AD1152" s="3"/>
    </row>
    <row r="1153" spans="1:30">
      <c r="A1153" s="83"/>
      <c r="B1153" s="101"/>
      <c r="C1153" s="67"/>
      <c r="D1153" s="14"/>
      <c r="E1153" s="15"/>
      <c r="F1153" s="14"/>
      <c r="G1153" s="16"/>
      <c r="H1153" s="17"/>
      <c r="I1153" s="14"/>
      <c r="J1153" s="30"/>
      <c r="K1153" s="19"/>
      <c r="L1153" s="63"/>
      <c r="M1153" s="16"/>
      <c r="N1153" s="16"/>
      <c r="O1153" s="16"/>
      <c r="P1153" s="67"/>
      <c r="Q1153" s="106"/>
      <c r="R1153" s="107"/>
      <c r="S1153" s="20"/>
      <c r="T1153" s="66"/>
      <c r="U1153" s="66">
        <f t="shared" si="529"/>
        <v>0</v>
      </c>
      <c r="V1153" s="66">
        <f t="shared" si="530"/>
        <v>0</v>
      </c>
      <c r="W1153" s="50"/>
      <c r="X1153" s="51"/>
      <c r="Y1153" s="275"/>
      <c r="Z1153" s="275"/>
      <c r="AA1153" s="275"/>
      <c r="AB1153" s="67">
        <f>Table1402409[[#This Row],[วันที่ส่งงานการเงิน]]-Table1402409[[#This Row],[วันที่ส่งของ]]</f>
        <v>0</v>
      </c>
      <c r="AC1153" s="130"/>
      <c r="AD1153" s="3"/>
    </row>
    <row r="1154" spans="1:30">
      <c r="A1154" s="83"/>
      <c r="B1154" s="101"/>
      <c r="C1154" s="67"/>
      <c r="D1154" s="14"/>
      <c r="E1154" s="15"/>
      <c r="F1154" s="14"/>
      <c r="G1154" s="16"/>
      <c r="H1154" s="17"/>
      <c r="I1154" s="14"/>
      <c r="J1154" s="18"/>
      <c r="K1154" s="19"/>
      <c r="L1154" s="63"/>
      <c r="M1154" s="16"/>
      <c r="N1154" s="16"/>
      <c r="O1154" s="16"/>
      <c r="P1154" s="67"/>
      <c r="Q1154" s="106"/>
      <c r="R1154" s="107"/>
      <c r="S1154" s="20"/>
      <c r="T1154" s="66"/>
      <c r="U1154" s="66">
        <f t="shared" si="529"/>
        <v>0</v>
      </c>
      <c r="V1154" s="66">
        <f t="shared" si="530"/>
        <v>0</v>
      </c>
      <c r="W1154" s="50"/>
      <c r="X1154" s="51"/>
      <c r="Y1154" s="275"/>
      <c r="Z1154" s="275"/>
      <c r="AA1154" s="275"/>
      <c r="AB1154" s="67"/>
      <c r="AC1154" s="130"/>
      <c r="AD1154" s="3"/>
    </row>
    <row r="1155" spans="1:30">
      <c r="A1155" s="83"/>
      <c r="B1155" s="101"/>
      <c r="C1155" s="67"/>
      <c r="D1155" s="14"/>
      <c r="E1155" s="15"/>
      <c r="F1155" s="14"/>
      <c r="G1155" s="16"/>
      <c r="H1155" s="17"/>
      <c r="I1155" s="14"/>
      <c r="J1155" s="18"/>
      <c r="K1155" s="19"/>
      <c r="L1155" s="63"/>
      <c r="M1155" s="16"/>
      <c r="N1155" s="16"/>
      <c r="O1155" s="16"/>
      <c r="P1155" s="67"/>
      <c r="Q1155" s="106"/>
      <c r="R1155" s="107"/>
      <c r="S1155" s="20"/>
      <c r="T1155" s="66"/>
      <c r="U1155" s="66">
        <f t="shared" si="529"/>
        <v>0</v>
      </c>
      <c r="V1155" s="66">
        <f t="shared" si="530"/>
        <v>0</v>
      </c>
      <c r="W1155" s="50"/>
      <c r="X1155" s="51"/>
      <c r="Y1155" s="275"/>
      <c r="Z1155" s="275"/>
      <c r="AA1155" s="275"/>
      <c r="AB1155" s="67"/>
      <c r="AC1155" s="130"/>
      <c r="AD1155" s="3"/>
    </row>
    <row r="1156" spans="1:30">
      <c r="A1156" s="83"/>
      <c r="B1156" s="101"/>
      <c r="C1156" s="67"/>
      <c r="D1156" s="14"/>
      <c r="E1156" s="15"/>
      <c r="F1156" s="14"/>
      <c r="G1156" s="16"/>
      <c r="H1156" s="17"/>
      <c r="I1156" s="14"/>
      <c r="J1156" s="30"/>
      <c r="K1156" s="19"/>
      <c r="L1156" s="63"/>
      <c r="M1156" s="16"/>
      <c r="N1156" s="16"/>
      <c r="O1156" s="16"/>
      <c r="P1156" s="67"/>
      <c r="Q1156" s="106"/>
      <c r="R1156" s="107"/>
      <c r="S1156" s="20"/>
      <c r="T1156" s="66"/>
      <c r="U1156" s="66">
        <f t="shared" si="529"/>
        <v>0</v>
      </c>
      <c r="V1156" s="66">
        <f t="shared" si="530"/>
        <v>0</v>
      </c>
      <c r="W1156" s="50"/>
      <c r="X1156" s="51"/>
      <c r="Y1156" s="275"/>
      <c r="Z1156" s="275"/>
      <c r="AA1156" s="275"/>
      <c r="AB1156" s="67"/>
      <c r="AC1156" s="130"/>
      <c r="AD1156" s="3"/>
    </row>
    <row r="1157" spans="1:30">
      <c r="A1157" s="83"/>
      <c r="B1157" s="101"/>
      <c r="C1157" s="67"/>
      <c r="D1157" s="14"/>
      <c r="E1157" s="15"/>
      <c r="F1157" s="14"/>
      <c r="G1157" s="16"/>
      <c r="H1157" s="17"/>
      <c r="I1157" s="14"/>
      <c r="J1157" s="30"/>
      <c r="K1157" s="19"/>
      <c r="L1157" s="63"/>
      <c r="M1157" s="16"/>
      <c r="N1157" s="16"/>
      <c r="O1157" s="16"/>
      <c r="P1157" s="67"/>
      <c r="Q1157" s="106"/>
      <c r="R1157" s="107"/>
      <c r="S1157" s="20"/>
      <c r="T1157" s="66"/>
      <c r="U1157" s="66">
        <f t="shared" si="529"/>
        <v>0</v>
      </c>
      <c r="V1157" s="66">
        <f t="shared" si="530"/>
        <v>0</v>
      </c>
      <c r="W1157" s="50"/>
      <c r="X1157" s="51"/>
      <c r="Y1157" s="275"/>
      <c r="Z1157" s="275"/>
      <c r="AA1157" s="275"/>
      <c r="AB1157" s="67"/>
      <c r="AC1157" s="130"/>
      <c r="AD1157" s="3"/>
    </row>
    <row r="1158" spans="1:30">
      <c r="A1158" s="83"/>
      <c r="B1158" s="101"/>
      <c r="C1158" s="67"/>
      <c r="D1158" s="14"/>
      <c r="E1158" s="15"/>
      <c r="F1158" s="14"/>
      <c r="G1158" s="16"/>
      <c r="H1158" s="17"/>
      <c r="I1158" s="14"/>
      <c r="J1158" s="30"/>
      <c r="K1158" s="19"/>
      <c r="L1158" s="63"/>
      <c r="M1158" s="16"/>
      <c r="N1158" s="16"/>
      <c r="O1158" s="16"/>
      <c r="P1158" s="67"/>
      <c r="Q1158" s="106"/>
      <c r="R1158" s="107"/>
      <c r="S1158" s="20"/>
      <c r="T1158" s="66"/>
      <c r="U1158" s="66">
        <f t="shared" si="529"/>
        <v>0</v>
      </c>
      <c r="V1158" s="66">
        <f t="shared" si="530"/>
        <v>0</v>
      </c>
      <c r="W1158" s="50"/>
      <c r="X1158" s="51"/>
      <c r="Y1158" s="275"/>
      <c r="Z1158" s="275"/>
      <c r="AA1158" s="275"/>
      <c r="AB1158" s="67"/>
      <c r="AC1158" s="130"/>
      <c r="AD1158" s="3"/>
    </row>
    <row r="1159" spans="1:30">
      <c r="A1159" s="83"/>
      <c r="B1159" s="101"/>
      <c r="C1159" s="67"/>
      <c r="D1159" s="14"/>
      <c r="E1159" s="15"/>
      <c r="F1159" s="14"/>
      <c r="G1159" s="16"/>
      <c r="H1159" s="17"/>
      <c r="I1159" s="14"/>
      <c r="J1159" s="30"/>
      <c r="K1159" s="19"/>
      <c r="L1159" s="30"/>
      <c r="M1159" s="19"/>
      <c r="N1159" s="16"/>
      <c r="O1159" s="16"/>
      <c r="P1159" s="67"/>
      <c r="Q1159" s="106"/>
      <c r="R1159" s="107"/>
      <c r="S1159" s="20"/>
      <c r="T1159" s="66"/>
      <c r="U1159" s="66">
        <f t="shared" si="529"/>
        <v>0</v>
      </c>
      <c r="V1159" s="66">
        <f t="shared" si="530"/>
        <v>0</v>
      </c>
      <c r="W1159" s="50"/>
      <c r="X1159" s="51"/>
      <c r="Y1159" s="275"/>
      <c r="Z1159" s="275"/>
      <c r="AA1159" s="275"/>
      <c r="AB1159" s="67"/>
      <c r="AC1159" s="130"/>
      <c r="AD1159" s="3"/>
    </row>
    <row r="1160" spans="1:30">
      <c r="A1160" s="83"/>
      <c r="B1160" s="101"/>
      <c r="C1160" s="67"/>
      <c r="D1160" s="14"/>
      <c r="E1160" s="15"/>
      <c r="F1160" s="14"/>
      <c r="G1160" s="16"/>
      <c r="H1160" s="17"/>
      <c r="I1160" s="14"/>
      <c r="J1160" s="18"/>
      <c r="K1160" s="19"/>
      <c r="L1160" s="63"/>
      <c r="M1160" s="16"/>
      <c r="N1160" s="16"/>
      <c r="O1160" s="16"/>
      <c r="P1160" s="67"/>
      <c r="Q1160" s="106"/>
      <c r="R1160" s="107"/>
      <c r="S1160" s="20"/>
      <c r="T1160" s="66"/>
      <c r="U1160" s="66">
        <f t="shared" si="529"/>
        <v>0</v>
      </c>
      <c r="V1160" s="66">
        <f t="shared" si="530"/>
        <v>0</v>
      </c>
      <c r="W1160" s="50"/>
      <c r="X1160" s="51"/>
      <c r="Y1160" s="275"/>
      <c r="Z1160" s="275"/>
      <c r="AA1160" s="275"/>
      <c r="AB1160" s="67"/>
      <c r="AC1160" s="130"/>
      <c r="AD1160" s="3"/>
    </row>
    <row r="1161" spans="1:30">
      <c r="A1161" s="83"/>
      <c r="B1161" s="101"/>
      <c r="C1161" s="67"/>
      <c r="D1161" s="14"/>
      <c r="E1161" s="15"/>
      <c r="F1161" s="14"/>
      <c r="G1161" s="16"/>
      <c r="H1161" s="17"/>
      <c r="I1161" s="14"/>
      <c r="J1161" s="18"/>
      <c r="K1161" s="19"/>
      <c r="L1161" s="63"/>
      <c r="M1161" s="16"/>
      <c r="N1161" s="16"/>
      <c r="O1161" s="16"/>
      <c r="P1161" s="67"/>
      <c r="Q1161" s="106"/>
      <c r="R1161" s="107"/>
      <c r="S1161" s="20"/>
      <c r="T1161" s="66"/>
      <c r="U1161" s="66">
        <f t="shared" si="529"/>
        <v>0</v>
      </c>
      <c r="V1161" s="66">
        <f t="shared" si="530"/>
        <v>0</v>
      </c>
      <c r="W1161" s="50"/>
      <c r="X1161" s="51"/>
      <c r="Y1161" s="275"/>
      <c r="Z1161" s="275"/>
      <c r="AA1161" s="275"/>
      <c r="AB1161" s="67"/>
      <c r="AC1161" s="130"/>
      <c r="AD1161" s="3"/>
    </row>
    <row r="1162" spans="1:30">
      <c r="A1162" s="83"/>
      <c r="B1162" s="101"/>
      <c r="C1162" s="67"/>
      <c r="D1162" s="14"/>
      <c r="E1162" s="15"/>
      <c r="F1162" s="14"/>
      <c r="G1162" s="16"/>
      <c r="H1162" s="17"/>
      <c r="I1162" s="14"/>
      <c r="J1162" s="30"/>
      <c r="K1162" s="19"/>
      <c r="L1162" s="63"/>
      <c r="M1162" s="16"/>
      <c r="N1162" s="16"/>
      <c r="O1162" s="16"/>
      <c r="P1162" s="67"/>
      <c r="Q1162" s="106"/>
      <c r="R1162" s="107"/>
      <c r="S1162" s="20"/>
      <c r="T1162" s="66"/>
      <c r="U1162" s="66">
        <f t="shared" si="529"/>
        <v>0</v>
      </c>
      <c r="V1162" s="66">
        <f t="shared" si="530"/>
        <v>0</v>
      </c>
      <c r="W1162" s="50"/>
      <c r="X1162" s="51"/>
      <c r="Y1162" s="275"/>
      <c r="Z1162" s="275"/>
      <c r="AA1162" s="275"/>
      <c r="AB1162" s="67"/>
      <c r="AC1162" s="130"/>
      <c r="AD1162" s="3"/>
    </row>
    <row r="1163" spans="1:30">
      <c r="A1163" s="83"/>
      <c r="B1163" s="101"/>
      <c r="C1163" s="67"/>
      <c r="D1163" s="14"/>
      <c r="E1163" s="15"/>
      <c r="F1163" s="14"/>
      <c r="G1163" s="16"/>
      <c r="H1163" s="17"/>
      <c r="I1163" s="14"/>
      <c r="J1163" s="30"/>
      <c r="K1163" s="19"/>
      <c r="L1163" s="63"/>
      <c r="M1163" s="16"/>
      <c r="N1163" s="16"/>
      <c r="O1163" s="16"/>
      <c r="P1163" s="67"/>
      <c r="Q1163" s="106"/>
      <c r="R1163" s="107"/>
      <c r="S1163" s="20"/>
      <c r="T1163" s="66"/>
      <c r="U1163" s="66">
        <f t="shared" si="529"/>
        <v>0</v>
      </c>
      <c r="V1163" s="66">
        <f t="shared" si="530"/>
        <v>0</v>
      </c>
      <c r="W1163" s="317"/>
      <c r="X1163" s="51"/>
      <c r="Y1163" s="275"/>
      <c r="Z1163" s="275"/>
      <c r="AA1163" s="275"/>
      <c r="AB1163" s="67"/>
      <c r="AC1163" s="130"/>
      <c r="AD1163" s="3"/>
    </row>
    <row r="1164" spans="1:30">
      <c r="A1164" s="83"/>
      <c r="B1164" s="101"/>
      <c r="C1164" s="67"/>
      <c r="D1164" s="14"/>
      <c r="E1164" s="15"/>
      <c r="F1164" s="14"/>
      <c r="G1164" s="16"/>
      <c r="H1164" s="17"/>
      <c r="I1164" s="14"/>
      <c r="J1164" s="30"/>
      <c r="K1164" s="19"/>
      <c r="L1164" s="63"/>
      <c r="M1164" s="16"/>
      <c r="N1164" s="16"/>
      <c r="O1164" s="16"/>
      <c r="P1164" s="67"/>
      <c r="Q1164" s="106"/>
      <c r="R1164" s="107"/>
      <c r="S1164" s="20"/>
      <c r="T1164" s="66"/>
      <c r="U1164" s="66">
        <f t="shared" si="529"/>
        <v>0</v>
      </c>
      <c r="V1164" s="66">
        <f t="shared" si="530"/>
        <v>0</v>
      </c>
      <c r="W1164" s="50"/>
      <c r="X1164" s="51"/>
      <c r="Y1164" s="275"/>
      <c r="Z1164" s="275"/>
      <c r="AA1164" s="275"/>
      <c r="AB1164" s="67"/>
      <c r="AC1164" s="130"/>
      <c r="AD1164" s="3"/>
    </row>
    <row r="1165" spans="1:30">
      <c r="A1165" s="83"/>
      <c r="B1165" s="101"/>
      <c r="C1165" s="67"/>
      <c r="D1165" s="14"/>
      <c r="E1165" s="15"/>
      <c r="F1165" s="14"/>
      <c r="G1165" s="16"/>
      <c r="H1165" s="17"/>
      <c r="I1165" s="14"/>
      <c r="J1165" s="18"/>
      <c r="K1165" s="19"/>
      <c r="L1165" s="63"/>
      <c r="M1165" s="16"/>
      <c r="N1165" s="16"/>
      <c r="O1165" s="16"/>
      <c r="P1165" s="67"/>
      <c r="Q1165" s="106"/>
      <c r="R1165" s="107"/>
      <c r="S1165" s="20"/>
      <c r="T1165" s="66"/>
      <c r="U1165" s="66">
        <f t="shared" si="529"/>
        <v>0</v>
      </c>
      <c r="V1165" s="66">
        <f t="shared" si="530"/>
        <v>0</v>
      </c>
      <c r="W1165" s="50"/>
      <c r="X1165" s="51"/>
      <c r="Y1165" s="275"/>
      <c r="Z1165" s="275"/>
      <c r="AA1165" s="275"/>
      <c r="AB1165" s="67"/>
      <c r="AC1165" s="130"/>
      <c r="AD1165" s="3"/>
    </row>
    <row r="1166" spans="1:30">
      <c r="A1166" s="83"/>
      <c r="B1166" s="101"/>
      <c r="C1166" s="67"/>
      <c r="D1166" s="14"/>
      <c r="E1166" s="15"/>
      <c r="F1166" s="14"/>
      <c r="G1166" s="16"/>
      <c r="H1166" s="17"/>
      <c r="I1166" s="14"/>
      <c r="J1166" s="18"/>
      <c r="K1166" s="19"/>
      <c r="L1166" s="63"/>
      <c r="M1166" s="16"/>
      <c r="N1166" s="16"/>
      <c r="O1166" s="16"/>
      <c r="P1166" s="67"/>
      <c r="Q1166" s="106"/>
      <c r="R1166" s="107"/>
      <c r="S1166" s="20"/>
      <c r="T1166" s="66"/>
      <c r="U1166" s="66">
        <f t="shared" si="529"/>
        <v>0</v>
      </c>
      <c r="V1166" s="66">
        <f t="shared" si="530"/>
        <v>0</v>
      </c>
      <c r="W1166" s="50"/>
      <c r="X1166" s="51"/>
      <c r="Y1166" s="275"/>
      <c r="Z1166" s="275"/>
      <c r="AA1166" s="275"/>
      <c r="AB1166" s="67"/>
      <c r="AC1166" s="130"/>
      <c r="AD1166" s="3"/>
    </row>
    <row r="1167" spans="1:30">
      <c r="A1167" s="83"/>
      <c r="B1167" s="101"/>
      <c r="C1167" s="67"/>
      <c r="D1167" s="14"/>
      <c r="E1167" s="15"/>
      <c r="F1167" s="14"/>
      <c r="G1167" s="16"/>
      <c r="H1167" s="17"/>
      <c r="I1167" s="14"/>
      <c r="J1167" s="30"/>
      <c r="K1167" s="19"/>
      <c r="L1167" s="63"/>
      <c r="M1167" s="16"/>
      <c r="N1167" s="16"/>
      <c r="O1167" s="16"/>
      <c r="P1167" s="67"/>
      <c r="Q1167" s="106"/>
      <c r="R1167" s="107"/>
      <c r="S1167" s="20"/>
      <c r="T1167" s="66"/>
      <c r="U1167" s="66">
        <f t="shared" si="529"/>
        <v>0</v>
      </c>
      <c r="V1167" s="66">
        <f t="shared" si="530"/>
        <v>0</v>
      </c>
      <c r="W1167" s="50"/>
      <c r="X1167" s="51"/>
      <c r="Y1167" s="275"/>
      <c r="Z1167" s="275"/>
      <c r="AA1167" s="275"/>
      <c r="AB1167" s="67"/>
      <c r="AC1167" s="130"/>
      <c r="AD1167" s="3"/>
    </row>
    <row r="1168" spans="1:30">
      <c r="A1168" s="83"/>
      <c r="B1168" s="101"/>
      <c r="C1168" s="67"/>
      <c r="D1168" s="14"/>
      <c r="E1168" s="15"/>
      <c r="F1168" s="14"/>
      <c r="G1168" s="16"/>
      <c r="H1168" s="17"/>
      <c r="I1168" s="14"/>
      <c r="J1168" s="30"/>
      <c r="K1168" s="19"/>
      <c r="L1168" s="63"/>
      <c r="M1168" s="16"/>
      <c r="N1168" s="16"/>
      <c r="O1168" s="16"/>
      <c r="P1168" s="67"/>
      <c r="Q1168" s="106"/>
      <c r="R1168" s="107"/>
      <c r="S1168" s="20"/>
      <c r="T1168" s="66"/>
      <c r="U1168" s="66">
        <f t="shared" si="529"/>
        <v>0</v>
      </c>
      <c r="V1168" s="66">
        <f t="shared" si="530"/>
        <v>0</v>
      </c>
      <c r="W1168" s="50"/>
      <c r="X1168" s="51"/>
      <c r="Y1168" s="275"/>
      <c r="Z1168" s="275"/>
      <c r="AA1168" s="275"/>
      <c r="AB1168" s="67"/>
      <c r="AC1168" s="130"/>
      <c r="AD1168" s="3"/>
    </row>
    <row r="1169" spans="1:30">
      <c r="A1169" s="83"/>
      <c r="B1169" s="101"/>
      <c r="C1169" s="67"/>
      <c r="D1169" s="14"/>
      <c r="E1169" s="15"/>
      <c r="F1169" s="14"/>
      <c r="G1169" s="16"/>
      <c r="H1169" s="17"/>
      <c r="I1169" s="14"/>
      <c r="J1169" s="30"/>
      <c r="K1169" s="19"/>
      <c r="L1169" s="63"/>
      <c r="M1169" s="16"/>
      <c r="N1169" s="16"/>
      <c r="O1169" s="16"/>
      <c r="P1169" s="67"/>
      <c r="Q1169" s="106"/>
      <c r="R1169" s="107"/>
      <c r="S1169" s="20"/>
      <c r="T1169" s="66"/>
      <c r="U1169" s="66">
        <f t="shared" si="529"/>
        <v>0</v>
      </c>
      <c r="V1169" s="66">
        <f t="shared" si="530"/>
        <v>0</v>
      </c>
      <c r="W1169" s="50"/>
      <c r="X1169" s="51"/>
      <c r="Y1169" s="275"/>
      <c r="Z1169" s="275"/>
      <c r="AA1169" s="275"/>
      <c r="AB1169" s="67"/>
      <c r="AC1169" s="130"/>
      <c r="AD1169" s="3"/>
    </row>
    <row r="1170" spans="1:30">
      <c r="A1170" s="83"/>
      <c r="B1170" s="101"/>
      <c r="C1170" s="67"/>
      <c r="D1170" s="14"/>
      <c r="E1170" s="15"/>
      <c r="F1170" s="14"/>
      <c r="G1170" s="16"/>
      <c r="H1170" s="17"/>
      <c r="I1170" s="14"/>
      <c r="J1170" s="30"/>
      <c r="K1170" s="19"/>
      <c r="L1170" s="63"/>
      <c r="M1170" s="16"/>
      <c r="N1170" s="16"/>
      <c r="O1170" s="16"/>
      <c r="P1170" s="67"/>
      <c r="Q1170" s="106"/>
      <c r="R1170" s="107"/>
      <c r="S1170" s="20"/>
      <c r="T1170" s="66"/>
      <c r="U1170" s="66">
        <f t="shared" si="529"/>
        <v>0</v>
      </c>
      <c r="V1170" s="66">
        <f t="shared" si="530"/>
        <v>0</v>
      </c>
      <c r="W1170" s="50"/>
      <c r="X1170" s="51"/>
      <c r="Y1170" s="275"/>
      <c r="Z1170" s="275"/>
      <c r="AA1170" s="275"/>
      <c r="AB1170" s="67"/>
      <c r="AC1170" s="130"/>
      <c r="AD1170" s="3"/>
    </row>
    <row r="1171" spans="1:30">
      <c r="A1171" s="83"/>
      <c r="B1171" s="101"/>
      <c r="C1171" s="67"/>
      <c r="D1171" s="14"/>
      <c r="E1171" s="15"/>
      <c r="F1171" s="14"/>
      <c r="G1171" s="16"/>
      <c r="H1171" s="17"/>
      <c r="I1171" s="14"/>
      <c r="J1171" s="30"/>
      <c r="K1171" s="19"/>
      <c r="L1171" s="63"/>
      <c r="M1171" s="16"/>
      <c r="N1171" s="16"/>
      <c r="O1171" s="16"/>
      <c r="P1171" s="67"/>
      <c r="Q1171" s="106"/>
      <c r="R1171" s="107"/>
      <c r="S1171" s="20"/>
      <c r="T1171" s="66"/>
      <c r="U1171" s="66">
        <f t="shared" si="529"/>
        <v>0</v>
      </c>
      <c r="V1171" s="66">
        <f t="shared" si="530"/>
        <v>0</v>
      </c>
      <c r="W1171" s="50"/>
      <c r="X1171" s="51"/>
      <c r="Y1171" s="275"/>
      <c r="Z1171" s="275"/>
      <c r="AA1171" s="275"/>
      <c r="AB1171" s="67"/>
      <c r="AC1171" s="130"/>
      <c r="AD1171" s="3"/>
    </row>
    <row r="1172" spans="1:30">
      <c r="A1172" s="83"/>
      <c r="B1172" s="101"/>
      <c r="C1172" s="67"/>
      <c r="D1172" s="14"/>
      <c r="E1172" s="15"/>
      <c r="F1172" s="14"/>
      <c r="G1172" s="16"/>
      <c r="H1172" s="17"/>
      <c r="I1172" s="14"/>
      <c r="J1172" s="30"/>
      <c r="K1172" s="19"/>
      <c r="L1172" s="63"/>
      <c r="M1172" s="16"/>
      <c r="N1172" s="16"/>
      <c r="O1172" s="16"/>
      <c r="P1172" s="67"/>
      <c r="Q1172" s="106"/>
      <c r="R1172" s="107"/>
      <c r="S1172" s="20"/>
      <c r="T1172" s="66"/>
      <c r="U1172" s="66">
        <f t="shared" si="529"/>
        <v>0</v>
      </c>
      <c r="V1172" s="66">
        <f t="shared" si="530"/>
        <v>0</v>
      </c>
      <c r="W1172" s="50"/>
      <c r="X1172" s="51"/>
      <c r="Y1172" s="275"/>
      <c r="Z1172" s="275"/>
      <c r="AA1172" s="275"/>
      <c r="AB1172" s="67"/>
      <c r="AC1172" s="130"/>
      <c r="AD1172" s="3"/>
    </row>
    <row r="1173" spans="1:30">
      <c r="A1173" s="83"/>
      <c r="B1173" s="101"/>
      <c r="C1173" s="67"/>
      <c r="D1173" s="14"/>
      <c r="E1173" s="15"/>
      <c r="F1173" s="14"/>
      <c r="G1173" s="16"/>
      <c r="H1173" s="17"/>
      <c r="I1173" s="14"/>
      <c r="J1173" s="30"/>
      <c r="K1173" s="19"/>
      <c r="L1173" s="63"/>
      <c r="M1173" s="16"/>
      <c r="N1173" s="16"/>
      <c r="O1173" s="16"/>
      <c r="P1173" s="67"/>
      <c r="Q1173" s="106"/>
      <c r="R1173" s="107"/>
      <c r="S1173" s="20"/>
      <c r="T1173" s="66"/>
      <c r="U1173" s="66">
        <f t="shared" si="529"/>
        <v>0</v>
      </c>
      <c r="V1173" s="66">
        <f t="shared" si="530"/>
        <v>0</v>
      </c>
      <c r="W1173" s="50"/>
      <c r="X1173" s="51"/>
      <c r="Y1173" s="275"/>
      <c r="Z1173" s="275"/>
      <c r="AA1173" s="275"/>
      <c r="AB1173" s="67"/>
      <c r="AC1173" s="130"/>
      <c r="AD1173" s="3"/>
    </row>
    <row r="1174" spans="1:30">
      <c r="A1174" s="83"/>
      <c r="B1174" s="101"/>
      <c r="C1174" s="67"/>
      <c r="D1174" s="14"/>
      <c r="E1174" s="15"/>
      <c r="F1174" s="14"/>
      <c r="G1174" s="16"/>
      <c r="H1174" s="17"/>
      <c r="I1174" s="14"/>
      <c r="J1174" s="18"/>
      <c r="K1174" s="19"/>
      <c r="L1174" s="18"/>
      <c r="M1174" s="19"/>
      <c r="N1174" s="16"/>
      <c r="O1174" s="16"/>
      <c r="P1174" s="67"/>
      <c r="Q1174" s="106"/>
      <c r="R1174" s="107"/>
      <c r="S1174" s="20"/>
      <c r="T1174" s="66"/>
      <c r="U1174" s="66">
        <f t="shared" si="529"/>
        <v>0</v>
      </c>
      <c r="V1174" s="66">
        <f t="shared" si="530"/>
        <v>0</v>
      </c>
      <c r="W1174" s="50"/>
      <c r="X1174" s="51"/>
      <c r="Y1174" s="275"/>
      <c r="Z1174" s="275"/>
      <c r="AA1174" s="275"/>
      <c r="AB1174" s="67"/>
      <c r="AC1174" s="130"/>
      <c r="AD1174" s="3"/>
    </row>
    <row r="1175" spans="1:30">
      <c r="A1175" s="83"/>
      <c r="B1175" s="101"/>
      <c r="C1175" s="67"/>
      <c r="D1175" s="14"/>
      <c r="E1175" s="15"/>
      <c r="F1175" s="14"/>
      <c r="G1175" s="16"/>
      <c r="H1175" s="17"/>
      <c r="I1175" s="14"/>
      <c r="J1175" s="30"/>
      <c r="K1175" s="19"/>
      <c r="L1175" s="63"/>
      <c r="M1175" s="16"/>
      <c r="N1175" s="16"/>
      <c r="O1175" s="16"/>
      <c r="P1175" s="67"/>
      <c r="Q1175" s="106"/>
      <c r="R1175" s="107"/>
      <c r="S1175" s="20"/>
      <c r="T1175" s="66"/>
      <c r="U1175" s="66">
        <f t="shared" si="529"/>
        <v>0</v>
      </c>
      <c r="V1175" s="66">
        <f t="shared" si="530"/>
        <v>0</v>
      </c>
      <c r="W1175" s="50"/>
      <c r="X1175" s="51"/>
      <c r="Y1175" s="275"/>
      <c r="Z1175" s="275"/>
      <c r="AA1175" s="275"/>
      <c r="AB1175" s="67"/>
      <c r="AC1175" s="130"/>
      <c r="AD1175" s="3"/>
    </row>
    <row r="1176" spans="1:30">
      <c r="A1176" s="83"/>
      <c r="B1176" s="101"/>
      <c r="C1176" s="67"/>
      <c r="D1176" s="14"/>
      <c r="E1176" s="15"/>
      <c r="F1176" s="14"/>
      <c r="G1176" s="16"/>
      <c r="H1176" s="17"/>
      <c r="I1176" s="14"/>
      <c r="J1176" s="30"/>
      <c r="K1176" s="19"/>
      <c r="L1176" s="30"/>
      <c r="M1176" s="19"/>
      <c r="N1176" s="16"/>
      <c r="O1176" s="16"/>
      <c r="P1176" s="67"/>
      <c r="Q1176" s="106"/>
      <c r="R1176" s="107"/>
      <c r="S1176" s="20"/>
      <c r="T1176" s="66"/>
      <c r="U1176" s="66">
        <f t="shared" si="529"/>
        <v>0</v>
      </c>
      <c r="V1176" s="66">
        <f t="shared" si="530"/>
        <v>0</v>
      </c>
      <c r="W1176" s="50"/>
      <c r="X1176" s="51"/>
      <c r="Y1176" s="275"/>
      <c r="Z1176" s="275"/>
      <c r="AA1176" s="275"/>
      <c r="AB1176" s="67"/>
      <c r="AC1176" s="130"/>
      <c r="AD1176" s="3"/>
    </row>
    <row r="1177" spans="1:30">
      <c r="A1177" s="83"/>
      <c r="B1177" s="101"/>
      <c r="C1177" s="67"/>
      <c r="D1177" s="14"/>
      <c r="E1177" s="15"/>
      <c r="F1177" s="14"/>
      <c r="G1177" s="16"/>
      <c r="H1177" s="17"/>
      <c r="I1177" s="14"/>
      <c r="J1177" s="30"/>
      <c r="K1177" s="19"/>
      <c r="L1177" s="63"/>
      <c r="M1177" s="16"/>
      <c r="N1177" s="16"/>
      <c r="O1177" s="16"/>
      <c r="P1177" s="67"/>
      <c r="Q1177" s="106"/>
      <c r="R1177" s="107"/>
      <c r="S1177" s="20"/>
      <c r="T1177" s="66"/>
      <c r="U1177" s="66">
        <f t="shared" si="529"/>
        <v>0</v>
      </c>
      <c r="V1177" s="66">
        <f t="shared" si="530"/>
        <v>0</v>
      </c>
      <c r="W1177" s="50"/>
      <c r="X1177" s="51"/>
      <c r="Y1177" s="275"/>
      <c r="Z1177" s="275"/>
      <c r="AA1177" s="275"/>
      <c r="AB1177" s="67"/>
      <c r="AC1177" s="130"/>
      <c r="AD1177" s="3"/>
    </row>
    <row r="1178" spans="1:30">
      <c r="A1178" s="83"/>
      <c r="B1178" s="101"/>
      <c r="C1178" s="67"/>
      <c r="D1178" s="14"/>
      <c r="E1178" s="15"/>
      <c r="F1178" s="14"/>
      <c r="G1178" s="16"/>
      <c r="H1178" s="17"/>
      <c r="I1178" s="14"/>
      <c r="J1178" s="30"/>
      <c r="K1178" s="19"/>
      <c r="L1178" s="30"/>
      <c r="M1178" s="19"/>
      <c r="N1178" s="16"/>
      <c r="O1178" s="16"/>
      <c r="P1178" s="67"/>
      <c r="Q1178" s="106"/>
      <c r="R1178" s="107"/>
      <c r="S1178" s="20"/>
      <c r="T1178" s="66"/>
      <c r="U1178" s="66">
        <f t="shared" si="529"/>
        <v>0</v>
      </c>
      <c r="V1178" s="66">
        <f t="shared" si="530"/>
        <v>0</v>
      </c>
      <c r="W1178" s="50"/>
      <c r="X1178" s="51"/>
      <c r="Y1178" s="275"/>
      <c r="Z1178" s="275"/>
      <c r="AA1178" s="275"/>
      <c r="AB1178" s="67"/>
      <c r="AC1178" s="130"/>
      <c r="AD1178" s="3"/>
    </row>
    <row r="1179" spans="1:30">
      <c r="A1179" s="83"/>
      <c r="B1179" s="101"/>
      <c r="C1179" s="67"/>
      <c r="D1179" s="14"/>
      <c r="E1179" s="15"/>
      <c r="F1179" s="14"/>
      <c r="G1179" s="16"/>
      <c r="H1179" s="17"/>
      <c r="I1179" s="14"/>
      <c r="J1179" s="30"/>
      <c r="K1179" s="19"/>
      <c r="L1179" s="63"/>
      <c r="M1179" s="16"/>
      <c r="N1179" s="16"/>
      <c r="O1179" s="16"/>
      <c r="P1179" s="67"/>
      <c r="Q1179" s="106"/>
      <c r="R1179" s="107"/>
      <c r="S1179" s="20"/>
      <c r="T1179" s="66"/>
      <c r="U1179" s="66">
        <f t="shared" si="529"/>
        <v>0</v>
      </c>
      <c r="V1179" s="66">
        <f t="shared" si="530"/>
        <v>0</v>
      </c>
      <c r="W1179" s="50"/>
      <c r="X1179" s="51"/>
      <c r="Y1179" s="275"/>
      <c r="Z1179" s="275"/>
      <c r="AA1179" s="275"/>
      <c r="AB1179" s="67"/>
      <c r="AC1179" s="130"/>
      <c r="AD1179" s="3"/>
    </row>
    <row r="1180" spans="1:30">
      <c r="A1180" s="83"/>
      <c r="B1180" s="101"/>
      <c r="C1180" s="67"/>
      <c r="D1180" s="14"/>
      <c r="E1180" s="15"/>
      <c r="F1180" s="14"/>
      <c r="G1180" s="16"/>
      <c r="H1180" s="17"/>
      <c r="I1180" s="14"/>
      <c r="J1180" s="18"/>
      <c r="K1180" s="19"/>
      <c r="L1180" s="63"/>
      <c r="M1180" s="16"/>
      <c r="N1180" s="16"/>
      <c r="O1180" s="16"/>
      <c r="P1180" s="67"/>
      <c r="Q1180" s="106"/>
      <c r="R1180" s="107"/>
      <c r="S1180" s="20"/>
      <c r="T1180" s="66"/>
      <c r="U1180" s="66">
        <f t="shared" si="529"/>
        <v>0</v>
      </c>
      <c r="V1180" s="66">
        <f t="shared" si="530"/>
        <v>0</v>
      </c>
      <c r="W1180" s="50"/>
      <c r="X1180" s="51"/>
      <c r="Y1180" s="275"/>
      <c r="Z1180" s="275"/>
      <c r="AA1180" s="275"/>
      <c r="AB1180" s="67"/>
      <c r="AC1180" s="130"/>
      <c r="AD1180" s="3"/>
    </row>
    <row r="1181" spans="1:30">
      <c r="A1181" s="83"/>
      <c r="B1181" s="101"/>
      <c r="C1181" s="67"/>
      <c r="D1181" s="14"/>
      <c r="E1181" s="15"/>
      <c r="F1181" s="14"/>
      <c r="G1181" s="16"/>
      <c r="H1181" s="17"/>
      <c r="I1181" s="14"/>
      <c r="J1181" s="30"/>
      <c r="K1181" s="19"/>
      <c r="L1181" s="63"/>
      <c r="M1181" s="16"/>
      <c r="N1181" s="16"/>
      <c r="O1181" s="16"/>
      <c r="P1181" s="67"/>
      <c r="Q1181" s="106"/>
      <c r="R1181" s="107"/>
      <c r="S1181" s="20"/>
      <c r="T1181" s="66"/>
      <c r="U1181" s="66">
        <f t="shared" si="529"/>
        <v>0</v>
      </c>
      <c r="V1181" s="66">
        <f t="shared" si="530"/>
        <v>0</v>
      </c>
      <c r="W1181" s="50"/>
      <c r="X1181" s="51"/>
      <c r="Y1181" s="275"/>
      <c r="Z1181" s="275"/>
      <c r="AA1181" s="275"/>
      <c r="AB1181" s="67"/>
      <c r="AC1181" s="130"/>
      <c r="AD1181" s="3"/>
    </row>
    <row r="1182" spans="1:30">
      <c r="A1182" s="83"/>
      <c r="B1182" s="101"/>
      <c r="C1182" s="67"/>
      <c r="D1182" s="14"/>
      <c r="E1182" s="15"/>
      <c r="F1182" s="14"/>
      <c r="G1182" s="16"/>
      <c r="H1182" s="17"/>
      <c r="I1182" s="14"/>
      <c r="J1182" s="18"/>
      <c r="K1182" s="19"/>
      <c r="L1182" s="63"/>
      <c r="M1182" s="16"/>
      <c r="N1182" s="16"/>
      <c r="O1182" s="16"/>
      <c r="P1182" s="67"/>
      <c r="Q1182" s="106"/>
      <c r="R1182" s="107"/>
      <c r="S1182" s="20"/>
      <c r="T1182" s="66"/>
      <c r="U1182" s="66">
        <f t="shared" si="529"/>
        <v>0</v>
      </c>
      <c r="V1182" s="66">
        <f t="shared" si="530"/>
        <v>0</v>
      </c>
      <c r="W1182" s="50"/>
      <c r="X1182" s="51"/>
      <c r="Y1182" s="275"/>
      <c r="Z1182" s="275"/>
      <c r="AA1182" s="275"/>
      <c r="AB1182" s="67"/>
      <c r="AC1182" s="130"/>
      <c r="AD1182" s="3"/>
    </row>
    <row r="1183" spans="1:30">
      <c r="A1183" s="83"/>
      <c r="B1183" s="101"/>
      <c r="C1183" s="67"/>
      <c r="D1183" s="14"/>
      <c r="E1183" s="15"/>
      <c r="F1183" s="14"/>
      <c r="G1183" s="16"/>
      <c r="H1183" s="17"/>
      <c r="I1183" s="14"/>
      <c r="J1183" s="30"/>
      <c r="K1183" s="19"/>
      <c r="L1183" s="63"/>
      <c r="M1183" s="16"/>
      <c r="N1183" s="16"/>
      <c r="O1183" s="16"/>
      <c r="P1183" s="67"/>
      <c r="Q1183" s="106"/>
      <c r="R1183" s="107"/>
      <c r="S1183" s="20"/>
      <c r="T1183" s="66"/>
      <c r="U1183" s="66">
        <f t="shared" si="529"/>
        <v>0</v>
      </c>
      <c r="V1183" s="66">
        <f t="shared" si="530"/>
        <v>0</v>
      </c>
      <c r="W1183" s="50"/>
      <c r="X1183" s="51"/>
      <c r="Y1183" s="275"/>
      <c r="Z1183" s="275"/>
      <c r="AA1183" s="275"/>
      <c r="AB1183" s="67"/>
      <c r="AC1183" s="130"/>
      <c r="AD1183" s="3"/>
    </row>
    <row r="1184" spans="1:30">
      <c r="A1184" s="83"/>
      <c r="B1184" s="101"/>
      <c r="C1184" s="67"/>
      <c r="D1184" s="14"/>
      <c r="E1184" s="15"/>
      <c r="F1184" s="14"/>
      <c r="G1184" s="16"/>
      <c r="H1184" s="17"/>
      <c r="I1184" s="14"/>
      <c r="J1184" s="30"/>
      <c r="K1184" s="19"/>
      <c r="L1184" s="63"/>
      <c r="M1184" s="16"/>
      <c r="N1184" s="16"/>
      <c r="O1184" s="16"/>
      <c r="P1184" s="67"/>
      <c r="Q1184" s="106"/>
      <c r="R1184" s="107"/>
      <c r="S1184" s="20"/>
      <c r="T1184" s="66"/>
      <c r="U1184" s="66">
        <f t="shared" si="529"/>
        <v>0</v>
      </c>
      <c r="V1184" s="66">
        <f t="shared" si="530"/>
        <v>0</v>
      </c>
      <c r="W1184" s="50"/>
      <c r="X1184" s="51"/>
      <c r="Y1184" s="275"/>
      <c r="Z1184" s="275"/>
      <c r="AA1184" s="275"/>
      <c r="AB1184" s="67"/>
      <c r="AC1184" s="130"/>
      <c r="AD1184" s="3"/>
    </row>
    <row r="1185" spans="1:30">
      <c r="A1185" s="83"/>
      <c r="B1185" s="101"/>
      <c r="C1185" s="67"/>
      <c r="D1185" s="14"/>
      <c r="E1185" s="15"/>
      <c r="F1185" s="14"/>
      <c r="G1185" s="16"/>
      <c r="H1185" s="17"/>
      <c r="I1185" s="14"/>
      <c r="J1185" s="18"/>
      <c r="K1185" s="19"/>
      <c r="L1185" s="63"/>
      <c r="M1185" s="16"/>
      <c r="N1185" s="16"/>
      <c r="O1185" s="16"/>
      <c r="P1185" s="67"/>
      <c r="Q1185" s="106"/>
      <c r="R1185" s="107"/>
      <c r="S1185" s="20"/>
      <c r="T1185" s="66"/>
      <c r="U1185" s="66">
        <f t="shared" si="529"/>
        <v>0</v>
      </c>
      <c r="V1185" s="66">
        <f t="shared" si="530"/>
        <v>0</v>
      </c>
      <c r="W1185" s="50"/>
      <c r="X1185" s="51"/>
      <c r="Y1185" s="275"/>
      <c r="Z1185" s="275"/>
      <c r="AA1185" s="275"/>
      <c r="AB1185" s="67"/>
      <c r="AC1185" s="130"/>
      <c r="AD1185" s="3"/>
    </row>
    <row r="1186" spans="1:30">
      <c r="A1186" s="83"/>
      <c r="B1186" s="101"/>
      <c r="C1186" s="67"/>
      <c r="D1186" s="14"/>
      <c r="E1186" s="15"/>
      <c r="F1186" s="14"/>
      <c r="G1186" s="16"/>
      <c r="H1186" s="17"/>
      <c r="I1186" s="14"/>
      <c r="J1186" s="30"/>
      <c r="K1186" s="19"/>
      <c r="L1186" s="63"/>
      <c r="M1186" s="16"/>
      <c r="N1186" s="16"/>
      <c r="O1186" s="16"/>
      <c r="P1186" s="67"/>
      <c r="Q1186" s="106"/>
      <c r="R1186" s="107"/>
      <c r="S1186" s="20"/>
      <c r="T1186" s="66"/>
      <c r="U1186" s="66">
        <f t="shared" si="529"/>
        <v>0</v>
      </c>
      <c r="V1186" s="66">
        <f t="shared" si="530"/>
        <v>0</v>
      </c>
      <c r="W1186" s="50"/>
      <c r="X1186" s="51"/>
      <c r="Y1186" s="275"/>
      <c r="Z1186" s="275"/>
      <c r="AA1186" s="275"/>
      <c r="AB1186" s="67"/>
      <c r="AC1186" s="130"/>
      <c r="AD1186" s="3"/>
    </row>
    <row r="1187" spans="1:30">
      <c r="A1187" s="83"/>
      <c r="B1187" s="101"/>
      <c r="C1187" s="67"/>
      <c r="D1187" s="14"/>
      <c r="E1187" s="15"/>
      <c r="F1187" s="14"/>
      <c r="G1187" s="16"/>
      <c r="H1187" s="17"/>
      <c r="I1187" s="14"/>
      <c r="J1187" s="30"/>
      <c r="K1187" s="19"/>
      <c r="L1187" s="63"/>
      <c r="M1187" s="16"/>
      <c r="N1187" s="16"/>
      <c r="O1187" s="16"/>
      <c r="P1187" s="67"/>
      <c r="Q1187" s="106"/>
      <c r="R1187" s="107"/>
      <c r="S1187" s="20"/>
      <c r="T1187" s="66"/>
      <c r="U1187" s="66">
        <f t="shared" si="529"/>
        <v>0</v>
      </c>
      <c r="V1187" s="66">
        <f t="shared" si="530"/>
        <v>0</v>
      </c>
      <c r="W1187" s="50"/>
      <c r="X1187" s="51"/>
      <c r="Y1187" s="275"/>
      <c r="Z1187" s="275"/>
      <c r="AA1187" s="275"/>
      <c r="AB1187" s="67"/>
      <c r="AC1187" s="130"/>
      <c r="AD1187" s="3"/>
    </row>
    <row r="1188" spans="1:30">
      <c r="A1188" s="83"/>
      <c r="B1188" s="101"/>
      <c r="C1188" s="67"/>
      <c r="D1188" s="14"/>
      <c r="E1188" s="15"/>
      <c r="F1188" s="14"/>
      <c r="G1188" s="16"/>
      <c r="H1188" s="17"/>
      <c r="I1188" s="14"/>
      <c r="J1188" s="30"/>
      <c r="K1188" s="19"/>
      <c r="L1188" s="63"/>
      <c r="M1188" s="16"/>
      <c r="N1188" s="16"/>
      <c r="O1188" s="16"/>
      <c r="P1188" s="67"/>
      <c r="Q1188" s="106"/>
      <c r="R1188" s="107"/>
      <c r="S1188" s="20"/>
      <c r="T1188" s="66"/>
      <c r="U1188" s="66">
        <f t="shared" si="529"/>
        <v>0</v>
      </c>
      <c r="V1188" s="66">
        <f t="shared" si="530"/>
        <v>0</v>
      </c>
      <c r="W1188" s="50"/>
      <c r="X1188" s="51"/>
      <c r="Y1188" s="275"/>
      <c r="Z1188" s="275"/>
      <c r="AA1188" s="275"/>
      <c r="AB1188" s="67"/>
      <c r="AC1188" s="130"/>
      <c r="AD1188" s="3"/>
    </row>
    <row r="1189" spans="1:30">
      <c r="A1189" s="83"/>
      <c r="B1189" s="101"/>
      <c r="C1189" s="67"/>
      <c r="D1189" s="14"/>
      <c r="E1189" s="15"/>
      <c r="F1189" s="14"/>
      <c r="G1189" s="16"/>
      <c r="H1189" s="17"/>
      <c r="I1189" s="14"/>
      <c r="J1189" s="18"/>
      <c r="K1189" s="19"/>
      <c r="L1189" s="63"/>
      <c r="M1189" s="16"/>
      <c r="N1189" s="16"/>
      <c r="O1189" s="16"/>
      <c r="P1189" s="67"/>
      <c r="Q1189" s="106"/>
      <c r="R1189" s="107"/>
      <c r="S1189" s="20"/>
      <c r="T1189" s="66"/>
      <c r="U1189" s="66">
        <f t="shared" si="529"/>
        <v>0</v>
      </c>
      <c r="V1189" s="66">
        <f t="shared" si="530"/>
        <v>0</v>
      </c>
      <c r="W1189" s="50"/>
      <c r="X1189" s="51"/>
      <c r="Y1189" s="275"/>
      <c r="Z1189" s="275"/>
      <c r="AA1189" s="275"/>
      <c r="AB1189" s="67"/>
      <c r="AC1189" s="130"/>
      <c r="AD1189" s="3"/>
    </row>
    <row r="1190" spans="1:30">
      <c r="A1190" s="83"/>
      <c r="B1190" s="101"/>
      <c r="C1190" s="67"/>
      <c r="D1190" s="14"/>
      <c r="E1190" s="15"/>
      <c r="F1190" s="14"/>
      <c r="G1190" s="16"/>
      <c r="H1190" s="17"/>
      <c r="I1190" s="14"/>
      <c r="J1190" s="30"/>
      <c r="K1190" s="19"/>
      <c r="L1190" s="63"/>
      <c r="M1190" s="16"/>
      <c r="N1190" s="16"/>
      <c r="O1190" s="16"/>
      <c r="P1190" s="67"/>
      <c r="Q1190" s="106"/>
      <c r="R1190" s="107"/>
      <c r="S1190" s="20"/>
      <c r="T1190" s="66"/>
      <c r="U1190" s="66">
        <f t="shared" si="529"/>
        <v>0</v>
      </c>
      <c r="V1190" s="66">
        <f t="shared" si="530"/>
        <v>0</v>
      </c>
      <c r="W1190" s="50"/>
      <c r="X1190" s="51"/>
      <c r="Y1190" s="275"/>
      <c r="Z1190" s="275"/>
      <c r="AA1190" s="275"/>
      <c r="AB1190" s="67"/>
      <c r="AC1190" s="130"/>
      <c r="AD1190" s="3"/>
    </row>
    <row r="1191" spans="1:30">
      <c r="A1191" s="83"/>
      <c r="B1191" s="101"/>
      <c r="C1191" s="67"/>
      <c r="D1191" s="14"/>
      <c r="E1191" s="15"/>
      <c r="F1191" s="14"/>
      <c r="G1191" s="16"/>
      <c r="H1191" s="17"/>
      <c r="I1191" s="14"/>
      <c r="J1191" s="30"/>
      <c r="K1191" s="19"/>
      <c r="L1191" s="63"/>
      <c r="M1191" s="16"/>
      <c r="N1191" s="16"/>
      <c r="O1191" s="16"/>
      <c r="P1191" s="67"/>
      <c r="Q1191" s="106"/>
      <c r="R1191" s="107"/>
      <c r="S1191" s="20"/>
      <c r="T1191" s="66"/>
      <c r="U1191" s="66">
        <f t="shared" si="529"/>
        <v>0</v>
      </c>
      <c r="V1191" s="66">
        <f t="shared" si="530"/>
        <v>0</v>
      </c>
      <c r="W1191" s="50"/>
      <c r="X1191" s="51"/>
      <c r="Y1191" s="275"/>
      <c r="Z1191" s="275"/>
      <c r="AA1191" s="275"/>
      <c r="AB1191" s="67"/>
      <c r="AC1191" s="130"/>
      <c r="AD1191" s="3"/>
    </row>
    <row r="1192" spans="1:30">
      <c r="A1192" s="83"/>
      <c r="B1192" s="101"/>
      <c r="C1192" s="67"/>
      <c r="D1192" s="14"/>
      <c r="E1192" s="15"/>
      <c r="F1192" s="14"/>
      <c r="G1192" s="16"/>
      <c r="H1192" s="17"/>
      <c r="I1192" s="14"/>
      <c r="J1192" s="30"/>
      <c r="K1192" s="19"/>
      <c r="L1192" s="63"/>
      <c r="M1192" s="16"/>
      <c r="N1192" s="16"/>
      <c r="O1192" s="16"/>
      <c r="P1192" s="67"/>
      <c r="Q1192" s="106"/>
      <c r="R1192" s="107"/>
      <c r="S1192" s="20"/>
      <c r="T1192" s="66"/>
      <c r="U1192" s="66">
        <f t="shared" si="529"/>
        <v>0</v>
      </c>
      <c r="V1192" s="66">
        <f t="shared" si="530"/>
        <v>0</v>
      </c>
      <c r="W1192" s="50"/>
      <c r="X1192" s="51"/>
      <c r="Y1192" s="275"/>
      <c r="Z1192" s="275"/>
      <c r="AA1192" s="275"/>
      <c r="AB1192" s="67"/>
      <c r="AC1192" s="130"/>
      <c r="AD1192" s="3"/>
    </row>
    <row r="1193" spans="1:30">
      <c r="A1193" s="83"/>
      <c r="B1193" s="101"/>
      <c r="C1193" s="67"/>
      <c r="D1193" s="14"/>
      <c r="E1193" s="15"/>
      <c r="F1193" s="14"/>
      <c r="G1193" s="16"/>
      <c r="H1193" s="17"/>
      <c r="I1193" s="14"/>
      <c r="J1193" s="30"/>
      <c r="K1193" s="19"/>
      <c r="L1193" s="63"/>
      <c r="M1193" s="16"/>
      <c r="N1193" s="16"/>
      <c r="O1193" s="16"/>
      <c r="P1193" s="67"/>
      <c r="Q1193" s="106"/>
      <c r="R1193" s="107"/>
      <c r="S1193" s="20"/>
      <c r="T1193" s="66"/>
      <c r="U1193" s="66">
        <f t="shared" si="529"/>
        <v>0</v>
      </c>
      <c r="V1193" s="66">
        <f t="shared" si="530"/>
        <v>0</v>
      </c>
      <c r="W1193" s="50"/>
      <c r="X1193" s="51"/>
      <c r="Y1193" s="275"/>
      <c r="Z1193" s="275"/>
      <c r="AA1193" s="275"/>
      <c r="AB1193" s="67"/>
      <c r="AC1193" s="130"/>
      <c r="AD1193" s="3"/>
    </row>
    <row r="1194" spans="1:30">
      <c r="A1194" s="83"/>
      <c r="B1194" s="101"/>
      <c r="C1194" s="67"/>
      <c r="D1194" s="14"/>
      <c r="E1194" s="15"/>
      <c r="F1194" s="14"/>
      <c r="G1194" s="16"/>
      <c r="H1194" s="17"/>
      <c r="I1194" s="14"/>
      <c r="J1194" s="30"/>
      <c r="K1194" s="19"/>
      <c r="L1194" s="63"/>
      <c r="M1194" s="16"/>
      <c r="N1194" s="16"/>
      <c r="O1194" s="16"/>
      <c r="P1194" s="67"/>
      <c r="Q1194" s="106"/>
      <c r="R1194" s="107"/>
      <c r="S1194" s="20"/>
      <c r="T1194" s="66"/>
      <c r="U1194" s="66">
        <f t="shared" si="529"/>
        <v>0</v>
      </c>
      <c r="V1194" s="66">
        <f t="shared" si="530"/>
        <v>0</v>
      </c>
      <c r="W1194" s="50"/>
      <c r="X1194" s="51"/>
      <c r="Y1194" s="275"/>
      <c r="Z1194" s="275"/>
      <c r="AA1194" s="275"/>
      <c r="AB1194" s="67"/>
      <c r="AC1194" s="130"/>
      <c r="AD1194" s="3"/>
    </row>
    <row r="1195" spans="1:30">
      <c r="A1195" s="83"/>
      <c r="B1195" s="101"/>
      <c r="C1195" s="67"/>
      <c r="D1195" s="14"/>
      <c r="E1195" s="15"/>
      <c r="F1195" s="14"/>
      <c r="G1195" s="16"/>
      <c r="H1195" s="17"/>
      <c r="I1195" s="14"/>
      <c r="J1195" s="30"/>
      <c r="K1195" s="19"/>
      <c r="L1195" s="63"/>
      <c r="M1195" s="16"/>
      <c r="N1195" s="16"/>
      <c r="O1195" s="16"/>
      <c r="P1195" s="67"/>
      <c r="Q1195" s="106"/>
      <c r="R1195" s="107"/>
      <c r="S1195" s="20"/>
      <c r="T1195" s="66"/>
      <c r="U1195" s="66">
        <f t="shared" ref="U1195:U1258" si="531">T1195*7/100</f>
        <v>0</v>
      </c>
      <c r="V1195" s="66">
        <f t="shared" ref="V1195:V1258" si="532">T1195+U1195</f>
        <v>0</v>
      </c>
      <c r="W1195" s="50"/>
      <c r="X1195" s="51"/>
      <c r="Y1195" s="275"/>
      <c r="Z1195" s="275"/>
      <c r="AA1195" s="275"/>
      <c r="AB1195" s="67"/>
      <c r="AC1195" s="130"/>
      <c r="AD1195" s="3"/>
    </row>
    <row r="1196" spans="1:30">
      <c r="A1196" s="83"/>
      <c r="B1196" s="101"/>
      <c r="C1196" s="67"/>
      <c r="D1196" s="14"/>
      <c r="E1196" s="15"/>
      <c r="F1196" s="14"/>
      <c r="G1196" s="16"/>
      <c r="H1196" s="17"/>
      <c r="I1196" s="14"/>
      <c r="J1196" s="30"/>
      <c r="K1196" s="19"/>
      <c r="L1196" s="63"/>
      <c r="M1196" s="16"/>
      <c r="N1196" s="16"/>
      <c r="O1196" s="16"/>
      <c r="P1196" s="67"/>
      <c r="Q1196" s="106"/>
      <c r="R1196" s="107"/>
      <c r="S1196" s="20"/>
      <c r="T1196" s="66"/>
      <c r="U1196" s="66">
        <f t="shared" si="531"/>
        <v>0</v>
      </c>
      <c r="V1196" s="66">
        <f t="shared" si="532"/>
        <v>0</v>
      </c>
      <c r="W1196" s="50"/>
      <c r="X1196" s="51"/>
      <c r="Y1196" s="275"/>
      <c r="Z1196" s="275"/>
      <c r="AA1196" s="275"/>
      <c r="AB1196" s="67"/>
      <c r="AC1196" s="130"/>
      <c r="AD1196" s="3"/>
    </row>
    <row r="1197" spans="1:30">
      <c r="A1197" s="83"/>
      <c r="B1197" s="101"/>
      <c r="C1197" s="67"/>
      <c r="D1197" s="14"/>
      <c r="E1197" s="15"/>
      <c r="F1197" s="14"/>
      <c r="G1197" s="16"/>
      <c r="H1197" s="17"/>
      <c r="I1197" s="14"/>
      <c r="J1197" s="18"/>
      <c r="K1197" s="19"/>
      <c r="L1197" s="63"/>
      <c r="M1197" s="16"/>
      <c r="N1197" s="16"/>
      <c r="O1197" s="16"/>
      <c r="P1197" s="67"/>
      <c r="Q1197" s="106"/>
      <c r="R1197" s="107"/>
      <c r="S1197" s="20"/>
      <c r="T1197" s="66"/>
      <c r="U1197" s="66">
        <f t="shared" si="531"/>
        <v>0</v>
      </c>
      <c r="V1197" s="66">
        <f t="shared" si="532"/>
        <v>0</v>
      </c>
      <c r="W1197" s="50"/>
      <c r="X1197" s="51"/>
      <c r="Y1197" s="275"/>
      <c r="Z1197" s="275"/>
      <c r="AA1197" s="275"/>
      <c r="AB1197" s="67"/>
      <c r="AC1197" s="130"/>
      <c r="AD1197" s="3"/>
    </row>
    <row r="1198" spans="1:30">
      <c r="A1198" s="83"/>
      <c r="B1198" s="101"/>
      <c r="C1198" s="67"/>
      <c r="D1198" s="14"/>
      <c r="E1198" s="15"/>
      <c r="F1198" s="14"/>
      <c r="G1198" s="16"/>
      <c r="H1198" s="17"/>
      <c r="I1198" s="14"/>
      <c r="J1198" s="30"/>
      <c r="K1198" s="19"/>
      <c r="L1198" s="63"/>
      <c r="M1198" s="16"/>
      <c r="N1198" s="16"/>
      <c r="O1198" s="16"/>
      <c r="P1198" s="67"/>
      <c r="Q1198" s="106"/>
      <c r="R1198" s="107"/>
      <c r="S1198" s="20"/>
      <c r="T1198" s="66"/>
      <c r="U1198" s="66">
        <f t="shared" si="531"/>
        <v>0</v>
      </c>
      <c r="V1198" s="66">
        <f t="shared" si="532"/>
        <v>0</v>
      </c>
      <c r="W1198" s="50"/>
      <c r="X1198" s="51"/>
      <c r="Y1198" s="275"/>
      <c r="Z1198" s="275"/>
      <c r="AA1198" s="275"/>
      <c r="AB1198" s="67"/>
      <c r="AC1198" s="130"/>
      <c r="AD1198" s="3"/>
    </row>
    <row r="1199" spans="1:30">
      <c r="A1199" s="83"/>
      <c r="B1199" s="101"/>
      <c r="C1199" s="67"/>
      <c r="D1199" s="14"/>
      <c r="E1199" s="15"/>
      <c r="F1199" s="14"/>
      <c r="G1199" s="16"/>
      <c r="H1199" s="17"/>
      <c r="I1199" s="14"/>
      <c r="J1199" s="30"/>
      <c r="K1199" s="19"/>
      <c r="L1199" s="63"/>
      <c r="M1199" s="16"/>
      <c r="N1199" s="16"/>
      <c r="O1199" s="16"/>
      <c r="P1199" s="67"/>
      <c r="Q1199" s="106"/>
      <c r="R1199" s="107"/>
      <c r="S1199" s="20"/>
      <c r="T1199" s="66"/>
      <c r="U1199" s="66">
        <f t="shared" si="531"/>
        <v>0</v>
      </c>
      <c r="V1199" s="66">
        <f t="shared" si="532"/>
        <v>0</v>
      </c>
      <c r="W1199" s="50"/>
      <c r="X1199" s="51"/>
      <c r="Y1199" s="275"/>
      <c r="Z1199" s="275"/>
      <c r="AA1199" s="275"/>
      <c r="AB1199" s="67"/>
      <c r="AC1199" s="130"/>
      <c r="AD1199" s="3"/>
    </row>
    <row r="1200" spans="1:30">
      <c r="A1200" s="83"/>
      <c r="B1200" s="101"/>
      <c r="C1200" s="67"/>
      <c r="D1200" s="14"/>
      <c r="E1200" s="15"/>
      <c r="F1200" s="14"/>
      <c r="G1200" s="16"/>
      <c r="H1200" s="17"/>
      <c r="I1200" s="14"/>
      <c r="J1200" s="30"/>
      <c r="K1200" s="19"/>
      <c r="L1200" s="63"/>
      <c r="M1200" s="16"/>
      <c r="N1200" s="16"/>
      <c r="O1200" s="16"/>
      <c r="P1200" s="67"/>
      <c r="Q1200" s="106"/>
      <c r="R1200" s="107"/>
      <c r="S1200" s="20"/>
      <c r="T1200" s="66"/>
      <c r="U1200" s="66">
        <f t="shared" si="531"/>
        <v>0</v>
      </c>
      <c r="V1200" s="66">
        <f t="shared" si="532"/>
        <v>0</v>
      </c>
      <c r="W1200" s="50"/>
      <c r="X1200" s="51"/>
      <c r="Y1200" s="275"/>
      <c r="Z1200" s="275"/>
      <c r="AA1200" s="275"/>
      <c r="AB1200" s="67"/>
      <c r="AC1200" s="130"/>
      <c r="AD1200" s="3"/>
    </row>
    <row r="1201" spans="1:30">
      <c r="A1201" s="83"/>
      <c r="B1201" s="101"/>
      <c r="C1201" s="67"/>
      <c r="D1201" s="14"/>
      <c r="E1201" s="15"/>
      <c r="F1201" s="14"/>
      <c r="G1201" s="16"/>
      <c r="H1201" s="17"/>
      <c r="I1201" s="14"/>
      <c r="J1201" s="18"/>
      <c r="K1201" s="19"/>
      <c r="L1201" s="63"/>
      <c r="M1201" s="16"/>
      <c r="N1201" s="16"/>
      <c r="O1201" s="16"/>
      <c r="P1201" s="67"/>
      <c r="Q1201" s="106"/>
      <c r="R1201" s="107"/>
      <c r="S1201" s="20"/>
      <c r="T1201" s="66"/>
      <c r="U1201" s="66">
        <f t="shared" si="531"/>
        <v>0</v>
      </c>
      <c r="V1201" s="66">
        <f t="shared" si="532"/>
        <v>0</v>
      </c>
      <c r="W1201" s="50"/>
      <c r="X1201" s="51"/>
      <c r="Y1201" s="275"/>
      <c r="Z1201" s="275"/>
      <c r="AA1201" s="275"/>
      <c r="AB1201" s="67"/>
      <c r="AC1201" s="130"/>
      <c r="AD1201" s="3"/>
    </row>
    <row r="1202" spans="1:30">
      <c r="A1202" s="83"/>
      <c r="B1202" s="101"/>
      <c r="C1202" s="67"/>
      <c r="D1202" s="14"/>
      <c r="E1202" s="15"/>
      <c r="F1202" s="14"/>
      <c r="G1202" s="16"/>
      <c r="H1202" s="17"/>
      <c r="I1202" s="14"/>
      <c r="J1202" s="30"/>
      <c r="K1202" s="19"/>
      <c r="L1202" s="63"/>
      <c r="M1202" s="16"/>
      <c r="N1202" s="16"/>
      <c r="O1202" s="16"/>
      <c r="P1202" s="67"/>
      <c r="Q1202" s="106"/>
      <c r="R1202" s="107"/>
      <c r="S1202" s="20"/>
      <c r="T1202" s="66"/>
      <c r="U1202" s="66">
        <f t="shared" si="531"/>
        <v>0</v>
      </c>
      <c r="V1202" s="66">
        <f t="shared" si="532"/>
        <v>0</v>
      </c>
      <c r="W1202" s="50"/>
      <c r="X1202" s="51"/>
      <c r="Y1202" s="275"/>
      <c r="Z1202" s="275"/>
      <c r="AA1202" s="275"/>
      <c r="AB1202" s="67"/>
      <c r="AC1202" s="130"/>
      <c r="AD1202" s="3"/>
    </row>
    <row r="1203" spans="1:30">
      <c r="A1203" s="83"/>
      <c r="B1203" s="101"/>
      <c r="C1203" s="67"/>
      <c r="D1203" s="14"/>
      <c r="E1203" s="15"/>
      <c r="F1203" s="14"/>
      <c r="G1203" s="16"/>
      <c r="H1203" s="17"/>
      <c r="I1203" s="14"/>
      <c r="J1203" s="30"/>
      <c r="K1203" s="19"/>
      <c r="L1203" s="63"/>
      <c r="M1203" s="16"/>
      <c r="N1203" s="16"/>
      <c r="O1203" s="16"/>
      <c r="P1203" s="67"/>
      <c r="Q1203" s="106"/>
      <c r="R1203" s="107"/>
      <c r="S1203" s="20"/>
      <c r="T1203" s="66"/>
      <c r="U1203" s="66">
        <f t="shared" si="531"/>
        <v>0</v>
      </c>
      <c r="V1203" s="66">
        <f t="shared" si="532"/>
        <v>0</v>
      </c>
      <c r="W1203" s="50"/>
      <c r="X1203" s="51"/>
      <c r="Y1203" s="275"/>
      <c r="Z1203" s="275"/>
      <c r="AA1203" s="275"/>
      <c r="AB1203" s="67"/>
      <c r="AC1203" s="130"/>
      <c r="AD1203" s="3"/>
    </row>
    <row r="1204" spans="1:30">
      <c r="A1204" s="83"/>
      <c r="B1204" s="101"/>
      <c r="C1204" s="67"/>
      <c r="D1204" s="14"/>
      <c r="E1204" s="15"/>
      <c r="F1204" s="14"/>
      <c r="G1204" s="16"/>
      <c r="H1204" s="17"/>
      <c r="I1204" s="14"/>
      <c r="J1204" s="18"/>
      <c r="K1204" s="19"/>
      <c r="L1204" s="63"/>
      <c r="M1204" s="16"/>
      <c r="N1204" s="16"/>
      <c r="O1204" s="16"/>
      <c r="P1204" s="67"/>
      <c r="Q1204" s="106"/>
      <c r="R1204" s="107"/>
      <c r="S1204" s="20"/>
      <c r="T1204" s="66"/>
      <c r="U1204" s="66">
        <f t="shared" si="531"/>
        <v>0</v>
      </c>
      <c r="V1204" s="66">
        <f t="shared" si="532"/>
        <v>0</v>
      </c>
      <c r="W1204" s="50"/>
      <c r="X1204" s="51"/>
      <c r="Y1204" s="275"/>
      <c r="Z1204" s="275"/>
      <c r="AA1204" s="275"/>
      <c r="AB1204" s="67"/>
      <c r="AC1204" s="130"/>
      <c r="AD1204" s="3"/>
    </row>
    <row r="1205" spans="1:30">
      <c r="A1205" s="83"/>
      <c r="B1205" s="101"/>
      <c r="C1205" s="67"/>
      <c r="D1205" s="14"/>
      <c r="E1205" s="15"/>
      <c r="F1205" s="14"/>
      <c r="G1205" s="16"/>
      <c r="H1205" s="17"/>
      <c r="I1205" s="14"/>
      <c r="J1205" s="18"/>
      <c r="K1205" s="19"/>
      <c r="L1205" s="63"/>
      <c r="M1205" s="16"/>
      <c r="N1205" s="16"/>
      <c r="O1205" s="16"/>
      <c r="P1205" s="67"/>
      <c r="Q1205" s="106"/>
      <c r="R1205" s="107"/>
      <c r="S1205" s="20"/>
      <c r="T1205" s="66"/>
      <c r="U1205" s="66">
        <f t="shared" si="531"/>
        <v>0</v>
      </c>
      <c r="V1205" s="66">
        <f t="shared" si="532"/>
        <v>0</v>
      </c>
      <c r="W1205" s="50"/>
      <c r="X1205" s="51"/>
      <c r="Y1205" s="275"/>
      <c r="Z1205" s="275"/>
      <c r="AA1205" s="275"/>
      <c r="AB1205" s="67"/>
      <c r="AC1205" s="130"/>
      <c r="AD1205" s="3"/>
    </row>
    <row r="1206" spans="1:30">
      <c r="A1206" s="83"/>
      <c r="B1206" s="101"/>
      <c r="C1206" s="67"/>
      <c r="D1206" s="14"/>
      <c r="E1206" s="15"/>
      <c r="F1206" s="14"/>
      <c r="G1206" s="16"/>
      <c r="H1206" s="17"/>
      <c r="I1206" s="14"/>
      <c r="J1206" s="18"/>
      <c r="K1206" s="19"/>
      <c r="L1206" s="63"/>
      <c r="M1206" s="16"/>
      <c r="N1206" s="16"/>
      <c r="O1206" s="16"/>
      <c r="P1206" s="67"/>
      <c r="Q1206" s="106"/>
      <c r="R1206" s="107"/>
      <c r="S1206" s="20"/>
      <c r="T1206" s="66"/>
      <c r="U1206" s="66">
        <f t="shared" si="531"/>
        <v>0</v>
      </c>
      <c r="V1206" s="66">
        <f t="shared" si="532"/>
        <v>0</v>
      </c>
      <c r="W1206" s="50"/>
      <c r="X1206" s="51"/>
      <c r="Y1206" s="275"/>
      <c r="Z1206" s="275"/>
      <c r="AA1206" s="275"/>
      <c r="AB1206" s="67"/>
      <c r="AC1206" s="130"/>
      <c r="AD1206" s="3"/>
    </row>
    <row r="1207" spans="1:30">
      <c r="A1207" s="83"/>
      <c r="B1207" s="101"/>
      <c r="C1207" s="67"/>
      <c r="D1207" s="14"/>
      <c r="E1207" s="15"/>
      <c r="F1207" s="14"/>
      <c r="G1207" s="16"/>
      <c r="H1207" s="17"/>
      <c r="I1207" s="14"/>
      <c r="J1207" s="15"/>
      <c r="K1207" s="19"/>
      <c r="L1207" s="15"/>
      <c r="M1207" s="19"/>
      <c r="N1207" s="16"/>
      <c r="O1207" s="16"/>
      <c r="P1207" s="67"/>
      <c r="Q1207" s="106"/>
      <c r="R1207" s="107"/>
      <c r="S1207" s="20"/>
      <c r="T1207" s="66"/>
      <c r="U1207" s="66">
        <f t="shared" si="531"/>
        <v>0</v>
      </c>
      <c r="V1207" s="66">
        <f t="shared" si="532"/>
        <v>0</v>
      </c>
      <c r="W1207" s="50"/>
      <c r="X1207" s="51"/>
      <c r="Y1207" s="275"/>
      <c r="Z1207" s="275"/>
      <c r="AA1207" s="275"/>
      <c r="AB1207" s="67"/>
      <c r="AC1207" s="130"/>
      <c r="AD1207" s="3"/>
    </row>
    <row r="1208" spans="1:30">
      <c r="A1208" s="83"/>
      <c r="B1208" s="101"/>
      <c r="C1208" s="67"/>
      <c r="D1208" s="14"/>
      <c r="E1208" s="15"/>
      <c r="F1208" s="14"/>
      <c r="G1208" s="16"/>
      <c r="H1208" s="17"/>
      <c r="I1208" s="14"/>
      <c r="J1208" s="15"/>
      <c r="K1208" s="19"/>
      <c r="L1208" s="15"/>
      <c r="M1208" s="19"/>
      <c r="N1208" s="16"/>
      <c r="O1208" s="16"/>
      <c r="P1208" s="67"/>
      <c r="Q1208" s="106"/>
      <c r="R1208" s="107"/>
      <c r="S1208" s="20"/>
      <c r="T1208" s="66"/>
      <c r="U1208" s="66">
        <f t="shared" si="531"/>
        <v>0</v>
      </c>
      <c r="V1208" s="66">
        <f t="shared" si="532"/>
        <v>0</v>
      </c>
      <c r="W1208" s="50"/>
      <c r="X1208" s="51"/>
      <c r="Y1208" s="275"/>
      <c r="Z1208" s="275"/>
      <c r="AA1208" s="275"/>
      <c r="AB1208" s="67"/>
      <c r="AC1208" s="130"/>
      <c r="AD1208" s="3"/>
    </row>
    <row r="1209" spans="1:30">
      <c r="A1209" s="83"/>
      <c r="B1209" s="101"/>
      <c r="C1209" s="67"/>
      <c r="D1209" s="14"/>
      <c r="E1209" s="15"/>
      <c r="F1209" s="14"/>
      <c r="G1209" s="16"/>
      <c r="H1209" s="17"/>
      <c r="I1209" s="14"/>
      <c r="J1209" s="30"/>
      <c r="K1209" s="19"/>
      <c r="L1209" s="63"/>
      <c r="M1209" s="16"/>
      <c r="N1209" s="16"/>
      <c r="O1209" s="16"/>
      <c r="P1209" s="67"/>
      <c r="Q1209" s="106"/>
      <c r="R1209" s="107"/>
      <c r="S1209" s="20"/>
      <c r="T1209" s="66"/>
      <c r="U1209" s="66">
        <f t="shared" si="531"/>
        <v>0</v>
      </c>
      <c r="V1209" s="66">
        <f t="shared" si="532"/>
        <v>0</v>
      </c>
      <c r="W1209" s="50"/>
      <c r="X1209" s="51"/>
      <c r="Y1209" s="275"/>
      <c r="Z1209" s="275"/>
      <c r="AA1209" s="275"/>
      <c r="AB1209" s="67"/>
      <c r="AC1209" s="130"/>
      <c r="AD1209" s="3"/>
    </row>
    <row r="1210" spans="1:30">
      <c r="A1210" s="83"/>
      <c r="B1210" s="101"/>
      <c r="C1210" s="67"/>
      <c r="D1210" s="14"/>
      <c r="E1210" s="15"/>
      <c r="F1210" s="14"/>
      <c r="G1210" s="16"/>
      <c r="H1210" s="17"/>
      <c r="I1210" s="14"/>
      <c r="J1210" s="18"/>
      <c r="K1210" s="19"/>
      <c r="L1210" s="63"/>
      <c r="M1210" s="16"/>
      <c r="N1210" s="16"/>
      <c r="O1210" s="16"/>
      <c r="P1210" s="67"/>
      <c r="Q1210" s="106"/>
      <c r="R1210" s="107"/>
      <c r="S1210" s="20"/>
      <c r="T1210" s="66"/>
      <c r="U1210" s="66">
        <f t="shared" si="531"/>
        <v>0</v>
      </c>
      <c r="V1210" s="66">
        <f t="shared" si="532"/>
        <v>0</v>
      </c>
      <c r="W1210" s="50"/>
      <c r="X1210" s="51"/>
      <c r="Y1210" s="275"/>
      <c r="Z1210" s="275"/>
      <c r="AA1210" s="275"/>
      <c r="AB1210" s="67"/>
      <c r="AC1210" s="130"/>
      <c r="AD1210" s="3"/>
    </row>
    <row r="1211" spans="1:30">
      <c r="A1211" s="83"/>
      <c r="B1211" s="101"/>
      <c r="C1211" s="67"/>
      <c r="D1211" s="14"/>
      <c r="E1211" s="15"/>
      <c r="F1211" s="14"/>
      <c r="G1211" s="16"/>
      <c r="H1211" s="17"/>
      <c r="I1211" s="14"/>
      <c r="J1211" s="18"/>
      <c r="K1211" s="19"/>
      <c r="L1211" s="63"/>
      <c r="M1211" s="16"/>
      <c r="N1211" s="16"/>
      <c r="O1211" s="16"/>
      <c r="P1211" s="67"/>
      <c r="Q1211" s="106"/>
      <c r="R1211" s="107"/>
      <c r="S1211" s="20"/>
      <c r="T1211" s="66"/>
      <c r="U1211" s="66">
        <f t="shared" si="531"/>
        <v>0</v>
      </c>
      <c r="V1211" s="66">
        <f t="shared" si="532"/>
        <v>0</v>
      </c>
      <c r="W1211" s="50"/>
      <c r="X1211" s="51"/>
      <c r="Y1211" s="275"/>
      <c r="Z1211" s="275"/>
      <c r="AA1211" s="275"/>
      <c r="AB1211" s="67"/>
      <c r="AC1211" s="130"/>
      <c r="AD1211" s="3"/>
    </row>
    <row r="1212" spans="1:30">
      <c r="A1212" s="83"/>
      <c r="B1212" s="101"/>
      <c r="C1212" s="67"/>
      <c r="D1212" s="14"/>
      <c r="E1212" s="15"/>
      <c r="F1212" s="14"/>
      <c r="G1212" s="16"/>
      <c r="H1212" s="17"/>
      <c r="I1212" s="14"/>
      <c r="J1212" s="18"/>
      <c r="K1212" s="19"/>
      <c r="L1212" s="63"/>
      <c r="M1212" s="16"/>
      <c r="N1212" s="16"/>
      <c r="O1212" s="16"/>
      <c r="P1212" s="67"/>
      <c r="Q1212" s="106"/>
      <c r="R1212" s="107"/>
      <c r="S1212" s="20"/>
      <c r="T1212" s="66"/>
      <c r="U1212" s="66">
        <f t="shared" si="531"/>
        <v>0</v>
      </c>
      <c r="V1212" s="66">
        <f t="shared" si="532"/>
        <v>0</v>
      </c>
      <c r="W1212" s="50"/>
      <c r="X1212" s="51"/>
      <c r="Y1212" s="275"/>
      <c r="Z1212" s="275"/>
      <c r="AA1212" s="275"/>
      <c r="AB1212" s="67"/>
      <c r="AC1212" s="130"/>
      <c r="AD1212" s="3"/>
    </row>
    <row r="1213" spans="1:30">
      <c r="A1213" s="83"/>
      <c r="B1213" s="101"/>
      <c r="C1213" s="67"/>
      <c r="D1213" s="14"/>
      <c r="E1213" s="15"/>
      <c r="F1213" s="14"/>
      <c r="G1213" s="16"/>
      <c r="H1213" s="17"/>
      <c r="I1213" s="14"/>
      <c r="J1213" s="30"/>
      <c r="K1213" s="19"/>
      <c r="L1213" s="63"/>
      <c r="M1213" s="16"/>
      <c r="N1213" s="16"/>
      <c r="O1213" s="16"/>
      <c r="P1213" s="67"/>
      <c r="Q1213" s="106"/>
      <c r="R1213" s="107"/>
      <c r="S1213" s="20"/>
      <c r="T1213" s="66"/>
      <c r="U1213" s="66">
        <f t="shared" si="531"/>
        <v>0</v>
      </c>
      <c r="V1213" s="66">
        <f t="shared" si="532"/>
        <v>0</v>
      </c>
      <c r="W1213" s="50"/>
      <c r="X1213" s="51"/>
      <c r="Y1213" s="275"/>
      <c r="Z1213" s="275"/>
      <c r="AA1213" s="275"/>
      <c r="AB1213" s="67"/>
      <c r="AC1213" s="130"/>
      <c r="AD1213" s="3"/>
    </row>
    <row r="1214" spans="1:30">
      <c r="A1214" s="83"/>
      <c r="B1214" s="101"/>
      <c r="C1214" s="67"/>
      <c r="D1214" s="14"/>
      <c r="E1214" s="15"/>
      <c r="F1214" s="14"/>
      <c r="G1214" s="16"/>
      <c r="H1214" s="17"/>
      <c r="I1214" s="14"/>
      <c r="J1214" s="30"/>
      <c r="K1214" s="19"/>
      <c r="L1214" s="63"/>
      <c r="M1214" s="16"/>
      <c r="N1214" s="16"/>
      <c r="O1214" s="16"/>
      <c r="P1214" s="67"/>
      <c r="Q1214" s="106"/>
      <c r="R1214" s="107"/>
      <c r="S1214" s="20"/>
      <c r="T1214" s="66"/>
      <c r="U1214" s="66">
        <f t="shared" si="531"/>
        <v>0</v>
      </c>
      <c r="V1214" s="66">
        <f t="shared" si="532"/>
        <v>0</v>
      </c>
      <c r="W1214" s="50"/>
      <c r="X1214" s="51"/>
      <c r="Y1214" s="275"/>
      <c r="Z1214" s="275"/>
      <c r="AA1214" s="275"/>
      <c r="AB1214" s="67"/>
      <c r="AC1214" s="130"/>
      <c r="AD1214" s="3"/>
    </row>
    <row r="1215" spans="1:30">
      <c r="A1215" s="83"/>
      <c r="B1215" s="101"/>
      <c r="C1215" s="67"/>
      <c r="D1215" s="14"/>
      <c r="E1215" s="15"/>
      <c r="F1215" s="14"/>
      <c r="G1215" s="16"/>
      <c r="H1215" s="17"/>
      <c r="I1215" s="14"/>
      <c r="J1215" s="30"/>
      <c r="K1215" s="19"/>
      <c r="L1215" s="63"/>
      <c r="M1215" s="16"/>
      <c r="N1215" s="16"/>
      <c r="O1215" s="16"/>
      <c r="P1215" s="67"/>
      <c r="Q1215" s="106"/>
      <c r="R1215" s="107"/>
      <c r="S1215" s="20"/>
      <c r="T1215" s="66"/>
      <c r="U1215" s="66">
        <f t="shared" si="531"/>
        <v>0</v>
      </c>
      <c r="V1215" s="66">
        <f t="shared" si="532"/>
        <v>0</v>
      </c>
      <c r="W1215" s="50"/>
      <c r="X1215" s="51"/>
      <c r="Y1215" s="275"/>
      <c r="Z1215" s="275"/>
      <c r="AA1215" s="275"/>
      <c r="AB1215" s="67"/>
      <c r="AC1215" s="130"/>
      <c r="AD1215" s="3"/>
    </row>
    <row r="1216" spans="1:30">
      <c r="A1216" s="83"/>
      <c r="B1216" s="101"/>
      <c r="C1216" s="67"/>
      <c r="D1216" s="14"/>
      <c r="E1216" s="15"/>
      <c r="F1216" s="14"/>
      <c r="G1216" s="16"/>
      <c r="H1216" s="17"/>
      <c r="I1216" s="14"/>
      <c r="J1216" s="30"/>
      <c r="K1216" s="19"/>
      <c r="L1216" s="63"/>
      <c r="M1216" s="16"/>
      <c r="N1216" s="16"/>
      <c r="O1216" s="16"/>
      <c r="P1216" s="67"/>
      <c r="Q1216" s="106"/>
      <c r="R1216" s="107"/>
      <c r="S1216" s="20"/>
      <c r="T1216" s="66"/>
      <c r="U1216" s="66">
        <f t="shared" si="531"/>
        <v>0</v>
      </c>
      <c r="V1216" s="66">
        <f t="shared" si="532"/>
        <v>0</v>
      </c>
      <c r="W1216" s="50"/>
      <c r="X1216" s="51"/>
      <c r="Y1216" s="275"/>
      <c r="Z1216" s="275"/>
      <c r="AA1216" s="275"/>
      <c r="AB1216" s="67"/>
      <c r="AC1216" s="130"/>
      <c r="AD1216" s="3"/>
    </row>
    <row r="1217" spans="1:30">
      <c r="A1217" s="83"/>
      <c r="B1217" s="101"/>
      <c r="C1217" s="67"/>
      <c r="D1217" s="14"/>
      <c r="E1217" s="15"/>
      <c r="F1217" s="14"/>
      <c r="G1217" s="16"/>
      <c r="H1217" s="17"/>
      <c r="I1217" s="14"/>
      <c r="J1217" s="18"/>
      <c r="K1217" s="19"/>
      <c r="L1217" s="63"/>
      <c r="M1217" s="16"/>
      <c r="N1217" s="16"/>
      <c r="O1217" s="16"/>
      <c r="P1217" s="67"/>
      <c r="Q1217" s="106"/>
      <c r="R1217" s="107"/>
      <c r="S1217" s="20"/>
      <c r="T1217" s="66"/>
      <c r="U1217" s="66">
        <f t="shared" si="531"/>
        <v>0</v>
      </c>
      <c r="V1217" s="66">
        <f t="shared" si="532"/>
        <v>0</v>
      </c>
      <c r="W1217" s="50"/>
      <c r="X1217" s="51"/>
      <c r="Y1217" s="275"/>
      <c r="Z1217" s="275"/>
      <c r="AA1217" s="275"/>
      <c r="AB1217" s="67"/>
      <c r="AC1217" s="130"/>
      <c r="AD1217" s="3"/>
    </row>
    <row r="1218" spans="1:30">
      <c r="A1218" s="83"/>
      <c r="B1218" s="101"/>
      <c r="C1218" s="67"/>
      <c r="D1218" s="14"/>
      <c r="E1218" s="15"/>
      <c r="F1218" s="14"/>
      <c r="G1218" s="16"/>
      <c r="H1218" s="17"/>
      <c r="I1218" s="14"/>
      <c r="J1218" s="18"/>
      <c r="K1218" s="19"/>
      <c r="L1218" s="63"/>
      <c r="M1218" s="16"/>
      <c r="N1218" s="16"/>
      <c r="O1218" s="16"/>
      <c r="P1218" s="67"/>
      <c r="Q1218" s="106"/>
      <c r="R1218" s="107"/>
      <c r="S1218" s="20"/>
      <c r="T1218" s="66"/>
      <c r="U1218" s="66">
        <f t="shared" si="531"/>
        <v>0</v>
      </c>
      <c r="V1218" s="66">
        <f t="shared" si="532"/>
        <v>0</v>
      </c>
      <c r="W1218" s="50"/>
      <c r="X1218" s="51"/>
      <c r="Y1218" s="275"/>
      <c r="Z1218" s="275"/>
      <c r="AA1218" s="275"/>
      <c r="AB1218" s="67"/>
      <c r="AC1218" s="130"/>
      <c r="AD1218" s="3"/>
    </row>
    <row r="1219" spans="1:30">
      <c r="A1219" s="83"/>
      <c r="B1219" s="101"/>
      <c r="C1219" s="67"/>
      <c r="D1219" s="14"/>
      <c r="E1219" s="15"/>
      <c r="F1219" s="14"/>
      <c r="G1219" s="16"/>
      <c r="H1219" s="17"/>
      <c r="I1219" s="14"/>
      <c r="J1219" s="30"/>
      <c r="K1219" s="19"/>
      <c r="L1219" s="30"/>
      <c r="M1219" s="19"/>
      <c r="N1219" s="16"/>
      <c r="O1219" s="16"/>
      <c r="P1219" s="67"/>
      <c r="Q1219" s="106"/>
      <c r="R1219" s="107"/>
      <c r="S1219" s="20"/>
      <c r="T1219" s="66"/>
      <c r="U1219" s="66">
        <f t="shared" si="531"/>
        <v>0</v>
      </c>
      <c r="V1219" s="66">
        <f t="shared" si="532"/>
        <v>0</v>
      </c>
      <c r="W1219" s="50"/>
      <c r="X1219" s="51"/>
      <c r="Y1219" s="275"/>
      <c r="Z1219" s="275"/>
      <c r="AA1219" s="275"/>
      <c r="AB1219" s="67"/>
      <c r="AC1219" s="130"/>
      <c r="AD1219" s="3"/>
    </row>
    <row r="1220" spans="1:30">
      <c r="A1220" s="83"/>
      <c r="B1220" s="101"/>
      <c r="C1220" s="67"/>
      <c r="D1220" s="14"/>
      <c r="E1220" s="15"/>
      <c r="F1220" s="14"/>
      <c r="G1220" s="16"/>
      <c r="H1220" s="17"/>
      <c r="I1220" s="14"/>
      <c r="J1220" s="30"/>
      <c r="K1220" s="19"/>
      <c r="L1220" s="30"/>
      <c r="M1220" s="19"/>
      <c r="N1220" s="16"/>
      <c r="O1220" s="16"/>
      <c r="P1220" s="67"/>
      <c r="Q1220" s="106"/>
      <c r="R1220" s="107"/>
      <c r="S1220" s="20"/>
      <c r="T1220" s="66"/>
      <c r="U1220" s="66">
        <f t="shared" si="531"/>
        <v>0</v>
      </c>
      <c r="V1220" s="66">
        <f t="shared" si="532"/>
        <v>0</v>
      </c>
      <c r="W1220" s="50"/>
      <c r="X1220" s="51"/>
      <c r="Y1220" s="275"/>
      <c r="Z1220" s="275"/>
      <c r="AA1220" s="275"/>
      <c r="AB1220" s="67"/>
      <c r="AC1220" s="130"/>
      <c r="AD1220" s="3"/>
    </row>
    <row r="1221" spans="1:30">
      <c r="A1221" s="83"/>
      <c r="B1221" s="101"/>
      <c r="C1221" s="67"/>
      <c r="D1221" s="14"/>
      <c r="E1221" s="15"/>
      <c r="F1221" s="14"/>
      <c r="G1221" s="16"/>
      <c r="H1221" s="17"/>
      <c r="I1221" s="14"/>
      <c r="J1221" s="15"/>
      <c r="K1221" s="19"/>
      <c r="L1221" s="15"/>
      <c r="M1221" s="16"/>
      <c r="N1221" s="16"/>
      <c r="O1221" s="16"/>
      <c r="P1221" s="67"/>
      <c r="Q1221" s="106"/>
      <c r="R1221" s="107"/>
      <c r="S1221" s="20"/>
      <c r="T1221" s="66"/>
      <c r="U1221" s="66">
        <f t="shared" si="531"/>
        <v>0</v>
      </c>
      <c r="V1221" s="66">
        <f t="shared" si="532"/>
        <v>0</v>
      </c>
      <c r="W1221" s="50"/>
      <c r="X1221" s="51"/>
      <c r="Y1221" s="275"/>
      <c r="Z1221" s="275"/>
      <c r="AA1221" s="275"/>
      <c r="AB1221" s="67"/>
      <c r="AC1221" s="130"/>
      <c r="AD1221" s="3"/>
    </row>
    <row r="1222" spans="1:30">
      <c r="A1222" s="83"/>
      <c r="B1222" s="101"/>
      <c r="C1222" s="67"/>
      <c r="D1222" s="14"/>
      <c r="E1222" s="15"/>
      <c r="F1222" s="14"/>
      <c r="G1222" s="16"/>
      <c r="H1222" s="17"/>
      <c r="I1222" s="14"/>
      <c r="J1222" s="15"/>
      <c r="K1222" s="19"/>
      <c r="L1222" s="15"/>
      <c r="M1222" s="16"/>
      <c r="N1222" s="16"/>
      <c r="O1222" s="16"/>
      <c r="P1222" s="67"/>
      <c r="Q1222" s="106"/>
      <c r="R1222" s="107"/>
      <c r="S1222" s="20"/>
      <c r="T1222" s="66"/>
      <c r="U1222" s="66">
        <f t="shared" si="531"/>
        <v>0</v>
      </c>
      <c r="V1222" s="66">
        <f t="shared" si="532"/>
        <v>0</v>
      </c>
      <c r="W1222" s="50"/>
      <c r="X1222" s="51"/>
      <c r="Y1222" s="275"/>
      <c r="Z1222" s="275"/>
      <c r="AA1222" s="275"/>
      <c r="AB1222" s="67"/>
      <c r="AC1222" s="130"/>
      <c r="AD1222" s="3"/>
    </row>
    <row r="1223" spans="1:30">
      <c r="A1223" s="83"/>
      <c r="B1223" s="101"/>
      <c r="C1223" s="67"/>
      <c r="D1223" s="14"/>
      <c r="E1223" s="15"/>
      <c r="F1223" s="14"/>
      <c r="G1223" s="16"/>
      <c r="H1223" s="17"/>
      <c r="I1223" s="14"/>
      <c r="J1223" s="15"/>
      <c r="K1223" s="19"/>
      <c r="L1223" s="15"/>
      <c r="M1223" s="16"/>
      <c r="N1223" s="16"/>
      <c r="O1223" s="16"/>
      <c r="P1223" s="67"/>
      <c r="Q1223" s="106"/>
      <c r="R1223" s="107"/>
      <c r="S1223" s="20"/>
      <c r="T1223" s="66"/>
      <c r="U1223" s="66">
        <f t="shared" si="531"/>
        <v>0</v>
      </c>
      <c r="V1223" s="66">
        <f t="shared" si="532"/>
        <v>0</v>
      </c>
      <c r="W1223" s="50"/>
      <c r="X1223" s="51"/>
      <c r="Y1223" s="275"/>
      <c r="Z1223" s="275"/>
      <c r="AA1223" s="275"/>
      <c r="AB1223" s="67"/>
      <c r="AC1223" s="130"/>
      <c r="AD1223" s="3"/>
    </row>
    <row r="1224" spans="1:30">
      <c r="A1224" s="83"/>
      <c r="B1224" s="101"/>
      <c r="C1224" s="67"/>
      <c r="D1224" s="14"/>
      <c r="E1224" s="15"/>
      <c r="F1224" s="14"/>
      <c r="G1224" s="16"/>
      <c r="H1224" s="17"/>
      <c r="I1224" s="14"/>
      <c r="J1224" s="30"/>
      <c r="K1224" s="19"/>
      <c r="L1224" s="63"/>
      <c r="M1224" s="16"/>
      <c r="N1224" s="16"/>
      <c r="O1224" s="16"/>
      <c r="P1224" s="67"/>
      <c r="Q1224" s="106"/>
      <c r="R1224" s="107"/>
      <c r="S1224" s="20"/>
      <c r="T1224" s="66"/>
      <c r="U1224" s="66">
        <f t="shared" si="531"/>
        <v>0</v>
      </c>
      <c r="V1224" s="66">
        <f t="shared" si="532"/>
        <v>0</v>
      </c>
      <c r="W1224" s="50"/>
      <c r="X1224" s="51"/>
      <c r="Y1224" s="275"/>
      <c r="Z1224" s="275"/>
      <c r="AA1224" s="275"/>
      <c r="AB1224" s="67"/>
      <c r="AC1224" s="130"/>
      <c r="AD1224" s="3"/>
    </row>
    <row r="1225" spans="1:30">
      <c r="A1225" s="83"/>
      <c r="B1225" s="101"/>
      <c r="C1225" s="67"/>
      <c r="D1225" s="14"/>
      <c r="E1225" s="15"/>
      <c r="F1225" s="14"/>
      <c r="G1225" s="16"/>
      <c r="H1225" s="17"/>
      <c r="I1225" s="14"/>
      <c r="J1225" s="18"/>
      <c r="K1225" s="19"/>
      <c r="L1225" s="63"/>
      <c r="M1225" s="16"/>
      <c r="N1225" s="16"/>
      <c r="O1225" s="16"/>
      <c r="P1225" s="67"/>
      <c r="Q1225" s="106"/>
      <c r="R1225" s="107"/>
      <c r="S1225" s="20"/>
      <c r="T1225" s="66"/>
      <c r="U1225" s="66">
        <f t="shared" si="531"/>
        <v>0</v>
      </c>
      <c r="V1225" s="66">
        <f t="shared" si="532"/>
        <v>0</v>
      </c>
      <c r="W1225" s="50"/>
      <c r="X1225" s="51"/>
      <c r="Y1225" s="275"/>
      <c r="Z1225" s="275"/>
      <c r="AA1225" s="275"/>
      <c r="AB1225" s="67"/>
      <c r="AC1225" s="130"/>
      <c r="AD1225" s="3"/>
    </row>
    <row r="1226" spans="1:30">
      <c r="A1226" s="83"/>
      <c r="B1226" s="101"/>
      <c r="C1226" s="67"/>
      <c r="D1226" s="14"/>
      <c r="E1226" s="15"/>
      <c r="F1226" s="14"/>
      <c r="G1226" s="16"/>
      <c r="H1226" s="17"/>
      <c r="I1226" s="14"/>
      <c r="J1226" s="30"/>
      <c r="K1226" s="19"/>
      <c r="L1226" s="63"/>
      <c r="M1226" s="16"/>
      <c r="N1226" s="16"/>
      <c r="O1226" s="16"/>
      <c r="P1226" s="67"/>
      <c r="Q1226" s="106"/>
      <c r="R1226" s="107"/>
      <c r="S1226" s="20"/>
      <c r="T1226" s="66"/>
      <c r="U1226" s="66">
        <f t="shared" si="531"/>
        <v>0</v>
      </c>
      <c r="V1226" s="66">
        <f t="shared" si="532"/>
        <v>0</v>
      </c>
      <c r="W1226" s="50"/>
      <c r="X1226" s="51"/>
      <c r="Y1226" s="275"/>
      <c r="Z1226" s="275"/>
      <c r="AA1226" s="275"/>
      <c r="AB1226" s="67"/>
      <c r="AC1226" s="130"/>
      <c r="AD1226" s="3"/>
    </row>
    <row r="1227" spans="1:30">
      <c r="A1227" s="83"/>
      <c r="B1227" s="101"/>
      <c r="C1227" s="67"/>
      <c r="D1227" s="14"/>
      <c r="E1227" s="15"/>
      <c r="F1227" s="14"/>
      <c r="G1227" s="16"/>
      <c r="H1227" s="17"/>
      <c r="I1227" s="14"/>
      <c r="J1227" s="30"/>
      <c r="K1227" s="19"/>
      <c r="L1227" s="63"/>
      <c r="M1227" s="16"/>
      <c r="N1227" s="16"/>
      <c r="O1227" s="16"/>
      <c r="P1227" s="67"/>
      <c r="Q1227" s="106"/>
      <c r="R1227" s="107"/>
      <c r="S1227" s="20"/>
      <c r="T1227" s="66"/>
      <c r="U1227" s="66">
        <f t="shared" si="531"/>
        <v>0</v>
      </c>
      <c r="V1227" s="66">
        <f t="shared" si="532"/>
        <v>0</v>
      </c>
      <c r="W1227" s="50"/>
      <c r="X1227" s="51"/>
      <c r="Y1227" s="275"/>
      <c r="Z1227" s="275"/>
      <c r="AA1227" s="275"/>
      <c r="AB1227" s="67"/>
      <c r="AC1227" s="130"/>
      <c r="AD1227" s="3"/>
    </row>
    <row r="1228" spans="1:30">
      <c r="A1228" s="83"/>
      <c r="B1228" s="101"/>
      <c r="C1228" s="67"/>
      <c r="D1228" s="14"/>
      <c r="E1228" s="15"/>
      <c r="F1228" s="14"/>
      <c r="G1228" s="16"/>
      <c r="H1228" s="17"/>
      <c r="I1228" s="14"/>
      <c r="J1228" s="30"/>
      <c r="K1228" s="19"/>
      <c r="L1228" s="63"/>
      <c r="M1228" s="16"/>
      <c r="N1228" s="16"/>
      <c r="O1228" s="16"/>
      <c r="P1228" s="67"/>
      <c r="Q1228" s="106"/>
      <c r="R1228" s="107"/>
      <c r="S1228" s="20"/>
      <c r="T1228" s="66"/>
      <c r="U1228" s="66">
        <f t="shared" si="531"/>
        <v>0</v>
      </c>
      <c r="V1228" s="66">
        <f t="shared" si="532"/>
        <v>0</v>
      </c>
      <c r="W1228" s="50"/>
      <c r="X1228" s="51"/>
      <c r="Y1228" s="275"/>
      <c r="Z1228" s="275"/>
      <c r="AA1228" s="275"/>
      <c r="AB1228" s="67"/>
      <c r="AC1228" s="130"/>
      <c r="AD1228" s="3"/>
    </row>
    <row r="1229" spans="1:30">
      <c r="A1229" s="83"/>
      <c r="B1229" s="101"/>
      <c r="C1229" s="67"/>
      <c r="D1229" s="14"/>
      <c r="E1229" s="15"/>
      <c r="F1229" s="14"/>
      <c r="G1229" s="16"/>
      <c r="H1229" s="17"/>
      <c r="I1229" s="14"/>
      <c r="J1229" s="15"/>
      <c r="K1229" s="19"/>
      <c r="L1229" s="15"/>
      <c r="M1229" s="16"/>
      <c r="N1229" s="16"/>
      <c r="O1229" s="16"/>
      <c r="P1229" s="67"/>
      <c r="Q1229" s="106"/>
      <c r="R1229" s="107"/>
      <c r="S1229" s="20"/>
      <c r="T1229" s="66"/>
      <c r="U1229" s="66">
        <f t="shared" si="531"/>
        <v>0</v>
      </c>
      <c r="V1229" s="66">
        <f t="shared" si="532"/>
        <v>0</v>
      </c>
      <c r="W1229" s="50"/>
      <c r="X1229" s="51"/>
      <c r="Y1229" s="275"/>
      <c r="Z1229" s="275"/>
      <c r="AA1229" s="275"/>
      <c r="AB1229" s="67"/>
      <c r="AC1229" s="130"/>
      <c r="AD1229" s="3"/>
    </row>
    <row r="1230" spans="1:30">
      <c r="A1230" s="83"/>
      <c r="B1230" s="101"/>
      <c r="C1230" s="67"/>
      <c r="D1230" s="14"/>
      <c r="E1230" s="15"/>
      <c r="F1230" s="14"/>
      <c r="G1230" s="16"/>
      <c r="H1230" s="17"/>
      <c r="I1230" s="14"/>
      <c r="J1230" s="15"/>
      <c r="K1230" s="19"/>
      <c r="L1230" s="15"/>
      <c r="M1230" s="16"/>
      <c r="N1230" s="16"/>
      <c r="O1230" s="16"/>
      <c r="P1230" s="67"/>
      <c r="Q1230" s="106"/>
      <c r="R1230" s="107"/>
      <c r="S1230" s="20"/>
      <c r="T1230" s="66"/>
      <c r="U1230" s="66">
        <f t="shared" si="531"/>
        <v>0</v>
      </c>
      <c r="V1230" s="66">
        <f t="shared" si="532"/>
        <v>0</v>
      </c>
      <c r="W1230" s="50"/>
      <c r="X1230" s="51"/>
      <c r="Y1230" s="275"/>
      <c r="Z1230" s="275"/>
      <c r="AA1230" s="275"/>
      <c r="AB1230" s="67"/>
      <c r="AC1230" s="130"/>
      <c r="AD1230" s="3"/>
    </row>
    <row r="1231" spans="1:30">
      <c r="A1231" s="83"/>
      <c r="B1231" s="101"/>
      <c r="C1231" s="67"/>
      <c r="D1231" s="14"/>
      <c r="E1231" s="15"/>
      <c r="F1231" s="14"/>
      <c r="G1231" s="16"/>
      <c r="H1231" s="17"/>
      <c r="I1231" s="14"/>
      <c r="J1231" s="18"/>
      <c r="K1231" s="19"/>
      <c r="L1231" s="63"/>
      <c r="M1231" s="16"/>
      <c r="N1231" s="16"/>
      <c r="O1231" s="16"/>
      <c r="P1231" s="67"/>
      <c r="Q1231" s="106"/>
      <c r="R1231" s="107"/>
      <c r="S1231" s="20"/>
      <c r="T1231" s="66"/>
      <c r="U1231" s="66">
        <f t="shared" si="531"/>
        <v>0</v>
      </c>
      <c r="V1231" s="66">
        <f t="shared" si="532"/>
        <v>0</v>
      </c>
      <c r="W1231" s="50"/>
      <c r="X1231" s="51"/>
      <c r="Y1231" s="275"/>
      <c r="Z1231" s="275"/>
      <c r="AA1231" s="275"/>
      <c r="AB1231" s="67"/>
      <c r="AC1231" s="130"/>
      <c r="AD1231" s="3"/>
    </row>
    <row r="1232" spans="1:30">
      <c r="A1232" s="83"/>
      <c r="B1232" s="101"/>
      <c r="C1232" s="67"/>
      <c r="D1232" s="14"/>
      <c r="E1232" s="15"/>
      <c r="F1232" s="14"/>
      <c r="G1232" s="16"/>
      <c r="H1232" s="17"/>
      <c r="I1232" s="14"/>
      <c r="J1232" s="18"/>
      <c r="K1232" s="19"/>
      <c r="L1232" s="63"/>
      <c r="M1232" s="16"/>
      <c r="N1232" s="16"/>
      <c r="O1232" s="16"/>
      <c r="P1232" s="67"/>
      <c r="Q1232" s="106"/>
      <c r="R1232" s="107"/>
      <c r="S1232" s="20"/>
      <c r="T1232" s="66"/>
      <c r="U1232" s="66">
        <f t="shared" si="531"/>
        <v>0</v>
      </c>
      <c r="V1232" s="66">
        <f t="shared" si="532"/>
        <v>0</v>
      </c>
      <c r="W1232" s="50"/>
      <c r="X1232" s="51"/>
      <c r="Y1232" s="275"/>
      <c r="Z1232" s="275"/>
      <c r="AA1232" s="275"/>
      <c r="AB1232" s="67"/>
      <c r="AC1232" s="130"/>
      <c r="AD1232" s="3"/>
    </row>
    <row r="1233" spans="1:30">
      <c r="A1233" s="83"/>
      <c r="B1233" s="101"/>
      <c r="C1233" s="67"/>
      <c r="D1233" s="14"/>
      <c r="E1233" s="15"/>
      <c r="F1233" s="14"/>
      <c r="G1233" s="16"/>
      <c r="H1233" s="17"/>
      <c r="I1233" s="14"/>
      <c r="J1233" s="18"/>
      <c r="K1233" s="19"/>
      <c r="L1233" s="63"/>
      <c r="M1233" s="16"/>
      <c r="N1233" s="16"/>
      <c r="O1233" s="16"/>
      <c r="P1233" s="67"/>
      <c r="Q1233" s="106"/>
      <c r="R1233" s="107"/>
      <c r="S1233" s="20"/>
      <c r="T1233" s="66"/>
      <c r="U1233" s="66">
        <f t="shared" si="531"/>
        <v>0</v>
      </c>
      <c r="V1233" s="66">
        <f t="shared" si="532"/>
        <v>0</v>
      </c>
      <c r="W1233" s="50"/>
      <c r="X1233" s="51"/>
      <c r="Y1233" s="275"/>
      <c r="Z1233" s="275"/>
      <c r="AA1233" s="275"/>
      <c r="AB1233" s="67"/>
      <c r="AC1233" s="130"/>
      <c r="AD1233" s="3"/>
    </row>
    <row r="1234" spans="1:30">
      <c r="A1234" s="83"/>
      <c r="B1234" s="101"/>
      <c r="C1234" s="67"/>
      <c r="D1234" s="14"/>
      <c r="E1234" s="15"/>
      <c r="F1234" s="14"/>
      <c r="G1234" s="16"/>
      <c r="H1234" s="17"/>
      <c r="I1234" s="14"/>
      <c r="J1234" s="30"/>
      <c r="K1234" s="19"/>
      <c r="L1234" s="63"/>
      <c r="M1234" s="16"/>
      <c r="N1234" s="16"/>
      <c r="O1234" s="16"/>
      <c r="P1234" s="67"/>
      <c r="Q1234" s="106"/>
      <c r="R1234" s="107"/>
      <c r="S1234" s="20"/>
      <c r="T1234" s="66"/>
      <c r="U1234" s="66">
        <f t="shared" si="531"/>
        <v>0</v>
      </c>
      <c r="V1234" s="66">
        <f t="shared" si="532"/>
        <v>0</v>
      </c>
      <c r="W1234" s="50"/>
      <c r="X1234" s="51"/>
      <c r="Y1234" s="275"/>
      <c r="Z1234" s="275"/>
      <c r="AA1234" s="275"/>
      <c r="AB1234" s="67"/>
      <c r="AC1234" s="130"/>
      <c r="AD1234" s="3"/>
    </row>
    <row r="1235" spans="1:30">
      <c r="A1235" s="83"/>
      <c r="B1235" s="101"/>
      <c r="C1235" s="67"/>
      <c r="D1235" s="14"/>
      <c r="E1235" s="15"/>
      <c r="F1235" s="14"/>
      <c r="G1235" s="16"/>
      <c r="H1235" s="17"/>
      <c r="I1235" s="14"/>
      <c r="J1235" s="18"/>
      <c r="K1235" s="19"/>
      <c r="L1235" s="63"/>
      <c r="M1235" s="16"/>
      <c r="N1235" s="16"/>
      <c r="O1235" s="16"/>
      <c r="P1235" s="67"/>
      <c r="Q1235" s="106"/>
      <c r="R1235" s="107"/>
      <c r="S1235" s="20"/>
      <c r="T1235" s="66"/>
      <c r="U1235" s="66">
        <f t="shared" si="531"/>
        <v>0</v>
      </c>
      <c r="V1235" s="66">
        <f t="shared" si="532"/>
        <v>0</v>
      </c>
      <c r="W1235" s="50"/>
      <c r="X1235" s="51"/>
      <c r="Y1235" s="275"/>
      <c r="Z1235" s="275"/>
      <c r="AA1235" s="275"/>
      <c r="AB1235" s="67"/>
      <c r="AC1235" s="130"/>
      <c r="AD1235" s="3"/>
    </row>
    <row r="1236" spans="1:30">
      <c r="A1236" s="83"/>
      <c r="B1236" s="101"/>
      <c r="C1236" s="67"/>
      <c r="D1236" s="14"/>
      <c r="E1236" s="15"/>
      <c r="F1236" s="14"/>
      <c r="G1236" s="16"/>
      <c r="H1236" s="17"/>
      <c r="I1236" s="14"/>
      <c r="J1236" s="18"/>
      <c r="K1236" s="19"/>
      <c r="L1236" s="63"/>
      <c r="M1236" s="16"/>
      <c r="N1236" s="16"/>
      <c r="O1236" s="16"/>
      <c r="P1236" s="67"/>
      <c r="Q1236" s="106"/>
      <c r="R1236" s="107"/>
      <c r="S1236" s="20"/>
      <c r="T1236" s="66"/>
      <c r="U1236" s="66">
        <f t="shared" si="531"/>
        <v>0</v>
      </c>
      <c r="V1236" s="66">
        <f t="shared" si="532"/>
        <v>0</v>
      </c>
      <c r="W1236" s="50"/>
      <c r="X1236" s="51"/>
      <c r="Y1236" s="275"/>
      <c r="Z1236" s="275"/>
      <c r="AA1236" s="275"/>
      <c r="AB1236" s="67"/>
      <c r="AC1236" s="130"/>
      <c r="AD1236" s="3"/>
    </row>
    <row r="1237" spans="1:30">
      <c r="A1237" s="83"/>
      <c r="B1237" s="101"/>
      <c r="C1237" s="67"/>
      <c r="D1237" s="14"/>
      <c r="E1237" s="15"/>
      <c r="F1237" s="14"/>
      <c r="G1237" s="16"/>
      <c r="H1237" s="17"/>
      <c r="I1237" s="14"/>
      <c r="J1237" s="18"/>
      <c r="K1237" s="19"/>
      <c r="L1237" s="63"/>
      <c r="M1237" s="16"/>
      <c r="N1237" s="16"/>
      <c r="O1237" s="16"/>
      <c r="P1237" s="67"/>
      <c r="Q1237" s="106"/>
      <c r="R1237" s="107"/>
      <c r="S1237" s="20"/>
      <c r="T1237" s="66"/>
      <c r="U1237" s="66">
        <f t="shared" si="531"/>
        <v>0</v>
      </c>
      <c r="V1237" s="66">
        <f t="shared" si="532"/>
        <v>0</v>
      </c>
      <c r="W1237" s="50"/>
      <c r="X1237" s="51"/>
      <c r="Y1237" s="275"/>
      <c r="Z1237" s="275"/>
      <c r="AA1237" s="275"/>
      <c r="AB1237" s="67"/>
      <c r="AC1237" s="130"/>
      <c r="AD1237" s="3"/>
    </row>
    <row r="1238" spans="1:30">
      <c r="A1238" s="83"/>
      <c r="B1238" s="101"/>
      <c r="C1238" s="67"/>
      <c r="D1238" s="14"/>
      <c r="E1238" s="15"/>
      <c r="F1238" s="14"/>
      <c r="G1238" s="16"/>
      <c r="H1238" s="17"/>
      <c r="I1238" s="14"/>
      <c r="J1238" s="18"/>
      <c r="K1238" s="19"/>
      <c r="L1238" s="63"/>
      <c r="M1238" s="16"/>
      <c r="N1238" s="16"/>
      <c r="O1238" s="16"/>
      <c r="P1238" s="67"/>
      <c r="Q1238" s="106"/>
      <c r="R1238" s="107"/>
      <c r="S1238" s="20"/>
      <c r="T1238" s="66"/>
      <c r="U1238" s="66">
        <f t="shared" si="531"/>
        <v>0</v>
      </c>
      <c r="V1238" s="66">
        <f t="shared" si="532"/>
        <v>0</v>
      </c>
      <c r="W1238" s="50"/>
      <c r="X1238" s="51"/>
      <c r="Y1238" s="275"/>
      <c r="Z1238" s="275"/>
      <c r="AA1238" s="275"/>
      <c r="AB1238" s="67"/>
      <c r="AC1238" s="130"/>
      <c r="AD1238" s="3"/>
    </row>
    <row r="1239" spans="1:30">
      <c r="A1239" s="83"/>
      <c r="B1239" s="101"/>
      <c r="C1239" s="67"/>
      <c r="D1239" s="14"/>
      <c r="E1239" s="15"/>
      <c r="F1239" s="14"/>
      <c r="G1239" s="16"/>
      <c r="H1239" s="17"/>
      <c r="I1239" s="14"/>
      <c r="J1239" s="30"/>
      <c r="K1239" s="19"/>
      <c r="L1239" s="63"/>
      <c r="M1239" s="16"/>
      <c r="N1239" s="16"/>
      <c r="O1239" s="16"/>
      <c r="P1239" s="67"/>
      <c r="Q1239" s="106"/>
      <c r="R1239" s="107"/>
      <c r="S1239" s="20"/>
      <c r="T1239" s="66"/>
      <c r="U1239" s="66">
        <f t="shared" si="531"/>
        <v>0</v>
      </c>
      <c r="V1239" s="66">
        <f t="shared" si="532"/>
        <v>0</v>
      </c>
      <c r="W1239" s="50"/>
      <c r="X1239" s="51"/>
      <c r="Y1239" s="275"/>
      <c r="Z1239" s="275"/>
      <c r="AA1239" s="275"/>
      <c r="AB1239" s="67"/>
      <c r="AC1239" s="130"/>
      <c r="AD1239" s="3"/>
    </row>
    <row r="1240" spans="1:30">
      <c r="A1240" s="83"/>
      <c r="B1240" s="101"/>
      <c r="C1240" s="67"/>
      <c r="D1240" s="14"/>
      <c r="E1240" s="15"/>
      <c r="F1240" s="14"/>
      <c r="G1240" s="16"/>
      <c r="H1240" s="17"/>
      <c r="I1240" s="14"/>
      <c r="J1240" s="30"/>
      <c r="K1240" s="19"/>
      <c r="L1240" s="30"/>
      <c r="M1240" s="19"/>
      <c r="N1240" s="16"/>
      <c r="O1240" s="16"/>
      <c r="P1240" s="67"/>
      <c r="Q1240" s="106"/>
      <c r="R1240" s="107"/>
      <c r="S1240" s="20"/>
      <c r="T1240" s="66"/>
      <c r="U1240" s="66">
        <f t="shared" si="531"/>
        <v>0</v>
      </c>
      <c r="V1240" s="66">
        <f t="shared" si="532"/>
        <v>0</v>
      </c>
      <c r="W1240" s="50"/>
      <c r="X1240" s="51"/>
      <c r="Y1240" s="275"/>
      <c r="Z1240" s="275"/>
      <c r="AA1240" s="275"/>
      <c r="AB1240" s="67"/>
      <c r="AC1240" s="130"/>
      <c r="AD1240" s="3"/>
    </row>
    <row r="1241" spans="1:30">
      <c r="A1241" s="83"/>
      <c r="B1241" s="101"/>
      <c r="C1241" s="67"/>
      <c r="D1241" s="14"/>
      <c r="E1241" s="15"/>
      <c r="F1241" s="14"/>
      <c r="G1241" s="16"/>
      <c r="H1241" s="17"/>
      <c r="I1241" s="14"/>
      <c r="J1241" s="18"/>
      <c r="K1241" s="19"/>
      <c r="L1241" s="63"/>
      <c r="M1241" s="16"/>
      <c r="N1241" s="16"/>
      <c r="O1241" s="16"/>
      <c r="P1241" s="67"/>
      <c r="Q1241" s="106"/>
      <c r="R1241" s="107"/>
      <c r="S1241" s="20"/>
      <c r="T1241" s="66"/>
      <c r="U1241" s="66">
        <f t="shared" si="531"/>
        <v>0</v>
      </c>
      <c r="V1241" s="66">
        <f t="shared" si="532"/>
        <v>0</v>
      </c>
      <c r="W1241" s="50"/>
      <c r="X1241" s="51"/>
      <c r="Y1241" s="275"/>
      <c r="Z1241" s="275"/>
      <c r="AA1241" s="275"/>
      <c r="AB1241" s="67"/>
      <c r="AC1241" s="130"/>
      <c r="AD1241" s="3"/>
    </row>
    <row r="1242" spans="1:30">
      <c r="A1242" s="83"/>
      <c r="B1242" s="101"/>
      <c r="C1242" s="67"/>
      <c r="D1242" s="14"/>
      <c r="E1242" s="15"/>
      <c r="F1242" s="14"/>
      <c r="G1242" s="16"/>
      <c r="H1242" s="17"/>
      <c r="I1242" s="14"/>
      <c r="J1242" s="30"/>
      <c r="K1242" s="19"/>
      <c r="L1242" s="63"/>
      <c r="M1242" s="16"/>
      <c r="N1242" s="16"/>
      <c r="O1242" s="16"/>
      <c r="P1242" s="67"/>
      <c r="Q1242" s="106"/>
      <c r="R1242" s="107"/>
      <c r="S1242" s="20"/>
      <c r="T1242" s="66"/>
      <c r="U1242" s="66">
        <f t="shared" si="531"/>
        <v>0</v>
      </c>
      <c r="V1242" s="66">
        <f t="shared" si="532"/>
        <v>0</v>
      </c>
      <c r="W1242" s="50"/>
      <c r="X1242" s="51"/>
      <c r="Y1242" s="275"/>
      <c r="Z1242" s="275"/>
      <c r="AA1242" s="275"/>
      <c r="AB1242" s="67"/>
      <c r="AC1242" s="130"/>
      <c r="AD1242" s="3"/>
    </row>
    <row r="1243" spans="1:30">
      <c r="A1243" s="83"/>
      <c r="B1243" s="101"/>
      <c r="C1243" s="67"/>
      <c r="D1243" s="14"/>
      <c r="E1243" s="15"/>
      <c r="F1243" s="14"/>
      <c r="G1243" s="16"/>
      <c r="H1243" s="17"/>
      <c r="I1243" s="14"/>
      <c r="J1243" s="18"/>
      <c r="K1243" s="19"/>
      <c r="L1243" s="63"/>
      <c r="M1243" s="16"/>
      <c r="N1243" s="16"/>
      <c r="O1243" s="16"/>
      <c r="P1243" s="67"/>
      <c r="Q1243" s="106"/>
      <c r="R1243" s="107"/>
      <c r="S1243" s="20"/>
      <c r="T1243" s="66"/>
      <c r="U1243" s="66">
        <f t="shared" si="531"/>
        <v>0</v>
      </c>
      <c r="V1243" s="66">
        <f t="shared" si="532"/>
        <v>0</v>
      </c>
      <c r="W1243" s="50"/>
      <c r="X1243" s="51"/>
      <c r="Y1243" s="275"/>
      <c r="Z1243" s="275"/>
      <c r="AA1243" s="275"/>
      <c r="AB1243" s="67"/>
      <c r="AC1243" s="130"/>
      <c r="AD1243" s="3"/>
    </row>
    <row r="1244" spans="1:30">
      <c r="A1244" s="83"/>
      <c r="B1244" s="101"/>
      <c r="C1244" s="67"/>
      <c r="D1244" s="14"/>
      <c r="E1244" s="15"/>
      <c r="F1244" s="14"/>
      <c r="G1244" s="16"/>
      <c r="H1244" s="17"/>
      <c r="I1244" s="14"/>
      <c r="J1244" s="18"/>
      <c r="K1244" s="19"/>
      <c r="L1244" s="63"/>
      <c r="M1244" s="16"/>
      <c r="N1244" s="16"/>
      <c r="O1244" s="16"/>
      <c r="P1244" s="67"/>
      <c r="Q1244" s="106"/>
      <c r="R1244" s="107"/>
      <c r="S1244" s="20"/>
      <c r="T1244" s="66"/>
      <c r="U1244" s="66">
        <f t="shared" si="531"/>
        <v>0</v>
      </c>
      <c r="V1244" s="66">
        <f t="shared" si="532"/>
        <v>0</v>
      </c>
      <c r="W1244" s="50"/>
      <c r="X1244" s="51"/>
      <c r="Y1244" s="275"/>
      <c r="Z1244" s="275"/>
      <c r="AA1244" s="275"/>
      <c r="AB1244" s="67"/>
      <c r="AC1244" s="130"/>
      <c r="AD1244" s="3"/>
    </row>
    <row r="1245" spans="1:30">
      <c r="A1245" s="83"/>
      <c r="B1245" s="101"/>
      <c r="C1245" s="67"/>
      <c r="D1245" s="14"/>
      <c r="E1245" s="15"/>
      <c r="F1245" s="14"/>
      <c r="G1245" s="16"/>
      <c r="H1245" s="17"/>
      <c r="I1245" s="14"/>
      <c r="J1245" s="30"/>
      <c r="K1245" s="19"/>
      <c r="L1245" s="63"/>
      <c r="M1245" s="16"/>
      <c r="N1245" s="16"/>
      <c r="O1245" s="16"/>
      <c r="P1245" s="67"/>
      <c r="Q1245" s="106"/>
      <c r="R1245" s="107"/>
      <c r="S1245" s="20"/>
      <c r="T1245" s="66"/>
      <c r="U1245" s="66">
        <f t="shared" si="531"/>
        <v>0</v>
      </c>
      <c r="V1245" s="66">
        <f t="shared" si="532"/>
        <v>0</v>
      </c>
      <c r="W1245" s="50"/>
      <c r="X1245" s="51"/>
      <c r="Y1245" s="275"/>
      <c r="Z1245" s="275"/>
      <c r="AA1245" s="275"/>
      <c r="AB1245" s="67"/>
      <c r="AC1245" s="130"/>
      <c r="AD1245" s="3"/>
    </row>
    <row r="1246" spans="1:30">
      <c r="A1246" s="83"/>
      <c r="B1246" s="101"/>
      <c r="C1246" s="67"/>
      <c r="D1246" s="14"/>
      <c r="E1246" s="15"/>
      <c r="F1246" s="14"/>
      <c r="G1246" s="16"/>
      <c r="H1246" s="17"/>
      <c r="I1246" s="14"/>
      <c r="J1246" s="30"/>
      <c r="K1246" s="19"/>
      <c r="L1246" s="63"/>
      <c r="M1246" s="16"/>
      <c r="N1246" s="16"/>
      <c r="O1246" s="16"/>
      <c r="P1246" s="67"/>
      <c r="Q1246" s="106"/>
      <c r="R1246" s="107"/>
      <c r="S1246" s="20"/>
      <c r="T1246" s="66"/>
      <c r="U1246" s="66">
        <f t="shared" si="531"/>
        <v>0</v>
      </c>
      <c r="V1246" s="66">
        <f t="shared" si="532"/>
        <v>0</v>
      </c>
      <c r="W1246" s="50"/>
      <c r="X1246" s="51"/>
      <c r="Y1246" s="275"/>
      <c r="Z1246" s="275"/>
      <c r="AA1246" s="275"/>
      <c r="AB1246" s="67"/>
      <c r="AC1246" s="130"/>
      <c r="AD1246" s="3"/>
    </row>
    <row r="1247" spans="1:30">
      <c r="A1247" s="83"/>
      <c r="B1247" s="101"/>
      <c r="C1247" s="67"/>
      <c r="D1247" s="14"/>
      <c r="E1247" s="15"/>
      <c r="F1247" s="14"/>
      <c r="G1247" s="16"/>
      <c r="H1247" s="17"/>
      <c r="I1247" s="14"/>
      <c r="J1247" s="30"/>
      <c r="K1247" s="19"/>
      <c r="L1247" s="30"/>
      <c r="M1247" s="16"/>
      <c r="N1247" s="16"/>
      <c r="O1247" s="16"/>
      <c r="P1247" s="67"/>
      <c r="Q1247" s="106"/>
      <c r="R1247" s="107"/>
      <c r="S1247" s="20"/>
      <c r="T1247" s="66"/>
      <c r="U1247" s="66">
        <f t="shared" si="531"/>
        <v>0</v>
      </c>
      <c r="V1247" s="66">
        <f t="shared" si="532"/>
        <v>0</v>
      </c>
      <c r="W1247" s="50"/>
      <c r="X1247" s="51"/>
      <c r="Y1247" s="275"/>
      <c r="Z1247" s="275"/>
      <c r="AA1247" s="275"/>
      <c r="AB1247" s="67"/>
      <c r="AC1247" s="130"/>
      <c r="AD1247" s="3"/>
    </row>
    <row r="1248" spans="1:30">
      <c r="A1248" s="83"/>
      <c r="B1248" s="101"/>
      <c r="C1248" s="67"/>
      <c r="D1248" s="14"/>
      <c r="E1248" s="15"/>
      <c r="F1248" s="14"/>
      <c r="G1248" s="16"/>
      <c r="H1248" s="17"/>
      <c r="I1248" s="14"/>
      <c r="J1248" s="30"/>
      <c r="K1248" s="19"/>
      <c r="L1248" s="30"/>
      <c r="M1248" s="16"/>
      <c r="N1248" s="16"/>
      <c r="O1248" s="16"/>
      <c r="P1248" s="67"/>
      <c r="Q1248" s="106"/>
      <c r="R1248" s="107"/>
      <c r="S1248" s="20"/>
      <c r="T1248" s="66"/>
      <c r="U1248" s="66">
        <f t="shared" si="531"/>
        <v>0</v>
      </c>
      <c r="V1248" s="66">
        <f t="shared" si="532"/>
        <v>0</v>
      </c>
      <c r="W1248" s="50"/>
      <c r="X1248" s="51"/>
      <c r="Y1248" s="275"/>
      <c r="Z1248" s="275"/>
      <c r="AA1248" s="275"/>
      <c r="AB1248" s="67"/>
      <c r="AC1248" s="130"/>
      <c r="AD1248" s="3"/>
    </row>
    <row r="1249" spans="1:30">
      <c r="A1249" s="83"/>
      <c r="B1249" s="101"/>
      <c r="C1249" s="67"/>
      <c r="D1249" s="14"/>
      <c r="E1249" s="15"/>
      <c r="F1249" s="14"/>
      <c r="G1249" s="16"/>
      <c r="H1249" s="17"/>
      <c r="I1249" s="14"/>
      <c r="J1249" s="30"/>
      <c r="K1249" s="19"/>
      <c r="L1249" s="30"/>
      <c r="M1249" s="16"/>
      <c r="N1249" s="16"/>
      <c r="O1249" s="16"/>
      <c r="P1249" s="67"/>
      <c r="Q1249" s="106"/>
      <c r="R1249" s="107"/>
      <c r="S1249" s="20"/>
      <c r="T1249" s="66"/>
      <c r="U1249" s="66">
        <f t="shared" si="531"/>
        <v>0</v>
      </c>
      <c r="V1249" s="66">
        <f t="shared" si="532"/>
        <v>0</v>
      </c>
      <c r="W1249" s="50"/>
      <c r="X1249" s="51"/>
      <c r="Y1249" s="275"/>
      <c r="Z1249" s="275"/>
      <c r="AA1249" s="275"/>
      <c r="AB1249" s="67"/>
      <c r="AC1249" s="130"/>
      <c r="AD1249" s="3"/>
    </row>
    <row r="1250" spans="1:30">
      <c r="A1250" s="83"/>
      <c r="B1250" s="101"/>
      <c r="C1250" s="67"/>
      <c r="D1250" s="14"/>
      <c r="E1250" s="15"/>
      <c r="F1250" s="14"/>
      <c r="G1250" s="16"/>
      <c r="H1250" s="17"/>
      <c r="I1250" s="14"/>
      <c r="J1250" s="30"/>
      <c r="K1250" s="19"/>
      <c r="L1250" s="30"/>
      <c r="M1250" s="16"/>
      <c r="N1250" s="16"/>
      <c r="O1250" s="16"/>
      <c r="P1250" s="67"/>
      <c r="Q1250" s="106"/>
      <c r="R1250" s="107"/>
      <c r="S1250" s="20"/>
      <c r="T1250" s="66"/>
      <c r="U1250" s="66">
        <f t="shared" si="531"/>
        <v>0</v>
      </c>
      <c r="V1250" s="66">
        <f t="shared" si="532"/>
        <v>0</v>
      </c>
      <c r="W1250" s="50"/>
      <c r="X1250" s="51"/>
      <c r="Y1250" s="275"/>
      <c r="Z1250" s="275"/>
      <c r="AA1250" s="275"/>
      <c r="AB1250" s="67"/>
      <c r="AC1250" s="130"/>
      <c r="AD1250" s="3"/>
    </row>
    <row r="1251" spans="1:30">
      <c r="A1251" s="83"/>
      <c r="B1251" s="101"/>
      <c r="C1251" s="67"/>
      <c r="D1251" s="14"/>
      <c r="E1251" s="15"/>
      <c r="F1251" s="14"/>
      <c r="G1251" s="16"/>
      <c r="H1251" s="17"/>
      <c r="I1251" s="14"/>
      <c r="J1251" s="30"/>
      <c r="K1251" s="19"/>
      <c r="L1251" s="30"/>
      <c r="M1251" s="16"/>
      <c r="N1251" s="16"/>
      <c r="O1251" s="16"/>
      <c r="P1251" s="67"/>
      <c r="Q1251" s="106"/>
      <c r="R1251" s="107"/>
      <c r="S1251" s="20"/>
      <c r="T1251" s="66"/>
      <c r="U1251" s="66">
        <f t="shared" si="531"/>
        <v>0</v>
      </c>
      <c r="V1251" s="66">
        <f t="shared" si="532"/>
        <v>0</v>
      </c>
      <c r="W1251" s="50"/>
      <c r="X1251" s="51"/>
      <c r="Y1251" s="275"/>
      <c r="Z1251" s="275"/>
      <c r="AA1251" s="275"/>
      <c r="AB1251" s="67"/>
      <c r="AC1251" s="130"/>
      <c r="AD1251" s="3"/>
    </row>
    <row r="1252" spans="1:30">
      <c r="A1252" s="83"/>
      <c r="B1252" s="101"/>
      <c r="C1252" s="67"/>
      <c r="D1252" s="14"/>
      <c r="E1252" s="15"/>
      <c r="F1252" s="14"/>
      <c r="G1252" s="16"/>
      <c r="H1252" s="17"/>
      <c r="I1252" s="14"/>
      <c r="J1252" s="30"/>
      <c r="K1252" s="19"/>
      <c r="L1252" s="30"/>
      <c r="M1252" s="16"/>
      <c r="N1252" s="16"/>
      <c r="O1252" s="16"/>
      <c r="P1252" s="67"/>
      <c r="Q1252" s="106"/>
      <c r="R1252" s="107"/>
      <c r="S1252" s="20"/>
      <c r="T1252" s="66"/>
      <c r="U1252" s="66">
        <f t="shared" si="531"/>
        <v>0</v>
      </c>
      <c r="V1252" s="66">
        <f t="shared" si="532"/>
        <v>0</v>
      </c>
      <c r="W1252" s="50"/>
      <c r="X1252" s="51"/>
      <c r="Y1252" s="275"/>
      <c r="Z1252" s="275"/>
      <c r="AA1252" s="275"/>
      <c r="AB1252" s="67"/>
      <c r="AC1252" s="130"/>
      <c r="AD1252" s="3"/>
    </row>
    <row r="1253" spans="1:30">
      <c r="A1253" s="83"/>
      <c r="B1253" s="101"/>
      <c r="C1253" s="67"/>
      <c r="D1253" s="14"/>
      <c r="E1253" s="15"/>
      <c r="F1253" s="14"/>
      <c r="G1253" s="16"/>
      <c r="H1253" s="17"/>
      <c r="I1253" s="14"/>
      <c r="J1253" s="30"/>
      <c r="K1253" s="19"/>
      <c r="L1253" s="63"/>
      <c r="M1253" s="16"/>
      <c r="N1253" s="16"/>
      <c r="O1253" s="16"/>
      <c r="P1253" s="67"/>
      <c r="Q1253" s="106"/>
      <c r="R1253" s="107"/>
      <c r="S1253" s="20"/>
      <c r="T1253" s="66"/>
      <c r="U1253" s="66">
        <f t="shared" si="531"/>
        <v>0</v>
      </c>
      <c r="V1253" s="66">
        <f t="shared" si="532"/>
        <v>0</v>
      </c>
      <c r="W1253" s="50"/>
      <c r="X1253" s="51"/>
      <c r="Y1253" s="275"/>
      <c r="Z1253" s="275"/>
      <c r="AA1253" s="275"/>
      <c r="AB1253" s="67"/>
      <c r="AC1253" s="130"/>
      <c r="AD1253" s="3"/>
    </row>
    <row r="1254" spans="1:30">
      <c r="A1254" s="83"/>
      <c r="B1254" s="101"/>
      <c r="C1254" s="67"/>
      <c r="D1254" s="14"/>
      <c r="E1254" s="15"/>
      <c r="F1254" s="14"/>
      <c r="G1254" s="16"/>
      <c r="H1254" s="17"/>
      <c r="I1254" s="14"/>
      <c r="J1254" s="30"/>
      <c r="K1254" s="19"/>
      <c r="L1254" s="63"/>
      <c r="M1254" s="16"/>
      <c r="N1254" s="16"/>
      <c r="O1254" s="16"/>
      <c r="P1254" s="67"/>
      <c r="Q1254" s="106"/>
      <c r="R1254" s="107"/>
      <c r="S1254" s="20"/>
      <c r="T1254" s="66"/>
      <c r="U1254" s="66">
        <f t="shared" si="531"/>
        <v>0</v>
      </c>
      <c r="V1254" s="66">
        <f t="shared" si="532"/>
        <v>0</v>
      </c>
      <c r="W1254" s="50"/>
      <c r="X1254" s="51"/>
      <c r="Y1254" s="275"/>
      <c r="Z1254" s="275"/>
      <c r="AA1254" s="275"/>
      <c r="AB1254" s="67"/>
      <c r="AC1254" s="130"/>
      <c r="AD1254" s="3"/>
    </row>
    <row r="1255" spans="1:30">
      <c r="A1255" s="83"/>
      <c r="B1255" s="101"/>
      <c r="C1255" s="67"/>
      <c r="D1255" s="14"/>
      <c r="E1255" s="15"/>
      <c r="F1255" s="14"/>
      <c r="G1255" s="16"/>
      <c r="H1255" s="17"/>
      <c r="I1255" s="14"/>
      <c r="J1255" s="30"/>
      <c r="K1255" s="19"/>
      <c r="L1255" s="63"/>
      <c r="M1255" s="16"/>
      <c r="N1255" s="16"/>
      <c r="O1255" s="16"/>
      <c r="P1255" s="67"/>
      <c r="Q1255" s="106"/>
      <c r="R1255" s="107"/>
      <c r="S1255" s="20"/>
      <c r="T1255" s="66"/>
      <c r="U1255" s="66">
        <f t="shared" si="531"/>
        <v>0</v>
      </c>
      <c r="V1255" s="66">
        <f t="shared" si="532"/>
        <v>0</v>
      </c>
      <c r="W1255" s="50"/>
      <c r="X1255" s="51"/>
      <c r="Y1255" s="275"/>
      <c r="Z1255" s="275"/>
      <c r="AA1255" s="275"/>
      <c r="AB1255" s="67"/>
      <c r="AC1255" s="130"/>
      <c r="AD1255" s="3"/>
    </row>
    <row r="1256" spans="1:30">
      <c r="A1256" s="83"/>
      <c r="B1256" s="101"/>
      <c r="C1256" s="67"/>
      <c r="D1256" s="14"/>
      <c r="E1256" s="15"/>
      <c r="F1256" s="14"/>
      <c r="G1256" s="16"/>
      <c r="H1256" s="17"/>
      <c r="I1256" s="14"/>
      <c r="J1256" s="18"/>
      <c r="K1256" s="19"/>
      <c r="L1256" s="63"/>
      <c r="M1256" s="16"/>
      <c r="N1256" s="16"/>
      <c r="O1256" s="16"/>
      <c r="P1256" s="67"/>
      <c r="Q1256" s="106"/>
      <c r="R1256" s="107"/>
      <c r="S1256" s="20"/>
      <c r="T1256" s="66"/>
      <c r="U1256" s="66">
        <f t="shared" si="531"/>
        <v>0</v>
      </c>
      <c r="V1256" s="66">
        <f t="shared" si="532"/>
        <v>0</v>
      </c>
      <c r="W1256" s="50"/>
      <c r="X1256" s="51"/>
      <c r="Y1256" s="275"/>
      <c r="Z1256" s="275"/>
      <c r="AA1256" s="275"/>
      <c r="AB1256" s="67"/>
      <c r="AC1256" s="130"/>
      <c r="AD1256" s="3"/>
    </row>
    <row r="1257" spans="1:30">
      <c r="A1257" s="83"/>
      <c r="B1257" s="101"/>
      <c r="C1257" s="67"/>
      <c r="D1257" s="14"/>
      <c r="E1257" s="15"/>
      <c r="F1257" s="14"/>
      <c r="G1257" s="16"/>
      <c r="H1257" s="17"/>
      <c r="I1257" s="14"/>
      <c r="J1257" s="18"/>
      <c r="K1257" s="19"/>
      <c r="L1257" s="63"/>
      <c r="M1257" s="16"/>
      <c r="N1257" s="16"/>
      <c r="O1257" s="16"/>
      <c r="P1257" s="67"/>
      <c r="Q1257" s="106"/>
      <c r="R1257" s="107"/>
      <c r="S1257" s="20"/>
      <c r="T1257" s="66"/>
      <c r="U1257" s="66">
        <f t="shared" si="531"/>
        <v>0</v>
      </c>
      <c r="V1257" s="66">
        <f t="shared" si="532"/>
        <v>0</v>
      </c>
      <c r="W1257" s="50"/>
      <c r="X1257" s="51"/>
      <c r="Y1257" s="275"/>
      <c r="Z1257" s="275"/>
      <c r="AA1257" s="275"/>
      <c r="AB1257" s="67"/>
      <c r="AC1257" s="130"/>
      <c r="AD1257" s="3"/>
    </row>
    <row r="1258" spans="1:30">
      <c r="A1258" s="83"/>
      <c r="B1258" s="101"/>
      <c r="C1258" s="67"/>
      <c r="D1258" s="14"/>
      <c r="E1258" s="15"/>
      <c r="F1258" s="14"/>
      <c r="G1258" s="16"/>
      <c r="H1258" s="17"/>
      <c r="I1258" s="14"/>
      <c r="J1258" s="18"/>
      <c r="K1258" s="19"/>
      <c r="L1258" s="63"/>
      <c r="M1258" s="16"/>
      <c r="N1258" s="16"/>
      <c r="O1258" s="16"/>
      <c r="P1258" s="67"/>
      <c r="Q1258" s="106"/>
      <c r="R1258" s="107"/>
      <c r="S1258" s="20"/>
      <c r="T1258" s="66"/>
      <c r="U1258" s="66">
        <f t="shared" si="531"/>
        <v>0</v>
      </c>
      <c r="V1258" s="66">
        <f t="shared" si="532"/>
        <v>0</v>
      </c>
      <c r="W1258" s="50"/>
      <c r="X1258" s="51"/>
      <c r="Y1258" s="275"/>
      <c r="Z1258" s="275"/>
      <c r="AA1258" s="275"/>
      <c r="AB1258" s="67"/>
      <c r="AC1258" s="130"/>
      <c r="AD1258" s="3"/>
    </row>
    <row r="1259" spans="1:30">
      <c r="A1259" s="83"/>
      <c r="B1259" s="101"/>
      <c r="C1259" s="67"/>
      <c r="D1259" s="14"/>
      <c r="E1259" s="15"/>
      <c r="F1259" s="14"/>
      <c r="G1259" s="16"/>
      <c r="H1259" s="17"/>
      <c r="I1259" s="14"/>
      <c r="J1259" s="18"/>
      <c r="K1259" s="19"/>
      <c r="L1259" s="63"/>
      <c r="M1259" s="16"/>
      <c r="N1259" s="16"/>
      <c r="O1259" s="16"/>
      <c r="P1259" s="67"/>
      <c r="Q1259" s="106"/>
      <c r="R1259" s="107"/>
      <c r="S1259" s="20"/>
      <c r="T1259" s="66"/>
      <c r="U1259" s="66">
        <f t="shared" ref="U1259:U1322" si="533">T1259*7/100</f>
        <v>0</v>
      </c>
      <c r="V1259" s="66">
        <f t="shared" ref="V1259:V1322" si="534">T1259+U1259</f>
        <v>0</v>
      </c>
      <c r="W1259" s="50"/>
      <c r="X1259" s="51"/>
      <c r="Y1259" s="275"/>
      <c r="Z1259" s="275"/>
      <c r="AA1259" s="275"/>
      <c r="AB1259" s="67"/>
      <c r="AC1259" s="130"/>
      <c r="AD1259" s="3"/>
    </row>
    <row r="1260" spans="1:30">
      <c r="A1260" s="83"/>
      <c r="B1260" s="101"/>
      <c r="C1260" s="67"/>
      <c r="D1260" s="14"/>
      <c r="E1260" s="15"/>
      <c r="F1260" s="14"/>
      <c r="G1260" s="16"/>
      <c r="H1260" s="17"/>
      <c r="I1260" s="14"/>
      <c r="J1260" s="18"/>
      <c r="K1260" s="19"/>
      <c r="L1260" s="63"/>
      <c r="M1260" s="16"/>
      <c r="N1260" s="16"/>
      <c r="O1260" s="16"/>
      <c r="P1260" s="67"/>
      <c r="Q1260" s="106"/>
      <c r="R1260" s="107"/>
      <c r="S1260" s="20"/>
      <c r="T1260" s="66"/>
      <c r="U1260" s="66">
        <f t="shared" si="533"/>
        <v>0</v>
      </c>
      <c r="V1260" s="66">
        <f t="shared" si="534"/>
        <v>0</v>
      </c>
      <c r="W1260" s="50"/>
      <c r="X1260" s="51"/>
      <c r="Y1260" s="275"/>
      <c r="Z1260" s="275"/>
      <c r="AA1260" s="275"/>
      <c r="AB1260" s="67"/>
      <c r="AC1260" s="130"/>
      <c r="AD1260" s="3"/>
    </row>
    <row r="1261" spans="1:30">
      <c r="A1261" s="83"/>
      <c r="B1261" s="101"/>
      <c r="C1261" s="67"/>
      <c r="D1261" s="14"/>
      <c r="E1261" s="15"/>
      <c r="F1261" s="14"/>
      <c r="G1261" s="16"/>
      <c r="H1261" s="17"/>
      <c r="I1261" s="14"/>
      <c r="J1261" s="18"/>
      <c r="K1261" s="19"/>
      <c r="L1261" s="63"/>
      <c r="M1261" s="16"/>
      <c r="N1261" s="16"/>
      <c r="O1261" s="16"/>
      <c r="P1261" s="67"/>
      <c r="Q1261" s="106"/>
      <c r="R1261" s="107"/>
      <c r="S1261" s="20"/>
      <c r="T1261" s="66"/>
      <c r="U1261" s="66">
        <f t="shared" si="533"/>
        <v>0</v>
      </c>
      <c r="V1261" s="66">
        <f t="shared" si="534"/>
        <v>0</v>
      </c>
      <c r="W1261" s="50"/>
      <c r="X1261" s="51"/>
      <c r="Y1261" s="275"/>
      <c r="Z1261" s="275"/>
      <c r="AA1261" s="275"/>
      <c r="AB1261" s="67"/>
      <c r="AC1261" s="130"/>
      <c r="AD1261" s="3"/>
    </row>
    <row r="1262" spans="1:30">
      <c r="A1262" s="83"/>
      <c r="B1262" s="101"/>
      <c r="C1262" s="67"/>
      <c r="D1262" s="14"/>
      <c r="E1262" s="15"/>
      <c r="F1262" s="14"/>
      <c r="G1262" s="16"/>
      <c r="H1262" s="17"/>
      <c r="I1262" s="14"/>
      <c r="J1262" s="18"/>
      <c r="K1262" s="19"/>
      <c r="L1262" s="63"/>
      <c r="M1262" s="16"/>
      <c r="N1262" s="16"/>
      <c r="O1262" s="16"/>
      <c r="P1262" s="67"/>
      <c r="Q1262" s="106"/>
      <c r="R1262" s="107"/>
      <c r="S1262" s="20"/>
      <c r="T1262" s="66"/>
      <c r="U1262" s="66">
        <f t="shared" si="533"/>
        <v>0</v>
      </c>
      <c r="V1262" s="66">
        <f t="shared" si="534"/>
        <v>0</v>
      </c>
      <c r="W1262" s="50"/>
      <c r="X1262" s="51"/>
      <c r="Y1262" s="275"/>
      <c r="Z1262" s="275"/>
      <c r="AA1262" s="275"/>
      <c r="AB1262" s="67"/>
      <c r="AC1262" s="130"/>
      <c r="AD1262" s="3"/>
    </row>
    <row r="1263" spans="1:30">
      <c r="A1263" s="83"/>
      <c r="B1263" s="101"/>
      <c r="C1263" s="67"/>
      <c r="D1263" s="14"/>
      <c r="E1263" s="15"/>
      <c r="F1263" s="14"/>
      <c r="G1263" s="16"/>
      <c r="H1263" s="17"/>
      <c r="I1263" s="14"/>
      <c r="J1263" s="18"/>
      <c r="K1263" s="19"/>
      <c r="L1263" s="63"/>
      <c r="M1263" s="16"/>
      <c r="N1263" s="16"/>
      <c r="O1263" s="16"/>
      <c r="P1263" s="67"/>
      <c r="Q1263" s="106"/>
      <c r="R1263" s="107"/>
      <c r="S1263" s="20"/>
      <c r="T1263" s="66"/>
      <c r="U1263" s="66">
        <f t="shared" si="533"/>
        <v>0</v>
      </c>
      <c r="V1263" s="66">
        <f t="shared" si="534"/>
        <v>0</v>
      </c>
      <c r="W1263" s="50"/>
      <c r="X1263" s="51"/>
      <c r="Y1263" s="275"/>
      <c r="Z1263" s="275"/>
      <c r="AA1263" s="275"/>
      <c r="AB1263" s="67"/>
      <c r="AC1263" s="130"/>
      <c r="AD1263" s="3"/>
    </row>
    <row r="1264" spans="1:30">
      <c r="A1264" s="83"/>
      <c r="B1264" s="101"/>
      <c r="C1264" s="67"/>
      <c r="D1264" s="14"/>
      <c r="E1264" s="15"/>
      <c r="F1264" s="14"/>
      <c r="G1264" s="16"/>
      <c r="H1264" s="17"/>
      <c r="I1264" s="14"/>
      <c r="J1264" s="30"/>
      <c r="K1264" s="19"/>
      <c r="L1264" s="63"/>
      <c r="M1264" s="16"/>
      <c r="N1264" s="16"/>
      <c r="O1264" s="16"/>
      <c r="P1264" s="67"/>
      <c r="Q1264" s="106"/>
      <c r="R1264" s="107"/>
      <c r="S1264" s="20"/>
      <c r="T1264" s="66"/>
      <c r="U1264" s="66">
        <f t="shared" si="533"/>
        <v>0</v>
      </c>
      <c r="V1264" s="66">
        <f t="shared" si="534"/>
        <v>0</v>
      </c>
      <c r="W1264" s="50"/>
      <c r="X1264" s="51"/>
      <c r="Y1264" s="275"/>
      <c r="Z1264" s="275"/>
      <c r="AA1264" s="275"/>
      <c r="AB1264" s="67"/>
      <c r="AC1264" s="130"/>
      <c r="AD1264" s="3"/>
    </row>
    <row r="1265" spans="1:30">
      <c r="A1265" s="83"/>
      <c r="B1265" s="101"/>
      <c r="C1265" s="67"/>
      <c r="D1265" s="14"/>
      <c r="E1265" s="15"/>
      <c r="F1265" s="14"/>
      <c r="G1265" s="16"/>
      <c r="H1265" s="17"/>
      <c r="I1265" s="14"/>
      <c r="J1265" s="30"/>
      <c r="K1265" s="19"/>
      <c r="L1265" s="63"/>
      <c r="M1265" s="16"/>
      <c r="N1265" s="16"/>
      <c r="O1265" s="16"/>
      <c r="P1265" s="67"/>
      <c r="Q1265" s="106"/>
      <c r="R1265" s="107"/>
      <c r="S1265" s="20"/>
      <c r="T1265" s="66"/>
      <c r="U1265" s="66">
        <f t="shared" si="533"/>
        <v>0</v>
      </c>
      <c r="V1265" s="66">
        <f t="shared" si="534"/>
        <v>0</v>
      </c>
      <c r="W1265" s="50"/>
      <c r="X1265" s="51"/>
      <c r="Y1265" s="275"/>
      <c r="Z1265" s="275"/>
      <c r="AA1265" s="275"/>
      <c r="AB1265" s="67"/>
      <c r="AC1265" s="130"/>
      <c r="AD1265" s="3"/>
    </row>
    <row r="1266" spans="1:30">
      <c r="A1266" s="83"/>
      <c r="B1266" s="101"/>
      <c r="C1266" s="67"/>
      <c r="D1266" s="14"/>
      <c r="E1266" s="15"/>
      <c r="F1266" s="14"/>
      <c r="G1266" s="16"/>
      <c r="H1266" s="17"/>
      <c r="I1266" s="14"/>
      <c r="J1266" s="18"/>
      <c r="K1266" s="19"/>
      <c r="L1266" s="63"/>
      <c r="M1266" s="16"/>
      <c r="N1266" s="16"/>
      <c r="O1266" s="16"/>
      <c r="P1266" s="67"/>
      <c r="Q1266" s="106"/>
      <c r="R1266" s="107"/>
      <c r="S1266" s="20"/>
      <c r="T1266" s="66"/>
      <c r="U1266" s="66">
        <f t="shared" si="533"/>
        <v>0</v>
      </c>
      <c r="V1266" s="66">
        <f t="shared" si="534"/>
        <v>0</v>
      </c>
      <c r="W1266" s="50"/>
      <c r="X1266" s="51"/>
      <c r="Y1266" s="275"/>
      <c r="Z1266" s="275"/>
      <c r="AA1266" s="275"/>
      <c r="AB1266" s="67"/>
      <c r="AC1266" s="130"/>
      <c r="AD1266" s="3"/>
    </row>
    <row r="1267" spans="1:30">
      <c r="A1267" s="83"/>
      <c r="B1267" s="101"/>
      <c r="C1267" s="67"/>
      <c r="D1267" s="14"/>
      <c r="E1267" s="15"/>
      <c r="F1267" s="14"/>
      <c r="G1267" s="16"/>
      <c r="H1267" s="17"/>
      <c r="I1267" s="14"/>
      <c r="J1267" s="18"/>
      <c r="K1267" s="19"/>
      <c r="L1267" s="63"/>
      <c r="M1267" s="16"/>
      <c r="N1267" s="16"/>
      <c r="O1267" s="16"/>
      <c r="P1267" s="67"/>
      <c r="Q1267" s="106"/>
      <c r="R1267" s="107"/>
      <c r="S1267" s="20"/>
      <c r="T1267" s="66"/>
      <c r="U1267" s="66">
        <f t="shared" si="533"/>
        <v>0</v>
      </c>
      <c r="V1267" s="66">
        <f t="shared" si="534"/>
        <v>0</v>
      </c>
      <c r="W1267" s="50"/>
      <c r="X1267" s="51"/>
      <c r="Y1267" s="275"/>
      <c r="Z1267" s="275"/>
      <c r="AA1267" s="275"/>
      <c r="AB1267" s="67"/>
      <c r="AC1267" s="130"/>
      <c r="AD1267" s="3"/>
    </row>
    <row r="1268" spans="1:30">
      <c r="A1268" s="83"/>
      <c r="B1268" s="101"/>
      <c r="C1268" s="67"/>
      <c r="D1268" s="14"/>
      <c r="E1268" s="15"/>
      <c r="F1268" s="14"/>
      <c r="G1268" s="16"/>
      <c r="H1268" s="17"/>
      <c r="I1268" s="14"/>
      <c r="J1268" s="30"/>
      <c r="K1268" s="19"/>
      <c r="L1268" s="30"/>
      <c r="M1268" s="19"/>
      <c r="N1268" s="16"/>
      <c r="O1268" s="16"/>
      <c r="P1268" s="67"/>
      <c r="Q1268" s="106"/>
      <c r="R1268" s="107"/>
      <c r="S1268" s="20"/>
      <c r="T1268" s="66"/>
      <c r="U1268" s="66">
        <f t="shared" si="533"/>
        <v>0</v>
      </c>
      <c r="V1268" s="66">
        <f t="shared" si="534"/>
        <v>0</v>
      </c>
      <c r="W1268" s="50"/>
      <c r="X1268" s="51"/>
      <c r="Y1268" s="275"/>
      <c r="Z1268" s="275"/>
      <c r="AA1268" s="275"/>
      <c r="AB1268" s="67"/>
      <c r="AC1268" s="130"/>
      <c r="AD1268" s="3"/>
    </row>
    <row r="1269" spans="1:30">
      <c r="A1269" s="83"/>
      <c r="B1269" s="101"/>
      <c r="C1269" s="67"/>
      <c r="D1269" s="14"/>
      <c r="E1269" s="15"/>
      <c r="F1269" s="14"/>
      <c r="G1269" s="16"/>
      <c r="H1269" s="17"/>
      <c r="I1269" s="14"/>
      <c r="J1269" s="18"/>
      <c r="K1269" s="19"/>
      <c r="L1269" s="63"/>
      <c r="M1269" s="16"/>
      <c r="N1269" s="16"/>
      <c r="O1269" s="16"/>
      <c r="P1269" s="67"/>
      <c r="Q1269" s="106"/>
      <c r="R1269" s="107"/>
      <c r="S1269" s="20"/>
      <c r="T1269" s="66"/>
      <c r="U1269" s="66">
        <f t="shared" si="533"/>
        <v>0</v>
      </c>
      <c r="V1269" s="66">
        <f t="shared" si="534"/>
        <v>0</v>
      </c>
      <c r="W1269" s="50"/>
      <c r="X1269" s="51"/>
      <c r="Y1269" s="275"/>
      <c r="Z1269" s="275"/>
      <c r="AA1269" s="275"/>
      <c r="AB1269" s="67"/>
      <c r="AC1269" s="130"/>
      <c r="AD1269" s="3"/>
    </row>
    <row r="1270" spans="1:30">
      <c r="A1270" s="83"/>
      <c r="B1270" s="101"/>
      <c r="C1270" s="67"/>
      <c r="D1270" s="14"/>
      <c r="E1270" s="15"/>
      <c r="F1270" s="14"/>
      <c r="G1270" s="16"/>
      <c r="H1270" s="17"/>
      <c r="I1270" s="14"/>
      <c r="J1270" s="18"/>
      <c r="K1270" s="19"/>
      <c r="L1270" s="63"/>
      <c r="M1270" s="16"/>
      <c r="N1270" s="16"/>
      <c r="O1270" s="16"/>
      <c r="P1270" s="67"/>
      <c r="Q1270" s="106"/>
      <c r="R1270" s="107"/>
      <c r="S1270" s="20"/>
      <c r="T1270" s="66"/>
      <c r="U1270" s="66">
        <f t="shared" si="533"/>
        <v>0</v>
      </c>
      <c r="V1270" s="66">
        <f t="shared" si="534"/>
        <v>0</v>
      </c>
      <c r="W1270" s="50"/>
      <c r="X1270" s="51"/>
      <c r="Y1270" s="275"/>
      <c r="Z1270" s="275"/>
      <c r="AA1270" s="275"/>
      <c r="AB1270" s="67"/>
      <c r="AC1270" s="130"/>
      <c r="AD1270" s="3"/>
    </row>
    <row r="1271" spans="1:30">
      <c r="A1271" s="83"/>
      <c r="B1271" s="101"/>
      <c r="C1271" s="67"/>
      <c r="D1271" s="14"/>
      <c r="E1271" s="15"/>
      <c r="F1271" s="14"/>
      <c r="G1271" s="16"/>
      <c r="H1271" s="17"/>
      <c r="I1271" s="14"/>
      <c r="J1271" s="30"/>
      <c r="K1271" s="19"/>
      <c r="L1271" s="30"/>
      <c r="M1271" s="19"/>
      <c r="N1271" s="16"/>
      <c r="O1271" s="16"/>
      <c r="P1271" s="67"/>
      <c r="Q1271" s="106"/>
      <c r="R1271" s="107"/>
      <c r="S1271" s="20"/>
      <c r="T1271" s="66"/>
      <c r="U1271" s="66">
        <f t="shared" si="533"/>
        <v>0</v>
      </c>
      <c r="V1271" s="66">
        <f t="shared" si="534"/>
        <v>0</v>
      </c>
      <c r="W1271" s="50"/>
      <c r="X1271" s="51"/>
      <c r="Y1271" s="275"/>
      <c r="Z1271" s="275"/>
      <c r="AA1271" s="275"/>
      <c r="AB1271" s="67"/>
      <c r="AC1271" s="130"/>
      <c r="AD1271" s="3"/>
    </row>
    <row r="1272" spans="1:30">
      <c r="A1272" s="83"/>
      <c r="B1272" s="101"/>
      <c r="C1272" s="67"/>
      <c r="D1272" s="14"/>
      <c r="E1272" s="15"/>
      <c r="F1272" s="14"/>
      <c r="G1272" s="16"/>
      <c r="H1272" s="17"/>
      <c r="I1272" s="14"/>
      <c r="J1272" s="18"/>
      <c r="K1272" s="19"/>
      <c r="L1272" s="63"/>
      <c r="M1272" s="16"/>
      <c r="N1272" s="16"/>
      <c r="O1272" s="16"/>
      <c r="P1272" s="67"/>
      <c r="Q1272" s="106"/>
      <c r="R1272" s="107"/>
      <c r="S1272" s="20"/>
      <c r="T1272" s="66"/>
      <c r="U1272" s="66">
        <f t="shared" si="533"/>
        <v>0</v>
      </c>
      <c r="V1272" s="66">
        <f t="shared" si="534"/>
        <v>0</v>
      </c>
      <c r="W1272" s="50"/>
      <c r="X1272" s="51"/>
      <c r="Y1272" s="275"/>
      <c r="Z1272" s="275"/>
      <c r="AA1272" s="275"/>
      <c r="AB1272" s="67"/>
      <c r="AC1272" s="130"/>
      <c r="AD1272" s="3"/>
    </row>
    <row r="1273" spans="1:30">
      <c r="A1273" s="83"/>
      <c r="B1273" s="101"/>
      <c r="C1273" s="67"/>
      <c r="D1273" s="14"/>
      <c r="E1273" s="15"/>
      <c r="F1273" s="14"/>
      <c r="G1273" s="16"/>
      <c r="H1273" s="17"/>
      <c r="I1273" s="14"/>
      <c r="J1273" s="18"/>
      <c r="K1273" s="19"/>
      <c r="L1273" s="63"/>
      <c r="M1273" s="16"/>
      <c r="N1273" s="16"/>
      <c r="O1273" s="16"/>
      <c r="P1273" s="67"/>
      <c r="Q1273" s="106"/>
      <c r="R1273" s="107"/>
      <c r="S1273" s="20"/>
      <c r="T1273" s="66"/>
      <c r="U1273" s="66">
        <f t="shared" si="533"/>
        <v>0</v>
      </c>
      <c r="V1273" s="66">
        <f t="shared" si="534"/>
        <v>0</v>
      </c>
      <c r="W1273" s="50"/>
      <c r="X1273" s="51"/>
      <c r="Y1273" s="275"/>
      <c r="Z1273" s="275"/>
      <c r="AA1273" s="275"/>
      <c r="AB1273" s="67"/>
      <c r="AC1273" s="130"/>
      <c r="AD1273" s="3"/>
    </row>
    <row r="1274" spans="1:30">
      <c r="A1274" s="83"/>
      <c r="B1274" s="101"/>
      <c r="C1274" s="67"/>
      <c r="D1274" s="14"/>
      <c r="E1274" s="15"/>
      <c r="F1274" s="14"/>
      <c r="G1274" s="16"/>
      <c r="H1274" s="17"/>
      <c r="I1274" s="14"/>
      <c r="J1274" s="18"/>
      <c r="K1274" s="19"/>
      <c r="L1274" s="18"/>
      <c r="M1274" s="19"/>
      <c r="N1274" s="16"/>
      <c r="O1274" s="16"/>
      <c r="P1274" s="67"/>
      <c r="Q1274" s="106"/>
      <c r="R1274" s="107"/>
      <c r="S1274" s="20"/>
      <c r="T1274" s="66"/>
      <c r="U1274" s="66">
        <f t="shared" si="533"/>
        <v>0</v>
      </c>
      <c r="V1274" s="66">
        <f t="shared" si="534"/>
        <v>0</v>
      </c>
      <c r="W1274" s="50"/>
      <c r="X1274" s="51"/>
      <c r="Y1274" s="275"/>
      <c r="Z1274" s="275"/>
      <c r="AA1274" s="275"/>
      <c r="AB1274" s="67"/>
      <c r="AC1274" s="130"/>
      <c r="AD1274" s="3"/>
    </row>
    <row r="1275" spans="1:30">
      <c r="A1275" s="83"/>
      <c r="B1275" s="101"/>
      <c r="C1275" s="67"/>
      <c r="D1275" s="14"/>
      <c r="E1275" s="15"/>
      <c r="F1275" s="14"/>
      <c r="G1275" s="16"/>
      <c r="H1275" s="17"/>
      <c r="I1275" s="14"/>
      <c r="J1275" s="18"/>
      <c r="K1275" s="19"/>
      <c r="L1275" s="63"/>
      <c r="M1275" s="16"/>
      <c r="N1275" s="16"/>
      <c r="O1275" s="16"/>
      <c r="P1275" s="67"/>
      <c r="Q1275" s="106"/>
      <c r="R1275" s="107"/>
      <c r="S1275" s="20"/>
      <c r="T1275" s="66"/>
      <c r="U1275" s="66">
        <f t="shared" si="533"/>
        <v>0</v>
      </c>
      <c r="V1275" s="66">
        <f t="shared" si="534"/>
        <v>0</v>
      </c>
      <c r="W1275" s="50"/>
      <c r="X1275" s="51"/>
      <c r="Y1275" s="275"/>
      <c r="Z1275" s="275"/>
      <c r="AA1275" s="275"/>
      <c r="AB1275" s="67"/>
      <c r="AC1275" s="130"/>
      <c r="AD1275" s="3"/>
    </row>
    <row r="1276" spans="1:30">
      <c r="A1276" s="83"/>
      <c r="B1276" s="101"/>
      <c r="C1276" s="67"/>
      <c r="D1276" s="14"/>
      <c r="E1276" s="15"/>
      <c r="F1276" s="14"/>
      <c r="G1276" s="16"/>
      <c r="H1276" s="17"/>
      <c r="I1276" s="14"/>
      <c r="J1276" s="18"/>
      <c r="K1276" s="19"/>
      <c r="L1276" s="63"/>
      <c r="M1276" s="16"/>
      <c r="N1276" s="16"/>
      <c r="O1276" s="16"/>
      <c r="P1276" s="67"/>
      <c r="Q1276" s="106"/>
      <c r="R1276" s="107"/>
      <c r="S1276" s="20"/>
      <c r="T1276" s="66"/>
      <c r="U1276" s="66">
        <f t="shared" si="533"/>
        <v>0</v>
      </c>
      <c r="V1276" s="66">
        <f t="shared" si="534"/>
        <v>0</v>
      </c>
      <c r="W1276" s="50"/>
      <c r="X1276" s="51"/>
      <c r="Y1276" s="275"/>
      <c r="Z1276" s="275"/>
      <c r="AA1276" s="275"/>
      <c r="AB1276" s="67"/>
      <c r="AC1276" s="130"/>
      <c r="AD1276" s="3"/>
    </row>
    <row r="1277" spans="1:30">
      <c r="A1277" s="83"/>
      <c r="B1277" s="101"/>
      <c r="C1277" s="67"/>
      <c r="D1277" s="14"/>
      <c r="E1277" s="15"/>
      <c r="F1277" s="14"/>
      <c r="G1277" s="16"/>
      <c r="H1277" s="17"/>
      <c r="I1277" s="14"/>
      <c r="J1277" s="18"/>
      <c r="K1277" s="19"/>
      <c r="L1277" s="63"/>
      <c r="M1277" s="16"/>
      <c r="N1277" s="16"/>
      <c r="O1277" s="16"/>
      <c r="P1277" s="67"/>
      <c r="Q1277" s="106"/>
      <c r="R1277" s="107"/>
      <c r="S1277" s="20"/>
      <c r="T1277" s="66"/>
      <c r="U1277" s="66">
        <f t="shared" si="533"/>
        <v>0</v>
      </c>
      <c r="V1277" s="66">
        <f t="shared" si="534"/>
        <v>0</v>
      </c>
      <c r="W1277" s="50"/>
      <c r="X1277" s="51"/>
      <c r="Y1277" s="275"/>
      <c r="Z1277" s="275"/>
      <c r="AA1277" s="275"/>
      <c r="AB1277" s="67"/>
      <c r="AC1277" s="130"/>
      <c r="AD1277" s="3"/>
    </row>
    <row r="1278" spans="1:30">
      <c r="A1278" s="83"/>
      <c r="B1278" s="101"/>
      <c r="C1278" s="67"/>
      <c r="D1278" s="14"/>
      <c r="E1278" s="15"/>
      <c r="F1278" s="14"/>
      <c r="G1278" s="16"/>
      <c r="H1278" s="17"/>
      <c r="I1278" s="14"/>
      <c r="J1278" s="30"/>
      <c r="K1278" s="19"/>
      <c r="L1278" s="63"/>
      <c r="M1278" s="16"/>
      <c r="N1278" s="16"/>
      <c r="O1278" s="16"/>
      <c r="P1278" s="67"/>
      <c r="Q1278" s="106"/>
      <c r="R1278" s="107"/>
      <c r="S1278" s="20"/>
      <c r="T1278" s="66"/>
      <c r="U1278" s="66">
        <f t="shared" si="533"/>
        <v>0</v>
      </c>
      <c r="V1278" s="66">
        <f t="shared" si="534"/>
        <v>0</v>
      </c>
      <c r="W1278" s="50"/>
      <c r="X1278" s="51"/>
      <c r="Y1278" s="275"/>
      <c r="Z1278" s="275"/>
      <c r="AA1278" s="275"/>
      <c r="AB1278" s="67"/>
      <c r="AC1278" s="130"/>
      <c r="AD1278" s="3"/>
    </row>
    <row r="1279" spans="1:30">
      <c r="A1279" s="83"/>
      <c r="B1279" s="101"/>
      <c r="C1279" s="67"/>
      <c r="D1279" s="14"/>
      <c r="E1279" s="15"/>
      <c r="F1279" s="14"/>
      <c r="G1279" s="16"/>
      <c r="H1279" s="17"/>
      <c r="I1279" s="14"/>
      <c r="J1279" s="15"/>
      <c r="K1279" s="19"/>
      <c r="L1279" s="15"/>
      <c r="M1279" s="16"/>
      <c r="N1279" s="16"/>
      <c r="O1279" s="16"/>
      <c r="P1279" s="67"/>
      <c r="Q1279" s="106"/>
      <c r="R1279" s="107"/>
      <c r="S1279" s="20"/>
      <c r="T1279" s="66"/>
      <c r="U1279" s="66">
        <f t="shared" si="533"/>
        <v>0</v>
      </c>
      <c r="V1279" s="66">
        <f t="shared" si="534"/>
        <v>0</v>
      </c>
      <c r="W1279" s="50"/>
      <c r="X1279" s="51"/>
      <c r="Y1279" s="275"/>
      <c r="Z1279" s="275"/>
      <c r="AA1279" s="275"/>
      <c r="AB1279" s="67"/>
      <c r="AC1279" s="130"/>
      <c r="AD1279" s="3"/>
    </row>
    <row r="1280" spans="1:30">
      <c r="A1280" s="83"/>
      <c r="B1280" s="101"/>
      <c r="C1280" s="67"/>
      <c r="D1280" s="14"/>
      <c r="E1280" s="15"/>
      <c r="F1280" s="14"/>
      <c r="G1280" s="16"/>
      <c r="H1280" s="17"/>
      <c r="I1280" s="14"/>
      <c r="J1280" s="15"/>
      <c r="K1280" s="19"/>
      <c r="L1280" s="15"/>
      <c r="M1280" s="16"/>
      <c r="N1280" s="16"/>
      <c r="O1280" s="16"/>
      <c r="P1280" s="67"/>
      <c r="Q1280" s="106"/>
      <c r="R1280" s="107"/>
      <c r="S1280" s="20"/>
      <c r="T1280" s="66"/>
      <c r="U1280" s="66">
        <f t="shared" si="533"/>
        <v>0</v>
      </c>
      <c r="V1280" s="66">
        <f t="shared" si="534"/>
        <v>0</v>
      </c>
      <c r="W1280" s="50"/>
      <c r="X1280" s="51"/>
      <c r="Y1280" s="275"/>
      <c r="Z1280" s="275"/>
      <c r="AA1280" s="275"/>
      <c r="AB1280" s="67"/>
      <c r="AC1280" s="130"/>
      <c r="AD1280" s="3"/>
    </row>
    <row r="1281" spans="1:30">
      <c r="A1281" s="83"/>
      <c r="B1281" s="101"/>
      <c r="C1281" s="67"/>
      <c r="D1281" s="14"/>
      <c r="E1281" s="15"/>
      <c r="F1281" s="14"/>
      <c r="G1281" s="16"/>
      <c r="H1281" s="17"/>
      <c r="I1281" s="14"/>
      <c r="J1281" s="15"/>
      <c r="K1281" s="19"/>
      <c r="L1281" s="15"/>
      <c r="M1281" s="16"/>
      <c r="N1281" s="16"/>
      <c r="O1281" s="16"/>
      <c r="P1281" s="67"/>
      <c r="Q1281" s="106"/>
      <c r="R1281" s="107"/>
      <c r="S1281" s="20"/>
      <c r="T1281" s="66"/>
      <c r="U1281" s="66">
        <f t="shared" si="533"/>
        <v>0</v>
      </c>
      <c r="V1281" s="66">
        <f t="shared" si="534"/>
        <v>0</v>
      </c>
      <c r="W1281" s="50"/>
      <c r="X1281" s="51"/>
      <c r="Y1281" s="275"/>
      <c r="Z1281" s="275"/>
      <c r="AA1281" s="275"/>
      <c r="AB1281" s="67"/>
      <c r="AC1281" s="130"/>
      <c r="AD1281" s="3"/>
    </row>
    <row r="1282" spans="1:30">
      <c r="A1282" s="83"/>
      <c r="B1282" s="101"/>
      <c r="C1282" s="67"/>
      <c r="D1282" s="14"/>
      <c r="E1282" s="15"/>
      <c r="F1282" s="14"/>
      <c r="G1282" s="16"/>
      <c r="H1282" s="17"/>
      <c r="I1282" s="14"/>
      <c r="J1282" s="18"/>
      <c r="K1282" s="19"/>
      <c r="L1282" s="63"/>
      <c r="M1282" s="16"/>
      <c r="N1282" s="16"/>
      <c r="O1282" s="16"/>
      <c r="P1282" s="67"/>
      <c r="Q1282" s="106"/>
      <c r="R1282" s="107"/>
      <c r="S1282" s="20"/>
      <c r="T1282" s="66"/>
      <c r="U1282" s="66">
        <f t="shared" si="533"/>
        <v>0</v>
      </c>
      <c r="V1282" s="66">
        <f t="shared" si="534"/>
        <v>0</v>
      </c>
      <c r="W1282" s="50"/>
      <c r="X1282" s="51"/>
      <c r="Y1282" s="275"/>
      <c r="Z1282" s="275"/>
      <c r="AA1282" s="275"/>
      <c r="AB1282" s="67"/>
      <c r="AC1282" s="130"/>
      <c r="AD1282" s="3"/>
    </row>
    <row r="1283" spans="1:30">
      <c r="A1283" s="83"/>
      <c r="B1283" s="101"/>
      <c r="C1283" s="67"/>
      <c r="D1283" s="14"/>
      <c r="E1283" s="15"/>
      <c r="F1283" s="14"/>
      <c r="G1283" s="16"/>
      <c r="H1283" s="17"/>
      <c r="I1283" s="14"/>
      <c r="J1283" s="30"/>
      <c r="K1283" s="19"/>
      <c r="L1283" s="63"/>
      <c r="M1283" s="16"/>
      <c r="N1283" s="16"/>
      <c r="O1283" s="16"/>
      <c r="P1283" s="67"/>
      <c r="Q1283" s="106"/>
      <c r="R1283" s="107"/>
      <c r="S1283" s="20"/>
      <c r="T1283" s="66"/>
      <c r="U1283" s="66">
        <f t="shared" si="533"/>
        <v>0</v>
      </c>
      <c r="V1283" s="66">
        <f t="shared" si="534"/>
        <v>0</v>
      </c>
      <c r="W1283" s="50"/>
      <c r="X1283" s="51"/>
      <c r="Y1283" s="275"/>
      <c r="Z1283" s="275"/>
      <c r="AA1283" s="275"/>
      <c r="AB1283" s="67"/>
      <c r="AC1283" s="130"/>
      <c r="AD1283" s="3"/>
    </row>
    <row r="1284" spans="1:30">
      <c r="A1284" s="83"/>
      <c r="B1284" s="101"/>
      <c r="C1284" s="67"/>
      <c r="D1284" s="14"/>
      <c r="E1284" s="15"/>
      <c r="F1284" s="14"/>
      <c r="G1284" s="16"/>
      <c r="H1284" s="17"/>
      <c r="I1284" s="14"/>
      <c r="J1284" s="18"/>
      <c r="K1284" s="19"/>
      <c r="L1284" s="63"/>
      <c r="M1284" s="16"/>
      <c r="N1284" s="16"/>
      <c r="O1284" s="16"/>
      <c r="P1284" s="67"/>
      <c r="Q1284" s="106"/>
      <c r="R1284" s="107"/>
      <c r="S1284" s="20"/>
      <c r="T1284" s="66"/>
      <c r="U1284" s="66">
        <f t="shared" si="533"/>
        <v>0</v>
      </c>
      <c r="V1284" s="66">
        <f t="shared" si="534"/>
        <v>0</v>
      </c>
      <c r="W1284" s="50"/>
      <c r="X1284" s="51"/>
      <c r="Y1284" s="275"/>
      <c r="Z1284" s="275"/>
      <c r="AA1284" s="275"/>
      <c r="AB1284" s="67"/>
      <c r="AC1284" s="130"/>
      <c r="AD1284" s="3"/>
    </row>
    <row r="1285" spans="1:30">
      <c r="A1285" s="83"/>
      <c r="B1285" s="101"/>
      <c r="C1285" s="67"/>
      <c r="D1285" s="14"/>
      <c r="E1285" s="15"/>
      <c r="F1285" s="14"/>
      <c r="G1285" s="16"/>
      <c r="H1285" s="17"/>
      <c r="I1285" s="14"/>
      <c r="J1285" s="18"/>
      <c r="K1285" s="19"/>
      <c r="L1285" s="63"/>
      <c r="M1285" s="16"/>
      <c r="N1285" s="16"/>
      <c r="O1285" s="16"/>
      <c r="P1285" s="67"/>
      <c r="Q1285" s="106"/>
      <c r="R1285" s="107"/>
      <c r="S1285" s="20"/>
      <c r="T1285" s="66"/>
      <c r="U1285" s="66">
        <f t="shared" si="533"/>
        <v>0</v>
      </c>
      <c r="V1285" s="66">
        <f t="shared" si="534"/>
        <v>0</v>
      </c>
      <c r="W1285" s="50"/>
      <c r="X1285" s="51"/>
      <c r="Y1285" s="275"/>
      <c r="Z1285" s="275"/>
      <c r="AA1285" s="275"/>
      <c r="AB1285" s="67"/>
      <c r="AC1285" s="130"/>
      <c r="AD1285" s="3"/>
    </row>
    <row r="1286" spans="1:30">
      <c r="A1286" s="83"/>
      <c r="B1286" s="101"/>
      <c r="C1286" s="67"/>
      <c r="D1286" s="14"/>
      <c r="E1286" s="15"/>
      <c r="F1286" s="14"/>
      <c r="G1286" s="16"/>
      <c r="H1286" s="17"/>
      <c r="I1286" s="14"/>
      <c r="J1286" s="18"/>
      <c r="K1286" s="19"/>
      <c r="L1286" s="63"/>
      <c r="M1286" s="16"/>
      <c r="N1286" s="16"/>
      <c r="O1286" s="16"/>
      <c r="P1286" s="67"/>
      <c r="Q1286" s="106"/>
      <c r="R1286" s="107"/>
      <c r="S1286" s="20"/>
      <c r="T1286" s="66"/>
      <c r="U1286" s="66">
        <f t="shared" si="533"/>
        <v>0</v>
      </c>
      <c r="V1286" s="66">
        <f t="shared" si="534"/>
        <v>0</v>
      </c>
      <c r="W1286" s="50"/>
      <c r="X1286" s="51"/>
      <c r="Y1286" s="275"/>
      <c r="Z1286" s="275"/>
      <c r="AA1286" s="275"/>
      <c r="AB1286" s="67"/>
      <c r="AC1286" s="130"/>
      <c r="AD1286" s="3"/>
    </row>
    <row r="1287" spans="1:30">
      <c r="A1287" s="83"/>
      <c r="B1287" s="101"/>
      <c r="C1287" s="67"/>
      <c r="D1287" s="14"/>
      <c r="E1287" s="15"/>
      <c r="F1287" s="14"/>
      <c r="G1287" s="16"/>
      <c r="H1287" s="17"/>
      <c r="I1287" s="14"/>
      <c r="J1287" s="18"/>
      <c r="K1287" s="19"/>
      <c r="L1287" s="63"/>
      <c r="M1287" s="16"/>
      <c r="N1287" s="16"/>
      <c r="O1287" s="16"/>
      <c r="P1287" s="67"/>
      <c r="Q1287" s="106"/>
      <c r="R1287" s="107"/>
      <c r="S1287" s="20"/>
      <c r="T1287" s="66"/>
      <c r="U1287" s="66">
        <f t="shared" si="533"/>
        <v>0</v>
      </c>
      <c r="V1287" s="66">
        <f t="shared" si="534"/>
        <v>0</v>
      </c>
      <c r="W1287" s="50"/>
      <c r="X1287" s="51"/>
      <c r="Y1287" s="275"/>
      <c r="Z1287" s="275"/>
      <c r="AA1287" s="275"/>
      <c r="AB1287" s="67"/>
      <c r="AC1287" s="130"/>
      <c r="AD1287" s="3"/>
    </row>
    <row r="1288" spans="1:30">
      <c r="A1288" s="83"/>
      <c r="B1288" s="101"/>
      <c r="C1288" s="67"/>
      <c r="D1288" s="14"/>
      <c r="E1288" s="15"/>
      <c r="F1288" s="14"/>
      <c r="G1288" s="16"/>
      <c r="H1288" s="17"/>
      <c r="I1288" s="14"/>
      <c r="J1288" s="18"/>
      <c r="K1288" s="19"/>
      <c r="L1288" s="63"/>
      <c r="M1288" s="16"/>
      <c r="N1288" s="16"/>
      <c r="O1288" s="16"/>
      <c r="P1288" s="67"/>
      <c r="Q1288" s="106"/>
      <c r="R1288" s="107"/>
      <c r="S1288" s="20"/>
      <c r="T1288" s="66"/>
      <c r="U1288" s="66">
        <f t="shared" si="533"/>
        <v>0</v>
      </c>
      <c r="V1288" s="66">
        <f t="shared" si="534"/>
        <v>0</v>
      </c>
      <c r="W1288" s="50"/>
      <c r="X1288" s="51"/>
      <c r="Y1288" s="275"/>
      <c r="Z1288" s="275"/>
      <c r="AA1288" s="275"/>
      <c r="AB1288" s="67"/>
      <c r="AC1288" s="130"/>
      <c r="AD1288" s="3"/>
    </row>
    <row r="1289" spans="1:30">
      <c r="A1289" s="83"/>
      <c r="B1289" s="101"/>
      <c r="C1289" s="67"/>
      <c r="D1289" s="14"/>
      <c r="E1289" s="15"/>
      <c r="F1289" s="14"/>
      <c r="G1289" s="16"/>
      <c r="H1289" s="17"/>
      <c r="I1289" s="14"/>
      <c r="J1289" s="18"/>
      <c r="K1289" s="19"/>
      <c r="L1289" s="63"/>
      <c r="M1289" s="16"/>
      <c r="N1289" s="16"/>
      <c r="O1289" s="16"/>
      <c r="P1289" s="67"/>
      <c r="Q1289" s="106"/>
      <c r="R1289" s="107"/>
      <c r="S1289" s="20"/>
      <c r="T1289" s="66"/>
      <c r="U1289" s="66">
        <f t="shared" si="533"/>
        <v>0</v>
      </c>
      <c r="V1289" s="66">
        <f t="shared" si="534"/>
        <v>0</v>
      </c>
      <c r="W1289" s="50"/>
      <c r="X1289" s="51"/>
      <c r="Y1289" s="275"/>
      <c r="Z1289" s="275"/>
      <c r="AA1289" s="275"/>
      <c r="AB1289" s="67"/>
      <c r="AC1289" s="130"/>
      <c r="AD1289" s="3"/>
    </row>
    <row r="1290" spans="1:30">
      <c r="A1290" s="83"/>
      <c r="B1290" s="101"/>
      <c r="C1290" s="67"/>
      <c r="D1290" s="14"/>
      <c r="E1290" s="15"/>
      <c r="F1290" s="14"/>
      <c r="G1290" s="16"/>
      <c r="H1290" s="17"/>
      <c r="I1290" s="14"/>
      <c r="J1290" s="30"/>
      <c r="K1290" s="19"/>
      <c r="L1290" s="63"/>
      <c r="M1290" s="16"/>
      <c r="N1290" s="16"/>
      <c r="O1290" s="16"/>
      <c r="P1290" s="67"/>
      <c r="Q1290" s="106"/>
      <c r="R1290" s="107"/>
      <c r="S1290" s="20"/>
      <c r="T1290" s="66"/>
      <c r="U1290" s="66">
        <f t="shared" si="533"/>
        <v>0</v>
      </c>
      <c r="V1290" s="66">
        <f t="shared" si="534"/>
        <v>0</v>
      </c>
      <c r="W1290" s="50"/>
      <c r="X1290" s="51"/>
      <c r="Y1290" s="275"/>
      <c r="Z1290" s="275"/>
      <c r="AA1290" s="275"/>
      <c r="AB1290" s="67"/>
      <c r="AC1290" s="130"/>
      <c r="AD1290" s="3"/>
    </row>
    <row r="1291" spans="1:30">
      <c r="A1291" s="83"/>
      <c r="B1291" s="101"/>
      <c r="C1291" s="67"/>
      <c r="D1291" s="14"/>
      <c r="E1291" s="15"/>
      <c r="F1291" s="14"/>
      <c r="G1291" s="16"/>
      <c r="H1291" s="17"/>
      <c r="I1291" s="14"/>
      <c r="J1291" s="18"/>
      <c r="K1291" s="19"/>
      <c r="L1291" s="63"/>
      <c r="M1291" s="16"/>
      <c r="N1291" s="16"/>
      <c r="O1291" s="16"/>
      <c r="P1291" s="67"/>
      <c r="Q1291" s="106"/>
      <c r="R1291" s="107"/>
      <c r="S1291" s="20"/>
      <c r="T1291" s="66"/>
      <c r="U1291" s="66">
        <f t="shared" si="533"/>
        <v>0</v>
      </c>
      <c r="V1291" s="66">
        <f t="shared" si="534"/>
        <v>0</v>
      </c>
      <c r="W1291" s="50"/>
      <c r="X1291" s="51"/>
      <c r="Y1291" s="275"/>
      <c r="Z1291" s="275"/>
      <c r="AA1291" s="275"/>
      <c r="AB1291" s="67"/>
      <c r="AC1291" s="130"/>
      <c r="AD1291" s="3"/>
    </row>
    <row r="1292" spans="1:30">
      <c r="A1292" s="83"/>
      <c r="B1292" s="101"/>
      <c r="C1292" s="67"/>
      <c r="D1292" s="14"/>
      <c r="E1292" s="15"/>
      <c r="F1292" s="14"/>
      <c r="G1292" s="66"/>
      <c r="H1292" s="17"/>
      <c r="I1292" s="14"/>
      <c r="J1292" s="30"/>
      <c r="K1292" s="19"/>
      <c r="L1292" s="63"/>
      <c r="M1292" s="16"/>
      <c r="N1292" s="16"/>
      <c r="O1292" s="16"/>
      <c r="P1292" s="67"/>
      <c r="Q1292" s="106"/>
      <c r="R1292" s="107"/>
      <c r="S1292" s="20"/>
      <c r="T1292" s="66"/>
      <c r="U1292" s="66">
        <f t="shared" si="533"/>
        <v>0</v>
      </c>
      <c r="V1292" s="66">
        <f t="shared" si="534"/>
        <v>0</v>
      </c>
      <c r="W1292" s="50"/>
      <c r="X1292" s="51"/>
      <c r="Y1292" s="275"/>
      <c r="Z1292" s="275"/>
      <c r="AA1292" s="275"/>
      <c r="AB1292" s="67"/>
      <c r="AC1292" s="130"/>
      <c r="AD1292" s="3"/>
    </row>
    <row r="1293" spans="1:30">
      <c r="A1293" s="83"/>
      <c r="B1293" s="101"/>
      <c r="C1293" s="67"/>
      <c r="D1293" s="14"/>
      <c r="E1293" s="15"/>
      <c r="F1293" s="14"/>
      <c r="G1293" s="66"/>
      <c r="H1293" s="17"/>
      <c r="I1293" s="14"/>
      <c r="J1293" s="30"/>
      <c r="K1293" s="19"/>
      <c r="L1293" s="63"/>
      <c r="M1293" s="16"/>
      <c r="N1293" s="16"/>
      <c r="O1293" s="16"/>
      <c r="P1293" s="67"/>
      <c r="Q1293" s="106"/>
      <c r="R1293" s="107"/>
      <c r="S1293" s="20"/>
      <c r="T1293" s="66"/>
      <c r="U1293" s="66">
        <f t="shared" si="533"/>
        <v>0</v>
      </c>
      <c r="V1293" s="66">
        <f t="shared" si="534"/>
        <v>0</v>
      </c>
      <c r="W1293" s="50"/>
      <c r="X1293" s="51"/>
      <c r="Y1293" s="275"/>
      <c r="Z1293" s="275"/>
      <c r="AA1293" s="275"/>
      <c r="AB1293" s="67"/>
      <c r="AC1293" s="130"/>
      <c r="AD1293" s="3"/>
    </row>
    <row r="1294" spans="1:30">
      <c r="A1294" s="83"/>
      <c r="B1294" s="101"/>
      <c r="C1294" s="67"/>
      <c r="D1294" s="14"/>
      <c r="E1294" s="15"/>
      <c r="F1294" s="14"/>
      <c r="G1294" s="66"/>
      <c r="H1294" s="17"/>
      <c r="I1294" s="14"/>
      <c r="J1294" s="30"/>
      <c r="K1294" s="19"/>
      <c r="L1294" s="63"/>
      <c r="M1294" s="16"/>
      <c r="N1294" s="16"/>
      <c r="O1294" s="16"/>
      <c r="P1294" s="67"/>
      <c r="Q1294" s="106"/>
      <c r="R1294" s="107"/>
      <c r="S1294" s="20"/>
      <c r="T1294" s="66"/>
      <c r="U1294" s="66">
        <f t="shared" si="533"/>
        <v>0</v>
      </c>
      <c r="V1294" s="66">
        <f t="shared" si="534"/>
        <v>0</v>
      </c>
      <c r="W1294" s="50"/>
      <c r="X1294" s="51"/>
      <c r="Y1294" s="275"/>
      <c r="Z1294" s="275"/>
      <c r="AA1294" s="275"/>
      <c r="AB1294" s="67"/>
      <c r="AC1294" s="130"/>
      <c r="AD1294" s="3"/>
    </row>
    <row r="1295" spans="1:30">
      <c r="A1295" s="83"/>
      <c r="B1295" s="101"/>
      <c r="C1295" s="67"/>
      <c r="D1295" s="14"/>
      <c r="E1295" s="15"/>
      <c r="F1295" s="14"/>
      <c r="G1295" s="16"/>
      <c r="H1295" s="17"/>
      <c r="I1295" s="14"/>
      <c r="J1295" s="30"/>
      <c r="K1295" s="19"/>
      <c r="L1295" s="63"/>
      <c r="M1295" s="16"/>
      <c r="N1295" s="16"/>
      <c r="O1295" s="16"/>
      <c r="P1295" s="67"/>
      <c r="Q1295" s="106"/>
      <c r="R1295" s="107"/>
      <c r="S1295" s="20"/>
      <c r="T1295" s="66"/>
      <c r="U1295" s="66">
        <f t="shared" si="533"/>
        <v>0</v>
      </c>
      <c r="V1295" s="66">
        <f t="shared" si="534"/>
        <v>0</v>
      </c>
      <c r="W1295" s="50"/>
      <c r="X1295" s="51"/>
      <c r="Y1295" s="275"/>
      <c r="Z1295" s="275"/>
      <c r="AA1295" s="275"/>
      <c r="AB1295" s="67"/>
      <c r="AC1295" s="130"/>
      <c r="AD1295" s="3"/>
    </row>
    <row r="1296" spans="1:30">
      <c r="A1296" s="83"/>
      <c r="B1296" s="101"/>
      <c r="C1296" s="67"/>
      <c r="D1296" s="14"/>
      <c r="E1296" s="15"/>
      <c r="F1296" s="14"/>
      <c r="G1296" s="16"/>
      <c r="H1296" s="17"/>
      <c r="I1296" s="14"/>
      <c r="J1296" s="18"/>
      <c r="K1296" s="19"/>
      <c r="L1296" s="63"/>
      <c r="M1296" s="16"/>
      <c r="N1296" s="16"/>
      <c r="O1296" s="16"/>
      <c r="P1296" s="67"/>
      <c r="Q1296" s="106"/>
      <c r="R1296" s="107"/>
      <c r="S1296" s="20"/>
      <c r="T1296" s="66"/>
      <c r="U1296" s="66">
        <f t="shared" si="533"/>
        <v>0</v>
      </c>
      <c r="V1296" s="66">
        <f t="shared" si="534"/>
        <v>0</v>
      </c>
      <c r="W1296" s="50"/>
      <c r="X1296" s="51"/>
      <c r="Y1296" s="275"/>
      <c r="Z1296" s="275"/>
      <c r="AA1296" s="275"/>
      <c r="AB1296" s="67"/>
      <c r="AC1296" s="130"/>
      <c r="AD1296" s="3"/>
    </row>
    <row r="1297" spans="1:30">
      <c r="A1297" s="83"/>
      <c r="B1297" s="101"/>
      <c r="C1297" s="67"/>
      <c r="D1297" s="14"/>
      <c r="E1297" s="15"/>
      <c r="F1297" s="14"/>
      <c r="G1297" s="16"/>
      <c r="H1297" s="17"/>
      <c r="I1297" s="14"/>
      <c r="J1297" s="30"/>
      <c r="K1297" s="19"/>
      <c r="L1297" s="30"/>
      <c r="M1297" s="19"/>
      <c r="N1297" s="16"/>
      <c r="O1297" s="16"/>
      <c r="P1297" s="67"/>
      <c r="Q1297" s="106"/>
      <c r="R1297" s="107"/>
      <c r="S1297" s="20"/>
      <c r="T1297" s="66"/>
      <c r="U1297" s="66">
        <f t="shared" si="533"/>
        <v>0</v>
      </c>
      <c r="V1297" s="66">
        <f t="shared" si="534"/>
        <v>0</v>
      </c>
      <c r="W1297" s="50"/>
      <c r="X1297" s="51"/>
      <c r="Y1297" s="275"/>
      <c r="Z1297" s="275"/>
      <c r="AA1297" s="275"/>
      <c r="AB1297" s="67"/>
      <c r="AC1297" s="130"/>
      <c r="AD1297" s="3"/>
    </row>
    <row r="1298" spans="1:30">
      <c r="A1298" s="83"/>
      <c r="B1298" s="101"/>
      <c r="C1298" s="67"/>
      <c r="D1298" s="14"/>
      <c r="E1298" s="15"/>
      <c r="F1298" s="14"/>
      <c r="G1298" s="16"/>
      <c r="H1298" s="17"/>
      <c r="I1298" s="14"/>
      <c r="J1298" s="18"/>
      <c r="K1298" s="19"/>
      <c r="L1298" s="63"/>
      <c r="M1298" s="16"/>
      <c r="N1298" s="16"/>
      <c r="O1298" s="16"/>
      <c r="P1298" s="67"/>
      <c r="Q1298" s="106"/>
      <c r="R1298" s="107"/>
      <c r="S1298" s="20"/>
      <c r="T1298" s="66"/>
      <c r="U1298" s="66">
        <f t="shared" si="533"/>
        <v>0</v>
      </c>
      <c r="V1298" s="66">
        <f t="shared" si="534"/>
        <v>0</v>
      </c>
      <c r="W1298" s="50"/>
      <c r="X1298" s="51"/>
      <c r="Y1298" s="275"/>
      <c r="Z1298" s="275"/>
      <c r="AA1298" s="275"/>
      <c r="AB1298" s="67"/>
      <c r="AC1298" s="130"/>
      <c r="AD1298" s="3"/>
    </row>
    <row r="1299" spans="1:30">
      <c r="A1299" s="83"/>
      <c r="B1299" s="101"/>
      <c r="C1299" s="67"/>
      <c r="D1299" s="14"/>
      <c r="E1299" s="15"/>
      <c r="F1299" s="14"/>
      <c r="G1299" s="16"/>
      <c r="H1299" s="17"/>
      <c r="I1299" s="14"/>
      <c r="J1299" s="18"/>
      <c r="K1299" s="19"/>
      <c r="L1299" s="63"/>
      <c r="M1299" s="16"/>
      <c r="N1299" s="16"/>
      <c r="O1299" s="16"/>
      <c r="P1299" s="67"/>
      <c r="Q1299" s="106"/>
      <c r="R1299" s="107"/>
      <c r="S1299" s="20"/>
      <c r="T1299" s="66"/>
      <c r="U1299" s="66">
        <f t="shared" si="533"/>
        <v>0</v>
      </c>
      <c r="V1299" s="66">
        <f t="shared" si="534"/>
        <v>0</v>
      </c>
      <c r="W1299" s="50"/>
      <c r="X1299" s="51"/>
      <c r="Y1299" s="275"/>
      <c r="Z1299" s="275"/>
      <c r="AA1299" s="275"/>
      <c r="AB1299" s="67"/>
      <c r="AC1299" s="130"/>
      <c r="AD1299" s="3"/>
    </row>
    <row r="1300" spans="1:30">
      <c r="A1300" s="83"/>
      <c r="B1300" s="101"/>
      <c r="C1300" s="67"/>
      <c r="D1300" s="14"/>
      <c r="E1300" s="15"/>
      <c r="F1300" s="14"/>
      <c r="G1300" s="16"/>
      <c r="H1300" s="17"/>
      <c r="I1300" s="14"/>
      <c r="J1300" s="18"/>
      <c r="K1300" s="19"/>
      <c r="L1300" s="63"/>
      <c r="M1300" s="16"/>
      <c r="N1300" s="16"/>
      <c r="O1300" s="16"/>
      <c r="P1300" s="67"/>
      <c r="Q1300" s="106"/>
      <c r="R1300" s="107"/>
      <c r="S1300" s="20"/>
      <c r="T1300" s="66"/>
      <c r="U1300" s="66">
        <f t="shared" si="533"/>
        <v>0</v>
      </c>
      <c r="V1300" s="66">
        <f t="shared" si="534"/>
        <v>0</v>
      </c>
      <c r="W1300" s="50"/>
      <c r="X1300" s="51"/>
      <c r="Y1300" s="275"/>
      <c r="Z1300" s="275"/>
      <c r="AA1300" s="275"/>
      <c r="AB1300" s="67"/>
      <c r="AC1300" s="130"/>
      <c r="AD1300" s="3"/>
    </row>
    <row r="1301" spans="1:30">
      <c r="A1301" s="83"/>
      <c r="B1301" s="101"/>
      <c r="C1301" s="67"/>
      <c r="D1301" s="14"/>
      <c r="E1301" s="15"/>
      <c r="F1301" s="14"/>
      <c r="G1301" s="16"/>
      <c r="H1301" s="17"/>
      <c r="I1301" s="14"/>
      <c r="J1301" s="18"/>
      <c r="K1301" s="19"/>
      <c r="L1301" s="63"/>
      <c r="M1301" s="16"/>
      <c r="N1301" s="16"/>
      <c r="O1301" s="16"/>
      <c r="P1301" s="67"/>
      <c r="Q1301" s="106"/>
      <c r="R1301" s="107"/>
      <c r="S1301" s="20"/>
      <c r="T1301" s="66"/>
      <c r="U1301" s="66">
        <f t="shared" si="533"/>
        <v>0</v>
      </c>
      <c r="V1301" s="66">
        <f t="shared" si="534"/>
        <v>0</v>
      </c>
      <c r="W1301" s="50"/>
      <c r="X1301" s="51"/>
      <c r="Y1301" s="275"/>
      <c r="Z1301" s="275"/>
      <c r="AA1301" s="275"/>
      <c r="AB1301" s="67"/>
      <c r="AC1301" s="130"/>
      <c r="AD1301" s="3"/>
    </row>
    <row r="1302" spans="1:30">
      <c r="A1302" s="83"/>
      <c r="B1302" s="101"/>
      <c r="C1302" s="67"/>
      <c r="D1302" s="14"/>
      <c r="E1302" s="15"/>
      <c r="F1302" s="14"/>
      <c r="G1302" s="16"/>
      <c r="H1302" s="17"/>
      <c r="I1302" s="14"/>
      <c r="J1302" s="18"/>
      <c r="K1302" s="19"/>
      <c r="L1302" s="63"/>
      <c r="M1302" s="16"/>
      <c r="N1302" s="16"/>
      <c r="O1302" s="16"/>
      <c r="P1302" s="67"/>
      <c r="Q1302" s="106"/>
      <c r="R1302" s="107"/>
      <c r="S1302" s="20"/>
      <c r="T1302" s="66"/>
      <c r="U1302" s="66">
        <f t="shared" si="533"/>
        <v>0</v>
      </c>
      <c r="V1302" s="66">
        <f t="shared" si="534"/>
        <v>0</v>
      </c>
      <c r="W1302" s="50"/>
      <c r="X1302" s="51"/>
      <c r="Y1302" s="275"/>
      <c r="Z1302" s="275"/>
      <c r="AA1302" s="275"/>
      <c r="AB1302" s="67"/>
      <c r="AC1302" s="130"/>
      <c r="AD1302" s="3"/>
    </row>
    <row r="1303" spans="1:30">
      <c r="A1303" s="85"/>
      <c r="B1303" s="101"/>
      <c r="C1303" s="67"/>
      <c r="D1303" s="14"/>
      <c r="E1303" s="15"/>
      <c r="F1303" s="14"/>
      <c r="G1303" s="28"/>
      <c r="H1303" s="29"/>
      <c r="I1303" s="14"/>
      <c r="J1303" s="30"/>
      <c r="K1303" s="31"/>
      <c r="L1303" s="21"/>
      <c r="M1303" s="28"/>
      <c r="N1303" s="28"/>
      <c r="O1303" s="28"/>
      <c r="P1303" s="67"/>
      <c r="Q1303" s="163"/>
      <c r="R1303" s="164"/>
      <c r="S1303" s="165"/>
      <c r="T1303" s="32"/>
      <c r="U1303" s="32">
        <f t="shared" si="533"/>
        <v>0</v>
      </c>
      <c r="V1303" s="32">
        <f t="shared" si="534"/>
        <v>0</v>
      </c>
      <c r="W1303" s="50"/>
      <c r="X1303" s="51"/>
      <c r="Y1303" s="275"/>
      <c r="Z1303" s="275"/>
      <c r="AA1303" s="275"/>
      <c r="AB1303" s="67"/>
      <c r="AC1303" s="172"/>
      <c r="AD1303" s="3"/>
    </row>
    <row r="1304" spans="1:30">
      <c r="A1304" s="85"/>
      <c r="B1304" s="101"/>
      <c r="C1304" s="67"/>
      <c r="D1304" s="14"/>
      <c r="E1304" s="15"/>
      <c r="F1304" s="14"/>
      <c r="G1304" s="28"/>
      <c r="H1304" s="29"/>
      <c r="I1304" s="14"/>
      <c r="J1304" s="18"/>
      <c r="K1304" s="31"/>
      <c r="L1304" s="18"/>
      <c r="M1304" s="31"/>
      <c r="N1304" s="28"/>
      <c r="O1304" s="28"/>
      <c r="P1304" s="67"/>
      <c r="Q1304" s="163"/>
      <c r="R1304" s="164"/>
      <c r="S1304" s="165"/>
      <c r="T1304" s="32"/>
      <c r="U1304" s="32">
        <f t="shared" si="533"/>
        <v>0</v>
      </c>
      <c r="V1304" s="32">
        <f t="shared" si="534"/>
        <v>0</v>
      </c>
      <c r="W1304" s="50"/>
      <c r="X1304" s="51"/>
      <c r="Y1304" s="275"/>
      <c r="Z1304" s="275"/>
      <c r="AA1304" s="275"/>
      <c r="AB1304" s="67"/>
      <c r="AC1304" s="172"/>
      <c r="AD1304" s="3"/>
    </row>
    <row r="1305" spans="1:30">
      <c r="A1305" s="85"/>
      <c r="B1305" s="101"/>
      <c r="C1305" s="67"/>
      <c r="D1305" s="14"/>
      <c r="E1305" s="15"/>
      <c r="F1305" s="14"/>
      <c r="G1305" s="28"/>
      <c r="H1305" s="29"/>
      <c r="I1305" s="14"/>
      <c r="J1305" s="18"/>
      <c r="K1305" s="31"/>
      <c r="L1305" s="21"/>
      <c r="M1305" s="28"/>
      <c r="N1305" s="28"/>
      <c r="O1305" s="28"/>
      <c r="P1305" s="67"/>
      <c r="Q1305" s="163"/>
      <c r="R1305" s="164"/>
      <c r="S1305" s="165"/>
      <c r="T1305" s="32"/>
      <c r="U1305" s="32">
        <f t="shared" si="533"/>
        <v>0</v>
      </c>
      <c r="V1305" s="32">
        <f t="shared" si="534"/>
        <v>0</v>
      </c>
      <c r="W1305" s="50"/>
      <c r="X1305" s="51"/>
      <c r="Y1305" s="275"/>
      <c r="Z1305" s="275"/>
      <c r="AA1305" s="275"/>
      <c r="AB1305" s="67"/>
      <c r="AC1305" s="172"/>
      <c r="AD1305" s="3"/>
    </row>
    <row r="1306" spans="1:30">
      <c r="A1306" s="85"/>
      <c r="B1306" s="101"/>
      <c r="C1306" s="67"/>
      <c r="D1306" s="14"/>
      <c r="E1306" s="15"/>
      <c r="F1306" s="14"/>
      <c r="G1306" s="28"/>
      <c r="H1306" s="29"/>
      <c r="I1306" s="14"/>
      <c r="J1306" s="30"/>
      <c r="K1306" s="31"/>
      <c r="L1306" s="30"/>
      <c r="M1306" s="31"/>
      <c r="N1306" s="28"/>
      <c r="O1306" s="28"/>
      <c r="P1306" s="67"/>
      <c r="Q1306" s="163"/>
      <c r="R1306" s="164"/>
      <c r="S1306" s="165"/>
      <c r="T1306" s="32"/>
      <c r="U1306" s="32">
        <f t="shared" si="533"/>
        <v>0</v>
      </c>
      <c r="V1306" s="32">
        <f t="shared" si="534"/>
        <v>0</v>
      </c>
      <c r="W1306" s="50"/>
      <c r="X1306" s="51"/>
      <c r="Y1306" s="275"/>
      <c r="Z1306" s="275"/>
      <c r="AA1306" s="275"/>
      <c r="AB1306" s="67"/>
      <c r="AC1306" s="172"/>
      <c r="AD1306" s="3"/>
    </row>
    <row r="1307" spans="1:30">
      <c r="A1307" s="85"/>
      <c r="B1307" s="101"/>
      <c r="C1307" s="67"/>
      <c r="D1307" s="14"/>
      <c r="E1307" s="15"/>
      <c r="F1307" s="14"/>
      <c r="G1307" s="28"/>
      <c r="H1307" s="29"/>
      <c r="I1307" s="14"/>
      <c r="J1307" s="18"/>
      <c r="K1307" s="31"/>
      <c r="L1307" s="21"/>
      <c r="M1307" s="28"/>
      <c r="N1307" s="28"/>
      <c r="O1307" s="28"/>
      <c r="P1307" s="67"/>
      <c r="Q1307" s="163"/>
      <c r="R1307" s="164"/>
      <c r="S1307" s="165"/>
      <c r="T1307" s="32"/>
      <c r="U1307" s="32">
        <f t="shared" si="533"/>
        <v>0</v>
      </c>
      <c r="V1307" s="32">
        <f t="shared" si="534"/>
        <v>0</v>
      </c>
      <c r="W1307" s="50"/>
      <c r="X1307" s="51"/>
      <c r="Y1307" s="275"/>
      <c r="Z1307" s="275"/>
      <c r="AA1307" s="275"/>
      <c r="AB1307" s="67"/>
      <c r="AC1307" s="172"/>
      <c r="AD1307" s="3"/>
    </row>
    <row r="1308" spans="1:30">
      <c r="A1308" s="85"/>
      <c r="B1308" s="101"/>
      <c r="C1308" s="67"/>
      <c r="D1308" s="14"/>
      <c r="E1308" s="15"/>
      <c r="F1308" s="14"/>
      <c r="G1308" s="28"/>
      <c r="H1308" s="29"/>
      <c r="I1308" s="14"/>
      <c r="J1308" s="18"/>
      <c r="K1308" s="31"/>
      <c r="L1308" s="21"/>
      <c r="M1308" s="28"/>
      <c r="N1308" s="28"/>
      <c r="O1308" s="28"/>
      <c r="P1308" s="67"/>
      <c r="Q1308" s="163"/>
      <c r="R1308" s="164"/>
      <c r="S1308" s="165"/>
      <c r="T1308" s="32"/>
      <c r="U1308" s="32">
        <f t="shared" si="533"/>
        <v>0</v>
      </c>
      <c r="V1308" s="32">
        <f t="shared" si="534"/>
        <v>0</v>
      </c>
      <c r="W1308" s="50"/>
      <c r="X1308" s="51"/>
      <c r="Y1308" s="275"/>
      <c r="Z1308" s="275"/>
      <c r="AA1308" s="275"/>
      <c r="AB1308" s="67">
        <f>Table1402409[[#This Row],[วันที่ส่งงานการเงิน]]-Table1402409[[#This Row],[วันที่ส่งของ]]</f>
        <v>0</v>
      </c>
      <c r="AC1308" s="172"/>
      <c r="AD1308" s="3"/>
    </row>
    <row r="1309" spans="1:30">
      <c r="A1309" s="85"/>
      <c r="B1309" s="101"/>
      <c r="C1309" s="67"/>
      <c r="D1309" s="14"/>
      <c r="E1309" s="15"/>
      <c r="F1309" s="14"/>
      <c r="G1309" s="28"/>
      <c r="H1309" s="29"/>
      <c r="I1309" s="14"/>
      <c r="J1309" s="30"/>
      <c r="K1309" s="31"/>
      <c r="L1309" s="21"/>
      <c r="M1309" s="28"/>
      <c r="N1309" s="28"/>
      <c r="O1309" s="28"/>
      <c r="P1309" s="67"/>
      <c r="Q1309" s="163"/>
      <c r="R1309" s="164"/>
      <c r="S1309" s="165"/>
      <c r="T1309" s="32"/>
      <c r="U1309" s="32">
        <f t="shared" si="533"/>
        <v>0</v>
      </c>
      <c r="V1309" s="32">
        <f t="shared" si="534"/>
        <v>0</v>
      </c>
      <c r="W1309" s="50"/>
      <c r="X1309" s="51"/>
      <c r="Y1309" s="275"/>
      <c r="Z1309" s="275"/>
      <c r="AA1309" s="275"/>
      <c r="AB1309" s="67">
        <f>Table1402409[[#This Row],[วันที่ส่งงานการเงิน]]-Table1402409[[#This Row],[วันที่ส่งของ]]</f>
        <v>0</v>
      </c>
      <c r="AC1309" s="172"/>
      <c r="AD1309" s="3"/>
    </row>
    <row r="1310" spans="1:30">
      <c r="A1310" s="85"/>
      <c r="B1310" s="101"/>
      <c r="C1310" s="67"/>
      <c r="D1310" s="14"/>
      <c r="E1310" s="15"/>
      <c r="F1310" s="14"/>
      <c r="G1310" s="28"/>
      <c r="H1310" s="29"/>
      <c r="I1310" s="14"/>
      <c r="J1310" s="30"/>
      <c r="K1310" s="31"/>
      <c r="L1310" s="30"/>
      <c r="M1310" s="31"/>
      <c r="N1310" s="28"/>
      <c r="O1310" s="28"/>
      <c r="P1310" s="67"/>
      <c r="Q1310" s="163"/>
      <c r="R1310" s="164"/>
      <c r="S1310" s="165"/>
      <c r="T1310" s="32"/>
      <c r="U1310" s="32">
        <f t="shared" si="533"/>
        <v>0</v>
      </c>
      <c r="V1310" s="32">
        <f t="shared" si="534"/>
        <v>0</v>
      </c>
      <c r="W1310" s="50"/>
      <c r="X1310" s="51"/>
      <c r="Y1310" s="275"/>
      <c r="Z1310" s="275"/>
      <c r="AA1310" s="275"/>
      <c r="AB1310" s="67">
        <f>Table1402409[[#This Row],[วันที่ส่งงานการเงิน]]-Table1402409[[#This Row],[วันที่ส่งของ]]</f>
        <v>0</v>
      </c>
      <c r="AC1310" s="172"/>
      <c r="AD1310" s="3"/>
    </row>
    <row r="1311" spans="1:30">
      <c r="A1311" s="85"/>
      <c r="B1311" s="101"/>
      <c r="C1311" s="67"/>
      <c r="D1311" s="14"/>
      <c r="E1311" s="15"/>
      <c r="F1311" s="14"/>
      <c r="G1311" s="28"/>
      <c r="H1311" s="29"/>
      <c r="I1311" s="14"/>
      <c r="J1311" s="18"/>
      <c r="K1311" s="31"/>
      <c r="L1311" s="21"/>
      <c r="M1311" s="28"/>
      <c r="N1311" s="28"/>
      <c r="O1311" s="28"/>
      <c r="P1311" s="67"/>
      <c r="Q1311" s="163"/>
      <c r="R1311" s="164"/>
      <c r="S1311" s="165"/>
      <c r="T1311" s="32"/>
      <c r="U1311" s="32">
        <f t="shared" si="533"/>
        <v>0</v>
      </c>
      <c r="V1311" s="32">
        <f t="shared" si="534"/>
        <v>0</v>
      </c>
      <c r="W1311" s="50"/>
      <c r="X1311" s="51"/>
      <c r="Y1311" s="275"/>
      <c r="Z1311" s="275"/>
      <c r="AA1311" s="275"/>
      <c r="AB1311" s="67">
        <f>Table1402409[[#This Row],[วันที่ส่งงานการเงิน]]-Table1402409[[#This Row],[วันที่ส่งของ]]</f>
        <v>0</v>
      </c>
      <c r="AC1311" s="172"/>
      <c r="AD1311" s="3"/>
    </row>
    <row r="1312" spans="1:30">
      <c r="A1312" s="85"/>
      <c r="B1312" s="101"/>
      <c r="C1312" s="67"/>
      <c r="D1312" s="14"/>
      <c r="E1312" s="15"/>
      <c r="F1312" s="14"/>
      <c r="G1312" s="28"/>
      <c r="H1312" s="29"/>
      <c r="I1312" s="14"/>
      <c r="J1312" s="18"/>
      <c r="K1312" s="31"/>
      <c r="L1312" s="21"/>
      <c r="M1312" s="28"/>
      <c r="N1312" s="28"/>
      <c r="O1312" s="28"/>
      <c r="P1312" s="67"/>
      <c r="Q1312" s="163"/>
      <c r="R1312" s="164"/>
      <c r="S1312" s="165"/>
      <c r="T1312" s="32"/>
      <c r="U1312" s="32">
        <f t="shared" si="533"/>
        <v>0</v>
      </c>
      <c r="V1312" s="32">
        <f t="shared" si="534"/>
        <v>0</v>
      </c>
      <c r="W1312" s="50"/>
      <c r="X1312" s="51"/>
      <c r="Y1312" s="275"/>
      <c r="Z1312" s="275"/>
      <c r="AA1312" s="275"/>
      <c r="AB1312" s="67">
        <f>Table1402409[[#This Row],[วันที่ส่งงานการเงิน]]-Table1402409[[#This Row],[วันที่ส่งของ]]</f>
        <v>0</v>
      </c>
      <c r="AC1312" s="172"/>
      <c r="AD1312" s="3"/>
    </row>
    <row r="1313" spans="1:30">
      <c r="A1313" s="85"/>
      <c r="B1313" s="101"/>
      <c r="C1313" s="67"/>
      <c r="D1313" s="14"/>
      <c r="E1313" s="15"/>
      <c r="F1313" s="14"/>
      <c r="G1313" s="28"/>
      <c r="H1313" s="29"/>
      <c r="I1313" s="14"/>
      <c r="J1313" s="18"/>
      <c r="K1313" s="31"/>
      <c r="L1313" s="21"/>
      <c r="M1313" s="28"/>
      <c r="N1313" s="28"/>
      <c r="O1313" s="28"/>
      <c r="P1313" s="67"/>
      <c r="Q1313" s="163"/>
      <c r="R1313" s="164"/>
      <c r="S1313" s="165"/>
      <c r="T1313" s="32"/>
      <c r="U1313" s="32">
        <f t="shared" si="533"/>
        <v>0</v>
      </c>
      <c r="V1313" s="32">
        <f t="shared" si="534"/>
        <v>0</v>
      </c>
      <c r="W1313" s="50"/>
      <c r="X1313" s="51"/>
      <c r="Y1313" s="275"/>
      <c r="Z1313" s="275"/>
      <c r="AA1313" s="275"/>
      <c r="AB1313" s="67">
        <f>Table1402409[[#This Row],[วันที่ส่งงานการเงิน]]-Table1402409[[#This Row],[วันที่ส่งของ]]</f>
        <v>0</v>
      </c>
      <c r="AC1313" s="172"/>
      <c r="AD1313" s="3"/>
    </row>
    <row r="1314" spans="1:30">
      <c r="A1314" s="85"/>
      <c r="B1314" s="101"/>
      <c r="C1314" s="67"/>
      <c r="D1314" s="14"/>
      <c r="E1314" s="15"/>
      <c r="F1314" s="14"/>
      <c r="G1314" s="28"/>
      <c r="H1314" s="29"/>
      <c r="I1314" s="14"/>
      <c r="J1314" s="18"/>
      <c r="K1314" s="31"/>
      <c r="L1314" s="21"/>
      <c r="M1314" s="28"/>
      <c r="N1314" s="28"/>
      <c r="O1314" s="28"/>
      <c r="P1314" s="67"/>
      <c r="Q1314" s="163"/>
      <c r="R1314" s="164"/>
      <c r="S1314" s="165"/>
      <c r="T1314" s="32"/>
      <c r="U1314" s="32">
        <f t="shared" si="533"/>
        <v>0</v>
      </c>
      <c r="V1314" s="32">
        <f t="shared" si="534"/>
        <v>0</v>
      </c>
      <c r="W1314" s="50"/>
      <c r="X1314" s="51"/>
      <c r="Y1314" s="275"/>
      <c r="Z1314" s="275"/>
      <c r="AA1314" s="275"/>
      <c r="AB1314" s="67">
        <f>Table1402409[[#This Row],[วันที่ส่งงานการเงิน]]-Table1402409[[#This Row],[วันที่ส่งของ]]</f>
        <v>0</v>
      </c>
      <c r="AC1314" s="172"/>
      <c r="AD1314" s="3"/>
    </row>
    <row r="1315" spans="1:30">
      <c r="A1315" s="85"/>
      <c r="B1315" s="101"/>
      <c r="C1315" s="67"/>
      <c r="D1315" s="14"/>
      <c r="E1315" s="15"/>
      <c r="F1315" s="14"/>
      <c r="G1315" s="28"/>
      <c r="H1315" s="29"/>
      <c r="I1315" s="14"/>
      <c r="J1315" s="18"/>
      <c r="K1315" s="31"/>
      <c r="L1315" s="21"/>
      <c r="M1315" s="28"/>
      <c r="N1315" s="28"/>
      <c r="O1315" s="28"/>
      <c r="P1315" s="67"/>
      <c r="Q1315" s="163"/>
      <c r="R1315" s="164"/>
      <c r="S1315" s="165"/>
      <c r="T1315" s="32"/>
      <c r="U1315" s="32">
        <f t="shared" si="533"/>
        <v>0</v>
      </c>
      <c r="V1315" s="32">
        <f t="shared" si="534"/>
        <v>0</v>
      </c>
      <c r="W1315" s="50"/>
      <c r="X1315" s="51"/>
      <c r="Y1315" s="275"/>
      <c r="Z1315" s="275"/>
      <c r="AA1315" s="275"/>
      <c r="AB1315" s="67">
        <f>Table1402409[[#This Row],[วันที่ส่งงานการเงิน]]-Table1402409[[#This Row],[วันที่ส่งของ]]</f>
        <v>0</v>
      </c>
      <c r="AC1315" s="172"/>
      <c r="AD1315" s="3"/>
    </row>
    <row r="1316" spans="1:30">
      <c r="A1316" s="85"/>
      <c r="B1316" s="101"/>
      <c r="C1316" s="67"/>
      <c r="D1316" s="14"/>
      <c r="E1316" s="15"/>
      <c r="F1316" s="14"/>
      <c r="G1316" s="28"/>
      <c r="H1316" s="29"/>
      <c r="I1316" s="14"/>
      <c r="J1316" s="18"/>
      <c r="K1316" s="31"/>
      <c r="L1316" s="21"/>
      <c r="M1316" s="28"/>
      <c r="N1316" s="28"/>
      <c r="O1316" s="28"/>
      <c r="P1316" s="67"/>
      <c r="Q1316" s="163"/>
      <c r="R1316" s="164"/>
      <c r="S1316" s="165"/>
      <c r="T1316" s="32"/>
      <c r="U1316" s="32">
        <f t="shared" si="533"/>
        <v>0</v>
      </c>
      <c r="V1316" s="32">
        <f t="shared" si="534"/>
        <v>0</v>
      </c>
      <c r="W1316" s="50"/>
      <c r="X1316" s="51"/>
      <c r="Y1316" s="275"/>
      <c r="Z1316" s="275"/>
      <c r="AA1316" s="275"/>
      <c r="AB1316" s="67">
        <f>Table1402409[[#This Row],[วันที่ส่งงานการเงิน]]-Table1402409[[#This Row],[วันที่ส่งของ]]</f>
        <v>0</v>
      </c>
      <c r="AC1316" s="172"/>
      <c r="AD1316" s="3"/>
    </row>
    <row r="1317" spans="1:30">
      <c r="A1317" s="85"/>
      <c r="B1317" s="101"/>
      <c r="C1317" s="67"/>
      <c r="D1317" s="14"/>
      <c r="E1317" s="15"/>
      <c r="F1317" s="14"/>
      <c r="G1317" s="28"/>
      <c r="H1317" s="29"/>
      <c r="I1317" s="14"/>
      <c r="J1317" s="18"/>
      <c r="K1317" s="31"/>
      <c r="L1317" s="21"/>
      <c r="M1317" s="28"/>
      <c r="N1317" s="28"/>
      <c r="O1317" s="28"/>
      <c r="P1317" s="67"/>
      <c r="Q1317" s="163"/>
      <c r="R1317" s="164"/>
      <c r="S1317" s="165"/>
      <c r="T1317" s="32"/>
      <c r="U1317" s="32">
        <f t="shared" si="533"/>
        <v>0</v>
      </c>
      <c r="V1317" s="32">
        <f t="shared" si="534"/>
        <v>0</v>
      </c>
      <c r="W1317" s="50"/>
      <c r="X1317" s="51"/>
      <c r="Y1317" s="275"/>
      <c r="Z1317" s="275"/>
      <c r="AA1317" s="275"/>
      <c r="AB1317" s="67">
        <f>Table1402409[[#This Row],[วันที่ส่งงานการเงิน]]-Table1402409[[#This Row],[วันที่ส่งของ]]</f>
        <v>0</v>
      </c>
      <c r="AC1317" s="172"/>
      <c r="AD1317" s="3"/>
    </row>
    <row r="1318" spans="1:30">
      <c r="A1318" s="85"/>
      <c r="B1318" s="101"/>
      <c r="C1318" s="67"/>
      <c r="D1318" s="14"/>
      <c r="E1318" s="15"/>
      <c r="F1318" s="14"/>
      <c r="G1318" s="28"/>
      <c r="H1318" s="29"/>
      <c r="I1318" s="14"/>
      <c r="J1318" s="18"/>
      <c r="K1318" s="31"/>
      <c r="L1318" s="21"/>
      <c r="M1318" s="28"/>
      <c r="N1318" s="28"/>
      <c r="O1318" s="28"/>
      <c r="P1318" s="67"/>
      <c r="Q1318" s="163"/>
      <c r="R1318" s="164"/>
      <c r="S1318" s="165"/>
      <c r="T1318" s="32"/>
      <c r="U1318" s="32">
        <f t="shared" si="533"/>
        <v>0</v>
      </c>
      <c r="V1318" s="32">
        <f t="shared" si="534"/>
        <v>0</v>
      </c>
      <c r="W1318" s="50"/>
      <c r="X1318" s="51"/>
      <c r="Y1318" s="275"/>
      <c r="Z1318" s="275"/>
      <c r="AA1318" s="275"/>
      <c r="AB1318" s="67">
        <f>Table1402409[[#This Row],[วันที่ส่งงานการเงิน]]-Table1402409[[#This Row],[วันที่ส่งของ]]</f>
        <v>0</v>
      </c>
      <c r="AC1318" s="172"/>
      <c r="AD1318" s="3"/>
    </row>
    <row r="1319" spans="1:30">
      <c r="A1319" s="85"/>
      <c r="B1319" s="101"/>
      <c r="C1319" s="67"/>
      <c r="D1319" s="14"/>
      <c r="E1319" s="15"/>
      <c r="F1319" s="14"/>
      <c r="G1319" s="28"/>
      <c r="H1319" s="29"/>
      <c r="I1319" s="14"/>
      <c r="J1319" s="18"/>
      <c r="K1319" s="31"/>
      <c r="L1319" s="21"/>
      <c r="M1319" s="28"/>
      <c r="N1319" s="28"/>
      <c r="O1319" s="28"/>
      <c r="P1319" s="67"/>
      <c r="Q1319" s="163"/>
      <c r="R1319" s="164"/>
      <c r="S1319" s="165"/>
      <c r="T1319" s="32"/>
      <c r="U1319" s="32">
        <f t="shared" si="533"/>
        <v>0</v>
      </c>
      <c r="V1319" s="32">
        <f t="shared" si="534"/>
        <v>0</v>
      </c>
      <c r="W1319" s="50"/>
      <c r="X1319" s="51"/>
      <c r="Y1319" s="275"/>
      <c r="Z1319" s="275"/>
      <c r="AA1319" s="275"/>
      <c r="AB1319" s="67">
        <f>Table1402409[[#This Row],[วันที่ส่งงานการเงิน]]-Table1402409[[#This Row],[วันที่ส่งของ]]</f>
        <v>0</v>
      </c>
      <c r="AC1319" s="172"/>
      <c r="AD1319" s="3"/>
    </row>
    <row r="1320" spans="1:30">
      <c r="A1320" s="85"/>
      <c r="B1320" s="101"/>
      <c r="C1320" s="67"/>
      <c r="D1320" s="14"/>
      <c r="E1320" s="15"/>
      <c r="F1320" s="14"/>
      <c r="G1320" s="28"/>
      <c r="H1320" s="29"/>
      <c r="I1320" s="14"/>
      <c r="J1320" s="30"/>
      <c r="K1320" s="31"/>
      <c r="L1320" s="30"/>
      <c r="M1320" s="31"/>
      <c r="N1320" s="28"/>
      <c r="O1320" s="28"/>
      <c r="P1320" s="67"/>
      <c r="Q1320" s="163"/>
      <c r="R1320" s="164"/>
      <c r="S1320" s="165"/>
      <c r="T1320" s="32"/>
      <c r="U1320" s="32">
        <f t="shared" si="533"/>
        <v>0</v>
      </c>
      <c r="V1320" s="32">
        <f t="shared" si="534"/>
        <v>0</v>
      </c>
      <c r="W1320" s="50"/>
      <c r="X1320" s="51"/>
      <c r="Y1320" s="275"/>
      <c r="Z1320" s="275"/>
      <c r="AA1320" s="275"/>
      <c r="AB1320" s="67">
        <f>Table1402409[[#This Row],[วันที่ส่งงานการเงิน]]-Table1402409[[#This Row],[วันที่ส่งของ]]</f>
        <v>0</v>
      </c>
      <c r="AC1320" s="172"/>
      <c r="AD1320" s="3"/>
    </row>
    <row r="1321" spans="1:30">
      <c r="A1321" s="85"/>
      <c r="B1321" s="101"/>
      <c r="C1321" s="67"/>
      <c r="D1321" s="14"/>
      <c r="E1321" s="15"/>
      <c r="F1321" s="14"/>
      <c r="G1321" s="28"/>
      <c r="H1321" s="29"/>
      <c r="I1321" s="14"/>
      <c r="J1321" s="30"/>
      <c r="K1321" s="31"/>
      <c r="L1321" s="21"/>
      <c r="M1321" s="28"/>
      <c r="N1321" s="28"/>
      <c r="O1321" s="28"/>
      <c r="P1321" s="67"/>
      <c r="Q1321" s="163"/>
      <c r="R1321" s="164"/>
      <c r="S1321" s="165"/>
      <c r="T1321" s="32"/>
      <c r="U1321" s="32">
        <f t="shared" si="533"/>
        <v>0</v>
      </c>
      <c r="V1321" s="32">
        <f t="shared" si="534"/>
        <v>0</v>
      </c>
      <c r="W1321" s="50"/>
      <c r="X1321" s="51"/>
      <c r="Y1321" s="275"/>
      <c r="Z1321" s="275"/>
      <c r="AA1321" s="275"/>
      <c r="AB1321" s="67">
        <f>Table1402409[[#This Row],[วันที่ส่งงานการเงิน]]-Table1402409[[#This Row],[วันที่ส่งของ]]</f>
        <v>0</v>
      </c>
      <c r="AC1321" s="172"/>
      <c r="AD1321" s="3"/>
    </row>
    <row r="1322" spans="1:30">
      <c r="A1322" s="85"/>
      <c r="B1322" s="101"/>
      <c r="C1322" s="67"/>
      <c r="D1322" s="14"/>
      <c r="E1322" s="15"/>
      <c r="F1322" s="14"/>
      <c r="G1322" s="28"/>
      <c r="H1322" s="29"/>
      <c r="I1322" s="14"/>
      <c r="J1322" s="18"/>
      <c r="K1322" s="31"/>
      <c r="L1322" s="21"/>
      <c r="M1322" s="28"/>
      <c r="N1322" s="28"/>
      <c r="O1322" s="28"/>
      <c r="P1322" s="67"/>
      <c r="Q1322" s="163"/>
      <c r="R1322" s="164"/>
      <c r="S1322" s="165"/>
      <c r="T1322" s="32"/>
      <c r="U1322" s="32">
        <f t="shared" si="533"/>
        <v>0</v>
      </c>
      <c r="V1322" s="32">
        <f t="shared" si="534"/>
        <v>0</v>
      </c>
      <c r="W1322" s="50"/>
      <c r="X1322" s="51"/>
      <c r="Y1322" s="275"/>
      <c r="Z1322" s="275"/>
      <c r="AA1322" s="275"/>
      <c r="AB1322" s="67">
        <f>Table1402409[[#This Row],[วันที่ส่งงานการเงิน]]-Table1402409[[#This Row],[วันที่ส่งของ]]</f>
        <v>0</v>
      </c>
      <c r="AC1322" s="172"/>
      <c r="AD1322" s="3"/>
    </row>
    <row r="1323" spans="1:30">
      <c r="A1323" s="85"/>
      <c r="B1323" s="101"/>
      <c r="C1323" s="67"/>
      <c r="D1323" s="14"/>
      <c r="E1323" s="15"/>
      <c r="F1323" s="14"/>
      <c r="G1323" s="28"/>
      <c r="H1323" s="29"/>
      <c r="I1323" s="14"/>
      <c r="J1323" s="30"/>
      <c r="K1323" s="31"/>
      <c r="L1323" s="21"/>
      <c r="M1323" s="28"/>
      <c r="N1323" s="28"/>
      <c r="O1323" s="28"/>
      <c r="P1323" s="67"/>
      <c r="Q1323" s="163"/>
      <c r="R1323" s="164"/>
      <c r="S1323" s="165"/>
      <c r="T1323" s="32"/>
      <c r="U1323" s="32">
        <f t="shared" ref="U1323:U1386" si="535">T1323*7/100</f>
        <v>0</v>
      </c>
      <c r="V1323" s="32">
        <f t="shared" ref="V1323:V1386" si="536">T1323+U1323</f>
        <v>0</v>
      </c>
      <c r="W1323" s="50"/>
      <c r="X1323" s="51"/>
      <c r="Y1323" s="275"/>
      <c r="Z1323" s="275"/>
      <c r="AA1323" s="275"/>
      <c r="AB1323" s="67">
        <f>Table1402409[[#This Row],[วันที่ส่งงานการเงิน]]-Table1402409[[#This Row],[วันที่ส่งของ]]</f>
        <v>0</v>
      </c>
      <c r="AC1323" s="172"/>
      <c r="AD1323" s="3"/>
    </row>
    <row r="1324" spans="1:30">
      <c r="A1324" s="85"/>
      <c r="B1324" s="101"/>
      <c r="C1324" s="67"/>
      <c r="D1324" s="14"/>
      <c r="E1324" s="15"/>
      <c r="F1324" s="14"/>
      <c r="G1324" s="28"/>
      <c r="H1324" s="29"/>
      <c r="I1324" s="14"/>
      <c r="J1324" s="30"/>
      <c r="K1324" s="31"/>
      <c r="L1324" s="30"/>
      <c r="M1324" s="31"/>
      <c r="N1324" s="28"/>
      <c r="O1324" s="28"/>
      <c r="P1324" s="67"/>
      <c r="Q1324" s="163"/>
      <c r="R1324" s="164"/>
      <c r="S1324" s="165"/>
      <c r="T1324" s="32"/>
      <c r="U1324" s="32">
        <f t="shared" si="535"/>
        <v>0</v>
      </c>
      <c r="V1324" s="32">
        <f t="shared" si="536"/>
        <v>0</v>
      </c>
      <c r="W1324" s="50"/>
      <c r="X1324" s="51"/>
      <c r="Y1324" s="275"/>
      <c r="Z1324" s="275"/>
      <c r="AA1324" s="275"/>
      <c r="AB1324" s="67">
        <f>Table1402409[[#This Row],[วันที่ส่งงานการเงิน]]-Table1402409[[#This Row],[วันที่ส่งของ]]</f>
        <v>0</v>
      </c>
      <c r="AC1324" s="172"/>
      <c r="AD1324" s="3"/>
    </row>
    <row r="1325" spans="1:30">
      <c r="A1325" s="85"/>
      <c r="B1325" s="101"/>
      <c r="C1325" s="67"/>
      <c r="D1325" s="14"/>
      <c r="E1325" s="15"/>
      <c r="F1325" s="14"/>
      <c r="G1325" s="28"/>
      <c r="H1325" s="29"/>
      <c r="I1325" s="14"/>
      <c r="J1325" s="30"/>
      <c r="K1325" s="31"/>
      <c r="L1325" s="21"/>
      <c r="M1325" s="28"/>
      <c r="N1325" s="28"/>
      <c r="O1325" s="28"/>
      <c r="P1325" s="67"/>
      <c r="Q1325" s="163"/>
      <c r="R1325" s="164"/>
      <c r="S1325" s="165"/>
      <c r="T1325" s="32"/>
      <c r="U1325" s="32">
        <f t="shared" si="535"/>
        <v>0</v>
      </c>
      <c r="V1325" s="32">
        <f t="shared" si="536"/>
        <v>0</v>
      </c>
      <c r="W1325" s="50"/>
      <c r="X1325" s="51"/>
      <c r="Y1325" s="275"/>
      <c r="Z1325" s="275"/>
      <c r="AA1325" s="275"/>
      <c r="AB1325" s="67">
        <f>Table1402409[[#This Row],[วันที่ส่งงานการเงิน]]-Table1402409[[#This Row],[วันที่ส่งของ]]</f>
        <v>0</v>
      </c>
      <c r="AC1325" s="172"/>
      <c r="AD1325" s="3"/>
    </row>
    <row r="1326" spans="1:30">
      <c r="A1326" s="85"/>
      <c r="B1326" s="101"/>
      <c r="C1326" s="67"/>
      <c r="D1326" s="14"/>
      <c r="E1326" s="15"/>
      <c r="F1326" s="14"/>
      <c r="G1326" s="28"/>
      <c r="H1326" s="29"/>
      <c r="I1326" s="14"/>
      <c r="J1326" s="18"/>
      <c r="K1326" s="31"/>
      <c r="L1326" s="21"/>
      <c r="M1326" s="28"/>
      <c r="N1326" s="28"/>
      <c r="O1326" s="28"/>
      <c r="P1326" s="67"/>
      <c r="Q1326" s="163"/>
      <c r="R1326" s="164"/>
      <c r="S1326" s="165"/>
      <c r="T1326" s="32"/>
      <c r="U1326" s="32">
        <f t="shared" si="535"/>
        <v>0</v>
      </c>
      <c r="V1326" s="32">
        <f t="shared" si="536"/>
        <v>0</v>
      </c>
      <c r="W1326" s="50"/>
      <c r="X1326" s="51"/>
      <c r="Y1326" s="275"/>
      <c r="Z1326" s="275"/>
      <c r="AA1326" s="275"/>
      <c r="AB1326" s="67">
        <f>Table1402409[[#This Row],[วันที่ส่งงานการเงิน]]-Table1402409[[#This Row],[วันที่ส่งของ]]</f>
        <v>0</v>
      </c>
      <c r="AC1326" s="172"/>
      <c r="AD1326" s="3"/>
    </row>
    <row r="1327" spans="1:30">
      <c r="A1327" s="85"/>
      <c r="B1327" s="101"/>
      <c r="C1327" s="67"/>
      <c r="D1327" s="14"/>
      <c r="E1327" s="15"/>
      <c r="F1327" s="14"/>
      <c r="G1327" s="28"/>
      <c r="H1327" s="29"/>
      <c r="I1327" s="14"/>
      <c r="J1327" s="30"/>
      <c r="K1327" s="31"/>
      <c r="L1327" s="21"/>
      <c r="M1327" s="28"/>
      <c r="N1327" s="28"/>
      <c r="O1327" s="28"/>
      <c r="P1327" s="67"/>
      <c r="Q1327" s="163"/>
      <c r="R1327" s="164"/>
      <c r="S1327" s="165"/>
      <c r="T1327" s="32"/>
      <c r="U1327" s="32">
        <f t="shared" si="535"/>
        <v>0</v>
      </c>
      <c r="V1327" s="32">
        <f t="shared" si="536"/>
        <v>0</v>
      </c>
      <c r="W1327" s="50"/>
      <c r="X1327" s="51"/>
      <c r="Y1327" s="275"/>
      <c r="Z1327" s="275"/>
      <c r="AA1327" s="275"/>
      <c r="AB1327" s="67">
        <f>Table1402409[[#This Row],[วันที่ส่งงานการเงิน]]-Table1402409[[#This Row],[วันที่ส่งของ]]</f>
        <v>0</v>
      </c>
      <c r="AC1327" s="172"/>
      <c r="AD1327" s="3"/>
    </row>
    <row r="1328" spans="1:30">
      <c r="A1328" s="85"/>
      <c r="B1328" s="101"/>
      <c r="C1328" s="67"/>
      <c r="D1328" s="14"/>
      <c r="E1328" s="15"/>
      <c r="F1328" s="14"/>
      <c r="G1328" s="28"/>
      <c r="H1328" s="29"/>
      <c r="I1328" s="14"/>
      <c r="J1328" s="30"/>
      <c r="K1328" s="31"/>
      <c r="L1328" s="21"/>
      <c r="M1328" s="28"/>
      <c r="N1328" s="28"/>
      <c r="O1328" s="28"/>
      <c r="P1328" s="67"/>
      <c r="Q1328" s="163"/>
      <c r="R1328" s="164"/>
      <c r="S1328" s="165"/>
      <c r="T1328" s="32"/>
      <c r="U1328" s="32">
        <f t="shared" si="535"/>
        <v>0</v>
      </c>
      <c r="V1328" s="32">
        <f t="shared" si="536"/>
        <v>0</v>
      </c>
      <c r="W1328" s="50"/>
      <c r="X1328" s="51"/>
      <c r="Y1328" s="275"/>
      <c r="Z1328" s="275"/>
      <c r="AA1328" s="275"/>
      <c r="AB1328" s="67">
        <f>Table1402409[[#This Row],[วันที่ส่งงานการเงิน]]-Table1402409[[#This Row],[วันที่ส่งของ]]</f>
        <v>0</v>
      </c>
      <c r="AC1328" s="172"/>
      <c r="AD1328" s="3"/>
    </row>
    <row r="1329" spans="1:30">
      <c r="A1329" s="85"/>
      <c r="B1329" s="101"/>
      <c r="C1329" s="67"/>
      <c r="D1329" s="14"/>
      <c r="E1329" s="15"/>
      <c r="F1329" s="14"/>
      <c r="G1329" s="28"/>
      <c r="H1329" s="29"/>
      <c r="I1329" s="14"/>
      <c r="J1329" s="30"/>
      <c r="K1329" s="31"/>
      <c r="L1329" s="30"/>
      <c r="M1329" s="31"/>
      <c r="N1329" s="28"/>
      <c r="O1329" s="28"/>
      <c r="P1329" s="67"/>
      <c r="Q1329" s="163"/>
      <c r="R1329" s="164"/>
      <c r="S1329" s="165"/>
      <c r="T1329" s="32"/>
      <c r="U1329" s="32">
        <f t="shared" si="535"/>
        <v>0</v>
      </c>
      <c r="V1329" s="32">
        <f t="shared" si="536"/>
        <v>0</v>
      </c>
      <c r="W1329" s="50"/>
      <c r="X1329" s="51"/>
      <c r="Y1329" s="275"/>
      <c r="Z1329" s="275"/>
      <c r="AA1329" s="275"/>
      <c r="AB1329" s="67">
        <f>Table1402409[[#This Row],[วันที่ส่งงานการเงิน]]-Table1402409[[#This Row],[วันที่ส่งของ]]</f>
        <v>0</v>
      </c>
      <c r="AC1329" s="172"/>
      <c r="AD1329" s="3"/>
    </row>
    <row r="1330" spans="1:30">
      <c r="A1330" s="85"/>
      <c r="B1330" s="101"/>
      <c r="C1330" s="67"/>
      <c r="D1330" s="14"/>
      <c r="E1330" s="15"/>
      <c r="F1330" s="14"/>
      <c r="G1330" s="28"/>
      <c r="H1330" s="29"/>
      <c r="I1330" s="14"/>
      <c r="J1330" s="18"/>
      <c r="K1330" s="31"/>
      <c r="L1330" s="21"/>
      <c r="M1330" s="28"/>
      <c r="N1330" s="28"/>
      <c r="O1330" s="28"/>
      <c r="P1330" s="67"/>
      <c r="Q1330" s="163"/>
      <c r="R1330" s="164"/>
      <c r="S1330" s="165"/>
      <c r="T1330" s="32"/>
      <c r="U1330" s="32">
        <f t="shared" si="535"/>
        <v>0</v>
      </c>
      <c r="V1330" s="32">
        <f t="shared" si="536"/>
        <v>0</v>
      </c>
      <c r="W1330" s="50"/>
      <c r="X1330" s="51"/>
      <c r="Y1330" s="275"/>
      <c r="Z1330" s="275"/>
      <c r="AA1330" s="275"/>
      <c r="AB1330" s="67">
        <f>Table1402409[[#This Row],[วันที่ส่งงานการเงิน]]-Table1402409[[#This Row],[วันที่ส่งของ]]</f>
        <v>0</v>
      </c>
      <c r="AC1330" s="172"/>
      <c r="AD1330" s="3"/>
    </row>
    <row r="1331" spans="1:30">
      <c r="A1331" s="85"/>
      <c r="B1331" s="101"/>
      <c r="C1331" s="67"/>
      <c r="D1331" s="14"/>
      <c r="E1331" s="15"/>
      <c r="F1331" s="14"/>
      <c r="G1331" s="28"/>
      <c r="H1331" s="29"/>
      <c r="I1331" s="14"/>
      <c r="J1331" s="30"/>
      <c r="K1331" s="31"/>
      <c r="L1331" s="21"/>
      <c r="M1331" s="28"/>
      <c r="N1331" s="28"/>
      <c r="O1331" s="28"/>
      <c r="P1331" s="67"/>
      <c r="Q1331" s="163"/>
      <c r="R1331" s="164"/>
      <c r="S1331" s="165"/>
      <c r="T1331" s="32"/>
      <c r="U1331" s="32">
        <f t="shared" si="535"/>
        <v>0</v>
      </c>
      <c r="V1331" s="32">
        <f t="shared" si="536"/>
        <v>0</v>
      </c>
      <c r="W1331" s="50"/>
      <c r="X1331" s="51"/>
      <c r="Y1331" s="275"/>
      <c r="Z1331" s="275"/>
      <c r="AA1331" s="275"/>
      <c r="AB1331" s="67">
        <f>Table1402409[[#This Row],[วันที่ส่งงานการเงิน]]-Table1402409[[#This Row],[วันที่ส่งของ]]</f>
        <v>0</v>
      </c>
      <c r="AC1331" s="172"/>
      <c r="AD1331" s="3"/>
    </row>
    <row r="1332" spans="1:30">
      <c r="A1332" s="85"/>
      <c r="B1332" s="101"/>
      <c r="C1332" s="67"/>
      <c r="D1332" s="14"/>
      <c r="E1332" s="15"/>
      <c r="F1332" s="14"/>
      <c r="G1332" s="28"/>
      <c r="H1332" s="29"/>
      <c r="I1332" s="14"/>
      <c r="J1332" s="30"/>
      <c r="K1332" s="31"/>
      <c r="L1332" s="30"/>
      <c r="M1332" s="31"/>
      <c r="N1332" s="28"/>
      <c r="O1332" s="28"/>
      <c r="P1332" s="67"/>
      <c r="Q1332" s="163"/>
      <c r="R1332" s="164"/>
      <c r="S1332" s="165"/>
      <c r="T1332" s="32"/>
      <c r="U1332" s="32">
        <f t="shared" si="535"/>
        <v>0</v>
      </c>
      <c r="V1332" s="32">
        <f t="shared" si="536"/>
        <v>0</v>
      </c>
      <c r="W1332" s="50"/>
      <c r="X1332" s="51"/>
      <c r="Y1332" s="275"/>
      <c r="Z1332" s="275"/>
      <c r="AA1332" s="275"/>
      <c r="AB1332" s="67">
        <f>Table1402409[[#This Row],[วันที่ส่งงานการเงิน]]-Table1402409[[#This Row],[วันที่ส่งของ]]</f>
        <v>0</v>
      </c>
      <c r="AC1332" s="172"/>
      <c r="AD1332" s="3"/>
    </row>
    <row r="1333" spans="1:30">
      <c r="A1333" s="85"/>
      <c r="B1333" s="101"/>
      <c r="C1333" s="67"/>
      <c r="D1333" s="14"/>
      <c r="E1333" s="15"/>
      <c r="F1333" s="14"/>
      <c r="G1333" s="28"/>
      <c r="H1333" s="29"/>
      <c r="I1333" s="14"/>
      <c r="J1333" s="30"/>
      <c r="K1333" s="31"/>
      <c r="L1333" s="30"/>
      <c r="M1333" s="31"/>
      <c r="N1333" s="28"/>
      <c r="O1333" s="28"/>
      <c r="P1333" s="67"/>
      <c r="Q1333" s="163"/>
      <c r="R1333" s="164"/>
      <c r="S1333" s="165"/>
      <c r="T1333" s="32"/>
      <c r="U1333" s="32">
        <f t="shared" si="535"/>
        <v>0</v>
      </c>
      <c r="V1333" s="32">
        <f t="shared" si="536"/>
        <v>0</v>
      </c>
      <c r="W1333" s="50"/>
      <c r="X1333" s="51"/>
      <c r="Y1333" s="275"/>
      <c r="Z1333" s="275"/>
      <c r="AA1333" s="275"/>
      <c r="AB1333" s="67">
        <f>Table1402409[[#This Row],[วันที่ส่งงานการเงิน]]-Table1402409[[#This Row],[วันที่ส่งของ]]</f>
        <v>0</v>
      </c>
      <c r="AC1333" s="172"/>
      <c r="AD1333" s="3"/>
    </row>
    <row r="1334" spans="1:30">
      <c r="A1334" s="85"/>
      <c r="B1334" s="101"/>
      <c r="C1334" s="67"/>
      <c r="D1334" s="14"/>
      <c r="E1334" s="15"/>
      <c r="F1334" s="14"/>
      <c r="G1334" s="28"/>
      <c r="H1334" s="29"/>
      <c r="I1334" s="14"/>
      <c r="J1334" s="30"/>
      <c r="K1334" s="31"/>
      <c r="L1334" s="30"/>
      <c r="M1334" s="31"/>
      <c r="N1334" s="28"/>
      <c r="O1334" s="28"/>
      <c r="P1334" s="67"/>
      <c r="Q1334" s="163"/>
      <c r="R1334" s="164"/>
      <c r="S1334" s="165"/>
      <c r="T1334" s="32"/>
      <c r="U1334" s="32">
        <f t="shared" si="535"/>
        <v>0</v>
      </c>
      <c r="V1334" s="32">
        <f t="shared" si="536"/>
        <v>0</v>
      </c>
      <c r="W1334" s="50"/>
      <c r="X1334" s="51"/>
      <c r="Y1334" s="275"/>
      <c r="Z1334" s="275"/>
      <c r="AA1334" s="275"/>
      <c r="AB1334" s="67">
        <f>Table1402409[[#This Row],[วันที่ส่งงานการเงิน]]-Table1402409[[#This Row],[วันที่ส่งของ]]</f>
        <v>0</v>
      </c>
      <c r="AC1334" s="172"/>
      <c r="AD1334" s="3"/>
    </row>
    <row r="1335" spans="1:30">
      <c r="A1335" s="85"/>
      <c r="B1335" s="101"/>
      <c r="C1335" s="67"/>
      <c r="D1335" s="14"/>
      <c r="E1335" s="15"/>
      <c r="F1335" s="14"/>
      <c r="G1335" s="28"/>
      <c r="H1335" s="29"/>
      <c r="I1335" s="14"/>
      <c r="J1335" s="18"/>
      <c r="K1335" s="31"/>
      <c r="L1335" s="18"/>
      <c r="M1335" s="28"/>
      <c r="N1335" s="28"/>
      <c r="O1335" s="28"/>
      <c r="P1335" s="67"/>
      <c r="Q1335" s="163"/>
      <c r="R1335" s="164"/>
      <c r="S1335" s="165"/>
      <c r="T1335" s="32"/>
      <c r="U1335" s="32">
        <f t="shared" si="535"/>
        <v>0</v>
      </c>
      <c r="V1335" s="32">
        <f t="shared" si="536"/>
        <v>0</v>
      </c>
      <c r="W1335" s="50"/>
      <c r="X1335" s="51"/>
      <c r="Y1335" s="275"/>
      <c r="Z1335" s="275"/>
      <c r="AA1335" s="275"/>
      <c r="AB1335" s="67">
        <f>Table1402409[[#This Row],[วันที่ส่งงานการเงิน]]-Table1402409[[#This Row],[วันที่ส่งของ]]</f>
        <v>0</v>
      </c>
      <c r="AC1335" s="172"/>
      <c r="AD1335" s="3"/>
    </row>
    <row r="1336" spans="1:30">
      <c r="A1336" s="85"/>
      <c r="B1336" s="101"/>
      <c r="C1336" s="67"/>
      <c r="D1336" s="14"/>
      <c r="E1336" s="15"/>
      <c r="F1336" s="14"/>
      <c r="G1336" s="28"/>
      <c r="H1336" s="29"/>
      <c r="I1336" s="14"/>
      <c r="J1336" s="18"/>
      <c r="K1336" s="31"/>
      <c r="L1336" s="18"/>
      <c r="M1336" s="28"/>
      <c r="N1336" s="28"/>
      <c r="O1336" s="28"/>
      <c r="P1336" s="67"/>
      <c r="Q1336" s="163"/>
      <c r="R1336" s="164"/>
      <c r="S1336" s="165"/>
      <c r="T1336" s="32"/>
      <c r="U1336" s="32">
        <f t="shared" si="535"/>
        <v>0</v>
      </c>
      <c r="V1336" s="32">
        <f t="shared" si="536"/>
        <v>0</v>
      </c>
      <c r="W1336" s="50"/>
      <c r="X1336" s="51"/>
      <c r="Y1336" s="275"/>
      <c r="Z1336" s="275"/>
      <c r="AA1336" s="275"/>
      <c r="AB1336" s="67">
        <f>Table1402409[[#This Row],[วันที่ส่งงานการเงิน]]-Table1402409[[#This Row],[วันที่ส่งของ]]</f>
        <v>0</v>
      </c>
      <c r="AC1336" s="172"/>
      <c r="AD1336" s="3"/>
    </row>
    <row r="1337" spans="1:30">
      <c r="A1337" s="85"/>
      <c r="B1337" s="101"/>
      <c r="C1337" s="67"/>
      <c r="D1337" s="14"/>
      <c r="E1337" s="15"/>
      <c r="F1337" s="14"/>
      <c r="G1337" s="28"/>
      <c r="H1337" s="29"/>
      <c r="I1337" s="14"/>
      <c r="J1337" s="18"/>
      <c r="K1337" s="31"/>
      <c r="L1337" s="21"/>
      <c r="M1337" s="28"/>
      <c r="N1337" s="28"/>
      <c r="O1337" s="28"/>
      <c r="P1337" s="67"/>
      <c r="Q1337" s="163"/>
      <c r="R1337" s="164"/>
      <c r="S1337" s="165"/>
      <c r="T1337" s="32"/>
      <c r="U1337" s="32">
        <f t="shared" si="535"/>
        <v>0</v>
      </c>
      <c r="V1337" s="32">
        <f t="shared" si="536"/>
        <v>0</v>
      </c>
      <c r="W1337" s="50"/>
      <c r="X1337" s="51"/>
      <c r="Y1337" s="275"/>
      <c r="Z1337" s="275"/>
      <c r="AA1337" s="275"/>
      <c r="AB1337" s="67">
        <f>Table1402409[[#This Row],[วันที่ส่งงานการเงิน]]-Table1402409[[#This Row],[วันที่ส่งของ]]</f>
        <v>0</v>
      </c>
      <c r="AC1337" s="172"/>
      <c r="AD1337" s="3"/>
    </row>
    <row r="1338" spans="1:30">
      <c r="A1338" s="85"/>
      <c r="B1338" s="101"/>
      <c r="C1338" s="67"/>
      <c r="D1338" s="14"/>
      <c r="E1338" s="15"/>
      <c r="F1338" s="14"/>
      <c r="G1338" s="28"/>
      <c r="H1338" s="29"/>
      <c r="I1338" s="14"/>
      <c r="J1338" s="18"/>
      <c r="K1338" s="31"/>
      <c r="L1338" s="18"/>
      <c r="M1338" s="31"/>
      <c r="N1338" s="28"/>
      <c r="O1338" s="28"/>
      <c r="P1338" s="67"/>
      <c r="Q1338" s="163"/>
      <c r="R1338" s="164"/>
      <c r="S1338" s="165"/>
      <c r="T1338" s="32"/>
      <c r="U1338" s="32">
        <f t="shared" si="535"/>
        <v>0</v>
      </c>
      <c r="V1338" s="32">
        <f t="shared" si="536"/>
        <v>0</v>
      </c>
      <c r="W1338" s="50"/>
      <c r="X1338" s="51"/>
      <c r="Y1338" s="275"/>
      <c r="Z1338" s="275"/>
      <c r="AA1338" s="275"/>
      <c r="AB1338" s="67">
        <f>Table1402409[[#This Row],[วันที่ส่งงานการเงิน]]-Table1402409[[#This Row],[วันที่ส่งของ]]</f>
        <v>0</v>
      </c>
      <c r="AC1338" s="172"/>
      <c r="AD1338" s="3"/>
    </row>
    <row r="1339" spans="1:30">
      <c r="A1339" s="85"/>
      <c r="B1339" s="101"/>
      <c r="C1339" s="67"/>
      <c r="D1339" s="14"/>
      <c r="E1339" s="15"/>
      <c r="F1339" s="14"/>
      <c r="G1339" s="28"/>
      <c r="H1339" s="29"/>
      <c r="I1339" s="14"/>
      <c r="J1339" s="15"/>
      <c r="K1339" s="31"/>
      <c r="L1339" s="15"/>
      <c r="M1339" s="28"/>
      <c r="N1339" s="28"/>
      <c r="O1339" s="28"/>
      <c r="P1339" s="67"/>
      <c r="Q1339" s="163"/>
      <c r="R1339" s="164"/>
      <c r="S1339" s="165"/>
      <c r="T1339" s="32"/>
      <c r="U1339" s="32">
        <f t="shared" si="535"/>
        <v>0</v>
      </c>
      <c r="V1339" s="32">
        <f t="shared" si="536"/>
        <v>0</v>
      </c>
      <c r="W1339" s="50"/>
      <c r="X1339" s="51"/>
      <c r="Y1339" s="275"/>
      <c r="Z1339" s="275"/>
      <c r="AA1339" s="275"/>
      <c r="AB1339" s="67">
        <f>Table1402409[[#This Row],[วันที่ส่งงานการเงิน]]-Table1402409[[#This Row],[วันที่ส่งของ]]</f>
        <v>0</v>
      </c>
      <c r="AC1339" s="172"/>
      <c r="AD1339" s="3"/>
    </row>
    <row r="1340" spans="1:30">
      <c r="A1340" s="85"/>
      <c r="B1340" s="101"/>
      <c r="C1340" s="67"/>
      <c r="D1340" s="14"/>
      <c r="E1340" s="15"/>
      <c r="F1340" s="14"/>
      <c r="G1340" s="28"/>
      <c r="H1340" s="29"/>
      <c r="I1340" s="14"/>
      <c r="J1340" s="18"/>
      <c r="K1340" s="31"/>
      <c r="L1340" s="21"/>
      <c r="M1340" s="28"/>
      <c r="N1340" s="28"/>
      <c r="O1340" s="28"/>
      <c r="P1340" s="67"/>
      <c r="Q1340" s="163"/>
      <c r="R1340" s="164"/>
      <c r="S1340" s="165"/>
      <c r="T1340" s="32"/>
      <c r="U1340" s="32">
        <f t="shared" si="535"/>
        <v>0</v>
      </c>
      <c r="V1340" s="32">
        <f t="shared" si="536"/>
        <v>0</v>
      </c>
      <c r="W1340" s="50"/>
      <c r="X1340" s="51"/>
      <c r="Y1340" s="275"/>
      <c r="Z1340" s="275"/>
      <c r="AA1340" s="275"/>
      <c r="AB1340" s="67">
        <f>Table1402409[[#This Row],[วันที่ส่งงานการเงิน]]-Table1402409[[#This Row],[วันที่ส่งของ]]</f>
        <v>0</v>
      </c>
      <c r="AC1340" s="172"/>
      <c r="AD1340" s="3"/>
    </row>
    <row r="1341" spans="1:30">
      <c r="A1341" s="85"/>
      <c r="B1341" s="101"/>
      <c r="C1341" s="67"/>
      <c r="D1341" s="14"/>
      <c r="E1341" s="15"/>
      <c r="F1341" s="14"/>
      <c r="G1341" s="28"/>
      <c r="H1341" s="29"/>
      <c r="I1341" s="14"/>
      <c r="J1341" s="30"/>
      <c r="K1341" s="31"/>
      <c r="L1341" s="30"/>
      <c r="M1341" s="31"/>
      <c r="N1341" s="28"/>
      <c r="O1341" s="28"/>
      <c r="P1341" s="67"/>
      <c r="Q1341" s="163"/>
      <c r="R1341" s="164"/>
      <c r="S1341" s="165"/>
      <c r="T1341" s="32"/>
      <c r="U1341" s="32">
        <f t="shared" si="535"/>
        <v>0</v>
      </c>
      <c r="V1341" s="32">
        <f t="shared" si="536"/>
        <v>0</v>
      </c>
      <c r="W1341" s="50"/>
      <c r="X1341" s="51"/>
      <c r="Y1341" s="275"/>
      <c r="Z1341" s="275"/>
      <c r="AA1341" s="275"/>
      <c r="AB1341" s="67">
        <f>Table1402409[[#This Row],[วันที่ส่งงานการเงิน]]-Table1402409[[#This Row],[วันที่ส่งของ]]</f>
        <v>0</v>
      </c>
      <c r="AC1341" s="172"/>
      <c r="AD1341" s="3"/>
    </row>
    <row r="1342" spans="1:30">
      <c r="A1342" s="85"/>
      <c r="B1342" s="101"/>
      <c r="C1342" s="67"/>
      <c r="D1342" s="14"/>
      <c r="E1342" s="15"/>
      <c r="F1342" s="14"/>
      <c r="G1342" s="28"/>
      <c r="H1342" s="29"/>
      <c r="I1342" s="14"/>
      <c r="J1342" s="18"/>
      <c r="K1342" s="31"/>
      <c r="L1342" s="21"/>
      <c r="M1342" s="28"/>
      <c r="N1342" s="28"/>
      <c r="O1342" s="28"/>
      <c r="P1342" s="67"/>
      <c r="Q1342" s="163"/>
      <c r="R1342" s="164"/>
      <c r="S1342" s="165"/>
      <c r="T1342" s="32"/>
      <c r="U1342" s="32">
        <f t="shared" si="535"/>
        <v>0</v>
      </c>
      <c r="V1342" s="32">
        <f t="shared" si="536"/>
        <v>0</v>
      </c>
      <c r="W1342" s="50"/>
      <c r="X1342" s="51"/>
      <c r="Y1342" s="275"/>
      <c r="Z1342" s="275"/>
      <c r="AA1342" s="275"/>
      <c r="AB1342" s="67">
        <f>Table1402409[[#This Row],[วันที่ส่งงานการเงิน]]-Table1402409[[#This Row],[วันที่ส่งของ]]</f>
        <v>0</v>
      </c>
      <c r="AC1342" s="172"/>
      <c r="AD1342" s="3"/>
    </row>
    <row r="1343" spans="1:30">
      <c r="A1343" s="85"/>
      <c r="B1343" s="101"/>
      <c r="C1343" s="67"/>
      <c r="D1343" s="14"/>
      <c r="E1343" s="15"/>
      <c r="F1343" s="14"/>
      <c r="G1343" s="28"/>
      <c r="H1343" s="29"/>
      <c r="I1343" s="14"/>
      <c r="J1343" s="30"/>
      <c r="K1343" s="31"/>
      <c r="L1343" s="30"/>
      <c r="M1343" s="31"/>
      <c r="N1343" s="28"/>
      <c r="O1343" s="28"/>
      <c r="P1343" s="67"/>
      <c r="Q1343" s="163"/>
      <c r="R1343" s="164"/>
      <c r="S1343" s="165"/>
      <c r="T1343" s="32"/>
      <c r="U1343" s="32">
        <f t="shared" si="535"/>
        <v>0</v>
      </c>
      <c r="V1343" s="32">
        <f t="shared" si="536"/>
        <v>0</v>
      </c>
      <c r="W1343" s="50"/>
      <c r="X1343" s="51"/>
      <c r="Y1343" s="275"/>
      <c r="Z1343" s="275"/>
      <c r="AA1343" s="275"/>
      <c r="AB1343" s="67">
        <f>Table1402409[[#This Row],[วันที่ส่งงานการเงิน]]-Table1402409[[#This Row],[วันที่ส่งของ]]</f>
        <v>0</v>
      </c>
      <c r="AC1343" s="172"/>
      <c r="AD1343" s="3"/>
    </row>
    <row r="1344" spans="1:30">
      <c r="A1344" s="85"/>
      <c r="B1344" s="101"/>
      <c r="C1344" s="67"/>
      <c r="D1344" s="14"/>
      <c r="E1344" s="15"/>
      <c r="F1344" s="14"/>
      <c r="G1344" s="28"/>
      <c r="H1344" s="29"/>
      <c r="I1344" s="14"/>
      <c r="J1344" s="30"/>
      <c r="K1344" s="31"/>
      <c r="L1344" s="30"/>
      <c r="M1344" s="31"/>
      <c r="N1344" s="28"/>
      <c r="O1344" s="28"/>
      <c r="P1344" s="67"/>
      <c r="Q1344" s="163"/>
      <c r="R1344" s="164"/>
      <c r="S1344" s="165"/>
      <c r="T1344" s="32"/>
      <c r="U1344" s="32">
        <f t="shared" si="535"/>
        <v>0</v>
      </c>
      <c r="V1344" s="32">
        <f t="shared" si="536"/>
        <v>0</v>
      </c>
      <c r="W1344" s="50"/>
      <c r="X1344" s="51"/>
      <c r="Y1344" s="275"/>
      <c r="Z1344" s="275"/>
      <c r="AA1344" s="275"/>
      <c r="AB1344" s="67">
        <f>Table1402409[[#This Row],[วันที่ส่งงานการเงิน]]-Table1402409[[#This Row],[วันที่ส่งของ]]</f>
        <v>0</v>
      </c>
      <c r="AC1344" s="172"/>
      <c r="AD1344" s="3"/>
    </row>
    <row r="1345" spans="1:30">
      <c r="A1345" s="85"/>
      <c r="B1345" s="101"/>
      <c r="C1345" s="67"/>
      <c r="D1345" s="14"/>
      <c r="E1345" s="15"/>
      <c r="F1345" s="14"/>
      <c r="G1345" s="28"/>
      <c r="H1345" s="29"/>
      <c r="I1345" s="14"/>
      <c r="J1345" s="30"/>
      <c r="K1345" s="31"/>
      <c r="L1345" s="30"/>
      <c r="M1345" s="31"/>
      <c r="N1345" s="28"/>
      <c r="O1345" s="28"/>
      <c r="P1345" s="67"/>
      <c r="Q1345" s="163"/>
      <c r="R1345" s="164"/>
      <c r="S1345" s="165"/>
      <c r="T1345" s="32"/>
      <c r="U1345" s="32">
        <f t="shared" si="535"/>
        <v>0</v>
      </c>
      <c r="V1345" s="32">
        <f t="shared" si="536"/>
        <v>0</v>
      </c>
      <c r="W1345" s="50"/>
      <c r="X1345" s="51"/>
      <c r="Y1345" s="275"/>
      <c r="Z1345" s="275"/>
      <c r="AA1345" s="275"/>
      <c r="AB1345" s="67">
        <f>Table1402409[[#This Row],[วันที่ส่งงานการเงิน]]-Table1402409[[#This Row],[วันที่ส่งของ]]</f>
        <v>0</v>
      </c>
      <c r="AC1345" s="172"/>
      <c r="AD1345" s="3"/>
    </row>
    <row r="1346" spans="1:30">
      <c r="A1346" s="85"/>
      <c r="B1346" s="101"/>
      <c r="C1346" s="67"/>
      <c r="D1346" s="14"/>
      <c r="E1346" s="15"/>
      <c r="F1346" s="14"/>
      <c r="G1346" s="28"/>
      <c r="H1346" s="29"/>
      <c r="I1346" s="14"/>
      <c r="J1346" s="30"/>
      <c r="K1346" s="31"/>
      <c r="L1346" s="21"/>
      <c r="M1346" s="28"/>
      <c r="N1346" s="28"/>
      <c r="O1346" s="28"/>
      <c r="P1346" s="67"/>
      <c r="Q1346" s="163"/>
      <c r="R1346" s="164"/>
      <c r="S1346" s="165"/>
      <c r="T1346" s="32"/>
      <c r="U1346" s="32">
        <f t="shared" si="535"/>
        <v>0</v>
      </c>
      <c r="V1346" s="32">
        <f t="shared" si="536"/>
        <v>0</v>
      </c>
      <c r="W1346" s="50"/>
      <c r="X1346" s="51"/>
      <c r="Y1346" s="275"/>
      <c r="Z1346" s="275"/>
      <c r="AA1346" s="275"/>
      <c r="AB1346" s="67">
        <f>Table1402409[[#This Row],[วันที่ส่งงานการเงิน]]-Table1402409[[#This Row],[วันที่ส่งของ]]</f>
        <v>0</v>
      </c>
      <c r="AC1346" s="172"/>
      <c r="AD1346" s="3"/>
    </row>
    <row r="1347" spans="1:30">
      <c r="A1347" s="85"/>
      <c r="B1347" s="101"/>
      <c r="C1347" s="67"/>
      <c r="D1347" s="14"/>
      <c r="E1347" s="15"/>
      <c r="F1347" s="14"/>
      <c r="G1347" s="28"/>
      <c r="H1347" s="29"/>
      <c r="I1347" s="14"/>
      <c r="J1347" s="15"/>
      <c r="K1347" s="31"/>
      <c r="L1347" s="15"/>
      <c r="M1347" s="28"/>
      <c r="N1347" s="28"/>
      <c r="O1347" s="28"/>
      <c r="P1347" s="67"/>
      <c r="Q1347" s="163"/>
      <c r="R1347" s="164"/>
      <c r="S1347" s="165"/>
      <c r="T1347" s="32"/>
      <c r="U1347" s="32">
        <f t="shared" si="535"/>
        <v>0</v>
      </c>
      <c r="V1347" s="32">
        <f t="shared" si="536"/>
        <v>0</v>
      </c>
      <c r="W1347" s="50"/>
      <c r="X1347" s="51"/>
      <c r="Y1347" s="275"/>
      <c r="Z1347" s="275"/>
      <c r="AA1347" s="275"/>
      <c r="AB1347" s="67">
        <f>Table1402409[[#This Row],[วันที่ส่งงานการเงิน]]-Table1402409[[#This Row],[วันที่ส่งของ]]</f>
        <v>0</v>
      </c>
      <c r="AC1347" s="172"/>
      <c r="AD1347" s="3"/>
    </row>
    <row r="1348" spans="1:30">
      <c r="A1348" s="85"/>
      <c r="B1348" s="101"/>
      <c r="C1348" s="67"/>
      <c r="D1348" s="14"/>
      <c r="E1348" s="15"/>
      <c r="F1348" s="14"/>
      <c r="G1348" s="28"/>
      <c r="H1348" s="29"/>
      <c r="I1348" s="14"/>
      <c r="J1348" s="15"/>
      <c r="K1348" s="31"/>
      <c r="L1348" s="15"/>
      <c r="M1348" s="28"/>
      <c r="N1348" s="28"/>
      <c r="O1348" s="28"/>
      <c r="P1348" s="67"/>
      <c r="Q1348" s="163"/>
      <c r="R1348" s="164"/>
      <c r="S1348" s="165"/>
      <c r="T1348" s="32"/>
      <c r="U1348" s="32">
        <f t="shared" si="535"/>
        <v>0</v>
      </c>
      <c r="V1348" s="32">
        <f t="shared" si="536"/>
        <v>0</v>
      </c>
      <c r="W1348" s="50"/>
      <c r="X1348" s="51"/>
      <c r="Y1348" s="275"/>
      <c r="Z1348" s="275"/>
      <c r="AA1348" s="275"/>
      <c r="AB1348" s="67">
        <f>Table1402409[[#This Row],[วันที่ส่งงานการเงิน]]-Table1402409[[#This Row],[วันที่ส่งของ]]</f>
        <v>0</v>
      </c>
      <c r="AC1348" s="172"/>
      <c r="AD1348" s="3"/>
    </row>
    <row r="1349" spans="1:30">
      <c r="A1349" s="85"/>
      <c r="B1349" s="101"/>
      <c r="C1349" s="67"/>
      <c r="D1349" s="14"/>
      <c r="E1349" s="15"/>
      <c r="F1349" s="14"/>
      <c r="G1349" s="28"/>
      <c r="H1349" s="29"/>
      <c r="I1349" s="14"/>
      <c r="J1349" s="30"/>
      <c r="K1349" s="31"/>
      <c r="L1349" s="21"/>
      <c r="M1349" s="28"/>
      <c r="N1349" s="28"/>
      <c r="O1349" s="28"/>
      <c r="P1349" s="67"/>
      <c r="Q1349" s="163"/>
      <c r="R1349" s="164"/>
      <c r="S1349" s="165"/>
      <c r="T1349" s="32"/>
      <c r="U1349" s="32">
        <f t="shared" si="535"/>
        <v>0</v>
      </c>
      <c r="V1349" s="32">
        <f t="shared" si="536"/>
        <v>0</v>
      </c>
      <c r="W1349" s="50"/>
      <c r="X1349" s="51"/>
      <c r="Y1349" s="275"/>
      <c r="Z1349" s="275"/>
      <c r="AA1349" s="275"/>
      <c r="AB1349" s="67">
        <f>Table1402409[[#This Row],[วันที่ส่งงานการเงิน]]-Table1402409[[#This Row],[วันที่ส่งของ]]</f>
        <v>0</v>
      </c>
      <c r="AC1349" s="172"/>
      <c r="AD1349" s="3"/>
    </row>
    <row r="1350" spans="1:30">
      <c r="A1350" s="85"/>
      <c r="B1350" s="101"/>
      <c r="C1350" s="67"/>
      <c r="D1350" s="14"/>
      <c r="E1350" s="15"/>
      <c r="F1350" s="14"/>
      <c r="G1350" s="28"/>
      <c r="H1350" s="29"/>
      <c r="I1350" s="14"/>
      <c r="J1350" s="30"/>
      <c r="K1350" s="31"/>
      <c r="L1350" s="30"/>
      <c r="M1350" s="31"/>
      <c r="N1350" s="28"/>
      <c r="O1350" s="28"/>
      <c r="P1350" s="67"/>
      <c r="Q1350" s="163"/>
      <c r="R1350" s="164"/>
      <c r="S1350" s="165"/>
      <c r="T1350" s="32"/>
      <c r="U1350" s="32">
        <f t="shared" si="535"/>
        <v>0</v>
      </c>
      <c r="V1350" s="32">
        <f t="shared" si="536"/>
        <v>0</v>
      </c>
      <c r="W1350" s="50"/>
      <c r="X1350" s="51"/>
      <c r="Y1350" s="275"/>
      <c r="Z1350" s="275"/>
      <c r="AA1350" s="275"/>
      <c r="AB1350" s="67">
        <f>Table1402409[[#This Row],[วันที่ส่งงานการเงิน]]-Table1402409[[#This Row],[วันที่ส่งของ]]</f>
        <v>0</v>
      </c>
      <c r="AC1350" s="172"/>
      <c r="AD1350" s="3"/>
    </row>
    <row r="1351" spans="1:30">
      <c r="A1351" s="85"/>
      <c r="B1351" s="102"/>
      <c r="C1351" s="67"/>
      <c r="D1351" s="14"/>
      <c r="E1351" s="15"/>
      <c r="F1351" s="14"/>
      <c r="G1351" s="28"/>
      <c r="H1351" s="29"/>
      <c r="I1351" s="14"/>
      <c r="J1351" s="18"/>
      <c r="K1351" s="31"/>
      <c r="L1351" s="21"/>
      <c r="M1351" s="28"/>
      <c r="N1351" s="28"/>
      <c r="O1351" s="28"/>
      <c r="P1351" s="67"/>
      <c r="Q1351" s="163"/>
      <c r="R1351" s="164"/>
      <c r="S1351" s="165"/>
      <c r="T1351" s="32"/>
      <c r="U1351" s="32">
        <f t="shared" si="535"/>
        <v>0</v>
      </c>
      <c r="V1351" s="32">
        <f t="shared" si="536"/>
        <v>0</v>
      </c>
      <c r="W1351" s="50"/>
      <c r="X1351" s="51"/>
      <c r="Y1351" s="275"/>
      <c r="Z1351" s="275"/>
      <c r="AA1351" s="275"/>
      <c r="AB1351" s="67">
        <f>Table1402409[[#This Row],[วันที่ส่งงานการเงิน]]-Table1402409[[#This Row],[วันที่ส่งของ]]</f>
        <v>0</v>
      </c>
      <c r="AC1351" s="172"/>
      <c r="AD1351" s="3"/>
    </row>
    <row r="1352" spans="1:30">
      <c r="A1352" s="85"/>
      <c r="B1352" s="101"/>
      <c r="C1352" s="67"/>
      <c r="D1352" s="14"/>
      <c r="E1352" s="15"/>
      <c r="F1352" s="14"/>
      <c r="G1352" s="28"/>
      <c r="H1352" s="29"/>
      <c r="I1352" s="14"/>
      <c r="J1352" s="18"/>
      <c r="K1352" s="31"/>
      <c r="L1352" s="21"/>
      <c r="M1352" s="28"/>
      <c r="N1352" s="28"/>
      <c r="O1352" s="28"/>
      <c r="P1352" s="67"/>
      <c r="Q1352" s="163"/>
      <c r="R1352" s="164"/>
      <c r="S1352" s="165"/>
      <c r="T1352" s="32"/>
      <c r="U1352" s="32">
        <f t="shared" si="535"/>
        <v>0</v>
      </c>
      <c r="V1352" s="32">
        <f t="shared" si="536"/>
        <v>0</v>
      </c>
      <c r="W1352" s="50"/>
      <c r="X1352" s="51"/>
      <c r="Y1352" s="275"/>
      <c r="Z1352" s="275"/>
      <c r="AA1352" s="275"/>
      <c r="AB1352" s="67">
        <f>Table1402409[[#This Row],[วันที่ส่งงานการเงิน]]-Table1402409[[#This Row],[วันที่ส่งของ]]</f>
        <v>0</v>
      </c>
      <c r="AC1352" s="172"/>
      <c r="AD1352" s="3"/>
    </row>
    <row r="1353" spans="1:30">
      <c r="A1353" s="85"/>
      <c r="B1353" s="101"/>
      <c r="C1353" s="67"/>
      <c r="D1353" s="14"/>
      <c r="E1353" s="15"/>
      <c r="F1353" s="14"/>
      <c r="G1353" s="28"/>
      <c r="H1353" s="29"/>
      <c r="I1353" s="14"/>
      <c r="J1353" s="30"/>
      <c r="K1353" s="31"/>
      <c r="L1353" s="21"/>
      <c r="M1353" s="28"/>
      <c r="N1353" s="28"/>
      <c r="O1353" s="28"/>
      <c r="P1353" s="67"/>
      <c r="Q1353" s="163"/>
      <c r="R1353" s="164"/>
      <c r="S1353" s="165"/>
      <c r="T1353" s="32"/>
      <c r="U1353" s="32">
        <f t="shared" si="535"/>
        <v>0</v>
      </c>
      <c r="V1353" s="32">
        <f t="shared" si="536"/>
        <v>0</v>
      </c>
      <c r="W1353" s="50"/>
      <c r="X1353" s="51"/>
      <c r="Y1353" s="275"/>
      <c r="Z1353" s="275"/>
      <c r="AA1353" s="275"/>
      <c r="AB1353" s="67">
        <f>Table1402409[[#This Row],[วันที่ส่งงานการเงิน]]-Table1402409[[#This Row],[วันที่ส่งของ]]</f>
        <v>0</v>
      </c>
      <c r="AC1353" s="172"/>
      <c r="AD1353" s="3"/>
    </row>
    <row r="1354" spans="1:30">
      <c r="A1354" s="85"/>
      <c r="B1354" s="101"/>
      <c r="C1354" s="67"/>
      <c r="D1354" s="14"/>
      <c r="E1354" s="15"/>
      <c r="F1354" s="14"/>
      <c r="G1354" s="28"/>
      <c r="H1354" s="29"/>
      <c r="I1354" s="14"/>
      <c r="J1354" s="30"/>
      <c r="K1354" s="31"/>
      <c r="L1354" s="21"/>
      <c r="M1354" s="28"/>
      <c r="N1354" s="28"/>
      <c r="O1354" s="28"/>
      <c r="P1354" s="67"/>
      <c r="Q1354" s="163"/>
      <c r="R1354" s="164"/>
      <c r="S1354" s="165"/>
      <c r="T1354" s="32"/>
      <c r="U1354" s="32">
        <f t="shared" si="535"/>
        <v>0</v>
      </c>
      <c r="V1354" s="32">
        <f t="shared" si="536"/>
        <v>0</v>
      </c>
      <c r="W1354" s="50"/>
      <c r="X1354" s="51"/>
      <c r="Y1354" s="275"/>
      <c r="Z1354" s="275"/>
      <c r="AA1354" s="275"/>
      <c r="AB1354" s="67">
        <f>Table1402409[[#This Row],[วันที่ส่งงานการเงิน]]-Table1402409[[#This Row],[วันที่ส่งของ]]</f>
        <v>0</v>
      </c>
      <c r="AC1354" s="172"/>
      <c r="AD1354" s="3"/>
    </row>
    <row r="1355" spans="1:30">
      <c r="A1355" s="85"/>
      <c r="B1355" s="101"/>
      <c r="C1355" s="67"/>
      <c r="D1355" s="14"/>
      <c r="E1355" s="15"/>
      <c r="F1355" s="14"/>
      <c r="G1355" s="28"/>
      <c r="H1355" s="29"/>
      <c r="I1355" s="14"/>
      <c r="J1355" s="30"/>
      <c r="K1355" s="31"/>
      <c r="L1355" s="21"/>
      <c r="M1355" s="28"/>
      <c r="N1355" s="28"/>
      <c r="O1355" s="28"/>
      <c r="P1355" s="67"/>
      <c r="Q1355" s="163"/>
      <c r="R1355" s="164"/>
      <c r="S1355" s="165"/>
      <c r="T1355" s="32"/>
      <c r="U1355" s="32">
        <f t="shared" si="535"/>
        <v>0</v>
      </c>
      <c r="V1355" s="32">
        <f t="shared" si="536"/>
        <v>0</v>
      </c>
      <c r="W1355" s="50"/>
      <c r="X1355" s="51"/>
      <c r="Y1355" s="275"/>
      <c r="Z1355" s="275"/>
      <c r="AA1355" s="275"/>
      <c r="AB1355" s="67">
        <f>Table1402409[[#This Row],[วันที่ส่งงานการเงิน]]-Table1402409[[#This Row],[วันที่ส่งของ]]</f>
        <v>0</v>
      </c>
      <c r="AC1355" s="172"/>
      <c r="AD1355" s="3"/>
    </row>
    <row r="1356" spans="1:30">
      <c r="A1356" s="85"/>
      <c r="B1356" s="101"/>
      <c r="C1356" s="67"/>
      <c r="D1356" s="14"/>
      <c r="E1356" s="15"/>
      <c r="F1356" s="14"/>
      <c r="G1356" s="28"/>
      <c r="H1356" s="29"/>
      <c r="I1356" s="14"/>
      <c r="J1356" s="18"/>
      <c r="K1356" s="31"/>
      <c r="L1356" s="21"/>
      <c r="M1356" s="28"/>
      <c r="N1356" s="28"/>
      <c r="O1356" s="28"/>
      <c r="P1356" s="67"/>
      <c r="Q1356" s="163"/>
      <c r="R1356" s="164"/>
      <c r="S1356" s="165"/>
      <c r="T1356" s="32"/>
      <c r="U1356" s="32">
        <f t="shared" si="535"/>
        <v>0</v>
      </c>
      <c r="V1356" s="32">
        <f t="shared" si="536"/>
        <v>0</v>
      </c>
      <c r="W1356" s="50"/>
      <c r="X1356" s="51"/>
      <c r="Y1356" s="275"/>
      <c r="Z1356" s="275"/>
      <c r="AA1356" s="275"/>
      <c r="AB1356" s="67">
        <f>Table1402409[[#This Row],[วันที่ส่งงานการเงิน]]-Table1402409[[#This Row],[วันที่ส่งของ]]</f>
        <v>0</v>
      </c>
      <c r="AC1356" s="172"/>
      <c r="AD1356" s="3"/>
    </row>
    <row r="1357" spans="1:30">
      <c r="A1357" s="85"/>
      <c r="B1357" s="101"/>
      <c r="C1357" s="67"/>
      <c r="D1357" s="14"/>
      <c r="E1357" s="15"/>
      <c r="F1357" s="14"/>
      <c r="G1357" s="28"/>
      <c r="H1357" s="29"/>
      <c r="I1357" s="14"/>
      <c r="J1357" s="18"/>
      <c r="K1357" s="31"/>
      <c r="L1357" s="21"/>
      <c r="M1357" s="28"/>
      <c r="N1357" s="28"/>
      <c r="O1357" s="28"/>
      <c r="P1357" s="67"/>
      <c r="Q1357" s="163"/>
      <c r="R1357" s="164"/>
      <c r="S1357" s="165"/>
      <c r="T1357" s="32"/>
      <c r="U1357" s="32">
        <f t="shared" si="535"/>
        <v>0</v>
      </c>
      <c r="V1357" s="32">
        <f t="shared" si="536"/>
        <v>0</v>
      </c>
      <c r="W1357" s="50"/>
      <c r="X1357" s="51"/>
      <c r="Y1357" s="275"/>
      <c r="Z1357" s="275"/>
      <c r="AA1357" s="275"/>
      <c r="AB1357" s="67">
        <f>Table1402409[[#This Row],[วันที่ส่งงานการเงิน]]-Table1402409[[#This Row],[วันที่ส่งของ]]</f>
        <v>0</v>
      </c>
      <c r="AC1357" s="172"/>
      <c r="AD1357" s="3"/>
    </row>
    <row r="1358" spans="1:30">
      <c r="A1358" s="85"/>
      <c r="B1358" s="101"/>
      <c r="C1358" s="67"/>
      <c r="D1358" s="14"/>
      <c r="E1358" s="15"/>
      <c r="F1358" s="14"/>
      <c r="G1358" s="28"/>
      <c r="H1358" s="29"/>
      <c r="I1358" s="14"/>
      <c r="J1358" s="15"/>
      <c r="K1358" s="31"/>
      <c r="L1358" s="15"/>
      <c r="M1358" s="28"/>
      <c r="N1358" s="28"/>
      <c r="O1358" s="28"/>
      <c r="P1358" s="67"/>
      <c r="Q1358" s="163"/>
      <c r="R1358" s="164"/>
      <c r="S1358" s="165"/>
      <c r="T1358" s="32"/>
      <c r="U1358" s="32">
        <f t="shared" si="535"/>
        <v>0</v>
      </c>
      <c r="V1358" s="32">
        <f t="shared" si="536"/>
        <v>0</v>
      </c>
      <c r="W1358" s="50"/>
      <c r="X1358" s="51"/>
      <c r="Y1358" s="275"/>
      <c r="Z1358" s="275"/>
      <c r="AA1358" s="275"/>
      <c r="AB1358" s="67">
        <f>Table1402409[[#This Row],[วันที่ส่งงานการเงิน]]-Table1402409[[#This Row],[วันที่ส่งของ]]</f>
        <v>0</v>
      </c>
      <c r="AC1358" s="172"/>
      <c r="AD1358" s="3"/>
    </row>
    <row r="1359" spans="1:30">
      <c r="A1359" s="85"/>
      <c r="B1359" s="101"/>
      <c r="C1359" s="67"/>
      <c r="D1359" s="14"/>
      <c r="E1359" s="15"/>
      <c r="F1359" s="14"/>
      <c r="G1359" s="28"/>
      <c r="H1359" s="29"/>
      <c r="I1359" s="14"/>
      <c r="J1359" s="15"/>
      <c r="K1359" s="31"/>
      <c r="L1359" s="15"/>
      <c r="M1359" s="28"/>
      <c r="N1359" s="28"/>
      <c r="O1359" s="28"/>
      <c r="P1359" s="67"/>
      <c r="Q1359" s="163"/>
      <c r="R1359" s="164"/>
      <c r="S1359" s="165"/>
      <c r="T1359" s="32"/>
      <c r="U1359" s="32">
        <f t="shared" si="535"/>
        <v>0</v>
      </c>
      <c r="V1359" s="32">
        <f t="shared" si="536"/>
        <v>0</v>
      </c>
      <c r="W1359" s="50"/>
      <c r="X1359" s="51"/>
      <c r="Y1359" s="275"/>
      <c r="Z1359" s="275"/>
      <c r="AA1359" s="275"/>
      <c r="AB1359" s="67">
        <f>Table1402409[[#This Row],[วันที่ส่งงานการเงิน]]-Table1402409[[#This Row],[วันที่ส่งของ]]</f>
        <v>0</v>
      </c>
      <c r="AC1359" s="172"/>
      <c r="AD1359" s="3"/>
    </row>
    <row r="1360" spans="1:30">
      <c r="A1360" s="85"/>
      <c r="B1360" s="101"/>
      <c r="C1360" s="67"/>
      <c r="D1360" s="14"/>
      <c r="E1360" s="15"/>
      <c r="F1360" s="14"/>
      <c r="G1360" s="28"/>
      <c r="H1360" s="29"/>
      <c r="I1360" s="14"/>
      <c r="J1360" s="15"/>
      <c r="K1360" s="31"/>
      <c r="L1360" s="15"/>
      <c r="M1360" s="28"/>
      <c r="N1360" s="28"/>
      <c r="O1360" s="28"/>
      <c r="P1360" s="67"/>
      <c r="Q1360" s="163"/>
      <c r="R1360" s="164"/>
      <c r="S1360" s="165"/>
      <c r="T1360" s="32"/>
      <c r="U1360" s="32">
        <f t="shared" si="535"/>
        <v>0</v>
      </c>
      <c r="V1360" s="32">
        <f t="shared" si="536"/>
        <v>0</v>
      </c>
      <c r="W1360" s="50"/>
      <c r="X1360" s="51"/>
      <c r="Y1360" s="275"/>
      <c r="Z1360" s="275"/>
      <c r="AA1360" s="275"/>
      <c r="AB1360" s="67">
        <f>Table1402409[[#This Row],[วันที่ส่งงานการเงิน]]-Table1402409[[#This Row],[วันที่ส่งของ]]</f>
        <v>0</v>
      </c>
      <c r="AC1360" s="172"/>
      <c r="AD1360" s="3"/>
    </row>
    <row r="1361" spans="1:30">
      <c r="A1361" s="85"/>
      <c r="B1361" s="101"/>
      <c r="C1361" s="67"/>
      <c r="D1361" s="14"/>
      <c r="E1361" s="15"/>
      <c r="F1361" s="14"/>
      <c r="G1361" s="28"/>
      <c r="H1361" s="29"/>
      <c r="I1361" s="14"/>
      <c r="J1361" s="30"/>
      <c r="K1361" s="31"/>
      <c r="L1361" s="21"/>
      <c r="M1361" s="28"/>
      <c r="N1361" s="28"/>
      <c r="O1361" s="28"/>
      <c r="P1361" s="67"/>
      <c r="Q1361" s="163"/>
      <c r="R1361" s="164"/>
      <c r="S1361" s="165"/>
      <c r="T1361" s="32"/>
      <c r="U1361" s="32">
        <f t="shared" si="535"/>
        <v>0</v>
      </c>
      <c r="V1361" s="32">
        <f t="shared" si="536"/>
        <v>0</v>
      </c>
      <c r="W1361" s="50"/>
      <c r="X1361" s="51"/>
      <c r="Y1361" s="275"/>
      <c r="Z1361" s="275"/>
      <c r="AA1361" s="275"/>
      <c r="AB1361" s="67">
        <f>Table1402409[[#This Row],[วันที่ส่งงานการเงิน]]-Table1402409[[#This Row],[วันที่ส่งของ]]</f>
        <v>0</v>
      </c>
      <c r="AC1361" s="172"/>
      <c r="AD1361" s="3"/>
    </row>
    <row r="1362" spans="1:30">
      <c r="A1362" s="85"/>
      <c r="B1362" s="101"/>
      <c r="C1362" s="67"/>
      <c r="D1362" s="14"/>
      <c r="E1362" s="15"/>
      <c r="F1362" s="14"/>
      <c r="G1362" s="28"/>
      <c r="H1362" s="29"/>
      <c r="I1362" s="14"/>
      <c r="J1362" s="30"/>
      <c r="K1362" s="31"/>
      <c r="L1362" s="21"/>
      <c r="M1362" s="28"/>
      <c r="N1362" s="28"/>
      <c r="O1362" s="28"/>
      <c r="P1362" s="67"/>
      <c r="Q1362" s="163"/>
      <c r="R1362" s="164"/>
      <c r="S1362" s="165"/>
      <c r="T1362" s="32"/>
      <c r="U1362" s="32">
        <f t="shared" si="535"/>
        <v>0</v>
      </c>
      <c r="V1362" s="32">
        <f t="shared" si="536"/>
        <v>0</v>
      </c>
      <c r="W1362" s="50"/>
      <c r="X1362" s="51"/>
      <c r="Y1362" s="275"/>
      <c r="Z1362" s="275"/>
      <c r="AA1362" s="275"/>
      <c r="AB1362" s="67">
        <f>Table1402409[[#This Row],[วันที่ส่งงานการเงิน]]-Table1402409[[#This Row],[วันที่ส่งของ]]</f>
        <v>0</v>
      </c>
      <c r="AC1362" s="172"/>
      <c r="AD1362" s="3"/>
    </row>
    <row r="1363" spans="1:30">
      <c r="A1363" s="85"/>
      <c r="B1363" s="101"/>
      <c r="C1363" s="67"/>
      <c r="D1363" s="14"/>
      <c r="E1363" s="15"/>
      <c r="F1363" s="14"/>
      <c r="G1363" s="28"/>
      <c r="H1363" s="29"/>
      <c r="I1363" s="14"/>
      <c r="J1363" s="30"/>
      <c r="K1363" s="31"/>
      <c r="L1363" s="21"/>
      <c r="M1363" s="28"/>
      <c r="N1363" s="28"/>
      <c r="O1363" s="28"/>
      <c r="P1363" s="67"/>
      <c r="Q1363" s="163"/>
      <c r="R1363" s="164"/>
      <c r="S1363" s="165"/>
      <c r="T1363" s="32"/>
      <c r="U1363" s="32">
        <f t="shared" si="535"/>
        <v>0</v>
      </c>
      <c r="V1363" s="32">
        <f t="shared" si="536"/>
        <v>0</v>
      </c>
      <c r="W1363" s="50"/>
      <c r="X1363" s="51"/>
      <c r="Y1363" s="275"/>
      <c r="Z1363" s="275"/>
      <c r="AA1363" s="275"/>
      <c r="AB1363" s="67">
        <f>Table1402409[[#This Row],[วันที่ส่งงานการเงิน]]-Table1402409[[#This Row],[วันที่ส่งของ]]</f>
        <v>0</v>
      </c>
      <c r="AC1363" s="172"/>
      <c r="AD1363" s="3"/>
    </row>
    <row r="1364" spans="1:30">
      <c r="A1364" s="85"/>
      <c r="B1364" s="101"/>
      <c r="C1364" s="67"/>
      <c r="D1364" s="14"/>
      <c r="E1364" s="15"/>
      <c r="F1364" s="14"/>
      <c r="G1364" s="28"/>
      <c r="H1364" s="29"/>
      <c r="I1364" s="14"/>
      <c r="J1364" s="18"/>
      <c r="K1364" s="31"/>
      <c r="L1364" s="21"/>
      <c r="M1364" s="28"/>
      <c r="N1364" s="28"/>
      <c r="O1364" s="28"/>
      <c r="P1364" s="67"/>
      <c r="Q1364" s="163"/>
      <c r="R1364" s="164"/>
      <c r="S1364" s="165"/>
      <c r="T1364" s="32"/>
      <c r="U1364" s="32">
        <f t="shared" si="535"/>
        <v>0</v>
      </c>
      <c r="V1364" s="32">
        <f t="shared" si="536"/>
        <v>0</v>
      </c>
      <c r="W1364" s="50"/>
      <c r="X1364" s="51"/>
      <c r="Y1364" s="275"/>
      <c r="Z1364" s="275"/>
      <c r="AA1364" s="275"/>
      <c r="AB1364" s="67">
        <f>Table1402409[[#This Row],[วันที่ส่งงานการเงิน]]-Table1402409[[#This Row],[วันที่ส่งของ]]</f>
        <v>0</v>
      </c>
      <c r="AC1364" s="172"/>
      <c r="AD1364" s="3"/>
    </row>
    <row r="1365" spans="1:30">
      <c r="A1365" s="85"/>
      <c r="B1365" s="101"/>
      <c r="C1365" s="67"/>
      <c r="D1365" s="14"/>
      <c r="E1365" s="15"/>
      <c r="F1365" s="14"/>
      <c r="G1365" s="28"/>
      <c r="H1365" s="29"/>
      <c r="I1365" s="14"/>
      <c r="J1365" s="18"/>
      <c r="K1365" s="31"/>
      <c r="L1365" s="21"/>
      <c r="M1365" s="28"/>
      <c r="N1365" s="28"/>
      <c r="O1365" s="28"/>
      <c r="P1365" s="67"/>
      <c r="Q1365" s="163"/>
      <c r="R1365" s="164"/>
      <c r="S1365" s="165"/>
      <c r="T1365" s="32"/>
      <c r="U1365" s="32">
        <f t="shared" si="535"/>
        <v>0</v>
      </c>
      <c r="V1365" s="32">
        <f t="shared" si="536"/>
        <v>0</v>
      </c>
      <c r="W1365" s="50"/>
      <c r="X1365" s="51"/>
      <c r="Y1365" s="275"/>
      <c r="Z1365" s="275"/>
      <c r="AA1365" s="275"/>
      <c r="AB1365" s="67">
        <f>Table1402409[[#This Row],[วันที่ส่งงานการเงิน]]-Table1402409[[#This Row],[วันที่ส่งของ]]</f>
        <v>0</v>
      </c>
      <c r="AC1365" s="172"/>
      <c r="AD1365" s="3"/>
    </row>
    <row r="1366" spans="1:30">
      <c r="A1366" s="85"/>
      <c r="B1366" s="101"/>
      <c r="C1366" s="67"/>
      <c r="D1366" s="14"/>
      <c r="E1366" s="15"/>
      <c r="F1366" s="14"/>
      <c r="G1366" s="28"/>
      <c r="H1366" s="29"/>
      <c r="I1366" s="14"/>
      <c r="J1366" s="18"/>
      <c r="K1366" s="31"/>
      <c r="L1366" s="21"/>
      <c r="M1366" s="28"/>
      <c r="N1366" s="28"/>
      <c r="O1366" s="28"/>
      <c r="P1366" s="67"/>
      <c r="Q1366" s="163"/>
      <c r="R1366" s="164"/>
      <c r="S1366" s="165"/>
      <c r="T1366" s="32"/>
      <c r="U1366" s="32">
        <f t="shared" si="535"/>
        <v>0</v>
      </c>
      <c r="V1366" s="32">
        <f t="shared" si="536"/>
        <v>0</v>
      </c>
      <c r="W1366" s="50"/>
      <c r="X1366" s="51"/>
      <c r="Y1366" s="275"/>
      <c r="Z1366" s="275"/>
      <c r="AA1366" s="275"/>
      <c r="AB1366" s="67">
        <f>Table1402409[[#This Row],[วันที่ส่งงานการเงิน]]-Table1402409[[#This Row],[วันที่ส่งของ]]</f>
        <v>0</v>
      </c>
      <c r="AC1366" s="172"/>
      <c r="AD1366" s="3"/>
    </row>
    <row r="1367" spans="1:30">
      <c r="A1367" s="85"/>
      <c r="B1367" s="101"/>
      <c r="C1367" s="67"/>
      <c r="D1367" s="14"/>
      <c r="E1367" s="15"/>
      <c r="F1367" s="14"/>
      <c r="G1367" s="28"/>
      <c r="H1367" s="29"/>
      <c r="I1367" s="14"/>
      <c r="J1367" s="18"/>
      <c r="K1367" s="31"/>
      <c r="L1367" s="21"/>
      <c r="M1367" s="28"/>
      <c r="N1367" s="28"/>
      <c r="O1367" s="28"/>
      <c r="P1367" s="67"/>
      <c r="Q1367" s="163"/>
      <c r="R1367" s="164"/>
      <c r="S1367" s="165"/>
      <c r="T1367" s="32"/>
      <c r="U1367" s="32">
        <f t="shared" si="535"/>
        <v>0</v>
      </c>
      <c r="V1367" s="32">
        <f t="shared" si="536"/>
        <v>0</v>
      </c>
      <c r="W1367" s="50"/>
      <c r="X1367" s="51"/>
      <c r="Y1367" s="275"/>
      <c r="Z1367" s="275"/>
      <c r="AA1367" s="275"/>
      <c r="AB1367" s="67">
        <f>Table1402409[[#This Row],[วันที่ส่งงานการเงิน]]-Table1402409[[#This Row],[วันที่ส่งของ]]</f>
        <v>0</v>
      </c>
      <c r="AC1367" s="172"/>
      <c r="AD1367" s="3"/>
    </row>
    <row r="1368" spans="1:30">
      <c r="A1368" s="85"/>
      <c r="B1368" s="101"/>
      <c r="C1368" s="67"/>
      <c r="D1368" s="14"/>
      <c r="E1368" s="15"/>
      <c r="F1368" s="14"/>
      <c r="G1368" s="28"/>
      <c r="H1368" s="29"/>
      <c r="I1368" s="14"/>
      <c r="J1368" s="30"/>
      <c r="K1368" s="31"/>
      <c r="L1368" s="21"/>
      <c r="M1368" s="28"/>
      <c r="N1368" s="28"/>
      <c r="O1368" s="28"/>
      <c r="P1368" s="67"/>
      <c r="Q1368" s="163"/>
      <c r="R1368" s="164"/>
      <c r="S1368" s="165"/>
      <c r="T1368" s="32"/>
      <c r="U1368" s="32">
        <f t="shared" si="535"/>
        <v>0</v>
      </c>
      <c r="V1368" s="32">
        <f t="shared" si="536"/>
        <v>0</v>
      </c>
      <c r="W1368" s="50"/>
      <c r="X1368" s="51"/>
      <c r="Y1368" s="275"/>
      <c r="Z1368" s="275"/>
      <c r="AA1368" s="275"/>
      <c r="AB1368" s="67">
        <f>Table1402409[[#This Row],[วันที่ส่งงานการเงิน]]-Table1402409[[#This Row],[วันที่ส่งของ]]</f>
        <v>0</v>
      </c>
      <c r="AC1368" s="172"/>
      <c r="AD1368" s="3"/>
    </row>
    <row r="1369" spans="1:30">
      <c r="A1369" s="85"/>
      <c r="B1369" s="101"/>
      <c r="C1369" s="67"/>
      <c r="D1369" s="14"/>
      <c r="E1369" s="15"/>
      <c r="F1369" s="14"/>
      <c r="G1369" s="28"/>
      <c r="H1369" s="29"/>
      <c r="I1369" s="14"/>
      <c r="J1369" s="30"/>
      <c r="K1369" s="31"/>
      <c r="L1369" s="21"/>
      <c r="M1369" s="28"/>
      <c r="N1369" s="28"/>
      <c r="O1369" s="28"/>
      <c r="P1369" s="67"/>
      <c r="Q1369" s="163"/>
      <c r="R1369" s="164"/>
      <c r="S1369" s="165"/>
      <c r="T1369" s="32"/>
      <c r="U1369" s="32">
        <f t="shared" si="535"/>
        <v>0</v>
      </c>
      <c r="V1369" s="32">
        <f t="shared" si="536"/>
        <v>0</v>
      </c>
      <c r="W1369" s="50"/>
      <c r="X1369" s="51"/>
      <c r="Y1369" s="275"/>
      <c r="Z1369" s="275"/>
      <c r="AA1369" s="275"/>
      <c r="AB1369" s="67">
        <f>Table1402409[[#This Row],[วันที่ส่งงานการเงิน]]-Table1402409[[#This Row],[วันที่ส่งของ]]</f>
        <v>0</v>
      </c>
      <c r="AC1369" s="172"/>
      <c r="AD1369" s="3"/>
    </row>
    <row r="1370" spans="1:30">
      <c r="A1370" s="85"/>
      <c r="B1370" s="101"/>
      <c r="C1370" s="67"/>
      <c r="D1370" s="14"/>
      <c r="E1370" s="15"/>
      <c r="F1370" s="14"/>
      <c r="G1370" s="28"/>
      <c r="H1370" s="29"/>
      <c r="I1370" s="14"/>
      <c r="J1370" s="30"/>
      <c r="K1370" s="31"/>
      <c r="L1370" s="30"/>
      <c r="M1370" s="31"/>
      <c r="N1370" s="28"/>
      <c r="O1370" s="28"/>
      <c r="P1370" s="67"/>
      <c r="Q1370" s="163"/>
      <c r="R1370" s="164"/>
      <c r="S1370" s="165"/>
      <c r="T1370" s="32"/>
      <c r="U1370" s="32">
        <f t="shared" si="535"/>
        <v>0</v>
      </c>
      <c r="V1370" s="32">
        <f t="shared" si="536"/>
        <v>0</v>
      </c>
      <c r="W1370" s="50"/>
      <c r="X1370" s="51"/>
      <c r="Y1370" s="275"/>
      <c r="Z1370" s="275"/>
      <c r="AA1370" s="275"/>
      <c r="AB1370" s="67">
        <f>Table1402409[[#This Row],[วันที่ส่งงานการเงิน]]-Table1402409[[#This Row],[วันที่ส่งของ]]</f>
        <v>0</v>
      </c>
      <c r="AC1370" s="172"/>
      <c r="AD1370" s="3"/>
    </row>
    <row r="1371" spans="1:30">
      <c r="A1371" s="85"/>
      <c r="B1371" s="101"/>
      <c r="C1371" s="67"/>
      <c r="D1371" s="14"/>
      <c r="E1371" s="15"/>
      <c r="F1371" s="14"/>
      <c r="G1371" s="28"/>
      <c r="H1371" s="29"/>
      <c r="I1371" s="14"/>
      <c r="J1371" s="30"/>
      <c r="K1371" s="31"/>
      <c r="L1371" s="21"/>
      <c r="M1371" s="28"/>
      <c r="N1371" s="28"/>
      <c r="O1371" s="28"/>
      <c r="P1371" s="67"/>
      <c r="Q1371" s="163"/>
      <c r="R1371" s="164"/>
      <c r="S1371" s="165"/>
      <c r="T1371" s="32"/>
      <c r="U1371" s="32">
        <f t="shared" si="535"/>
        <v>0</v>
      </c>
      <c r="V1371" s="32">
        <f t="shared" si="536"/>
        <v>0</v>
      </c>
      <c r="W1371" s="50"/>
      <c r="X1371" s="51"/>
      <c r="Y1371" s="275"/>
      <c r="Z1371" s="275"/>
      <c r="AA1371" s="275"/>
      <c r="AB1371" s="67">
        <f>Table1402409[[#This Row],[วันที่ส่งงานการเงิน]]-Table1402409[[#This Row],[วันที่ส่งของ]]</f>
        <v>0</v>
      </c>
      <c r="AC1371" s="172"/>
      <c r="AD1371" s="3"/>
    </row>
    <row r="1372" spans="1:30">
      <c r="A1372" s="85"/>
      <c r="B1372" s="101"/>
      <c r="C1372" s="67"/>
      <c r="D1372" s="14"/>
      <c r="E1372" s="15"/>
      <c r="F1372" s="14"/>
      <c r="G1372" s="28"/>
      <c r="H1372" s="29"/>
      <c r="I1372" s="14"/>
      <c r="J1372" s="30"/>
      <c r="K1372" s="28"/>
      <c r="L1372" s="21"/>
      <c r="M1372" s="28"/>
      <c r="N1372" s="28"/>
      <c r="O1372" s="28"/>
      <c r="P1372" s="67"/>
      <c r="Q1372" s="163"/>
      <c r="R1372" s="164"/>
      <c r="S1372" s="165"/>
      <c r="T1372" s="32"/>
      <c r="U1372" s="32">
        <f t="shared" si="535"/>
        <v>0</v>
      </c>
      <c r="V1372" s="32">
        <f t="shared" si="536"/>
        <v>0</v>
      </c>
      <c r="W1372" s="50"/>
      <c r="X1372" s="51"/>
      <c r="Y1372" s="275"/>
      <c r="Z1372" s="275"/>
      <c r="AA1372" s="275"/>
      <c r="AB1372" s="67">
        <f>Table1402409[[#This Row],[วันที่ส่งงานการเงิน]]-Table1402409[[#This Row],[วันที่ส่งของ]]</f>
        <v>0</v>
      </c>
      <c r="AC1372" s="172"/>
      <c r="AD1372" s="3"/>
    </row>
    <row r="1373" spans="1:30">
      <c r="A1373" s="85"/>
      <c r="B1373" s="101"/>
      <c r="C1373" s="67"/>
      <c r="D1373" s="14"/>
      <c r="E1373" s="15"/>
      <c r="F1373" s="14"/>
      <c r="G1373" s="28"/>
      <c r="H1373" s="29"/>
      <c r="I1373" s="14"/>
      <c r="J1373" s="30"/>
      <c r="K1373" s="28"/>
      <c r="L1373" s="21"/>
      <c r="M1373" s="28"/>
      <c r="N1373" s="28"/>
      <c r="O1373" s="28"/>
      <c r="P1373" s="67"/>
      <c r="Q1373" s="163"/>
      <c r="R1373" s="164"/>
      <c r="S1373" s="165"/>
      <c r="T1373" s="32"/>
      <c r="U1373" s="32">
        <f t="shared" si="535"/>
        <v>0</v>
      </c>
      <c r="V1373" s="32">
        <f t="shared" si="536"/>
        <v>0</v>
      </c>
      <c r="W1373" s="50"/>
      <c r="X1373" s="51"/>
      <c r="Y1373" s="275"/>
      <c r="Z1373" s="275"/>
      <c r="AA1373" s="275"/>
      <c r="AB1373" s="67">
        <f>Table1402409[[#This Row],[วันที่ส่งงานการเงิน]]-Table1402409[[#This Row],[วันที่ส่งของ]]</f>
        <v>0</v>
      </c>
      <c r="AC1373" s="172"/>
      <c r="AD1373" s="3"/>
    </row>
    <row r="1374" spans="1:30">
      <c r="A1374" s="85"/>
      <c r="B1374" s="101"/>
      <c r="C1374" s="67"/>
      <c r="D1374" s="14"/>
      <c r="E1374" s="15"/>
      <c r="F1374" s="14"/>
      <c r="G1374" s="28"/>
      <c r="H1374" s="29"/>
      <c r="I1374" s="14"/>
      <c r="J1374" s="30"/>
      <c r="K1374" s="31"/>
      <c r="L1374" s="21"/>
      <c r="M1374" s="28"/>
      <c r="N1374" s="28"/>
      <c r="O1374" s="28"/>
      <c r="P1374" s="67"/>
      <c r="Q1374" s="163"/>
      <c r="R1374" s="164"/>
      <c r="S1374" s="165"/>
      <c r="T1374" s="32"/>
      <c r="U1374" s="32">
        <f t="shared" si="535"/>
        <v>0</v>
      </c>
      <c r="V1374" s="32">
        <f t="shared" si="536"/>
        <v>0</v>
      </c>
      <c r="W1374" s="50"/>
      <c r="X1374" s="51"/>
      <c r="Y1374" s="275"/>
      <c r="Z1374" s="275"/>
      <c r="AA1374" s="275"/>
      <c r="AB1374" s="67">
        <f>Table1402409[[#This Row],[วันที่ส่งงานการเงิน]]-Table1402409[[#This Row],[วันที่ส่งของ]]</f>
        <v>0</v>
      </c>
      <c r="AC1374" s="172"/>
      <c r="AD1374" s="3"/>
    </row>
    <row r="1375" spans="1:30">
      <c r="A1375" s="85"/>
      <c r="B1375" s="101"/>
      <c r="C1375" s="67"/>
      <c r="D1375" s="14"/>
      <c r="E1375" s="15"/>
      <c r="F1375" s="14"/>
      <c r="G1375" s="28"/>
      <c r="H1375" s="29"/>
      <c r="I1375" s="14"/>
      <c r="J1375" s="30"/>
      <c r="K1375" s="31"/>
      <c r="L1375" s="21"/>
      <c r="M1375" s="28"/>
      <c r="N1375" s="28"/>
      <c r="O1375" s="28"/>
      <c r="P1375" s="67"/>
      <c r="Q1375" s="163"/>
      <c r="R1375" s="164"/>
      <c r="S1375" s="165"/>
      <c r="T1375" s="32"/>
      <c r="U1375" s="32">
        <f t="shared" si="535"/>
        <v>0</v>
      </c>
      <c r="V1375" s="32">
        <f t="shared" si="536"/>
        <v>0</v>
      </c>
      <c r="W1375" s="50"/>
      <c r="X1375" s="51"/>
      <c r="Y1375" s="275"/>
      <c r="Z1375" s="275"/>
      <c r="AA1375" s="275"/>
      <c r="AB1375" s="67">
        <f>Table1402409[[#This Row],[วันที่ส่งงานการเงิน]]-Table1402409[[#This Row],[วันที่ส่งของ]]</f>
        <v>0</v>
      </c>
      <c r="AC1375" s="172"/>
      <c r="AD1375" s="3"/>
    </row>
    <row r="1376" spans="1:30">
      <c r="A1376" s="85"/>
      <c r="B1376" s="101"/>
      <c r="C1376" s="67"/>
      <c r="D1376" s="14"/>
      <c r="E1376" s="15"/>
      <c r="F1376" s="14"/>
      <c r="G1376" s="28"/>
      <c r="H1376" s="29"/>
      <c r="I1376" s="14"/>
      <c r="J1376" s="30"/>
      <c r="K1376" s="31"/>
      <c r="L1376" s="21"/>
      <c r="M1376" s="28"/>
      <c r="N1376" s="28"/>
      <c r="O1376" s="28"/>
      <c r="P1376" s="67"/>
      <c r="Q1376" s="163"/>
      <c r="R1376" s="164"/>
      <c r="S1376" s="165"/>
      <c r="T1376" s="32"/>
      <c r="U1376" s="32">
        <f t="shared" si="535"/>
        <v>0</v>
      </c>
      <c r="V1376" s="32">
        <f t="shared" si="536"/>
        <v>0</v>
      </c>
      <c r="W1376" s="50"/>
      <c r="X1376" s="51"/>
      <c r="Y1376" s="275"/>
      <c r="Z1376" s="275"/>
      <c r="AA1376" s="275"/>
      <c r="AB1376" s="67">
        <f>Table1402409[[#This Row],[วันที่ส่งงานการเงิน]]-Table1402409[[#This Row],[วันที่ส่งของ]]</f>
        <v>0</v>
      </c>
      <c r="AC1376" s="172"/>
      <c r="AD1376" s="3"/>
    </row>
    <row r="1377" spans="1:30">
      <c r="A1377" s="85"/>
      <c r="B1377" s="101"/>
      <c r="C1377" s="67"/>
      <c r="D1377" s="14"/>
      <c r="E1377" s="15"/>
      <c r="F1377" s="14"/>
      <c r="G1377" s="28"/>
      <c r="H1377" s="29"/>
      <c r="I1377" s="14"/>
      <c r="J1377" s="30"/>
      <c r="K1377" s="31"/>
      <c r="L1377" s="21"/>
      <c r="M1377" s="28"/>
      <c r="N1377" s="28"/>
      <c r="O1377" s="28"/>
      <c r="P1377" s="67"/>
      <c r="Q1377" s="163"/>
      <c r="R1377" s="164"/>
      <c r="S1377" s="165"/>
      <c r="T1377" s="32"/>
      <c r="U1377" s="32">
        <f t="shared" si="535"/>
        <v>0</v>
      </c>
      <c r="V1377" s="32">
        <f t="shared" si="536"/>
        <v>0</v>
      </c>
      <c r="W1377" s="50"/>
      <c r="X1377" s="51"/>
      <c r="Y1377" s="275"/>
      <c r="Z1377" s="275"/>
      <c r="AA1377" s="275"/>
      <c r="AB1377" s="67">
        <f>Table1402409[[#This Row],[วันที่ส่งงานการเงิน]]-Table1402409[[#This Row],[วันที่ส่งของ]]</f>
        <v>0</v>
      </c>
      <c r="AC1377" s="172"/>
      <c r="AD1377" s="3"/>
    </row>
    <row r="1378" spans="1:30">
      <c r="A1378" s="85"/>
      <c r="B1378" s="101"/>
      <c r="C1378" s="67"/>
      <c r="D1378" s="14"/>
      <c r="E1378" s="15"/>
      <c r="F1378" s="14"/>
      <c r="G1378" s="28"/>
      <c r="H1378" s="29"/>
      <c r="I1378" s="14"/>
      <c r="J1378" s="18"/>
      <c r="K1378" s="31"/>
      <c r="L1378" s="21"/>
      <c r="M1378" s="28"/>
      <c r="N1378" s="28"/>
      <c r="O1378" s="28"/>
      <c r="P1378" s="67"/>
      <c r="Q1378" s="163"/>
      <c r="R1378" s="164"/>
      <c r="S1378" s="165"/>
      <c r="T1378" s="32"/>
      <c r="U1378" s="32">
        <f t="shared" si="535"/>
        <v>0</v>
      </c>
      <c r="V1378" s="32">
        <f t="shared" si="536"/>
        <v>0</v>
      </c>
      <c r="W1378" s="50"/>
      <c r="X1378" s="51"/>
      <c r="Y1378" s="275"/>
      <c r="Z1378" s="275"/>
      <c r="AA1378" s="275"/>
      <c r="AB1378" s="67">
        <f>Table1402409[[#This Row],[วันที่ส่งงานการเงิน]]-Table1402409[[#This Row],[วันที่ส่งของ]]</f>
        <v>0</v>
      </c>
      <c r="AC1378" s="172"/>
      <c r="AD1378" s="3"/>
    </row>
    <row r="1379" spans="1:30">
      <c r="A1379" s="85"/>
      <c r="B1379" s="101"/>
      <c r="C1379" s="67"/>
      <c r="D1379" s="14"/>
      <c r="E1379" s="15"/>
      <c r="F1379" s="14"/>
      <c r="G1379" s="28"/>
      <c r="H1379" s="29"/>
      <c r="I1379" s="14"/>
      <c r="J1379" s="18"/>
      <c r="K1379" s="31"/>
      <c r="L1379" s="21"/>
      <c r="M1379" s="28"/>
      <c r="N1379" s="28"/>
      <c r="O1379" s="28"/>
      <c r="P1379" s="67"/>
      <c r="Q1379" s="163"/>
      <c r="R1379" s="164"/>
      <c r="S1379" s="165"/>
      <c r="T1379" s="32"/>
      <c r="U1379" s="32">
        <f t="shared" si="535"/>
        <v>0</v>
      </c>
      <c r="V1379" s="32">
        <f t="shared" si="536"/>
        <v>0</v>
      </c>
      <c r="W1379" s="50"/>
      <c r="X1379" s="51"/>
      <c r="Y1379" s="275"/>
      <c r="Z1379" s="275"/>
      <c r="AA1379" s="275"/>
      <c r="AB1379" s="67">
        <f>Table1402409[[#This Row],[วันที่ส่งงานการเงิน]]-Table1402409[[#This Row],[วันที่ส่งของ]]</f>
        <v>0</v>
      </c>
      <c r="AC1379" s="172"/>
      <c r="AD1379" s="3"/>
    </row>
    <row r="1380" spans="1:30">
      <c r="A1380" s="85"/>
      <c r="B1380" s="101"/>
      <c r="C1380" s="67"/>
      <c r="D1380" s="14"/>
      <c r="E1380" s="15"/>
      <c r="F1380" s="14"/>
      <c r="G1380" s="28"/>
      <c r="H1380" s="29"/>
      <c r="I1380" s="14"/>
      <c r="J1380" s="18"/>
      <c r="K1380" s="31"/>
      <c r="L1380" s="21"/>
      <c r="M1380" s="28"/>
      <c r="N1380" s="28"/>
      <c r="O1380" s="28"/>
      <c r="P1380" s="67"/>
      <c r="Q1380" s="163"/>
      <c r="R1380" s="164"/>
      <c r="S1380" s="165"/>
      <c r="T1380" s="32"/>
      <c r="U1380" s="32">
        <f t="shared" si="535"/>
        <v>0</v>
      </c>
      <c r="V1380" s="32">
        <f t="shared" si="536"/>
        <v>0</v>
      </c>
      <c r="W1380" s="50"/>
      <c r="X1380" s="51"/>
      <c r="Y1380" s="275"/>
      <c r="Z1380" s="275"/>
      <c r="AA1380" s="275"/>
      <c r="AB1380" s="67">
        <f>Table1402409[[#This Row],[วันที่ส่งงานการเงิน]]-Table1402409[[#This Row],[วันที่ส่งของ]]</f>
        <v>0</v>
      </c>
      <c r="AC1380" s="172"/>
      <c r="AD1380" s="3"/>
    </row>
    <row r="1381" spans="1:30">
      <c r="A1381" s="85"/>
      <c r="B1381" s="101"/>
      <c r="C1381" s="67"/>
      <c r="D1381" s="14"/>
      <c r="E1381" s="15"/>
      <c r="F1381" s="14"/>
      <c r="G1381" s="28"/>
      <c r="H1381" s="29"/>
      <c r="I1381" s="14"/>
      <c r="J1381" s="18"/>
      <c r="K1381" s="31"/>
      <c r="L1381" s="21"/>
      <c r="M1381" s="28"/>
      <c r="N1381" s="28"/>
      <c r="O1381" s="28"/>
      <c r="P1381" s="67"/>
      <c r="Q1381" s="163"/>
      <c r="R1381" s="164"/>
      <c r="S1381" s="165"/>
      <c r="T1381" s="32"/>
      <c r="U1381" s="32">
        <f t="shared" si="535"/>
        <v>0</v>
      </c>
      <c r="V1381" s="32">
        <f t="shared" si="536"/>
        <v>0</v>
      </c>
      <c r="W1381" s="50"/>
      <c r="X1381" s="51"/>
      <c r="Y1381" s="275"/>
      <c r="Z1381" s="275"/>
      <c r="AA1381" s="275"/>
      <c r="AB1381" s="67">
        <f>Table1402409[[#This Row],[วันที่ส่งงานการเงิน]]-Table1402409[[#This Row],[วันที่ส่งของ]]</f>
        <v>0</v>
      </c>
      <c r="AC1381" s="172"/>
      <c r="AD1381" s="3"/>
    </row>
    <row r="1382" spans="1:30">
      <c r="A1382" s="85"/>
      <c r="B1382" s="101"/>
      <c r="C1382" s="67"/>
      <c r="D1382" s="14"/>
      <c r="E1382" s="15"/>
      <c r="F1382" s="14"/>
      <c r="G1382" s="28"/>
      <c r="H1382" s="29"/>
      <c r="I1382" s="14"/>
      <c r="J1382" s="18"/>
      <c r="K1382" s="31"/>
      <c r="L1382" s="21"/>
      <c r="M1382" s="28"/>
      <c r="N1382" s="28"/>
      <c r="O1382" s="28"/>
      <c r="P1382" s="67"/>
      <c r="Q1382" s="163"/>
      <c r="R1382" s="164"/>
      <c r="S1382" s="165"/>
      <c r="T1382" s="32"/>
      <c r="U1382" s="32">
        <f t="shared" si="535"/>
        <v>0</v>
      </c>
      <c r="V1382" s="32">
        <f t="shared" si="536"/>
        <v>0</v>
      </c>
      <c r="W1382" s="50"/>
      <c r="X1382" s="51"/>
      <c r="Y1382" s="275"/>
      <c r="Z1382" s="275"/>
      <c r="AA1382" s="275"/>
      <c r="AB1382" s="67">
        <f>Table1402409[[#This Row],[วันที่ส่งงานการเงิน]]-Table1402409[[#This Row],[วันที่ส่งของ]]</f>
        <v>0</v>
      </c>
      <c r="AC1382" s="172"/>
      <c r="AD1382" s="3"/>
    </row>
    <row r="1383" spans="1:30">
      <c r="A1383" s="85"/>
      <c r="B1383" s="101"/>
      <c r="C1383" s="67"/>
      <c r="D1383" s="14"/>
      <c r="E1383" s="15"/>
      <c r="F1383" s="14"/>
      <c r="G1383" s="28"/>
      <c r="H1383" s="29"/>
      <c r="I1383" s="14"/>
      <c r="J1383" s="30"/>
      <c r="K1383" s="31"/>
      <c r="L1383" s="21"/>
      <c r="M1383" s="28"/>
      <c r="N1383" s="28"/>
      <c r="O1383" s="28"/>
      <c r="P1383" s="67"/>
      <c r="Q1383" s="163"/>
      <c r="R1383" s="164"/>
      <c r="S1383" s="165"/>
      <c r="T1383" s="32"/>
      <c r="U1383" s="32">
        <f t="shared" si="535"/>
        <v>0</v>
      </c>
      <c r="V1383" s="32">
        <f t="shared" si="536"/>
        <v>0</v>
      </c>
      <c r="W1383" s="50"/>
      <c r="X1383" s="51"/>
      <c r="Y1383" s="275"/>
      <c r="Z1383" s="275"/>
      <c r="AA1383" s="275"/>
      <c r="AB1383" s="67">
        <f>Table1402409[[#This Row],[วันที่ส่งงานการเงิน]]-Table1402409[[#This Row],[วันที่ส่งของ]]</f>
        <v>0</v>
      </c>
      <c r="AC1383" s="172"/>
      <c r="AD1383" s="3"/>
    </row>
    <row r="1384" spans="1:30">
      <c r="A1384" s="85"/>
      <c r="B1384" s="101"/>
      <c r="C1384" s="67"/>
      <c r="D1384" s="14"/>
      <c r="E1384" s="15"/>
      <c r="F1384" s="14"/>
      <c r="G1384" s="28"/>
      <c r="H1384" s="29"/>
      <c r="I1384" s="14"/>
      <c r="J1384" s="30"/>
      <c r="K1384" s="31"/>
      <c r="L1384" s="21"/>
      <c r="M1384" s="28"/>
      <c r="N1384" s="28"/>
      <c r="O1384" s="28"/>
      <c r="P1384" s="67"/>
      <c r="Q1384" s="163"/>
      <c r="R1384" s="164"/>
      <c r="S1384" s="165"/>
      <c r="T1384" s="32"/>
      <c r="U1384" s="32">
        <f t="shared" si="535"/>
        <v>0</v>
      </c>
      <c r="V1384" s="32">
        <f t="shared" si="536"/>
        <v>0</v>
      </c>
      <c r="W1384" s="50"/>
      <c r="X1384" s="51"/>
      <c r="Y1384" s="275"/>
      <c r="Z1384" s="275"/>
      <c r="AA1384" s="275"/>
      <c r="AB1384" s="67">
        <f>Table1402409[[#This Row],[วันที่ส่งงานการเงิน]]-Table1402409[[#This Row],[วันที่ส่งของ]]</f>
        <v>0</v>
      </c>
      <c r="AC1384" s="172"/>
      <c r="AD1384" s="3"/>
    </row>
    <row r="1385" spans="1:30">
      <c r="A1385" s="85"/>
      <c r="B1385" s="101"/>
      <c r="C1385" s="67"/>
      <c r="D1385" s="14"/>
      <c r="E1385" s="15"/>
      <c r="F1385" s="14"/>
      <c r="G1385" s="28"/>
      <c r="H1385" s="29"/>
      <c r="I1385" s="14"/>
      <c r="J1385" s="30"/>
      <c r="K1385" s="31"/>
      <c r="L1385" s="21"/>
      <c r="M1385" s="28"/>
      <c r="N1385" s="28"/>
      <c r="O1385" s="28"/>
      <c r="P1385" s="67"/>
      <c r="Q1385" s="163"/>
      <c r="R1385" s="164"/>
      <c r="S1385" s="165"/>
      <c r="T1385" s="32"/>
      <c r="U1385" s="32">
        <f t="shared" si="535"/>
        <v>0</v>
      </c>
      <c r="V1385" s="32">
        <f t="shared" si="536"/>
        <v>0</v>
      </c>
      <c r="W1385" s="50"/>
      <c r="X1385" s="51"/>
      <c r="Y1385" s="275"/>
      <c r="Z1385" s="275"/>
      <c r="AA1385" s="275"/>
      <c r="AB1385" s="67">
        <f>Table1402409[[#This Row],[วันที่ส่งงานการเงิน]]-Table1402409[[#This Row],[วันที่ส่งของ]]</f>
        <v>0</v>
      </c>
      <c r="AC1385" s="172"/>
      <c r="AD1385" s="3"/>
    </row>
    <row r="1386" spans="1:30">
      <c r="A1386" s="85"/>
      <c r="B1386" s="101"/>
      <c r="C1386" s="67"/>
      <c r="D1386" s="14"/>
      <c r="E1386" s="15"/>
      <c r="F1386" s="14"/>
      <c r="G1386" s="28"/>
      <c r="H1386" s="29"/>
      <c r="I1386" s="14"/>
      <c r="J1386" s="30"/>
      <c r="K1386" s="31"/>
      <c r="L1386" s="21"/>
      <c r="M1386" s="28"/>
      <c r="N1386" s="28"/>
      <c r="O1386" s="28"/>
      <c r="P1386" s="67"/>
      <c r="Q1386" s="163"/>
      <c r="R1386" s="164"/>
      <c r="S1386" s="165"/>
      <c r="T1386" s="32"/>
      <c r="U1386" s="32">
        <f t="shared" si="535"/>
        <v>0</v>
      </c>
      <c r="V1386" s="32">
        <f t="shared" si="536"/>
        <v>0</v>
      </c>
      <c r="W1386" s="50"/>
      <c r="X1386" s="51"/>
      <c r="Y1386" s="275"/>
      <c r="Z1386" s="275"/>
      <c r="AA1386" s="275"/>
      <c r="AB1386" s="67">
        <f>Table1402409[[#This Row],[วันที่ส่งงานการเงิน]]-Table1402409[[#This Row],[วันที่ส่งของ]]</f>
        <v>0</v>
      </c>
      <c r="AC1386" s="172"/>
      <c r="AD1386" s="3"/>
    </row>
    <row r="1387" spans="1:30">
      <c r="A1387" s="85"/>
      <c r="B1387" s="101"/>
      <c r="C1387" s="67"/>
      <c r="D1387" s="14"/>
      <c r="E1387" s="15"/>
      <c r="F1387" s="14"/>
      <c r="G1387" s="28"/>
      <c r="H1387" s="29"/>
      <c r="I1387" s="14"/>
      <c r="J1387" s="18"/>
      <c r="K1387" s="31"/>
      <c r="L1387" s="21"/>
      <c r="M1387" s="28"/>
      <c r="N1387" s="28"/>
      <c r="O1387" s="28"/>
      <c r="P1387" s="67"/>
      <c r="Q1387" s="163"/>
      <c r="R1387" s="164"/>
      <c r="S1387" s="165"/>
      <c r="T1387" s="32"/>
      <c r="U1387" s="32">
        <f t="shared" ref="U1387:U1450" si="537">T1387*7/100</f>
        <v>0</v>
      </c>
      <c r="V1387" s="32">
        <f t="shared" ref="V1387:V1450" si="538">T1387+U1387</f>
        <v>0</v>
      </c>
      <c r="W1387" s="50"/>
      <c r="X1387" s="51"/>
      <c r="Y1387" s="275"/>
      <c r="Z1387" s="275"/>
      <c r="AA1387" s="275"/>
      <c r="AB1387" s="67">
        <f>Table1402409[[#This Row],[วันที่ส่งงานการเงิน]]-Table1402409[[#This Row],[วันที่ส่งของ]]</f>
        <v>0</v>
      </c>
      <c r="AC1387" s="172"/>
      <c r="AD1387" s="3"/>
    </row>
    <row r="1388" spans="1:30">
      <c r="A1388" s="85"/>
      <c r="B1388" s="101"/>
      <c r="C1388" s="67"/>
      <c r="D1388" s="14"/>
      <c r="E1388" s="15"/>
      <c r="F1388" s="14"/>
      <c r="G1388" s="28"/>
      <c r="H1388" s="29"/>
      <c r="I1388" s="14"/>
      <c r="J1388" s="18"/>
      <c r="K1388" s="31"/>
      <c r="L1388" s="21"/>
      <c r="M1388" s="28"/>
      <c r="N1388" s="28"/>
      <c r="O1388" s="28"/>
      <c r="P1388" s="67"/>
      <c r="Q1388" s="163"/>
      <c r="R1388" s="164"/>
      <c r="S1388" s="165"/>
      <c r="T1388" s="32"/>
      <c r="U1388" s="32">
        <f t="shared" si="537"/>
        <v>0</v>
      </c>
      <c r="V1388" s="32">
        <f t="shared" si="538"/>
        <v>0</v>
      </c>
      <c r="W1388" s="50"/>
      <c r="X1388" s="51"/>
      <c r="Y1388" s="275"/>
      <c r="Z1388" s="275"/>
      <c r="AA1388" s="275"/>
      <c r="AB1388" s="67">
        <f>Table1402409[[#This Row],[วันที่ส่งงานการเงิน]]-Table1402409[[#This Row],[วันที่ส่งของ]]</f>
        <v>0</v>
      </c>
      <c r="AC1388" s="172"/>
      <c r="AD1388" s="3"/>
    </row>
    <row r="1389" spans="1:30">
      <c r="A1389" s="85"/>
      <c r="B1389" s="101"/>
      <c r="C1389" s="67"/>
      <c r="D1389" s="14"/>
      <c r="E1389" s="15"/>
      <c r="F1389" s="14"/>
      <c r="G1389" s="28"/>
      <c r="H1389" s="29"/>
      <c r="I1389" s="14"/>
      <c r="J1389" s="18"/>
      <c r="K1389" s="31"/>
      <c r="L1389" s="21"/>
      <c r="M1389" s="28"/>
      <c r="N1389" s="28"/>
      <c r="O1389" s="28"/>
      <c r="P1389" s="67"/>
      <c r="Q1389" s="163"/>
      <c r="R1389" s="164"/>
      <c r="S1389" s="165"/>
      <c r="T1389" s="32"/>
      <c r="U1389" s="32">
        <f t="shared" si="537"/>
        <v>0</v>
      </c>
      <c r="V1389" s="32">
        <f t="shared" si="538"/>
        <v>0</v>
      </c>
      <c r="W1389" s="50"/>
      <c r="X1389" s="51"/>
      <c r="Y1389" s="275"/>
      <c r="Z1389" s="275"/>
      <c r="AA1389" s="275"/>
      <c r="AB1389" s="67">
        <f>Table1402409[[#This Row],[วันที่ส่งงานการเงิน]]-Table1402409[[#This Row],[วันที่ส่งของ]]</f>
        <v>0</v>
      </c>
      <c r="AC1389" s="172"/>
      <c r="AD1389" s="3"/>
    </row>
    <row r="1390" spans="1:30">
      <c r="A1390" s="85"/>
      <c r="B1390" s="101"/>
      <c r="C1390" s="67"/>
      <c r="D1390" s="14"/>
      <c r="E1390" s="15"/>
      <c r="F1390" s="14"/>
      <c r="G1390" s="28"/>
      <c r="H1390" s="29"/>
      <c r="I1390" s="14"/>
      <c r="J1390" s="18"/>
      <c r="K1390" s="31"/>
      <c r="L1390" s="21"/>
      <c r="M1390" s="28"/>
      <c r="N1390" s="28"/>
      <c r="O1390" s="28"/>
      <c r="P1390" s="67"/>
      <c r="Q1390" s="163"/>
      <c r="R1390" s="164"/>
      <c r="S1390" s="165"/>
      <c r="T1390" s="32"/>
      <c r="U1390" s="32">
        <f t="shared" si="537"/>
        <v>0</v>
      </c>
      <c r="V1390" s="32">
        <f t="shared" si="538"/>
        <v>0</v>
      </c>
      <c r="W1390" s="50"/>
      <c r="X1390" s="51"/>
      <c r="Y1390" s="275"/>
      <c r="Z1390" s="275"/>
      <c r="AA1390" s="275"/>
      <c r="AB1390" s="67">
        <f>Table1402409[[#This Row],[วันที่ส่งงานการเงิน]]-Table1402409[[#This Row],[วันที่ส่งของ]]</f>
        <v>0</v>
      </c>
      <c r="AC1390" s="172"/>
      <c r="AD1390" s="3"/>
    </row>
    <row r="1391" spans="1:30">
      <c r="A1391" s="85"/>
      <c r="B1391" s="101"/>
      <c r="C1391" s="67"/>
      <c r="D1391" s="14"/>
      <c r="E1391" s="15"/>
      <c r="F1391" s="14"/>
      <c r="G1391" s="28"/>
      <c r="H1391" s="29"/>
      <c r="I1391" s="14"/>
      <c r="J1391" s="18"/>
      <c r="K1391" s="31"/>
      <c r="L1391" s="21"/>
      <c r="M1391" s="28"/>
      <c r="N1391" s="28"/>
      <c r="O1391" s="28"/>
      <c r="P1391" s="67"/>
      <c r="Q1391" s="163"/>
      <c r="R1391" s="164"/>
      <c r="S1391" s="165"/>
      <c r="T1391" s="32"/>
      <c r="U1391" s="32">
        <f t="shared" si="537"/>
        <v>0</v>
      </c>
      <c r="V1391" s="32">
        <f t="shared" si="538"/>
        <v>0</v>
      </c>
      <c r="W1391" s="50"/>
      <c r="X1391" s="51"/>
      <c r="Y1391" s="275"/>
      <c r="Z1391" s="275"/>
      <c r="AA1391" s="275"/>
      <c r="AB1391" s="67">
        <f>Table1402409[[#This Row],[วันที่ส่งงานการเงิน]]-Table1402409[[#This Row],[วันที่ส่งของ]]</f>
        <v>0</v>
      </c>
      <c r="AC1391" s="172"/>
      <c r="AD1391" s="3"/>
    </row>
    <row r="1392" spans="1:30">
      <c r="A1392" s="85"/>
      <c r="B1392" s="101"/>
      <c r="C1392" s="67"/>
      <c r="D1392" s="14"/>
      <c r="E1392" s="15"/>
      <c r="F1392" s="14"/>
      <c r="G1392" s="28"/>
      <c r="H1392" s="29"/>
      <c r="I1392" s="14"/>
      <c r="J1392" s="30"/>
      <c r="K1392" s="31"/>
      <c r="L1392" s="21"/>
      <c r="M1392" s="28"/>
      <c r="N1392" s="28"/>
      <c r="O1392" s="28"/>
      <c r="P1392" s="67"/>
      <c r="Q1392" s="163"/>
      <c r="R1392" s="164"/>
      <c r="S1392" s="165"/>
      <c r="T1392" s="32"/>
      <c r="U1392" s="32">
        <f t="shared" si="537"/>
        <v>0</v>
      </c>
      <c r="V1392" s="32">
        <f t="shared" si="538"/>
        <v>0</v>
      </c>
      <c r="W1392" s="50"/>
      <c r="X1392" s="51"/>
      <c r="Y1392" s="275"/>
      <c r="Z1392" s="275"/>
      <c r="AA1392" s="275"/>
      <c r="AB1392" s="67">
        <f>Table1402409[[#This Row],[วันที่ส่งงานการเงิน]]-Table1402409[[#This Row],[วันที่ส่งของ]]</f>
        <v>0</v>
      </c>
      <c r="AC1392" s="172"/>
      <c r="AD1392" s="3"/>
    </row>
    <row r="1393" spans="1:30">
      <c r="A1393" s="85"/>
      <c r="B1393" s="101"/>
      <c r="C1393" s="67"/>
      <c r="D1393" s="14"/>
      <c r="E1393" s="15"/>
      <c r="F1393" s="14"/>
      <c r="G1393" s="28"/>
      <c r="H1393" s="29"/>
      <c r="I1393" s="14"/>
      <c r="J1393" s="30"/>
      <c r="K1393" s="31"/>
      <c r="L1393" s="21"/>
      <c r="M1393" s="28"/>
      <c r="N1393" s="28"/>
      <c r="O1393" s="28"/>
      <c r="P1393" s="67"/>
      <c r="Q1393" s="163"/>
      <c r="R1393" s="164"/>
      <c r="S1393" s="165"/>
      <c r="T1393" s="32"/>
      <c r="U1393" s="32">
        <f t="shared" si="537"/>
        <v>0</v>
      </c>
      <c r="V1393" s="32">
        <f t="shared" si="538"/>
        <v>0</v>
      </c>
      <c r="W1393" s="50"/>
      <c r="X1393" s="51"/>
      <c r="Y1393" s="275"/>
      <c r="Z1393" s="275"/>
      <c r="AA1393" s="275"/>
      <c r="AB1393" s="67">
        <f>Table1402409[[#This Row],[วันที่ส่งงานการเงิน]]-Table1402409[[#This Row],[วันที่ส่งของ]]</f>
        <v>0</v>
      </c>
      <c r="AC1393" s="172"/>
      <c r="AD1393" s="3"/>
    </row>
    <row r="1394" spans="1:30">
      <c r="A1394" s="85"/>
      <c r="B1394" s="101"/>
      <c r="C1394" s="67"/>
      <c r="D1394" s="14"/>
      <c r="E1394" s="15"/>
      <c r="F1394" s="14"/>
      <c r="G1394" s="28"/>
      <c r="H1394" s="29"/>
      <c r="I1394" s="14"/>
      <c r="J1394" s="30"/>
      <c r="K1394" s="31"/>
      <c r="L1394" s="21"/>
      <c r="M1394" s="28"/>
      <c r="N1394" s="28"/>
      <c r="O1394" s="28"/>
      <c r="P1394" s="67"/>
      <c r="Q1394" s="163"/>
      <c r="R1394" s="164"/>
      <c r="S1394" s="165"/>
      <c r="T1394" s="32"/>
      <c r="U1394" s="32">
        <f t="shared" si="537"/>
        <v>0</v>
      </c>
      <c r="V1394" s="32">
        <f t="shared" si="538"/>
        <v>0</v>
      </c>
      <c r="W1394" s="50"/>
      <c r="X1394" s="51"/>
      <c r="Y1394" s="275"/>
      <c r="Z1394" s="275"/>
      <c r="AA1394" s="275"/>
      <c r="AB1394" s="67">
        <f>Table1402409[[#This Row],[วันที่ส่งงานการเงิน]]-Table1402409[[#This Row],[วันที่ส่งของ]]</f>
        <v>0</v>
      </c>
      <c r="AC1394" s="172"/>
      <c r="AD1394" s="3"/>
    </row>
    <row r="1395" spans="1:30">
      <c r="A1395" s="85"/>
      <c r="B1395" s="101"/>
      <c r="C1395" s="67"/>
      <c r="D1395" s="14"/>
      <c r="E1395" s="15"/>
      <c r="F1395" s="14"/>
      <c r="G1395" s="28"/>
      <c r="H1395" s="29"/>
      <c r="I1395" s="14"/>
      <c r="J1395" s="30"/>
      <c r="K1395" s="31"/>
      <c r="L1395" s="21"/>
      <c r="M1395" s="28"/>
      <c r="N1395" s="28"/>
      <c r="O1395" s="28"/>
      <c r="P1395" s="67"/>
      <c r="Q1395" s="163"/>
      <c r="R1395" s="164"/>
      <c r="S1395" s="165"/>
      <c r="T1395" s="32"/>
      <c r="U1395" s="32">
        <f t="shared" si="537"/>
        <v>0</v>
      </c>
      <c r="V1395" s="32">
        <f t="shared" si="538"/>
        <v>0</v>
      </c>
      <c r="W1395" s="50"/>
      <c r="X1395" s="51"/>
      <c r="Y1395" s="275"/>
      <c r="Z1395" s="275"/>
      <c r="AA1395" s="275"/>
      <c r="AB1395" s="67">
        <f>Table1402409[[#This Row],[วันที่ส่งงานการเงิน]]-Table1402409[[#This Row],[วันที่ส่งของ]]</f>
        <v>0</v>
      </c>
      <c r="AC1395" s="172"/>
      <c r="AD1395" s="3"/>
    </row>
    <row r="1396" spans="1:30">
      <c r="A1396" s="85"/>
      <c r="B1396" s="101"/>
      <c r="C1396" s="67"/>
      <c r="D1396" s="14"/>
      <c r="E1396" s="15"/>
      <c r="F1396" s="14"/>
      <c r="G1396" s="28"/>
      <c r="H1396" s="29"/>
      <c r="I1396" s="14"/>
      <c r="J1396" s="30"/>
      <c r="K1396" s="31"/>
      <c r="L1396" s="21"/>
      <c r="M1396" s="28"/>
      <c r="N1396" s="28"/>
      <c r="O1396" s="28"/>
      <c r="P1396" s="67"/>
      <c r="Q1396" s="163"/>
      <c r="R1396" s="164"/>
      <c r="S1396" s="165"/>
      <c r="T1396" s="32"/>
      <c r="U1396" s="32">
        <f t="shared" si="537"/>
        <v>0</v>
      </c>
      <c r="V1396" s="32">
        <f t="shared" si="538"/>
        <v>0</v>
      </c>
      <c r="W1396" s="50"/>
      <c r="X1396" s="51"/>
      <c r="Y1396" s="275"/>
      <c r="Z1396" s="275"/>
      <c r="AA1396" s="275"/>
      <c r="AB1396" s="67">
        <f>Table1402409[[#This Row],[วันที่ส่งงานการเงิน]]-Table1402409[[#This Row],[วันที่ส่งของ]]</f>
        <v>0</v>
      </c>
      <c r="AC1396" s="172"/>
      <c r="AD1396" s="3"/>
    </row>
    <row r="1397" spans="1:30">
      <c r="A1397" s="85"/>
      <c r="B1397" s="101"/>
      <c r="C1397" s="67"/>
      <c r="D1397" s="14"/>
      <c r="E1397" s="15"/>
      <c r="F1397" s="14"/>
      <c r="G1397" s="28"/>
      <c r="H1397" s="29"/>
      <c r="I1397" s="14"/>
      <c r="J1397" s="30"/>
      <c r="K1397" s="31"/>
      <c r="L1397" s="21"/>
      <c r="M1397" s="28"/>
      <c r="N1397" s="28"/>
      <c r="O1397" s="28"/>
      <c r="P1397" s="67"/>
      <c r="Q1397" s="163"/>
      <c r="R1397" s="164"/>
      <c r="S1397" s="165"/>
      <c r="T1397" s="32"/>
      <c r="U1397" s="32">
        <f t="shared" si="537"/>
        <v>0</v>
      </c>
      <c r="V1397" s="32">
        <f t="shared" si="538"/>
        <v>0</v>
      </c>
      <c r="W1397" s="50"/>
      <c r="X1397" s="51"/>
      <c r="Y1397" s="275"/>
      <c r="Z1397" s="275"/>
      <c r="AA1397" s="275"/>
      <c r="AB1397" s="67">
        <f>Table1402409[[#This Row],[วันที่ส่งงานการเงิน]]-Table1402409[[#This Row],[วันที่ส่งของ]]</f>
        <v>0</v>
      </c>
      <c r="AC1397" s="172"/>
      <c r="AD1397" s="3"/>
    </row>
    <row r="1398" spans="1:30">
      <c r="A1398" s="85"/>
      <c r="B1398" s="101"/>
      <c r="C1398" s="67"/>
      <c r="D1398" s="14"/>
      <c r="E1398" s="15"/>
      <c r="F1398" s="14"/>
      <c r="G1398" s="28"/>
      <c r="H1398" s="29"/>
      <c r="I1398" s="14"/>
      <c r="J1398" s="30"/>
      <c r="K1398" s="31"/>
      <c r="L1398" s="21"/>
      <c r="M1398" s="28"/>
      <c r="N1398" s="28"/>
      <c r="O1398" s="28"/>
      <c r="P1398" s="67"/>
      <c r="Q1398" s="163"/>
      <c r="R1398" s="164"/>
      <c r="S1398" s="165"/>
      <c r="T1398" s="32"/>
      <c r="U1398" s="32">
        <f t="shared" si="537"/>
        <v>0</v>
      </c>
      <c r="V1398" s="32">
        <f t="shared" si="538"/>
        <v>0</v>
      </c>
      <c r="W1398" s="50"/>
      <c r="X1398" s="51"/>
      <c r="Y1398" s="275"/>
      <c r="Z1398" s="275"/>
      <c r="AA1398" s="275"/>
      <c r="AB1398" s="67">
        <f>Table1402409[[#This Row],[วันที่ส่งงานการเงิน]]-Table1402409[[#This Row],[วันที่ส่งของ]]</f>
        <v>0</v>
      </c>
      <c r="AC1398" s="172"/>
      <c r="AD1398" s="3"/>
    </row>
    <row r="1399" spans="1:30">
      <c r="A1399" s="85"/>
      <c r="B1399" s="101"/>
      <c r="C1399" s="67"/>
      <c r="D1399" s="14"/>
      <c r="E1399" s="15"/>
      <c r="F1399" s="14"/>
      <c r="G1399" s="28"/>
      <c r="H1399" s="29"/>
      <c r="I1399" s="14"/>
      <c r="J1399" s="30"/>
      <c r="K1399" s="31"/>
      <c r="L1399" s="21"/>
      <c r="M1399" s="28"/>
      <c r="N1399" s="28"/>
      <c r="O1399" s="28"/>
      <c r="P1399" s="67"/>
      <c r="Q1399" s="163"/>
      <c r="R1399" s="164"/>
      <c r="S1399" s="165"/>
      <c r="T1399" s="32"/>
      <c r="U1399" s="32">
        <f t="shared" si="537"/>
        <v>0</v>
      </c>
      <c r="V1399" s="32">
        <f t="shared" si="538"/>
        <v>0</v>
      </c>
      <c r="W1399" s="50"/>
      <c r="X1399" s="51"/>
      <c r="Y1399" s="275"/>
      <c r="Z1399" s="275"/>
      <c r="AA1399" s="275"/>
      <c r="AB1399" s="67">
        <f>Table1402409[[#This Row],[วันที่ส่งงานการเงิน]]-Table1402409[[#This Row],[วันที่ส่งของ]]</f>
        <v>0</v>
      </c>
      <c r="AC1399" s="172"/>
      <c r="AD1399" s="3"/>
    </row>
    <row r="1400" spans="1:30">
      <c r="A1400" s="85"/>
      <c r="B1400" s="101"/>
      <c r="C1400" s="67"/>
      <c r="D1400" s="14"/>
      <c r="E1400" s="15"/>
      <c r="F1400" s="14"/>
      <c r="G1400" s="28"/>
      <c r="H1400" s="29"/>
      <c r="I1400" s="14"/>
      <c r="J1400" s="30"/>
      <c r="K1400" s="31"/>
      <c r="L1400" s="21"/>
      <c r="M1400" s="28"/>
      <c r="N1400" s="28"/>
      <c r="O1400" s="28"/>
      <c r="P1400" s="67"/>
      <c r="Q1400" s="163"/>
      <c r="R1400" s="164"/>
      <c r="S1400" s="165"/>
      <c r="T1400" s="32"/>
      <c r="U1400" s="32">
        <f t="shared" si="537"/>
        <v>0</v>
      </c>
      <c r="V1400" s="32">
        <f t="shared" si="538"/>
        <v>0</v>
      </c>
      <c r="W1400" s="50"/>
      <c r="X1400" s="51"/>
      <c r="Y1400" s="275"/>
      <c r="Z1400" s="275"/>
      <c r="AA1400" s="275"/>
      <c r="AB1400" s="67">
        <f>Table1402409[[#This Row],[วันที่ส่งงานการเงิน]]-Table1402409[[#This Row],[วันที่ส่งของ]]</f>
        <v>0</v>
      </c>
      <c r="AC1400" s="172"/>
      <c r="AD1400" s="3"/>
    </row>
    <row r="1401" spans="1:30">
      <c r="A1401" s="85"/>
      <c r="B1401" s="101"/>
      <c r="C1401" s="67"/>
      <c r="D1401" s="14"/>
      <c r="E1401" s="15"/>
      <c r="F1401" s="14"/>
      <c r="G1401" s="28"/>
      <c r="H1401" s="29"/>
      <c r="I1401" s="14"/>
      <c r="J1401" s="30"/>
      <c r="K1401" s="31"/>
      <c r="L1401" s="21"/>
      <c r="M1401" s="28"/>
      <c r="N1401" s="28"/>
      <c r="O1401" s="28"/>
      <c r="P1401" s="67"/>
      <c r="Q1401" s="163"/>
      <c r="R1401" s="164"/>
      <c r="S1401" s="165"/>
      <c r="T1401" s="32"/>
      <c r="U1401" s="32">
        <f t="shared" si="537"/>
        <v>0</v>
      </c>
      <c r="V1401" s="32">
        <f t="shared" si="538"/>
        <v>0</v>
      </c>
      <c r="W1401" s="50"/>
      <c r="X1401" s="51"/>
      <c r="Y1401" s="275"/>
      <c r="Z1401" s="275"/>
      <c r="AA1401" s="275"/>
      <c r="AB1401" s="67">
        <f>Table1402409[[#This Row],[วันที่ส่งงานการเงิน]]-Table1402409[[#This Row],[วันที่ส่งของ]]</f>
        <v>0</v>
      </c>
      <c r="AC1401" s="172"/>
      <c r="AD1401" s="3"/>
    </row>
    <row r="1402" spans="1:30">
      <c r="A1402" s="85"/>
      <c r="B1402" s="101"/>
      <c r="C1402" s="67"/>
      <c r="D1402" s="14"/>
      <c r="E1402" s="15"/>
      <c r="F1402" s="14"/>
      <c r="G1402" s="28"/>
      <c r="H1402" s="29"/>
      <c r="I1402" s="14"/>
      <c r="J1402" s="18"/>
      <c r="K1402" s="31"/>
      <c r="L1402" s="21"/>
      <c r="M1402" s="28"/>
      <c r="N1402" s="28"/>
      <c r="O1402" s="28"/>
      <c r="P1402" s="67"/>
      <c r="Q1402" s="163"/>
      <c r="R1402" s="164"/>
      <c r="S1402" s="165"/>
      <c r="T1402" s="32"/>
      <c r="U1402" s="32">
        <f t="shared" si="537"/>
        <v>0</v>
      </c>
      <c r="V1402" s="32">
        <f t="shared" si="538"/>
        <v>0</v>
      </c>
      <c r="W1402" s="50"/>
      <c r="X1402" s="51"/>
      <c r="Y1402" s="275"/>
      <c r="Z1402" s="275"/>
      <c r="AA1402" s="275"/>
      <c r="AB1402" s="67">
        <f>Table1402409[[#This Row],[วันที่ส่งงานการเงิน]]-Table1402409[[#This Row],[วันที่ส่งของ]]</f>
        <v>0</v>
      </c>
      <c r="AC1402" s="172"/>
      <c r="AD1402" s="3"/>
    </row>
    <row r="1403" spans="1:30">
      <c r="A1403" s="85"/>
      <c r="B1403" s="101"/>
      <c r="C1403" s="67"/>
      <c r="D1403" s="14"/>
      <c r="E1403" s="15"/>
      <c r="F1403" s="14"/>
      <c r="G1403" s="28"/>
      <c r="H1403" s="29"/>
      <c r="I1403" s="14"/>
      <c r="J1403" s="18"/>
      <c r="K1403" s="31"/>
      <c r="L1403" s="21"/>
      <c r="M1403" s="28"/>
      <c r="N1403" s="28"/>
      <c r="O1403" s="28"/>
      <c r="P1403" s="67"/>
      <c r="Q1403" s="163"/>
      <c r="R1403" s="164"/>
      <c r="S1403" s="165"/>
      <c r="T1403" s="32"/>
      <c r="U1403" s="32">
        <f t="shared" si="537"/>
        <v>0</v>
      </c>
      <c r="V1403" s="32">
        <f t="shared" si="538"/>
        <v>0</v>
      </c>
      <c r="W1403" s="50"/>
      <c r="X1403" s="51"/>
      <c r="Y1403" s="275"/>
      <c r="Z1403" s="275"/>
      <c r="AA1403" s="275"/>
      <c r="AB1403" s="67">
        <f>Table1402409[[#This Row],[วันที่ส่งงานการเงิน]]-Table1402409[[#This Row],[วันที่ส่งของ]]</f>
        <v>0</v>
      </c>
      <c r="AC1403" s="172"/>
      <c r="AD1403" s="3"/>
    </row>
    <row r="1404" spans="1:30">
      <c r="A1404" s="85"/>
      <c r="B1404" s="101"/>
      <c r="C1404" s="67"/>
      <c r="D1404" s="14"/>
      <c r="E1404" s="15"/>
      <c r="F1404" s="14"/>
      <c r="G1404" s="28"/>
      <c r="H1404" s="29"/>
      <c r="I1404" s="14"/>
      <c r="J1404" s="30"/>
      <c r="K1404" s="31"/>
      <c r="L1404" s="21"/>
      <c r="M1404" s="28"/>
      <c r="N1404" s="28"/>
      <c r="O1404" s="28"/>
      <c r="P1404" s="67"/>
      <c r="Q1404" s="163"/>
      <c r="R1404" s="164"/>
      <c r="S1404" s="165"/>
      <c r="T1404" s="32"/>
      <c r="U1404" s="32">
        <f t="shared" si="537"/>
        <v>0</v>
      </c>
      <c r="V1404" s="32">
        <f t="shared" si="538"/>
        <v>0</v>
      </c>
      <c r="W1404" s="50"/>
      <c r="X1404" s="51"/>
      <c r="Y1404" s="275"/>
      <c r="Z1404" s="275"/>
      <c r="AA1404" s="275"/>
      <c r="AB1404" s="67">
        <f>Table1402409[[#This Row],[วันที่ส่งงานการเงิน]]-Table1402409[[#This Row],[วันที่ส่งของ]]</f>
        <v>0</v>
      </c>
      <c r="AC1404" s="172"/>
      <c r="AD1404" s="3"/>
    </row>
    <row r="1405" spans="1:30">
      <c r="A1405" s="85"/>
      <c r="B1405" s="101"/>
      <c r="C1405" s="67"/>
      <c r="D1405" s="14"/>
      <c r="E1405" s="15"/>
      <c r="F1405" s="14"/>
      <c r="G1405" s="28"/>
      <c r="H1405" s="29"/>
      <c r="I1405" s="14"/>
      <c r="J1405" s="30"/>
      <c r="K1405" s="31"/>
      <c r="L1405" s="21"/>
      <c r="M1405" s="28"/>
      <c r="N1405" s="28"/>
      <c r="O1405" s="28"/>
      <c r="P1405" s="67"/>
      <c r="Q1405" s="163"/>
      <c r="R1405" s="164"/>
      <c r="S1405" s="165"/>
      <c r="T1405" s="32"/>
      <c r="U1405" s="32">
        <f t="shared" si="537"/>
        <v>0</v>
      </c>
      <c r="V1405" s="32">
        <f t="shared" si="538"/>
        <v>0</v>
      </c>
      <c r="W1405" s="50"/>
      <c r="X1405" s="51"/>
      <c r="Y1405" s="275"/>
      <c r="Z1405" s="275"/>
      <c r="AA1405" s="275"/>
      <c r="AB1405" s="67">
        <f>Table1402409[[#This Row],[วันที่ส่งงานการเงิน]]-Table1402409[[#This Row],[วันที่ส่งของ]]</f>
        <v>0</v>
      </c>
      <c r="AC1405" s="172"/>
      <c r="AD1405" s="3"/>
    </row>
    <row r="1406" spans="1:30">
      <c r="A1406" s="85"/>
      <c r="B1406" s="101"/>
      <c r="C1406" s="67"/>
      <c r="D1406" s="14"/>
      <c r="E1406" s="15"/>
      <c r="F1406" s="14"/>
      <c r="G1406" s="28"/>
      <c r="H1406" s="29"/>
      <c r="I1406" s="14"/>
      <c r="J1406" s="18"/>
      <c r="K1406" s="31"/>
      <c r="L1406" s="21"/>
      <c r="M1406" s="28"/>
      <c r="N1406" s="28"/>
      <c r="O1406" s="28"/>
      <c r="P1406" s="67"/>
      <c r="Q1406" s="163"/>
      <c r="R1406" s="164"/>
      <c r="S1406" s="165"/>
      <c r="T1406" s="32"/>
      <c r="U1406" s="32">
        <f t="shared" si="537"/>
        <v>0</v>
      </c>
      <c r="V1406" s="32">
        <f t="shared" si="538"/>
        <v>0</v>
      </c>
      <c r="W1406" s="50"/>
      <c r="X1406" s="51"/>
      <c r="Y1406" s="275"/>
      <c r="Z1406" s="275"/>
      <c r="AA1406" s="275"/>
      <c r="AB1406" s="67">
        <f>Table1402409[[#This Row],[วันที่ส่งงานการเงิน]]-Table1402409[[#This Row],[วันที่ส่งของ]]</f>
        <v>0</v>
      </c>
      <c r="AC1406" s="172"/>
      <c r="AD1406" s="3"/>
    </row>
    <row r="1407" spans="1:30">
      <c r="A1407" s="85"/>
      <c r="B1407" s="101"/>
      <c r="C1407" s="67"/>
      <c r="D1407" s="14"/>
      <c r="E1407" s="15"/>
      <c r="F1407" s="14"/>
      <c r="G1407" s="28"/>
      <c r="H1407" s="29"/>
      <c r="I1407" s="14"/>
      <c r="J1407" s="18"/>
      <c r="K1407" s="31"/>
      <c r="L1407" s="21"/>
      <c r="M1407" s="28"/>
      <c r="N1407" s="28"/>
      <c r="O1407" s="28"/>
      <c r="P1407" s="67"/>
      <c r="Q1407" s="163"/>
      <c r="R1407" s="164"/>
      <c r="S1407" s="165"/>
      <c r="T1407" s="32"/>
      <c r="U1407" s="32">
        <f t="shared" si="537"/>
        <v>0</v>
      </c>
      <c r="V1407" s="32">
        <f t="shared" si="538"/>
        <v>0</v>
      </c>
      <c r="W1407" s="50"/>
      <c r="X1407" s="51"/>
      <c r="Y1407" s="275"/>
      <c r="Z1407" s="275"/>
      <c r="AA1407" s="275"/>
      <c r="AB1407" s="67">
        <f>Table1402409[[#This Row],[วันที่ส่งงานการเงิน]]-Table1402409[[#This Row],[วันที่ส่งของ]]</f>
        <v>0</v>
      </c>
      <c r="AC1407" s="172"/>
      <c r="AD1407" s="3"/>
    </row>
    <row r="1408" spans="1:30">
      <c r="A1408" s="85"/>
      <c r="B1408" s="101"/>
      <c r="C1408" s="67"/>
      <c r="D1408" s="14"/>
      <c r="E1408" s="15"/>
      <c r="F1408" s="14"/>
      <c r="G1408" s="32"/>
      <c r="H1408" s="29"/>
      <c r="I1408" s="14"/>
      <c r="J1408" s="15"/>
      <c r="K1408" s="31"/>
      <c r="L1408" s="15"/>
      <c r="M1408" s="28"/>
      <c r="N1408" s="28"/>
      <c r="O1408" s="28"/>
      <c r="P1408" s="67"/>
      <c r="Q1408" s="163"/>
      <c r="R1408" s="164"/>
      <c r="S1408" s="165"/>
      <c r="T1408" s="32"/>
      <c r="U1408" s="32">
        <f t="shared" si="537"/>
        <v>0</v>
      </c>
      <c r="V1408" s="32">
        <f t="shared" si="538"/>
        <v>0</v>
      </c>
      <c r="W1408" s="50"/>
      <c r="X1408" s="51"/>
      <c r="Y1408" s="275"/>
      <c r="Z1408" s="275"/>
      <c r="AA1408" s="275"/>
      <c r="AB1408" s="67">
        <f>Table1402409[[#This Row],[วันที่ส่งงานการเงิน]]-Table1402409[[#This Row],[วันที่ส่งของ]]</f>
        <v>0</v>
      </c>
      <c r="AC1408" s="172"/>
      <c r="AD1408" s="3"/>
    </row>
    <row r="1409" spans="1:30">
      <c r="A1409" s="85"/>
      <c r="B1409" s="101"/>
      <c r="C1409" s="67"/>
      <c r="D1409" s="14"/>
      <c r="E1409" s="15"/>
      <c r="F1409" s="14"/>
      <c r="G1409" s="32"/>
      <c r="H1409" s="29"/>
      <c r="I1409" s="14"/>
      <c r="J1409" s="15"/>
      <c r="K1409" s="31"/>
      <c r="L1409" s="15"/>
      <c r="M1409" s="28"/>
      <c r="N1409" s="28"/>
      <c r="O1409" s="28"/>
      <c r="P1409" s="67"/>
      <c r="Q1409" s="163"/>
      <c r="R1409" s="164"/>
      <c r="S1409" s="165"/>
      <c r="T1409" s="32"/>
      <c r="U1409" s="32">
        <f t="shared" si="537"/>
        <v>0</v>
      </c>
      <c r="V1409" s="32">
        <f t="shared" si="538"/>
        <v>0</v>
      </c>
      <c r="W1409" s="50"/>
      <c r="X1409" s="51"/>
      <c r="Y1409" s="275"/>
      <c r="Z1409" s="275"/>
      <c r="AA1409" s="275"/>
      <c r="AB1409" s="67">
        <f>Table1402409[[#This Row],[วันที่ส่งงานการเงิน]]-Table1402409[[#This Row],[วันที่ส่งของ]]</f>
        <v>0</v>
      </c>
      <c r="AC1409" s="172"/>
      <c r="AD1409" s="3"/>
    </row>
    <row r="1410" spans="1:30">
      <c r="A1410" s="85"/>
      <c r="B1410" s="101"/>
      <c r="C1410" s="67"/>
      <c r="D1410" s="14"/>
      <c r="E1410" s="15"/>
      <c r="F1410" s="14"/>
      <c r="G1410" s="28"/>
      <c r="H1410" s="29"/>
      <c r="I1410" s="14"/>
      <c r="J1410" s="30"/>
      <c r="K1410" s="31"/>
      <c r="L1410" s="30"/>
      <c r="M1410" s="31"/>
      <c r="N1410" s="28"/>
      <c r="O1410" s="28"/>
      <c r="P1410" s="67"/>
      <c r="Q1410" s="163"/>
      <c r="R1410" s="164"/>
      <c r="S1410" s="165"/>
      <c r="T1410" s="32"/>
      <c r="U1410" s="32">
        <f t="shared" si="537"/>
        <v>0</v>
      </c>
      <c r="V1410" s="32">
        <f t="shared" si="538"/>
        <v>0</v>
      </c>
      <c r="W1410" s="50"/>
      <c r="X1410" s="51"/>
      <c r="Y1410" s="275"/>
      <c r="Z1410" s="275"/>
      <c r="AA1410" s="275"/>
      <c r="AB1410" s="67">
        <f>Table1402409[[#This Row],[วันที่ส่งงานการเงิน]]-Table1402409[[#This Row],[วันที่ส่งของ]]</f>
        <v>0</v>
      </c>
      <c r="AC1410" s="172"/>
      <c r="AD1410" s="3"/>
    </row>
    <row r="1411" spans="1:30">
      <c r="A1411" s="85"/>
      <c r="B1411" s="101"/>
      <c r="C1411" s="67"/>
      <c r="D1411" s="14"/>
      <c r="E1411" s="15"/>
      <c r="F1411" s="14"/>
      <c r="G1411" s="28"/>
      <c r="H1411" s="29"/>
      <c r="I1411" s="14"/>
      <c r="J1411" s="18"/>
      <c r="K1411" s="31"/>
      <c r="L1411" s="21"/>
      <c r="M1411" s="28"/>
      <c r="N1411" s="28"/>
      <c r="O1411" s="28"/>
      <c r="P1411" s="67"/>
      <c r="Q1411" s="163"/>
      <c r="R1411" s="164"/>
      <c r="S1411" s="165"/>
      <c r="T1411" s="32"/>
      <c r="U1411" s="32">
        <f t="shared" si="537"/>
        <v>0</v>
      </c>
      <c r="V1411" s="32">
        <f t="shared" si="538"/>
        <v>0</v>
      </c>
      <c r="W1411" s="50"/>
      <c r="X1411" s="51"/>
      <c r="Y1411" s="275"/>
      <c r="Z1411" s="275"/>
      <c r="AA1411" s="275"/>
      <c r="AB1411" s="67">
        <f>Table1402409[[#This Row],[วันที่ส่งงานการเงิน]]-Table1402409[[#This Row],[วันที่ส่งของ]]</f>
        <v>0</v>
      </c>
      <c r="AC1411" s="172"/>
      <c r="AD1411" s="3"/>
    </row>
    <row r="1412" spans="1:30">
      <c r="A1412" s="85"/>
      <c r="B1412" s="101"/>
      <c r="C1412" s="67"/>
      <c r="D1412" s="14"/>
      <c r="E1412" s="15"/>
      <c r="F1412" s="14"/>
      <c r="G1412" s="28"/>
      <c r="H1412" s="29"/>
      <c r="I1412" s="14"/>
      <c r="J1412" s="18"/>
      <c r="K1412" s="31"/>
      <c r="L1412" s="21"/>
      <c r="M1412" s="28"/>
      <c r="N1412" s="28"/>
      <c r="O1412" s="28"/>
      <c r="P1412" s="67"/>
      <c r="Q1412" s="163"/>
      <c r="R1412" s="164"/>
      <c r="S1412" s="165"/>
      <c r="T1412" s="32"/>
      <c r="U1412" s="32">
        <f t="shared" si="537"/>
        <v>0</v>
      </c>
      <c r="V1412" s="32">
        <f t="shared" si="538"/>
        <v>0</v>
      </c>
      <c r="W1412" s="50"/>
      <c r="X1412" s="51"/>
      <c r="Y1412" s="275"/>
      <c r="Z1412" s="275"/>
      <c r="AA1412" s="275"/>
      <c r="AB1412" s="67">
        <f>Table1402409[[#This Row],[วันที่ส่งงานการเงิน]]-Table1402409[[#This Row],[วันที่ส่งของ]]</f>
        <v>0</v>
      </c>
      <c r="AC1412" s="172"/>
      <c r="AD1412" s="3"/>
    </row>
    <row r="1413" spans="1:30">
      <c r="A1413" s="85"/>
      <c r="B1413" s="101"/>
      <c r="C1413" s="67"/>
      <c r="D1413" s="14"/>
      <c r="E1413" s="15"/>
      <c r="F1413" s="14"/>
      <c r="G1413" s="28"/>
      <c r="H1413" s="29"/>
      <c r="I1413" s="14"/>
      <c r="J1413" s="30"/>
      <c r="K1413" s="31"/>
      <c r="L1413" s="30"/>
      <c r="M1413" s="31"/>
      <c r="N1413" s="28"/>
      <c r="O1413" s="28"/>
      <c r="P1413" s="67"/>
      <c r="Q1413" s="163"/>
      <c r="R1413" s="164"/>
      <c r="S1413" s="165"/>
      <c r="T1413" s="32"/>
      <c r="U1413" s="32">
        <f t="shared" si="537"/>
        <v>0</v>
      </c>
      <c r="V1413" s="32">
        <f t="shared" si="538"/>
        <v>0</v>
      </c>
      <c r="W1413" s="50"/>
      <c r="X1413" s="51"/>
      <c r="Y1413" s="275"/>
      <c r="Z1413" s="275"/>
      <c r="AA1413" s="275"/>
      <c r="AB1413" s="67">
        <f>Table1402409[[#This Row],[วันที่ส่งงานการเงิน]]-Table1402409[[#This Row],[วันที่ส่งของ]]</f>
        <v>0</v>
      </c>
      <c r="AC1413" s="172"/>
      <c r="AD1413" s="3"/>
    </row>
    <row r="1414" spans="1:30">
      <c r="A1414" s="85"/>
      <c r="B1414" s="101"/>
      <c r="C1414" s="67"/>
      <c r="D1414" s="14"/>
      <c r="E1414" s="15"/>
      <c r="F1414" s="14"/>
      <c r="G1414" s="28"/>
      <c r="H1414" s="29"/>
      <c r="I1414" s="14"/>
      <c r="J1414" s="30"/>
      <c r="K1414" s="31"/>
      <c r="L1414" s="30"/>
      <c r="M1414" s="31"/>
      <c r="N1414" s="28"/>
      <c r="O1414" s="28"/>
      <c r="P1414" s="67"/>
      <c r="Q1414" s="163"/>
      <c r="R1414" s="164"/>
      <c r="S1414" s="165"/>
      <c r="T1414" s="32"/>
      <c r="U1414" s="32">
        <f t="shared" si="537"/>
        <v>0</v>
      </c>
      <c r="V1414" s="32">
        <f t="shared" si="538"/>
        <v>0</v>
      </c>
      <c r="W1414" s="50"/>
      <c r="X1414" s="51"/>
      <c r="Y1414" s="275"/>
      <c r="Z1414" s="275"/>
      <c r="AA1414" s="275"/>
      <c r="AB1414" s="67">
        <f>Table1402409[[#This Row],[วันที่ส่งงานการเงิน]]-Table1402409[[#This Row],[วันที่ส่งของ]]</f>
        <v>0</v>
      </c>
      <c r="AC1414" s="172"/>
      <c r="AD1414" s="3"/>
    </row>
    <row r="1415" spans="1:30">
      <c r="A1415" s="85"/>
      <c r="B1415" s="101"/>
      <c r="C1415" s="67"/>
      <c r="D1415" s="14"/>
      <c r="E1415" s="15"/>
      <c r="F1415" s="14"/>
      <c r="G1415" s="28"/>
      <c r="H1415" s="29"/>
      <c r="I1415" s="14"/>
      <c r="J1415" s="30"/>
      <c r="K1415" s="31"/>
      <c r="L1415" s="30"/>
      <c r="M1415" s="31"/>
      <c r="N1415" s="28"/>
      <c r="O1415" s="28"/>
      <c r="P1415" s="67"/>
      <c r="Q1415" s="163"/>
      <c r="R1415" s="164"/>
      <c r="S1415" s="165"/>
      <c r="T1415" s="32"/>
      <c r="U1415" s="32">
        <f t="shared" si="537"/>
        <v>0</v>
      </c>
      <c r="V1415" s="32">
        <f t="shared" si="538"/>
        <v>0</v>
      </c>
      <c r="W1415" s="50"/>
      <c r="X1415" s="51"/>
      <c r="Y1415" s="275"/>
      <c r="Z1415" s="275"/>
      <c r="AA1415" s="275"/>
      <c r="AB1415" s="67">
        <f>Table1402409[[#This Row],[วันที่ส่งงานการเงิน]]-Table1402409[[#This Row],[วันที่ส่งของ]]</f>
        <v>0</v>
      </c>
      <c r="AC1415" s="172"/>
      <c r="AD1415" s="3"/>
    </row>
    <row r="1416" spans="1:30">
      <c r="A1416" s="85"/>
      <c r="B1416" s="101"/>
      <c r="C1416" s="67"/>
      <c r="D1416" s="14"/>
      <c r="E1416" s="15"/>
      <c r="F1416" s="14"/>
      <c r="G1416" s="28"/>
      <c r="H1416" s="29"/>
      <c r="I1416" s="14"/>
      <c r="J1416" s="30"/>
      <c r="K1416" s="31"/>
      <c r="L1416" s="30"/>
      <c r="M1416" s="31"/>
      <c r="N1416" s="28"/>
      <c r="O1416" s="28"/>
      <c r="P1416" s="67"/>
      <c r="Q1416" s="163"/>
      <c r="R1416" s="164"/>
      <c r="S1416" s="165"/>
      <c r="T1416" s="32"/>
      <c r="U1416" s="32">
        <f t="shared" si="537"/>
        <v>0</v>
      </c>
      <c r="V1416" s="32">
        <f t="shared" si="538"/>
        <v>0</v>
      </c>
      <c r="W1416" s="50"/>
      <c r="X1416" s="51"/>
      <c r="Y1416" s="275"/>
      <c r="Z1416" s="275"/>
      <c r="AA1416" s="275"/>
      <c r="AB1416" s="67">
        <f>Table1402409[[#This Row],[วันที่ส่งงานการเงิน]]-Table1402409[[#This Row],[วันที่ส่งของ]]</f>
        <v>0</v>
      </c>
      <c r="AC1416" s="172"/>
      <c r="AD1416" s="3"/>
    </row>
    <row r="1417" spans="1:30">
      <c r="A1417" s="85"/>
      <c r="B1417" s="101"/>
      <c r="C1417" s="67"/>
      <c r="D1417" s="14"/>
      <c r="E1417" s="15"/>
      <c r="F1417" s="14"/>
      <c r="G1417" s="28"/>
      <c r="H1417" s="29"/>
      <c r="I1417" s="14"/>
      <c r="J1417" s="30"/>
      <c r="K1417" s="31"/>
      <c r="L1417" s="30"/>
      <c r="M1417" s="31"/>
      <c r="N1417" s="28"/>
      <c r="O1417" s="28"/>
      <c r="P1417" s="67"/>
      <c r="Q1417" s="163"/>
      <c r="R1417" s="164"/>
      <c r="S1417" s="165"/>
      <c r="T1417" s="32"/>
      <c r="U1417" s="32">
        <f t="shared" si="537"/>
        <v>0</v>
      </c>
      <c r="V1417" s="32">
        <f t="shared" si="538"/>
        <v>0</v>
      </c>
      <c r="W1417" s="50"/>
      <c r="X1417" s="51"/>
      <c r="Y1417" s="275"/>
      <c r="Z1417" s="275"/>
      <c r="AA1417" s="275"/>
      <c r="AB1417" s="67">
        <f>Table1402409[[#This Row],[วันที่ส่งงานการเงิน]]-Table1402409[[#This Row],[วันที่ส่งของ]]</f>
        <v>0</v>
      </c>
      <c r="AC1417" s="172"/>
      <c r="AD1417" s="3"/>
    </row>
    <row r="1418" spans="1:30">
      <c r="A1418" s="85"/>
      <c r="B1418" s="101"/>
      <c r="C1418" s="67"/>
      <c r="D1418" s="14"/>
      <c r="E1418" s="15"/>
      <c r="F1418" s="14"/>
      <c r="G1418" s="28"/>
      <c r="H1418" s="29"/>
      <c r="I1418" s="14"/>
      <c r="J1418" s="30"/>
      <c r="K1418" s="31"/>
      <c r="L1418" s="21"/>
      <c r="M1418" s="28"/>
      <c r="N1418" s="28"/>
      <c r="O1418" s="28"/>
      <c r="P1418" s="67"/>
      <c r="Q1418" s="163"/>
      <c r="R1418" s="164"/>
      <c r="S1418" s="165"/>
      <c r="T1418" s="32"/>
      <c r="U1418" s="32">
        <f t="shared" si="537"/>
        <v>0</v>
      </c>
      <c r="V1418" s="32">
        <f t="shared" si="538"/>
        <v>0</v>
      </c>
      <c r="W1418" s="50"/>
      <c r="X1418" s="51"/>
      <c r="Y1418" s="275"/>
      <c r="Z1418" s="275"/>
      <c r="AA1418" s="275"/>
      <c r="AB1418" s="67">
        <f>Table1402409[[#This Row],[วันที่ส่งงานการเงิน]]-Table1402409[[#This Row],[วันที่ส่งของ]]</f>
        <v>0</v>
      </c>
      <c r="AC1418" s="172"/>
      <c r="AD1418" s="3"/>
    </row>
    <row r="1419" spans="1:30">
      <c r="A1419" s="85"/>
      <c r="B1419" s="101"/>
      <c r="C1419" s="67"/>
      <c r="D1419" s="14"/>
      <c r="E1419" s="15"/>
      <c r="F1419" s="14"/>
      <c r="G1419" s="28"/>
      <c r="H1419" s="29"/>
      <c r="I1419" s="14"/>
      <c r="J1419" s="30"/>
      <c r="K1419" s="31"/>
      <c r="L1419" s="21"/>
      <c r="M1419" s="28"/>
      <c r="N1419" s="28"/>
      <c r="O1419" s="28"/>
      <c r="P1419" s="67"/>
      <c r="Q1419" s="163"/>
      <c r="R1419" s="164"/>
      <c r="S1419" s="165"/>
      <c r="T1419" s="32"/>
      <c r="U1419" s="32">
        <f t="shared" si="537"/>
        <v>0</v>
      </c>
      <c r="V1419" s="32">
        <f t="shared" si="538"/>
        <v>0</v>
      </c>
      <c r="W1419" s="50"/>
      <c r="X1419" s="51"/>
      <c r="Y1419" s="275"/>
      <c r="Z1419" s="275"/>
      <c r="AA1419" s="275"/>
      <c r="AB1419" s="67">
        <f>Table1402409[[#This Row],[วันที่ส่งงานการเงิน]]-Table1402409[[#This Row],[วันที่ส่งของ]]</f>
        <v>0</v>
      </c>
      <c r="AC1419" s="172"/>
      <c r="AD1419" s="3"/>
    </row>
    <row r="1420" spans="1:30">
      <c r="A1420" s="85"/>
      <c r="B1420" s="101"/>
      <c r="C1420" s="67"/>
      <c r="D1420" s="14"/>
      <c r="E1420" s="15"/>
      <c r="F1420" s="14"/>
      <c r="G1420" s="28"/>
      <c r="H1420" s="29"/>
      <c r="I1420" s="14"/>
      <c r="J1420" s="30"/>
      <c r="K1420" s="31"/>
      <c r="L1420" s="21"/>
      <c r="M1420" s="28"/>
      <c r="N1420" s="28"/>
      <c r="O1420" s="28"/>
      <c r="P1420" s="67"/>
      <c r="Q1420" s="163"/>
      <c r="R1420" s="164"/>
      <c r="S1420" s="165"/>
      <c r="T1420" s="32"/>
      <c r="U1420" s="32">
        <f t="shared" si="537"/>
        <v>0</v>
      </c>
      <c r="V1420" s="32">
        <f t="shared" si="538"/>
        <v>0</v>
      </c>
      <c r="W1420" s="50"/>
      <c r="X1420" s="51"/>
      <c r="Y1420" s="275"/>
      <c r="Z1420" s="275"/>
      <c r="AA1420" s="275"/>
      <c r="AB1420" s="67">
        <f>Table1402409[[#This Row],[วันที่ส่งงานการเงิน]]-Table1402409[[#This Row],[วันที่ส่งของ]]</f>
        <v>0</v>
      </c>
      <c r="AC1420" s="172"/>
      <c r="AD1420" s="3"/>
    </row>
    <row r="1421" spans="1:30">
      <c r="A1421" s="85"/>
      <c r="B1421" s="101"/>
      <c r="C1421" s="67"/>
      <c r="D1421" s="14"/>
      <c r="E1421" s="15"/>
      <c r="F1421" s="14"/>
      <c r="G1421" s="28"/>
      <c r="H1421" s="29"/>
      <c r="I1421" s="14"/>
      <c r="J1421" s="18"/>
      <c r="K1421" s="31"/>
      <c r="L1421" s="21"/>
      <c r="M1421" s="28"/>
      <c r="N1421" s="28"/>
      <c r="O1421" s="28"/>
      <c r="P1421" s="67"/>
      <c r="Q1421" s="163"/>
      <c r="R1421" s="164"/>
      <c r="S1421" s="165"/>
      <c r="T1421" s="32"/>
      <c r="U1421" s="32">
        <f t="shared" si="537"/>
        <v>0</v>
      </c>
      <c r="V1421" s="32">
        <f t="shared" si="538"/>
        <v>0</v>
      </c>
      <c r="W1421" s="50"/>
      <c r="X1421" s="51"/>
      <c r="Y1421" s="275"/>
      <c r="Z1421" s="275"/>
      <c r="AA1421" s="275"/>
      <c r="AB1421" s="67">
        <f>Table1402409[[#This Row],[วันที่ส่งงานการเงิน]]-Table1402409[[#This Row],[วันที่ส่งของ]]</f>
        <v>0</v>
      </c>
      <c r="AC1421" s="172"/>
      <c r="AD1421" s="3"/>
    </row>
    <row r="1422" spans="1:30">
      <c r="A1422" s="85"/>
      <c r="B1422" s="101"/>
      <c r="C1422" s="67"/>
      <c r="D1422" s="14"/>
      <c r="E1422" s="15"/>
      <c r="F1422" s="14"/>
      <c r="G1422" s="28"/>
      <c r="H1422" s="29"/>
      <c r="I1422" s="14"/>
      <c r="J1422" s="18"/>
      <c r="K1422" s="31"/>
      <c r="L1422" s="21"/>
      <c r="M1422" s="28"/>
      <c r="N1422" s="28"/>
      <c r="O1422" s="28"/>
      <c r="P1422" s="67"/>
      <c r="Q1422" s="163"/>
      <c r="R1422" s="164"/>
      <c r="S1422" s="165"/>
      <c r="T1422" s="32"/>
      <c r="U1422" s="32">
        <f t="shared" si="537"/>
        <v>0</v>
      </c>
      <c r="V1422" s="32">
        <f t="shared" si="538"/>
        <v>0</v>
      </c>
      <c r="W1422" s="50"/>
      <c r="X1422" s="51"/>
      <c r="Y1422" s="275"/>
      <c r="Z1422" s="275"/>
      <c r="AA1422" s="275"/>
      <c r="AB1422" s="67">
        <f>Table1402409[[#This Row],[วันที่ส่งงานการเงิน]]-Table1402409[[#This Row],[วันที่ส่งของ]]</f>
        <v>0</v>
      </c>
      <c r="AC1422" s="172"/>
      <c r="AD1422" s="3"/>
    </row>
    <row r="1423" spans="1:30">
      <c r="A1423" s="85"/>
      <c r="B1423" s="101"/>
      <c r="C1423" s="67"/>
      <c r="D1423" s="14"/>
      <c r="E1423" s="15"/>
      <c r="F1423" s="14"/>
      <c r="G1423" s="28"/>
      <c r="H1423" s="29"/>
      <c r="I1423" s="14"/>
      <c r="J1423" s="18"/>
      <c r="K1423" s="31"/>
      <c r="L1423" s="21"/>
      <c r="M1423" s="28"/>
      <c r="N1423" s="28"/>
      <c r="O1423" s="28"/>
      <c r="P1423" s="67"/>
      <c r="Q1423" s="163"/>
      <c r="R1423" s="164"/>
      <c r="S1423" s="165"/>
      <c r="T1423" s="32"/>
      <c r="U1423" s="32">
        <f t="shared" si="537"/>
        <v>0</v>
      </c>
      <c r="V1423" s="32">
        <f t="shared" si="538"/>
        <v>0</v>
      </c>
      <c r="W1423" s="50"/>
      <c r="X1423" s="51"/>
      <c r="Y1423" s="275"/>
      <c r="Z1423" s="275"/>
      <c r="AA1423" s="275"/>
      <c r="AB1423" s="67">
        <f>Table1402409[[#This Row],[วันที่ส่งงานการเงิน]]-Table1402409[[#This Row],[วันที่ส่งของ]]</f>
        <v>0</v>
      </c>
      <c r="AC1423" s="172"/>
      <c r="AD1423" s="3"/>
    </row>
    <row r="1424" spans="1:30">
      <c r="A1424" s="85"/>
      <c r="B1424" s="101"/>
      <c r="C1424" s="67"/>
      <c r="D1424" s="14"/>
      <c r="E1424" s="15"/>
      <c r="F1424" s="14"/>
      <c r="G1424" s="28"/>
      <c r="H1424" s="29"/>
      <c r="I1424" s="14"/>
      <c r="J1424" s="30"/>
      <c r="K1424" s="31"/>
      <c r="L1424" s="21"/>
      <c r="M1424" s="28"/>
      <c r="N1424" s="28"/>
      <c r="O1424" s="28"/>
      <c r="P1424" s="67"/>
      <c r="Q1424" s="163"/>
      <c r="R1424" s="164"/>
      <c r="S1424" s="165"/>
      <c r="T1424" s="32"/>
      <c r="U1424" s="32">
        <f t="shared" si="537"/>
        <v>0</v>
      </c>
      <c r="V1424" s="32">
        <f t="shared" si="538"/>
        <v>0</v>
      </c>
      <c r="W1424" s="50"/>
      <c r="X1424" s="51"/>
      <c r="Y1424" s="275"/>
      <c r="Z1424" s="275"/>
      <c r="AA1424" s="275"/>
      <c r="AB1424" s="67">
        <f>Table1402409[[#This Row],[วันที่ส่งงานการเงิน]]-Table1402409[[#This Row],[วันที่ส่งของ]]</f>
        <v>0</v>
      </c>
      <c r="AC1424" s="172"/>
      <c r="AD1424" s="3"/>
    </row>
    <row r="1425" spans="1:30">
      <c r="A1425" s="85"/>
      <c r="B1425" s="101"/>
      <c r="C1425" s="67"/>
      <c r="D1425" s="14"/>
      <c r="E1425" s="15"/>
      <c r="F1425" s="14"/>
      <c r="G1425" s="28"/>
      <c r="H1425" s="29"/>
      <c r="I1425" s="14"/>
      <c r="J1425" s="18"/>
      <c r="K1425" s="31"/>
      <c r="L1425" s="21"/>
      <c r="M1425" s="28"/>
      <c r="N1425" s="28"/>
      <c r="O1425" s="28"/>
      <c r="P1425" s="67"/>
      <c r="Q1425" s="163"/>
      <c r="R1425" s="164"/>
      <c r="S1425" s="165"/>
      <c r="T1425" s="32"/>
      <c r="U1425" s="32">
        <f t="shared" si="537"/>
        <v>0</v>
      </c>
      <c r="V1425" s="32">
        <f t="shared" si="538"/>
        <v>0</v>
      </c>
      <c r="W1425" s="50"/>
      <c r="X1425" s="51"/>
      <c r="Y1425" s="275"/>
      <c r="Z1425" s="275"/>
      <c r="AA1425" s="275"/>
      <c r="AB1425" s="67">
        <f>Table1402409[[#This Row],[วันที่ส่งงานการเงิน]]-Table1402409[[#This Row],[วันที่ส่งของ]]</f>
        <v>0</v>
      </c>
      <c r="AC1425" s="172"/>
      <c r="AD1425" s="3"/>
    </row>
    <row r="1426" spans="1:30">
      <c r="A1426" s="85"/>
      <c r="B1426" s="101"/>
      <c r="C1426" s="67"/>
      <c r="D1426" s="14"/>
      <c r="E1426" s="15"/>
      <c r="F1426" s="14"/>
      <c r="G1426" s="28"/>
      <c r="H1426" s="29"/>
      <c r="I1426" s="14"/>
      <c r="J1426" s="18"/>
      <c r="K1426" s="31"/>
      <c r="L1426" s="21"/>
      <c r="M1426" s="28"/>
      <c r="N1426" s="28"/>
      <c r="O1426" s="28"/>
      <c r="P1426" s="67"/>
      <c r="Q1426" s="163"/>
      <c r="R1426" s="164"/>
      <c r="S1426" s="165"/>
      <c r="T1426" s="32"/>
      <c r="U1426" s="32">
        <f t="shared" si="537"/>
        <v>0</v>
      </c>
      <c r="V1426" s="32">
        <f t="shared" si="538"/>
        <v>0</v>
      </c>
      <c r="W1426" s="50"/>
      <c r="X1426" s="51"/>
      <c r="Y1426" s="275"/>
      <c r="Z1426" s="275"/>
      <c r="AA1426" s="275"/>
      <c r="AB1426" s="67">
        <f>Table1402409[[#This Row],[วันที่ส่งงานการเงิน]]-Table1402409[[#This Row],[วันที่ส่งของ]]</f>
        <v>0</v>
      </c>
      <c r="AC1426" s="172"/>
      <c r="AD1426" s="3"/>
    </row>
    <row r="1427" spans="1:30">
      <c r="A1427" s="85"/>
      <c r="B1427" s="101"/>
      <c r="C1427" s="67"/>
      <c r="D1427" s="14"/>
      <c r="E1427" s="15"/>
      <c r="F1427" s="14"/>
      <c r="G1427" s="28"/>
      <c r="H1427" s="29"/>
      <c r="I1427" s="14"/>
      <c r="J1427" s="30"/>
      <c r="K1427" s="31"/>
      <c r="L1427" s="21"/>
      <c r="M1427" s="28"/>
      <c r="N1427" s="28"/>
      <c r="O1427" s="28"/>
      <c r="P1427" s="67"/>
      <c r="Q1427" s="163"/>
      <c r="R1427" s="164"/>
      <c r="S1427" s="165"/>
      <c r="T1427" s="32"/>
      <c r="U1427" s="32">
        <f t="shared" si="537"/>
        <v>0</v>
      </c>
      <c r="V1427" s="32">
        <f t="shared" si="538"/>
        <v>0</v>
      </c>
      <c r="W1427" s="50"/>
      <c r="X1427" s="51"/>
      <c r="Y1427" s="275"/>
      <c r="Z1427" s="275"/>
      <c r="AA1427" s="275"/>
      <c r="AB1427" s="67">
        <f>Table1402409[[#This Row],[วันที่ส่งงานการเงิน]]-Table1402409[[#This Row],[วันที่ส่งของ]]</f>
        <v>0</v>
      </c>
      <c r="AC1427" s="172"/>
      <c r="AD1427" s="3"/>
    </row>
    <row r="1428" spans="1:30">
      <c r="A1428" s="85"/>
      <c r="B1428" s="101"/>
      <c r="C1428" s="67"/>
      <c r="D1428" s="14"/>
      <c r="E1428" s="15"/>
      <c r="F1428" s="14"/>
      <c r="G1428" s="28"/>
      <c r="H1428" s="29"/>
      <c r="I1428" s="14"/>
      <c r="J1428" s="15"/>
      <c r="K1428" s="31"/>
      <c r="L1428" s="15"/>
      <c r="M1428" s="31"/>
      <c r="N1428" s="28"/>
      <c r="O1428" s="28"/>
      <c r="P1428" s="67"/>
      <c r="Q1428" s="163"/>
      <c r="R1428" s="164"/>
      <c r="S1428" s="165"/>
      <c r="T1428" s="32"/>
      <c r="U1428" s="32">
        <f t="shared" si="537"/>
        <v>0</v>
      </c>
      <c r="V1428" s="32">
        <f t="shared" si="538"/>
        <v>0</v>
      </c>
      <c r="W1428" s="50"/>
      <c r="X1428" s="51"/>
      <c r="Y1428" s="275"/>
      <c r="Z1428" s="275"/>
      <c r="AA1428" s="275"/>
      <c r="AB1428" s="67">
        <f>Table1402409[[#This Row],[วันที่ส่งงานการเงิน]]-Table1402409[[#This Row],[วันที่ส่งของ]]</f>
        <v>0</v>
      </c>
      <c r="AC1428" s="172"/>
      <c r="AD1428" s="3"/>
    </row>
    <row r="1429" spans="1:30">
      <c r="A1429" s="85"/>
      <c r="B1429" s="101"/>
      <c r="C1429" s="67"/>
      <c r="D1429" s="14"/>
      <c r="E1429" s="15"/>
      <c r="F1429" s="14"/>
      <c r="G1429" s="28"/>
      <c r="H1429" s="29"/>
      <c r="I1429" s="14"/>
      <c r="J1429" s="18"/>
      <c r="K1429" s="31"/>
      <c r="L1429" s="21"/>
      <c r="M1429" s="28"/>
      <c r="N1429" s="28"/>
      <c r="O1429" s="28"/>
      <c r="P1429" s="67"/>
      <c r="Q1429" s="163"/>
      <c r="R1429" s="164"/>
      <c r="S1429" s="165"/>
      <c r="T1429" s="32"/>
      <c r="U1429" s="32">
        <f t="shared" si="537"/>
        <v>0</v>
      </c>
      <c r="V1429" s="32">
        <f t="shared" si="538"/>
        <v>0</v>
      </c>
      <c r="W1429" s="50"/>
      <c r="X1429" s="51"/>
      <c r="Y1429" s="275"/>
      <c r="Z1429" s="275"/>
      <c r="AA1429" s="275"/>
      <c r="AB1429" s="67">
        <f>Table1402409[[#This Row],[วันที่ส่งงานการเงิน]]-Table1402409[[#This Row],[วันที่ส่งของ]]</f>
        <v>0</v>
      </c>
      <c r="AC1429" s="172"/>
      <c r="AD1429" s="3"/>
    </row>
    <row r="1430" spans="1:30">
      <c r="A1430" s="85"/>
      <c r="B1430" s="101"/>
      <c r="C1430" s="67"/>
      <c r="D1430" s="14"/>
      <c r="E1430" s="15"/>
      <c r="F1430" s="14"/>
      <c r="G1430" s="28"/>
      <c r="H1430" s="29"/>
      <c r="I1430" s="14"/>
      <c r="J1430" s="18"/>
      <c r="K1430" s="31"/>
      <c r="L1430" s="21"/>
      <c r="M1430" s="28"/>
      <c r="N1430" s="28"/>
      <c r="O1430" s="28"/>
      <c r="P1430" s="67"/>
      <c r="Q1430" s="163"/>
      <c r="R1430" s="164"/>
      <c r="S1430" s="165"/>
      <c r="T1430" s="32"/>
      <c r="U1430" s="32">
        <f t="shared" si="537"/>
        <v>0</v>
      </c>
      <c r="V1430" s="32">
        <f t="shared" si="538"/>
        <v>0</v>
      </c>
      <c r="W1430" s="50"/>
      <c r="X1430" s="51"/>
      <c r="Y1430" s="275"/>
      <c r="Z1430" s="275"/>
      <c r="AA1430" s="275"/>
      <c r="AB1430" s="67">
        <f>Table1402409[[#This Row],[วันที่ส่งงานการเงิน]]-Table1402409[[#This Row],[วันที่ส่งของ]]</f>
        <v>0</v>
      </c>
      <c r="AC1430" s="172"/>
      <c r="AD1430" s="3"/>
    </row>
    <row r="1431" spans="1:30">
      <c r="A1431" s="85"/>
      <c r="B1431" s="101"/>
      <c r="C1431" s="67"/>
      <c r="D1431" s="14"/>
      <c r="E1431" s="15"/>
      <c r="F1431" s="14"/>
      <c r="G1431" s="28"/>
      <c r="H1431" s="29"/>
      <c r="I1431" s="14"/>
      <c r="J1431" s="30"/>
      <c r="K1431" s="31"/>
      <c r="L1431" s="21"/>
      <c r="M1431" s="28"/>
      <c r="N1431" s="28"/>
      <c r="O1431" s="28"/>
      <c r="P1431" s="67"/>
      <c r="Q1431" s="163"/>
      <c r="R1431" s="164"/>
      <c r="S1431" s="165"/>
      <c r="T1431" s="32"/>
      <c r="U1431" s="32">
        <f t="shared" si="537"/>
        <v>0</v>
      </c>
      <c r="V1431" s="32">
        <f t="shared" si="538"/>
        <v>0</v>
      </c>
      <c r="W1431" s="50"/>
      <c r="X1431" s="51"/>
      <c r="Y1431" s="275"/>
      <c r="Z1431" s="275"/>
      <c r="AA1431" s="275"/>
      <c r="AB1431" s="67">
        <f>Table1402409[[#This Row],[วันที่ส่งงานการเงิน]]-Table1402409[[#This Row],[วันที่ส่งของ]]</f>
        <v>0</v>
      </c>
      <c r="AC1431" s="172"/>
      <c r="AD1431" s="3"/>
    </row>
    <row r="1432" spans="1:30">
      <c r="A1432" s="85"/>
      <c r="B1432" s="101"/>
      <c r="C1432" s="67"/>
      <c r="D1432" s="14"/>
      <c r="E1432" s="15"/>
      <c r="F1432" s="14"/>
      <c r="G1432" s="28"/>
      <c r="H1432" s="29"/>
      <c r="I1432" s="14"/>
      <c r="J1432" s="30"/>
      <c r="K1432" s="31"/>
      <c r="L1432" s="21"/>
      <c r="M1432" s="28"/>
      <c r="N1432" s="28"/>
      <c r="O1432" s="28"/>
      <c r="P1432" s="67"/>
      <c r="Q1432" s="163"/>
      <c r="R1432" s="164"/>
      <c r="S1432" s="165"/>
      <c r="T1432" s="32"/>
      <c r="U1432" s="32">
        <f t="shared" si="537"/>
        <v>0</v>
      </c>
      <c r="V1432" s="32">
        <f t="shared" si="538"/>
        <v>0</v>
      </c>
      <c r="W1432" s="50"/>
      <c r="X1432" s="51"/>
      <c r="Y1432" s="275"/>
      <c r="Z1432" s="275"/>
      <c r="AA1432" s="275"/>
      <c r="AB1432" s="67">
        <f>Table1402409[[#This Row],[วันที่ส่งงานการเงิน]]-Table1402409[[#This Row],[วันที่ส่งของ]]</f>
        <v>0</v>
      </c>
      <c r="AC1432" s="172"/>
      <c r="AD1432" s="3"/>
    </row>
    <row r="1433" spans="1:30">
      <c r="A1433" s="85"/>
      <c r="B1433" s="101"/>
      <c r="C1433" s="67"/>
      <c r="D1433" s="14"/>
      <c r="E1433" s="15"/>
      <c r="F1433" s="14"/>
      <c r="G1433" s="28"/>
      <c r="H1433" s="29"/>
      <c r="I1433" s="14"/>
      <c r="J1433" s="18"/>
      <c r="K1433" s="31"/>
      <c r="L1433" s="21"/>
      <c r="M1433" s="28"/>
      <c r="N1433" s="28"/>
      <c r="O1433" s="28"/>
      <c r="P1433" s="67"/>
      <c r="Q1433" s="163"/>
      <c r="R1433" s="164"/>
      <c r="S1433" s="165"/>
      <c r="T1433" s="32"/>
      <c r="U1433" s="32">
        <f t="shared" si="537"/>
        <v>0</v>
      </c>
      <c r="V1433" s="32">
        <f t="shared" si="538"/>
        <v>0</v>
      </c>
      <c r="W1433" s="50"/>
      <c r="X1433" s="51"/>
      <c r="Y1433" s="275"/>
      <c r="Z1433" s="275"/>
      <c r="AA1433" s="275"/>
      <c r="AB1433" s="67">
        <f>Table1402409[[#This Row],[วันที่ส่งงานการเงิน]]-Table1402409[[#This Row],[วันที่ส่งของ]]</f>
        <v>0</v>
      </c>
      <c r="AC1433" s="172"/>
      <c r="AD1433" s="3"/>
    </row>
    <row r="1434" spans="1:30">
      <c r="A1434" s="85"/>
      <c r="B1434" s="101"/>
      <c r="C1434" s="67"/>
      <c r="D1434" s="14"/>
      <c r="E1434" s="15"/>
      <c r="F1434" s="14"/>
      <c r="G1434" s="28"/>
      <c r="H1434" s="29"/>
      <c r="I1434" s="14"/>
      <c r="J1434" s="30"/>
      <c r="K1434" s="31"/>
      <c r="L1434" s="21"/>
      <c r="M1434" s="28"/>
      <c r="N1434" s="28"/>
      <c r="O1434" s="28"/>
      <c r="P1434" s="67"/>
      <c r="Q1434" s="163"/>
      <c r="R1434" s="164"/>
      <c r="S1434" s="165"/>
      <c r="T1434" s="32"/>
      <c r="U1434" s="32">
        <f t="shared" si="537"/>
        <v>0</v>
      </c>
      <c r="V1434" s="32">
        <f t="shared" si="538"/>
        <v>0</v>
      </c>
      <c r="W1434" s="50"/>
      <c r="X1434" s="86"/>
      <c r="Y1434" s="293"/>
      <c r="Z1434" s="293"/>
      <c r="AA1434" s="275"/>
      <c r="AB1434" s="67">
        <f>Table1402409[[#This Row],[วันที่ส่งงานการเงิน]]-Table1402409[[#This Row],[วันที่ส่งของ]]</f>
        <v>0</v>
      </c>
      <c r="AC1434" s="172"/>
      <c r="AD1434" s="3"/>
    </row>
    <row r="1435" spans="1:30">
      <c r="A1435" s="85"/>
      <c r="B1435" s="101"/>
      <c r="C1435" s="67"/>
      <c r="D1435" s="14"/>
      <c r="E1435" s="15"/>
      <c r="F1435" s="14"/>
      <c r="G1435" s="28"/>
      <c r="H1435" s="29"/>
      <c r="I1435" s="14"/>
      <c r="J1435" s="18"/>
      <c r="K1435" s="31"/>
      <c r="L1435" s="33"/>
      <c r="M1435" s="28"/>
      <c r="N1435" s="28"/>
      <c r="O1435" s="28"/>
      <c r="P1435" s="67"/>
      <c r="Q1435" s="163"/>
      <c r="R1435" s="164"/>
      <c r="S1435" s="165"/>
      <c r="T1435" s="32"/>
      <c r="U1435" s="32">
        <f t="shared" si="537"/>
        <v>0</v>
      </c>
      <c r="V1435" s="32">
        <f t="shared" si="538"/>
        <v>0</v>
      </c>
      <c r="W1435" s="50"/>
      <c r="X1435" s="51"/>
      <c r="Y1435" s="275"/>
      <c r="Z1435" s="293"/>
      <c r="AA1435" s="275"/>
      <c r="AB1435" s="67">
        <f>Table1402409[[#This Row],[วันที่ส่งงานการเงิน]]-Table1402409[[#This Row],[วันที่ส่งของ]]</f>
        <v>0</v>
      </c>
      <c r="AC1435" s="172"/>
      <c r="AD1435" s="3"/>
    </row>
    <row r="1436" spans="1:30">
      <c r="A1436" s="85"/>
      <c r="B1436" s="101"/>
      <c r="C1436" s="67"/>
      <c r="D1436" s="14"/>
      <c r="E1436" s="15"/>
      <c r="F1436" s="14"/>
      <c r="G1436" s="28"/>
      <c r="H1436" s="29"/>
      <c r="I1436" s="14"/>
      <c r="J1436" s="15"/>
      <c r="K1436" s="28"/>
      <c r="L1436" s="15"/>
      <c r="M1436" s="28"/>
      <c r="N1436" s="28"/>
      <c r="O1436" s="28"/>
      <c r="P1436" s="67"/>
      <c r="Q1436" s="163"/>
      <c r="R1436" s="164"/>
      <c r="S1436" s="165"/>
      <c r="T1436" s="32"/>
      <c r="U1436" s="32">
        <f t="shared" si="537"/>
        <v>0</v>
      </c>
      <c r="V1436" s="32">
        <f t="shared" si="538"/>
        <v>0</v>
      </c>
      <c r="W1436" s="50"/>
      <c r="X1436" s="51"/>
      <c r="Y1436" s="275"/>
      <c r="Z1436" s="293"/>
      <c r="AA1436" s="275"/>
      <c r="AB1436" s="67">
        <f>Table1402409[[#This Row],[วันที่ส่งงานการเงิน]]-Table1402409[[#This Row],[วันที่ส่งของ]]</f>
        <v>0</v>
      </c>
      <c r="AC1436" s="172"/>
      <c r="AD1436" s="3"/>
    </row>
    <row r="1437" spans="1:30">
      <c r="A1437" s="85"/>
      <c r="B1437" s="101"/>
      <c r="C1437" s="67"/>
      <c r="D1437" s="14"/>
      <c r="E1437" s="15"/>
      <c r="F1437" s="14"/>
      <c r="G1437" s="28"/>
      <c r="H1437" s="29"/>
      <c r="I1437" s="14"/>
      <c r="J1437" s="18"/>
      <c r="K1437" s="31"/>
      <c r="L1437" s="21"/>
      <c r="M1437" s="28"/>
      <c r="N1437" s="28"/>
      <c r="O1437" s="28"/>
      <c r="P1437" s="67"/>
      <c r="Q1437" s="163"/>
      <c r="R1437" s="164"/>
      <c r="S1437" s="165"/>
      <c r="T1437" s="32"/>
      <c r="U1437" s="32">
        <f t="shared" si="537"/>
        <v>0</v>
      </c>
      <c r="V1437" s="32">
        <f t="shared" si="538"/>
        <v>0</v>
      </c>
      <c r="W1437" s="50"/>
      <c r="X1437" s="51"/>
      <c r="Y1437" s="275"/>
      <c r="Z1437" s="275"/>
      <c r="AA1437" s="275"/>
      <c r="AB1437" s="67">
        <f>Table1402409[[#This Row],[วันที่ส่งงานการเงิน]]-Table1402409[[#This Row],[วันที่ส่งของ]]</f>
        <v>0</v>
      </c>
      <c r="AC1437" s="172"/>
      <c r="AD1437" s="3"/>
    </row>
    <row r="1438" spans="1:30">
      <c r="A1438" s="85"/>
      <c r="B1438" s="101"/>
      <c r="C1438" s="67"/>
      <c r="D1438" s="14"/>
      <c r="E1438" s="15"/>
      <c r="F1438" s="14"/>
      <c r="G1438" s="28"/>
      <c r="H1438" s="29"/>
      <c r="I1438" s="14"/>
      <c r="J1438" s="18"/>
      <c r="K1438" s="31"/>
      <c r="L1438" s="21"/>
      <c r="M1438" s="28"/>
      <c r="N1438" s="28"/>
      <c r="O1438" s="28"/>
      <c r="P1438" s="67"/>
      <c r="Q1438" s="163"/>
      <c r="R1438" s="164"/>
      <c r="S1438" s="165"/>
      <c r="T1438" s="32"/>
      <c r="U1438" s="32">
        <f t="shared" si="537"/>
        <v>0</v>
      </c>
      <c r="V1438" s="32">
        <f t="shared" si="538"/>
        <v>0</v>
      </c>
      <c r="W1438" s="50"/>
      <c r="X1438" s="51"/>
      <c r="Y1438" s="275"/>
      <c r="Z1438" s="275"/>
      <c r="AA1438" s="275"/>
      <c r="AB1438" s="67">
        <f>Table1402409[[#This Row],[วันที่ส่งงานการเงิน]]-Table1402409[[#This Row],[วันที่ส่งของ]]</f>
        <v>0</v>
      </c>
      <c r="AC1438" s="172"/>
      <c r="AD1438" s="3"/>
    </row>
    <row r="1439" spans="1:30">
      <c r="A1439" s="85"/>
      <c r="B1439" s="101"/>
      <c r="C1439" s="67"/>
      <c r="D1439" s="14"/>
      <c r="E1439" s="15"/>
      <c r="F1439" s="14"/>
      <c r="G1439" s="28"/>
      <c r="H1439" s="29"/>
      <c r="I1439" s="14"/>
      <c r="J1439" s="18"/>
      <c r="K1439" s="31"/>
      <c r="L1439" s="21"/>
      <c r="M1439" s="28"/>
      <c r="N1439" s="28"/>
      <c r="O1439" s="28"/>
      <c r="P1439" s="67"/>
      <c r="Q1439" s="163"/>
      <c r="R1439" s="164"/>
      <c r="S1439" s="165"/>
      <c r="T1439" s="32"/>
      <c r="U1439" s="32">
        <f t="shared" si="537"/>
        <v>0</v>
      </c>
      <c r="V1439" s="32">
        <f t="shared" si="538"/>
        <v>0</v>
      </c>
      <c r="W1439" s="50"/>
      <c r="X1439" s="51"/>
      <c r="Y1439" s="275"/>
      <c r="Z1439" s="275"/>
      <c r="AA1439" s="275"/>
      <c r="AB1439" s="67">
        <f>Table1402409[[#This Row],[วันที่ส่งงานการเงิน]]-Table1402409[[#This Row],[วันที่ส่งของ]]</f>
        <v>0</v>
      </c>
      <c r="AC1439" s="172"/>
      <c r="AD1439" s="3"/>
    </row>
    <row r="1440" spans="1:30">
      <c r="A1440" s="85"/>
      <c r="B1440" s="101"/>
      <c r="C1440" s="67"/>
      <c r="D1440" s="14"/>
      <c r="E1440" s="15"/>
      <c r="F1440" s="14"/>
      <c r="G1440" s="28"/>
      <c r="H1440" s="29"/>
      <c r="I1440" s="14"/>
      <c r="J1440" s="18"/>
      <c r="K1440" s="31"/>
      <c r="L1440" s="21"/>
      <c r="M1440" s="28"/>
      <c r="N1440" s="28"/>
      <c r="O1440" s="28"/>
      <c r="P1440" s="67"/>
      <c r="Q1440" s="163"/>
      <c r="R1440" s="164"/>
      <c r="S1440" s="165"/>
      <c r="T1440" s="32"/>
      <c r="U1440" s="32">
        <f t="shared" si="537"/>
        <v>0</v>
      </c>
      <c r="V1440" s="32">
        <f t="shared" si="538"/>
        <v>0</v>
      </c>
      <c r="W1440" s="50"/>
      <c r="X1440" s="51"/>
      <c r="Y1440" s="275"/>
      <c r="Z1440" s="275"/>
      <c r="AA1440" s="275"/>
      <c r="AB1440" s="67">
        <f>Table1402409[[#This Row],[วันที่ส่งงานการเงิน]]-Table1402409[[#This Row],[วันที่ส่งของ]]</f>
        <v>0</v>
      </c>
      <c r="AC1440" s="172"/>
      <c r="AD1440" s="3"/>
    </row>
    <row r="1441" spans="1:30">
      <c r="A1441" s="85"/>
      <c r="B1441" s="101"/>
      <c r="C1441" s="67"/>
      <c r="D1441" s="14"/>
      <c r="E1441" s="15"/>
      <c r="F1441" s="14"/>
      <c r="G1441" s="28"/>
      <c r="H1441" s="29"/>
      <c r="I1441" s="14"/>
      <c r="J1441" s="18"/>
      <c r="K1441" s="31"/>
      <c r="L1441" s="21"/>
      <c r="M1441" s="28"/>
      <c r="N1441" s="28"/>
      <c r="O1441" s="28"/>
      <c r="P1441" s="67"/>
      <c r="Q1441" s="163"/>
      <c r="R1441" s="164"/>
      <c r="S1441" s="165"/>
      <c r="T1441" s="32"/>
      <c r="U1441" s="32">
        <f t="shared" si="537"/>
        <v>0</v>
      </c>
      <c r="V1441" s="32">
        <f t="shared" si="538"/>
        <v>0</v>
      </c>
      <c r="W1441" s="50"/>
      <c r="X1441" s="51"/>
      <c r="Y1441" s="275"/>
      <c r="Z1441" s="275"/>
      <c r="AA1441" s="275"/>
      <c r="AB1441" s="67">
        <f>Table1402409[[#This Row],[วันที่ส่งงานการเงิน]]-Table1402409[[#This Row],[วันที่ส่งของ]]</f>
        <v>0</v>
      </c>
      <c r="AC1441" s="172"/>
      <c r="AD1441" s="3"/>
    </row>
    <row r="1442" spans="1:30">
      <c r="A1442" s="85"/>
      <c r="B1442" s="101"/>
      <c r="C1442" s="67"/>
      <c r="D1442" s="14"/>
      <c r="E1442" s="15"/>
      <c r="F1442" s="14"/>
      <c r="G1442" s="28"/>
      <c r="H1442" s="29"/>
      <c r="I1442" s="14"/>
      <c r="J1442" s="18"/>
      <c r="K1442" s="31"/>
      <c r="L1442" s="21"/>
      <c r="M1442" s="28"/>
      <c r="N1442" s="28"/>
      <c r="O1442" s="28"/>
      <c r="P1442" s="67"/>
      <c r="Q1442" s="163"/>
      <c r="R1442" s="164"/>
      <c r="S1442" s="165"/>
      <c r="T1442" s="32"/>
      <c r="U1442" s="32">
        <f t="shared" si="537"/>
        <v>0</v>
      </c>
      <c r="V1442" s="32">
        <f t="shared" si="538"/>
        <v>0</v>
      </c>
      <c r="W1442" s="50"/>
      <c r="X1442" s="51"/>
      <c r="Y1442" s="275"/>
      <c r="Z1442" s="275"/>
      <c r="AA1442" s="275"/>
      <c r="AB1442" s="67">
        <f>Table1402409[[#This Row],[วันที่ส่งงานการเงิน]]-Table1402409[[#This Row],[วันที่ส่งของ]]</f>
        <v>0</v>
      </c>
      <c r="AC1442" s="172"/>
      <c r="AD1442" s="3"/>
    </row>
    <row r="1443" spans="1:30">
      <c r="A1443" s="85"/>
      <c r="B1443" s="101"/>
      <c r="C1443" s="67"/>
      <c r="D1443" s="14"/>
      <c r="E1443" s="15"/>
      <c r="F1443" s="14"/>
      <c r="G1443" s="28"/>
      <c r="H1443" s="29"/>
      <c r="I1443" s="14"/>
      <c r="J1443" s="18"/>
      <c r="K1443" s="31"/>
      <c r="L1443" s="21"/>
      <c r="M1443" s="28"/>
      <c r="N1443" s="28"/>
      <c r="O1443" s="28"/>
      <c r="P1443" s="67"/>
      <c r="Q1443" s="163"/>
      <c r="R1443" s="164"/>
      <c r="S1443" s="165"/>
      <c r="T1443" s="32"/>
      <c r="U1443" s="32">
        <f t="shared" si="537"/>
        <v>0</v>
      </c>
      <c r="V1443" s="32">
        <f t="shared" si="538"/>
        <v>0</v>
      </c>
      <c r="W1443" s="50"/>
      <c r="X1443" s="51"/>
      <c r="Y1443" s="275"/>
      <c r="Z1443" s="275"/>
      <c r="AA1443" s="275"/>
      <c r="AB1443" s="67">
        <f>Table1402409[[#This Row],[วันที่ส่งงานการเงิน]]-Table1402409[[#This Row],[วันที่ส่งของ]]</f>
        <v>0</v>
      </c>
      <c r="AC1443" s="172"/>
      <c r="AD1443" s="3"/>
    </row>
    <row r="1444" spans="1:30">
      <c r="A1444" s="85"/>
      <c r="B1444" s="101"/>
      <c r="C1444" s="67"/>
      <c r="D1444" s="14"/>
      <c r="E1444" s="15"/>
      <c r="F1444" s="14"/>
      <c r="G1444" s="28"/>
      <c r="H1444" s="29"/>
      <c r="I1444" s="14"/>
      <c r="J1444" s="18"/>
      <c r="K1444" s="31"/>
      <c r="L1444" s="21"/>
      <c r="M1444" s="28"/>
      <c r="N1444" s="28"/>
      <c r="O1444" s="28"/>
      <c r="P1444" s="67"/>
      <c r="Q1444" s="163"/>
      <c r="R1444" s="164"/>
      <c r="S1444" s="165"/>
      <c r="T1444" s="32"/>
      <c r="U1444" s="32">
        <f t="shared" si="537"/>
        <v>0</v>
      </c>
      <c r="V1444" s="32">
        <f t="shared" si="538"/>
        <v>0</v>
      </c>
      <c r="W1444" s="50"/>
      <c r="X1444" s="51"/>
      <c r="Y1444" s="275"/>
      <c r="Z1444" s="275"/>
      <c r="AA1444" s="275"/>
      <c r="AB1444" s="67">
        <f>Table1402409[[#This Row],[วันที่ส่งงานการเงิน]]-Table1402409[[#This Row],[วันที่ส่งของ]]</f>
        <v>0</v>
      </c>
      <c r="AC1444" s="172"/>
      <c r="AD1444" s="3"/>
    </row>
    <row r="1445" spans="1:30">
      <c r="A1445" s="85"/>
      <c r="B1445" s="101"/>
      <c r="C1445" s="67"/>
      <c r="D1445" s="14"/>
      <c r="E1445" s="15"/>
      <c r="F1445" s="14"/>
      <c r="G1445" s="28"/>
      <c r="H1445" s="29"/>
      <c r="I1445" s="14"/>
      <c r="J1445" s="18"/>
      <c r="K1445" s="31"/>
      <c r="L1445" s="21"/>
      <c r="M1445" s="28"/>
      <c r="N1445" s="28"/>
      <c r="O1445" s="28"/>
      <c r="P1445" s="67"/>
      <c r="Q1445" s="163"/>
      <c r="R1445" s="164"/>
      <c r="S1445" s="165"/>
      <c r="T1445" s="32"/>
      <c r="U1445" s="32">
        <f t="shared" si="537"/>
        <v>0</v>
      </c>
      <c r="V1445" s="32">
        <f t="shared" si="538"/>
        <v>0</v>
      </c>
      <c r="W1445" s="50"/>
      <c r="X1445" s="51"/>
      <c r="Y1445" s="275"/>
      <c r="Z1445" s="275"/>
      <c r="AA1445" s="275"/>
      <c r="AB1445" s="67">
        <f>Table1402409[[#This Row],[วันที่ส่งงานการเงิน]]-Table1402409[[#This Row],[วันที่ส่งของ]]</f>
        <v>0</v>
      </c>
      <c r="AC1445" s="172"/>
      <c r="AD1445" s="3"/>
    </row>
    <row r="1446" spans="1:30">
      <c r="A1446" s="85"/>
      <c r="B1446" s="101"/>
      <c r="C1446" s="67"/>
      <c r="D1446" s="14"/>
      <c r="E1446" s="15"/>
      <c r="F1446" s="14"/>
      <c r="G1446" s="28"/>
      <c r="H1446" s="29"/>
      <c r="I1446" s="14"/>
      <c r="J1446" s="15"/>
      <c r="K1446" s="31"/>
      <c r="L1446" s="15"/>
      <c r="M1446" s="28"/>
      <c r="N1446" s="28"/>
      <c r="O1446" s="28"/>
      <c r="P1446" s="67"/>
      <c r="Q1446" s="163"/>
      <c r="R1446" s="164"/>
      <c r="S1446" s="165"/>
      <c r="T1446" s="32"/>
      <c r="U1446" s="32">
        <f t="shared" si="537"/>
        <v>0</v>
      </c>
      <c r="V1446" s="32">
        <f t="shared" si="538"/>
        <v>0</v>
      </c>
      <c r="W1446" s="50"/>
      <c r="X1446" s="51"/>
      <c r="Y1446" s="275"/>
      <c r="Z1446" s="275"/>
      <c r="AA1446" s="275"/>
      <c r="AB1446" s="67">
        <f>Table1402409[[#This Row],[วันที่ส่งงานการเงิน]]-Table1402409[[#This Row],[วันที่ส่งของ]]</f>
        <v>0</v>
      </c>
      <c r="AC1446" s="172"/>
      <c r="AD1446" s="3"/>
    </row>
    <row r="1447" spans="1:30">
      <c r="A1447" s="85"/>
      <c r="B1447" s="101"/>
      <c r="C1447" s="67"/>
      <c r="D1447" s="14"/>
      <c r="E1447" s="15"/>
      <c r="F1447" s="14"/>
      <c r="G1447" s="28"/>
      <c r="H1447" s="29"/>
      <c r="I1447" s="14"/>
      <c r="J1447" s="15"/>
      <c r="K1447" s="31"/>
      <c r="L1447" s="15"/>
      <c r="M1447" s="28"/>
      <c r="N1447" s="28"/>
      <c r="O1447" s="28"/>
      <c r="P1447" s="67"/>
      <c r="Q1447" s="163"/>
      <c r="R1447" s="164"/>
      <c r="S1447" s="165"/>
      <c r="T1447" s="32"/>
      <c r="U1447" s="32">
        <f t="shared" si="537"/>
        <v>0</v>
      </c>
      <c r="V1447" s="32">
        <f t="shared" si="538"/>
        <v>0</v>
      </c>
      <c r="W1447" s="50"/>
      <c r="X1447" s="51"/>
      <c r="Y1447" s="275"/>
      <c r="Z1447" s="275"/>
      <c r="AA1447" s="275"/>
      <c r="AB1447" s="67">
        <f>Table1402409[[#This Row],[วันที่ส่งงานการเงิน]]-Table1402409[[#This Row],[วันที่ส่งของ]]</f>
        <v>0</v>
      </c>
      <c r="AC1447" s="172"/>
      <c r="AD1447" s="3"/>
    </row>
    <row r="1448" spans="1:30">
      <c r="A1448" s="85"/>
      <c r="B1448" s="101"/>
      <c r="C1448" s="67"/>
      <c r="D1448" s="14"/>
      <c r="E1448" s="15"/>
      <c r="F1448" s="14"/>
      <c r="G1448" s="28"/>
      <c r="H1448" s="29"/>
      <c r="I1448" s="14"/>
      <c r="J1448" s="15"/>
      <c r="K1448" s="31"/>
      <c r="L1448" s="15"/>
      <c r="M1448" s="28"/>
      <c r="N1448" s="28"/>
      <c r="O1448" s="28"/>
      <c r="P1448" s="67"/>
      <c r="Q1448" s="163"/>
      <c r="R1448" s="164"/>
      <c r="S1448" s="165"/>
      <c r="T1448" s="32"/>
      <c r="U1448" s="32">
        <f t="shared" si="537"/>
        <v>0</v>
      </c>
      <c r="V1448" s="32">
        <f t="shared" si="538"/>
        <v>0</v>
      </c>
      <c r="W1448" s="50"/>
      <c r="X1448" s="51"/>
      <c r="Y1448" s="275"/>
      <c r="Z1448" s="275"/>
      <c r="AA1448" s="275"/>
      <c r="AB1448" s="67">
        <f>Table1402409[[#This Row],[วันที่ส่งงานการเงิน]]-Table1402409[[#This Row],[วันที่ส่งของ]]</f>
        <v>0</v>
      </c>
      <c r="AC1448" s="172"/>
      <c r="AD1448" s="3"/>
    </row>
    <row r="1449" spans="1:30">
      <c r="A1449" s="85"/>
      <c r="B1449" s="101"/>
      <c r="C1449" s="67"/>
      <c r="D1449" s="14"/>
      <c r="E1449" s="15"/>
      <c r="F1449" s="14"/>
      <c r="G1449" s="28"/>
      <c r="H1449" s="29"/>
      <c r="I1449" s="14"/>
      <c r="J1449" s="15"/>
      <c r="K1449" s="31"/>
      <c r="L1449" s="15"/>
      <c r="M1449" s="28"/>
      <c r="N1449" s="28"/>
      <c r="O1449" s="28"/>
      <c r="P1449" s="67"/>
      <c r="Q1449" s="163"/>
      <c r="R1449" s="164"/>
      <c r="S1449" s="165"/>
      <c r="T1449" s="32"/>
      <c r="U1449" s="32">
        <f t="shared" si="537"/>
        <v>0</v>
      </c>
      <c r="V1449" s="32">
        <f t="shared" si="538"/>
        <v>0</v>
      </c>
      <c r="W1449" s="50"/>
      <c r="X1449" s="51"/>
      <c r="Y1449" s="275"/>
      <c r="Z1449" s="275"/>
      <c r="AA1449" s="275"/>
      <c r="AB1449" s="67">
        <f>Table1402409[[#This Row],[วันที่ส่งงานการเงิน]]-Table1402409[[#This Row],[วันที่ส่งของ]]</f>
        <v>0</v>
      </c>
      <c r="AC1449" s="172"/>
      <c r="AD1449" s="3"/>
    </row>
    <row r="1450" spans="1:30">
      <c r="A1450" s="85"/>
      <c r="B1450" s="101"/>
      <c r="C1450" s="67"/>
      <c r="D1450" s="14"/>
      <c r="E1450" s="15"/>
      <c r="F1450" s="14"/>
      <c r="G1450" s="28"/>
      <c r="H1450" s="29"/>
      <c r="I1450" s="14"/>
      <c r="J1450" s="15"/>
      <c r="K1450" s="31"/>
      <c r="L1450" s="15"/>
      <c r="M1450" s="28"/>
      <c r="N1450" s="28"/>
      <c r="O1450" s="28"/>
      <c r="P1450" s="67"/>
      <c r="Q1450" s="163"/>
      <c r="R1450" s="164"/>
      <c r="S1450" s="165"/>
      <c r="T1450" s="32"/>
      <c r="U1450" s="32">
        <f t="shared" si="537"/>
        <v>0</v>
      </c>
      <c r="V1450" s="32">
        <f t="shared" si="538"/>
        <v>0</v>
      </c>
      <c r="W1450" s="50"/>
      <c r="X1450" s="51"/>
      <c r="Y1450" s="275"/>
      <c r="Z1450" s="275"/>
      <c r="AA1450" s="275"/>
      <c r="AB1450" s="67">
        <f>Table1402409[[#This Row],[วันที่ส่งงานการเงิน]]-Table1402409[[#This Row],[วันที่ส่งของ]]</f>
        <v>0</v>
      </c>
      <c r="AC1450" s="172"/>
      <c r="AD1450" s="3"/>
    </row>
    <row r="1451" spans="1:30">
      <c r="A1451" s="85"/>
      <c r="B1451" s="101"/>
      <c r="C1451" s="67"/>
      <c r="D1451" s="14"/>
      <c r="E1451" s="15"/>
      <c r="F1451" s="14"/>
      <c r="G1451" s="28"/>
      <c r="H1451" s="29"/>
      <c r="I1451" s="14"/>
      <c r="J1451" s="18"/>
      <c r="K1451" s="31"/>
      <c r="L1451" s="21"/>
      <c r="M1451" s="28"/>
      <c r="N1451" s="28"/>
      <c r="O1451" s="28"/>
      <c r="P1451" s="67"/>
      <c r="Q1451" s="163"/>
      <c r="R1451" s="164"/>
      <c r="S1451" s="165"/>
      <c r="T1451" s="32"/>
      <c r="U1451" s="32">
        <f t="shared" ref="U1451:U1514" si="539">T1451*7/100</f>
        <v>0</v>
      </c>
      <c r="V1451" s="32">
        <f t="shared" ref="V1451:V1514" si="540">T1451+U1451</f>
        <v>0</v>
      </c>
      <c r="W1451" s="50"/>
      <c r="X1451" s="51"/>
      <c r="Y1451" s="275"/>
      <c r="Z1451" s="275"/>
      <c r="AA1451" s="275"/>
      <c r="AB1451" s="67">
        <f>Table1402409[[#This Row],[วันที่ส่งงานการเงิน]]-Table1402409[[#This Row],[วันที่ส่งของ]]</f>
        <v>0</v>
      </c>
      <c r="AC1451" s="172"/>
      <c r="AD1451" s="3"/>
    </row>
    <row r="1452" spans="1:30">
      <c r="A1452" s="85"/>
      <c r="B1452" s="101"/>
      <c r="C1452" s="67"/>
      <c r="D1452" s="14"/>
      <c r="E1452" s="15"/>
      <c r="F1452" s="14"/>
      <c r="G1452" s="28"/>
      <c r="H1452" s="29"/>
      <c r="I1452" s="14"/>
      <c r="J1452" s="18"/>
      <c r="K1452" s="31"/>
      <c r="L1452" s="21"/>
      <c r="M1452" s="28"/>
      <c r="N1452" s="28"/>
      <c r="O1452" s="28"/>
      <c r="P1452" s="67"/>
      <c r="Q1452" s="163"/>
      <c r="R1452" s="164"/>
      <c r="S1452" s="165"/>
      <c r="T1452" s="32"/>
      <c r="U1452" s="32">
        <f t="shared" si="539"/>
        <v>0</v>
      </c>
      <c r="V1452" s="32">
        <f t="shared" si="540"/>
        <v>0</v>
      </c>
      <c r="W1452" s="50"/>
      <c r="X1452" s="51"/>
      <c r="Y1452" s="275"/>
      <c r="Z1452" s="275"/>
      <c r="AA1452" s="275"/>
      <c r="AB1452" s="67">
        <f>Table1402409[[#This Row],[วันที่ส่งงานการเงิน]]-Table1402409[[#This Row],[วันที่ส่งของ]]</f>
        <v>0</v>
      </c>
      <c r="AC1452" s="172"/>
      <c r="AD1452" s="3"/>
    </row>
    <row r="1453" spans="1:30">
      <c r="A1453" s="85"/>
      <c r="B1453" s="101"/>
      <c r="C1453" s="67"/>
      <c r="D1453" s="14"/>
      <c r="E1453" s="15"/>
      <c r="F1453" s="14"/>
      <c r="G1453" s="28"/>
      <c r="H1453" s="29"/>
      <c r="I1453" s="14"/>
      <c r="J1453" s="18"/>
      <c r="K1453" s="31"/>
      <c r="L1453" s="21"/>
      <c r="M1453" s="28"/>
      <c r="N1453" s="28"/>
      <c r="O1453" s="28"/>
      <c r="P1453" s="67"/>
      <c r="Q1453" s="163"/>
      <c r="R1453" s="164"/>
      <c r="S1453" s="165"/>
      <c r="T1453" s="32"/>
      <c r="U1453" s="32">
        <f t="shared" si="539"/>
        <v>0</v>
      </c>
      <c r="V1453" s="32">
        <f t="shared" si="540"/>
        <v>0</v>
      </c>
      <c r="W1453" s="50"/>
      <c r="X1453" s="51"/>
      <c r="Y1453" s="275"/>
      <c r="Z1453" s="275"/>
      <c r="AA1453" s="275"/>
      <c r="AB1453" s="67">
        <f>Table1402409[[#This Row],[วันที่ส่งงานการเงิน]]-Table1402409[[#This Row],[วันที่ส่งของ]]</f>
        <v>0</v>
      </c>
      <c r="AC1453" s="172"/>
      <c r="AD1453" s="3"/>
    </row>
    <row r="1454" spans="1:30">
      <c r="A1454" s="85"/>
      <c r="B1454" s="101"/>
      <c r="C1454" s="67"/>
      <c r="D1454" s="14"/>
      <c r="E1454" s="15"/>
      <c r="F1454" s="14"/>
      <c r="G1454" s="28"/>
      <c r="H1454" s="29"/>
      <c r="I1454" s="14"/>
      <c r="J1454" s="18"/>
      <c r="K1454" s="31"/>
      <c r="L1454" s="21"/>
      <c r="M1454" s="28"/>
      <c r="N1454" s="28"/>
      <c r="O1454" s="28"/>
      <c r="P1454" s="67"/>
      <c r="Q1454" s="163"/>
      <c r="R1454" s="164"/>
      <c r="S1454" s="165"/>
      <c r="T1454" s="32"/>
      <c r="U1454" s="32">
        <f t="shared" si="539"/>
        <v>0</v>
      </c>
      <c r="V1454" s="32">
        <f t="shared" si="540"/>
        <v>0</v>
      </c>
      <c r="W1454" s="50"/>
      <c r="X1454" s="51"/>
      <c r="Y1454" s="275"/>
      <c r="Z1454" s="275"/>
      <c r="AA1454" s="275"/>
      <c r="AB1454" s="67">
        <f>Table1402409[[#This Row],[วันที่ส่งงานการเงิน]]-Table1402409[[#This Row],[วันที่ส่งของ]]</f>
        <v>0</v>
      </c>
      <c r="AC1454" s="172"/>
      <c r="AD1454" s="3"/>
    </row>
    <row r="1455" spans="1:30">
      <c r="A1455" s="85"/>
      <c r="B1455" s="101"/>
      <c r="C1455" s="67"/>
      <c r="D1455" s="14"/>
      <c r="E1455" s="15"/>
      <c r="F1455" s="14"/>
      <c r="G1455" s="28"/>
      <c r="H1455" s="29"/>
      <c r="I1455" s="14"/>
      <c r="J1455" s="18"/>
      <c r="K1455" s="31"/>
      <c r="L1455" s="21"/>
      <c r="M1455" s="28"/>
      <c r="N1455" s="28"/>
      <c r="O1455" s="28"/>
      <c r="P1455" s="67"/>
      <c r="Q1455" s="163"/>
      <c r="R1455" s="164"/>
      <c r="S1455" s="165"/>
      <c r="T1455" s="32"/>
      <c r="U1455" s="32">
        <f t="shared" si="539"/>
        <v>0</v>
      </c>
      <c r="V1455" s="32">
        <f t="shared" si="540"/>
        <v>0</v>
      </c>
      <c r="W1455" s="50"/>
      <c r="X1455" s="51"/>
      <c r="Y1455" s="275"/>
      <c r="Z1455" s="275"/>
      <c r="AA1455" s="275"/>
      <c r="AB1455" s="67">
        <f>Table1402409[[#This Row],[วันที่ส่งงานการเงิน]]-Table1402409[[#This Row],[วันที่ส่งของ]]</f>
        <v>0</v>
      </c>
      <c r="AC1455" s="172"/>
      <c r="AD1455" s="3"/>
    </row>
    <row r="1456" spans="1:30">
      <c r="A1456" s="85"/>
      <c r="B1456" s="101"/>
      <c r="C1456" s="67"/>
      <c r="D1456" s="14"/>
      <c r="E1456" s="15"/>
      <c r="F1456" s="14"/>
      <c r="G1456" s="28"/>
      <c r="H1456" s="29"/>
      <c r="I1456" s="14"/>
      <c r="J1456" s="18"/>
      <c r="K1456" s="31"/>
      <c r="L1456" s="21"/>
      <c r="M1456" s="28"/>
      <c r="N1456" s="28"/>
      <c r="O1456" s="28"/>
      <c r="P1456" s="67"/>
      <c r="Q1456" s="163"/>
      <c r="R1456" s="164"/>
      <c r="S1456" s="165"/>
      <c r="T1456" s="32"/>
      <c r="U1456" s="32">
        <f t="shared" si="539"/>
        <v>0</v>
      </c>
      <c r="V1456" s="32">
        <f t="shared" si="540"/>
        <v>0</v>
      </c>
      <c r="W1456" s="50"/>
      <c r="X1456" s="51"/>
      <c r="Y1456" s="275"/>
      <c r="Z1456" s="275"/>
      <c r="AA1456" s="275"/>
      <c r="AB1456" s="67">
        <f>Table1402409[[#This Row],[วันที่ส่งงานการเงิน]]-Table1402409[[#This Row],[วันที่ส่งของ]]</f>
        <v>0</v>
      </c>
      <c r="AC1456" s="172"/>
      <c r="AD1456" s="3"/>
    </row>
    <row r="1457" spans="1:30">
      <c r="A1457" s="85"/>
      <c r="B1457" s="101"/>
      <c r="C1457" s="67"/>
      <c r="D1457" s="14"/>
      <c r="E1457" s="15"/>
      <c r="F1457" s="14"/>
      <c r="G1457" s="28"/>
      <c r="H1457" s="29"/>
      <c r="I1457" s="14"/>
      <c r="J1457" s="18"/>
      <c r="K1457" s="31"/>
      <c r="L1457" s="21"/>
      <c r="M1457" s="28"/>
      <c r="N1457" s="28"/>
      <c r="O1457" s="28"/>
      <c r="P1457" s="67"/>
      <c r="Q1457" s="163"/>
      <c r="R1457" s="164"/>
      <c r="S1457" s="165"/>
      <c r="T1457" s="32"/>
      <c r="U1457" s="32">
        <f t="shared" si="539"/>
        <v>0</v>
      </c>
      <c r="V1457" s="32">
        <f t="shared" si="540"/>
        <v>0</v>
      </c>
      <c r="W1457" s="50"/>
      <c r="X1457" s="51"/>
      <c r="Y1457" s="275"/>
      <c r="Z1457" s="275"/>
      <c r="AA1457" s="275"/>
      <c r="AB1457" s="67">
        <f>Table1402409[[#This Row],[วันที่ส่งงานการเงิน]]-Table1402409[[#This Row],[วันที่ส่งของ]]</f>
        <v>0</v>
      </c>
      <c r="AC1457" s="172"/>
      <c r="AD1457" s="3"/>
    </row>
    <row r="1458" spans="1:30">
      <c r="A1458" s="85"/>
      <c r="B1458" s="101"/>
      <c r="C1458" s="67"/>
      <c r="D1458" s="14"/>
      <c r="E1458" s="15"/>
      <c r="F1458" s="14"/>
      <c r="G1458" s="28"/>
      <c r="H1458" s="29"/>
      <c r="I1458" s="14"/>
      <c r="J1458" s="18"/>
      <c r="K1458" s="31"/>
      <c r="L1458" s="21"/>
      <c r="M1458" s="28"/>
      <c r="N1458" s="28"/>
      <c r="O1458" s="28"/>
      <c r="P1458" s="67"/>
      <c r="Q1458" s="163"/>
      <c r="R1458" s="164"/>
      <c r="S1458" s="165"/>
      <c r="T1458" s="32"/>
      <c r="U1458" s="32">
        <f t="shared" si="539"/>
        <v>0</v>
      </c>
      <c r="V1458" s="32">
        <f t="shared" si="540"/>
        <v>0</v>
      </c>
      <c r="W1458" s="50"/>
      <c r="X1458" s="51"/>
      <c r="Y1458" s="275"/>
      <c r="Z1458" s="275"/>
      <c r="AA1458" s="275"/>
      <c r="AB1458" s="67">
        <f>Table1402409[[#This Row],[วันที่ส่งงานการเงิน]]-Table1402409[[#This Row],[วันที่ส่งของ]]</f>
        <v>0</v>
      </c>
      <c r="AC1458" s="172"/>
      <c r="AD1458" s="3"/>
    </row>
    <row r="1459" spans="1:30">
      <c r="A1459" s="85"/>
      <c r="B1459" s="101"/>
      <c r="C1459" s="67"/>
      <c r="D1459" s="14"/>
      <c r="E1459" s="15"/>
      <c r="F1459" s="14"/>
      <c r="G1459" s="28"/>
      <c r="H1459" s="29"/>
      <c r="I1459" s="14"/>
      <c r="J1459" s="18"/>
      <c r="K1459" s="31"/>
      <c r="L1459" s="21"/>
      <c r="M1459" s="28"/>
      <c r="N1459" s="28"/>
      <c r="O1459" s="28"/>
      <c r="P1459" s="67"/>
      <c r="Q1459" s="163"/>
      <c r="R1459" s="164"/>
      <c r="S1459" s="165"/>
      <c r="T1459" s="32"/>
      <c r="U1459" s="32">
        <f t="shared" si="539"/>
        <v>0</v>
      </c>
      <c r="V1459" s="32">
        <f t="shared" si="540"/>
        <v>0</v>
      </c>
      <c r="W1459" s="50"/>
      <c r="X1459" s="51"/>
      <c r="Y1459" s="275"/>
      <c r="Z1459" s="275"/>
      <c r="AA1459" s="275"/>
      <c r="AB1459" s="67">
        <f>Table1402409[[#This Row],[วันที่ส่งงานการเงิน]]-Table1402409[[#This Row],[วันที่ส่งของ]]</f>
        <v>0</v>
      </c>
      <c r="AC1459" s="172"/>
      <c r="AD1459" s="3"/>
    </row>
    <row r="1460" spans="1:30">
      <c r="A1460" s="85"/>
      <c r="B1460" s="101"/>
      <c r="C1460" s="67"/>
      <c r="D1460" s="14"/>
      <c r="E1460" s="15"/>
      <c r="F1460" s="14"/>
      <c r="G1460" s="28"/>
      <c r="H1460" s="29"/>
      <c r="I1460" s="14"/>
      <c r="J1460" s="18"/>
      <c r="K1460" s="31"/>
      <c r="L1460" s="21"/>
      <c r="M1460" s="28"/>
      <c r="N1460" s="28"/>
      <c r="O1460" s="28"/>
      <c r="P1460" s="67"/>
      <c r="Q1460" s="163"/>
      <c r="R1460" s="164"/>
      <c r="S1460" s="165"/>
      <c r="T1460" s="32"/>
      <c r="U1460" s="32">
        <f t="shared" si="539"/>
        <v>0</v>
      </c>
      <c r="V1460" s="32">
        <f t="shared" si="540"/>
        <v>0</v>
      </c>
      <c r="W1460" s="50"/>
      <c r="X1460" s="51"/>
      <c r="Y1460" s="275"/>
      <c r="Z1460" s="275"/>
      <c r="AA1460" s="275"/>
      <c r="AB1460" s="67">
        <f>Table1402409[[#This Row],[วันที่ส่งงานการเงิน]]-Table1402409[[#This Row],[วันที่ส่งของ]]</f>
        <v>0</v>
      </c>
      <c r="AC1460" s="172"/>
      <c r="AD1460" s="3"/>
    </row>
    <row r="1461" spans="1:30">
      <c r="A1461" s="85"/>
      <c r="B1461" s="101"/>
      <c r="C1461" s="67"/>
      <c r="D1461" s="14"/>
      <c r="E1461" s="15"/>
      <c r="F1461" s="14"/>
      <c r="G1461" s="28"/>
      <c r="H1461" s="29"/>
      <c r="I1461" s="14"/>
      <c r="J1461" s="18"/>
      <c r="K1461" s="31"/>
      <c r="L1461" s="21"/>
      <c r="M1461" s="28"/>
      <c r="N1461" s="28"/>
      <c r="O1461" s="28"/>
      <c r="P1461" s="67"/>
      <c r="Q1461" s="163"/>
      <c r="R1461" s="164"/>
      <c r="S1461" s="165"/>
      <c r="T1461" s="32"/>
      <c r="U1461" s="32">
        <f t="shared" si="539"/>
        <v>0</v>
      </c>
      <c r="V1461" s="32">
        <f t="shared" si="540"/>
        <v>0</v>
      </c>
      <c r="W1461" s="50"/>
      <c r="X1461" s="51"/>
      <c r="Y1461" s="275"/>
      <c r="Z1461" s="275"/>
      <c r="AA1461" s="275"/>
      <c r="AB1461" s="67">
        <f>Table1402409[[#This Row],[วันที่ส่งงานการเงิน]]-Table1402409[[#This Row],[วันที่ส่งของ]]</f>
        <v>0</v>
      </c>
      <c r="AC1461" s="172"/>
      <c r="AD1461" s="3"/>
    </row>
    <row r="1462" spans="1:30">
      <c r="A1462" s="85"/>
      <c r="B1462" s="101"/>
      <c r="C1462" s="67"/>
      <c r="D1462" s="14"/>
      <c r="E1462" s="15"/>
      <c r="F1462" s="14"/>
      <c r="G1462" s="28"/>
      <c r="H1462" s="29"/>
      <c r="I1462" s="14"/>
      <c r="J1462" s="18"/>
      <c r="K1462" s="31"/>
      <c r="L1462" s="21"/>
      <c r="M1462" s="28"/>
      <c r="N1462" s="28"/>
      <c r="O1462" s="28"/>
      <c r="P1462" s="67"/>
      <c r="Q1462" s="163"/>
      <c r="R1462" s="164"/>
      <c r="S1462" s="165"/>
      <c r="T1462" s="32"/>
      <c r="U1462" s="32">
        <f t="shared" si="539"/>
        <v>0</v>
      </c>
      <c r="V1462" s="32">
        <f t="shared" si="540"/>
        <v>0</v>
      </c>
      <c r="W1462" s="50"/>
      <c r="X1462" s="51"/>
      <c r="Y1462" s="275"/>
      <c r="Z1462" s="275"/>
      <c r="AA1462" s="275"/>
      <c r="AB1462" s="67">
        <f>Table1402409[[#This Row],[วันที่ส่งงานการเงิน]]-Table1402409[[#This Row],[วันที่ส่งของ]]</f>
        <v>0</v>
      </c>
      <c r="AC1462" s="172"/>
      <c r="AD1462" s="3"/>
    </row>
    <row r="1463" spans="1:30">
      <c r="A1463" s="85"/>
      <c r="B1463" s="101"/>
      <c r="C1463" s="67"/>
      <c r="D1463" s="14"/>
      <c r="E1463" s="15"/>
      <c r="F1463" s="14"/>
      <c r="G1463" s="28"/>
      <c r="H1463" s="29"/>
      <c r="I1463" s="14"/>
      <c r="J1463" s="18"/>
      <c r="K1463" s="31"/>
      <c r="L1463" s="21"/>
      <c r="M1463" s="28"/>
      <c r="N1463" s="28"/>
      <c r="O1463" s="28"/>
      <c r="P1463" s="67"/>
      <c r="Q1463" s="163"/>
      <c r="R1463" s="164"/>
      <c r="S1463" s="165"/>
      <c r="T1463" s="32"/>
      <c r="U1463" s="32">
        <f t="shared" si="539"/>
        <v>0</v>
      </c>
      <c r="V1463" s="32">
        <f t="shared" si="540"/>
        <v>0</v>
      </c>
      <c r="W1463" s="50"/>
      <c r="X1463" s="51"/>
      <c r="Y1463" s="275"/>
      <c r="Z1463" s="275"/>
      <c r="AA1463" s="275"/>
      <c r="AB1463" s="67">
        <f>Table1402409[[#This Row],[วันที่ส่งงานการเงิน]]-Table1402409[[#This Row],[วันที่ส่งของ]]</f>
        <v>0</v>
      </c>
      <c r="AC1463" s="172"/>
      <c r="AD1463" s="3"/>
    </row>
    <row r="1464" spans="1:30">
      <c r="A1464" s="85"/>
      <c r="B1464" s="101"/>
      <c r="C1464" s="67"/>
      <c r="D1464" s="14"/>
      <c r="E1464" s="15"/>
      <c r="F1464" s="14"/>
      <c r="G1464" s="28"/>
      <c r="H1464" s="29"/>
      <c r="I1464" s="14"/>
      <c r="J1464" s="18"/>
      <c r="K1464" s="31"/>
      <c r="L1464" s="21"/>
      <c r="M1464" s="28"/>
      <c r="N1464" s="28"/>
      <c r="O1464" s="28"/>
      <c r="P1464" s="67"/>
      <c r="Q1464" s="163"/>
      <c r="R1464" s="164"/>
      <c r="S1464" s="165"/>
      <c r="T1464" s="32"/>
      <c r="U1464" s="32">
        <f t="shared" si="539"/>
        <v>0</v>
      </c>
      <c r="V1464" s="32">
        <f t="shared" si="540"/>
        <v>0</v>
      </c>
      <c r="W1464" s="50"/>
      <c r="X1464" s="51"/>
      <c r="Y1464" s="275"/>
      <c r="Z1464" s="275"/>
      <c r="AA1464" s="275"/>
      <c r="AB1464" s="67">
        <f>Table1402409[[#This Row],[วันที่ส่งงานการเงิน]]-Table1402409[[#This Row],[วันที่ส่งของ]]</f>
        <v>0</v>
      </c>
      <c r="AC1464" s="172"/>
      <c r="AD1464" s="3"/>
    </row>
    <row r="1465" spans="1:30">
      <c r="A1465" s="85"/>
      <c r="B1465" s="101"/>
      <c r="C1465" s="67"/>
      <c r="D1465" s="14"/>
      <c r="E1465" s="15"/>
      <c r="F1465" s="14"/>
      <c r="G1465" s="28"/>
      <c r="H1465" s="29"/>
      <c r="I1465" s="14"/>
      <c r="J1465" s="18"/>
      <c r="K1465" s="31"/>
      <c r="L1465" s="21"/>
      <c r="M1465" s="28"/>
      <c r="N1465" s="28"/>
      <c r="O1465" s="28"/>
      <c r="P1465" s="67"/>
      <c r="Q1465" s="163"/>
      <c r="R1465" s="164"/>
      <c r="S1465" s="165"/>
      <c r="T1465" s="32"/>
      <c r="U1465" s="32">
        <f t="shared" si="539"/>
        <v>0</v>
      </c>
      <c r="V1465" s="32">
        <f t="shared" si="540"/>
        <v>0</v>
      </c>
      <c r="W1465" s="50"/>
      <c r="X1465" s="51"/>
      <c r="Y1465" s="275"/>
      <c r="Z1465" s="275"/>
      <c r="AA1465" s="275"/>
      <c r="AB1465" s="67">
        <f>Table1402409[[#This Row],[วันที่ส่งงานการเงิน]]-Table1402409[[#This Row],[วันที่ส่งของ]]</f>
        <v>0</v>
      </c>
      <c r="AC1465" s="172"/>
      <c r="AD1465" s="3"/>
    </row>
    <row r="1466" spans="1:30">
      <c r="A1466" s="85"/>
      <c r="B1466" s="101"/>
      <c r="C1466" s="67"/>
      <c r="D1466" s="14"/>
      <c r="E1466" s="15"/>
      <c r="F1466" s="14"/>
      <c r="G1466" s="28"/>
      <c r="H1466" s="29"/>
      <c r="I1466" s="14"/>
      <c r="J1466" s="18"/>
      <c r="K1466" s="31"/>
      <c r="L1466" s="21"/>
      <c r="M1466" s="28"/>
      <c r="N1466" s="28"/>
      <c r="O1466" s="28"/>
      <c r="P1466" s="67"/>
      <c r="Q1466" s="163"/>
      <c r="R1466" s="164"/>
      <c r="S1466" s="165"/>
      <c r="T1466" s="32"/>
      <c r="U1466" s="32">
        <f t="shared" si="539"/>
        <v>0</v>
      </c>
      <c r="V1466" s="32">
        <f t="shared" si="540"/>
        <v>0</v>
      </c>
      <c r="W1466" s="50"/>
      <c r="X1466" s="51"/>
      <c r="Y1466" s="275"/>
      <c r="Z1466" s="275"/>
      <c r="AA1466" s="275"/>
      <c r="AB1466" s="67">
        <f>Table1402409[[#This Row],[วันที่ส่งงานการเงิน]]-Table1402409[[#This Row],[วันที่ส่งของ]]</f>
        <v>0</v>
      </c>
      <c r="AC1466" s="172"/>
      <c r="AD1466" s="3"/>
    </row>
    <row r="1467" spans="1:30">
      <c r="A1467" s="85"/>
      <c r="B1467" s="101"/>
      <c r="C1467" s="67"/>
      <c r="D1467" s="14"/>
      <c r="E1467" s="15"/>
      <c r="F1467" s="14"/>
      <c r="G1467" s="28"/>
      <c r="H1467" s="29"/>
      <c r="I1467" s="14"/>
      <c r="J1467" s="18"/>
      <c r="K1467" s="31"/>
      <c r="L1467" s="21"/>
      <c r="M1467" s="28"/>
      <c r="N1467" s="28"/>
      <c r="O1467" s="28"/>
      <c r="P1467" s="67"/>
      <c r="Q1467" s="163"/>
      <c r="R1467" s="164"/>
      <c r="S1467" s="165"/>
      <c r="T1467" s="32"/>
      <c r="U1467" s="32">
        <f t="shared" si="539"/>
        <v>0</v>
      </c>
      <c r="V1467" s="32">
        <f t="shared" si="540"/>
        <v>0</v>
      </c>
      <c r="W1467" s="50"/>
      <c r="X1467" s="51"/>
      <c r="Y1467" s="275"/>
      <c r="Z1467" s="275"/>
      <c r="AA1467" s="275"/>
      <c r="AB1467" s="67">
        <f>Table1402409[[#This Row],[วันที่ส่งงานการเงิน]]-Table1402409[[#This Row],[วันที่ส่งของ]]</f>
        <v>0</v>
      </c>
      <c r="AC1467" s="172"/>
      <c r="AD1467" s="3"/>
    </row>
    <row r="1468" spans="1:30">
      <c r="A1468" s="85"/>
      <c r="B1468" s="101"/>
      <c r="C1468" s="67"/>
      <c r="D1468" s="14"/>
      <c r="E1468" s="15"/>
      <c r="F1468" s="14"/>
      <c r="G1468" s="28"/>
      <c r="H1468" s="29"/>
      <c r="I1468" s="14"/>
      <c r="J1468" s="18"/>
      <c r="K1468" s="31"/>
      <c r="L1468" s="21"/>
      <c r="M1468" s="28"/>
      <c r="N1468" s="28"/>
      <c r="O1468" s="28"/>
      <c r="P1468" s="67"/>
      <c r="Q1468" s="163"/>
      <c r="R1468" s="164"/>
      <c r="S1468" s="165"/>
      <c r="T1468" s="32"/>
      <c r="U1468" s="32">
        <f t="shared" si="539"/>
        <v>0</v>
      </c>
      <c r="V1468" s="32">
        <f t="shared" si="540"/>
        <v>0</v>
      </c>
      <c r="W1468" s="50"/>
      <c r="X1468" s="51"/>
      <c r="Y1468" s="275"/>
      <c r="Z1468" s="275"/>
      <c r="AA1468" s="275"/>
      <c r="AB1468" s="67">
        <f>Table1402409[[#This Row],[วันที่ส่งงานการเงิน]]-Table1402409[[#This Row],[วันที่ส่งของ]]</f>
        <v>0</v>
      </c>
      <c r="AC1468" s="172"/>
      <c r="AD1468" s="3"/>
    </row>
    <row r="1469" spans="1:30">
      <c r="A1469" s="85"/>
      <c r="B1469" s="101"/>
      <c r="C1469" s="67"/>
      <c r="D1469" s="14"/>
      <c r="E1469" s="15"/>
      <c r="F1469" s="14"/>
      <c r="G1469" s="28"/>
      <c r="H1469" s="29"/>
      <c r="I1469" s="14"/>
      <c r="J1469" s="18"/>
      <c r="K1469" s="31"/>
      <c r="L1469" s="21"/>
      <c r="M1469" s="28"/>
      <c r="N1469" s="28"/>
      <c r="O1469" s="28"/>
      <c r="P1469" s="67"/>
      <c r="Q1469" s="163"/>
      <c r="R1469" s="164"/>
      <c r="S1469" s="165"/>
      <c r="T1469" s="32"/>
      <c r="U1469" s="32">
        <f t="shared" si="539"/>
        <v>0</v>
      </c>
      <c r="V1469" s="32">
        <f t="shared" si="540"/>
        <v>0</v>
      </c>
      <c r="W1469" s="50"/>
      <c r="X1469" s="51"/>
      <c r="Y1469" s="275"/>
      <c r="Z1469" s="275"/>
      <c r="AA1469" s="275"/>
      <c r="AB1469" s="67">
        <f>Table1402409[[#This Row],[วันที่ส่งงานการเงิน]]-Table1402409[[#This Row],[วันที่ส่งของ]]</f>
        <v>0</v>
      </c>
      <c r="AC1469" s="172"/>
      <c r="AD1469" s="3"/>
    </row>
    <row r="1470" spans="1:30">
      <c r="A1470" s="85"/>
      <c r="B1470" s="101"/>
      <c r="C1470" s="67"/>
      <c r="D1470" s="14"/>
      <c r="E1470" s="15"/>
      <c r="F1470" s="14"/>
      <c r="G1470" s="28"/>
      <c r="H1470" s="29"/>
      <c r="I1470" s="14"/>
      <c r="J1470" s="18"/>
      <c r="K1470" s="31"/>
      <c r="L1470" s="21"/>
      <c r="M1470" s="28"/>
      <c r="N1470" s="28"/>
      <c r="O1470" s="28"/>
      <c r="P1470" s="67"/>
      <c r="Q1470" s="163"/>
      <c r="R1470" s="164"/>
      <c r="S1470" s="165"/>
      <c r="T1470" s="32"/>
      <c r="U1470" s="32">
        <f t="shared" si="539"/>
        <v>0</v>
      </c>
      <c r="V1470" s="32">
        <f t="shared" si="540"/>
        <v>0</v>
      </c>
      <c r="W1470" s="50"/>
      <c r="X1470" s="51"/>
      <c r="Y1470" s="275"/>
      <c r="Z1470" s="275"/>
      <c r="AA1470" s="275"/>
      <c r="AB1470" s="67">
        <f>Table1402409[[#This Row],[วันที่ส่งงานการเงิน]]-Table1402409[[#This Row],[วันที่ส่งของ]]</f>
        <v>0</v>
      </c>
      <c r="AC1470" s="172"/>
      <c r="AD1470" s="3"/>
    </row>
    <row r="1471" spans="1:30">
      <c r="A1471" s="85"/>
      <c r="B1471" s="101"/>
      <c r="C1471" s="67"/>
      <c r="D1471" s="14"/>
      <c r="E1471" s="15"/>
      <c r="F1471" s="14"/>
      <c r="G1471" s="28"/>
      <c r="H1471" s="29"/>
      <c r="I1471" s="14"/>
      <c r="J1471" s="18"/>
      <c r="K1471" s="31"/>
      <c r="L1471" s="21"/>
      <c r="M1471" s="28"/>
      <c r="N1471" s="28"/>
      <c r="O1471" s="28"/>
      <c r="P1471" s="67"/>
      <c r="Q1471" s="163"/>
      <c r="R1471" s="164"/>
      <c r="S1471" s="165"/>
      <c r="T1471" s="32"/>
      <c r="U1471" s="32">
        <f t="shared" si="539"/>
        <v>0</v>
      </c>
      <c r="V1471" s="32">
        <f t="shared" si="540"/>
        <v>0</v>
      </c>
      <c r="W1471" s="50"/>
      <c r="X1471" s="51"/>
      <c r="Y1471" s="275"/>
      <c r="Z1471" s="275"/>
      <c r="AA1471" s="275"/>
      <c r="AB1471" s="67">
        <f>Table1402409[[#This Row],[วันที่ส่งงานการเงิน]]-Table1402409[[#This Row],[วันที่ส่งของ]]</f>
        <v>0</v>
      </c>
      <c r="AC1471" s="172"/>
      <c r="AD1471" s="3"/>
    </row>
    <row r="1472" spans="1:30">
      <c r="A1472" s="85"/>
      <c r="B1472" s="101"/>
      <c r="C1472" s="67"/>
      <c r="D1472" s="14"/>
      <c r="E1472" s="15"/>
      <c r="F1472" s="14"/>
      <c r="G1472" s="28"/>
      <c r="H1472" s="29"/>
      <c r="I1472" s="14"/>
      <c r="J1472" s="18"/>
      <c r="K1472" s="31"/>
      <c r="L1472" s="21"/>
      <c r="M1472" s="28"/>
      <c r="N1472" s="28"/>
      <c r="O1472" s="28"/>
      <c r="P1472" s="67"/>
      <c r="Q1472" s="163"/>
      <c r="R1472" s="164"/>
      <c r="S1472" s="165"/>
      <c r="T1472" s="32"/>
      <c r="U1472" s="32">
        <f t="shared" si="539"/>
        <v>0</v>
      </c>
      <c r="V1472" s="32">
        <f t="shared" si="540"/>
        <v>0</v>
      </c>
      <c r="W1472" s="50"/>
      <c r="X1472" s="51"/>
      <c r="Y1472" s="275"/>
      <c r="Z1472" s="275"/>
      <c r="AA1472" s="275"/>
      <c r="AB1472" s="67">
        <f>Table1402409[[#This Row],[วันที่ส่งงานการเงิน]]-Table1402409[[#This Row],[วันที่ส่งของ]]</f>
        <v>0</v>
      </c>
      <c r="AC1472" s="172"/>
      <c r="AD1472" s="3"/>
    </row>
    <row r="1473" spans="1:30">
      <c r="A1473" s="85"/>
      <c r="B1473" s="101"/>
      <c r="C1473" s="67"/>
      <c r="D1473" s="14"/>
      <c r="E1473" s="15"/>
      <c r="F1473" s="14"/>
      <c r="G1473" s="28"/>
      <c r="H1473" s="29"/>
      <c r="I1473" s="14"/>
      <c r="J1473" s="18"/>
      <c r="K1473" s="31"/>
      <c r="L1473" s="21"/>
      <c r="M1473" s="28"/>
      <c r="N1473" s="28"/>
      <c r="O1473" s="28"/>
      <c r="P1473" s="67"/>
      <c r="Q1473" s="163"/>
      <c r="R1473" s="164"/>
      <c r="S1473" s="165"/>
      <c r="T1473" s="32"/>
      <c r="U1473" s="32">
        <f t="shared" si="539"/>
        <v>0</v>
      </c>
      <c r="V1473" s="32">
        <f t="shared" si="540"/>
        <v>0</v>
      </c>
      <c r="W1473" s="50"/>
      <c r="X1473" s="51"/>
      <c r="Y1473" s="275"/>
      <c r="Z1473" s="275"/>
      <c r="AA1473" s="275"/>
      <c r="AB1473" s="67">
        <f>Table1402409[[#This Row],[วันที่ส่งงานการเงิน]]-Table1402409[[#This Row],[วันที่ส่งของ]]</f>
        <v>0</v>
      </c>
      <c r="AC1473" s="172"/>
      <c r="AD1473" s="3"/>
    </row>
    <row r="1474" spans="1:30">
      <c r="A1474" s="85"/>
      <c r="B1474" s="101"/>
      <c r="C1474" s="67"/>
      <c r="D1474" s="14"/>
      <c r="E1474" s="15"/>
      <c r="F1474" s="14"/>
      <c r="G1474" s="28"/>
      <c r="H1474" s="29"/>
      <c r="I1474" s="14"/>
      <c r="J1474" s="18"/>
      <c r="K1474" s="31"/>
      <c r="L1474" s="21"/>
      <c r="M1474" s="28"/>
      <c r="N1474" s="28"/>
      <c r="O1474" s="28"/>
      <c r="P1474" s="67"/>
      <c r="Q1474" s="163"/>
      <c r="R1474" s="164"/>
      <c r="S1474" s="165"/>
      <c r="T1474" s="32"/>
      <c r="U1474" s="32">
        <f t="shared" si="539"/>
        <v>0</v>
      </c>
      <c r="V1474" s="32">
        <f t="shared" si="540"/>
        <v>0</v>
      </c>
      <c r="W1474" s="50"/>
      <c r="X1474" s="51"/>
      <c r="Y1474" s="275"/>
      <c r="Z1474" s="275"/>
      <c r="AA1474" s="275"/>
      <c r="AB1474" s="67">
        <f>Table1402409[[#This Row],[วันที่ส่งงานการเงิน]]-Table1402409[[#This Row],[วันที่ส่งของ]]</f>
        <v>0</v>
      </c>
      <c r="AC1474" s="172"/>
      <c r="AD1474" s="3"/>
    </row>
    <row r="1475" spans="1:30">
      <c r="A1475" s="85"/>
      <c r="B1475" s="101"/>
      <c r="C1475" s="67"/>
      <c r="D1475" s="14"/>
      <c r="E1475" s="15"/>
      <c r="F1475" s="14"/>
      <c r="G1475" s="28"/>
      <c r="H1475" s="29"/>
      <c r="I1475" s="14"/>
      <c r="J1475" s="18"/>
      <c r="K1475" s="31"/>
      <c r="L1475" s="21"/>
      <c r="M1475" s="28"/>
      <c r="N1475" s="28"/>
      <c r="O1475" s="28"/>
      <c r="P1475" s="67"/>
      <c r="Q1475" s="163"/>
      <c r="R1475" s="164"/>
      <c r="S1475" s="165"/>
      <c r="T1475" s="32"/>
      <c r="U1475" s="32">
        <f t="shared" si="539"/>
        <v>0</v>
      </c>
      <c r="V1475" s="32">
        <f t="shared" si="540"/>
        <v>0</v>
      </c>
      <c r="W1475" s="50"/>
      <c r="X1475" s="51"/>
      <c r="Y1475" s="275"/>
      <c r="Z1475" s="275"/>
      <c r="AA1475" s="275"/>
      <c r="AB1475" s="67">
        <f>Table1402409[[#This Row],[วันที่ส่งงานการเงิน]]-Table1402409[[#This Row],[วันที่ส่งของ]]</f>
        <v>0</v>
      </c>
      <c r="AC1475" s="172"/>
      <c r="AD1475" s="3"/>
    </row>
    <row r="1476" spans="1:30">
      <c r="A1476" s="85"/>
      <c r="B1476" s="101"/>
      <c r="C1476" s="67"/>
      <c r="D1476" s="14"/>
      <c r="E1476" s="15"/>
      <c r="F1476" s="14"/>
      <c r="G1476" s="28"/>
      <c r="H1476" s="29"/>
      <c r="I1476" s="14"/>
      <c r="J1476" s="18"/>
      <c r="K1476" s="31"/>
      <c r="L1476" s="21"/>
      <c r="M1476" s="28"/>
      <c r="N1476" s="28"/>
      <c r="O1476" s="28"/>
      <c r="P1476" s="67"/>
      <c r="Q1476" s="163"/>
      <c r="R1476" s="164"/>
      <c r="S1476" s="165"/>
      <c r="T1476" s="32"/>
      <c r="U1476" s="32">
        <f t="shared" si="539"/>
        <v>0</v>
      </c>
      <c r="V1476" s="32">
        <f t="shared" si="540"/>
        <v>0</v>
      </c>
      <c r="W1476" s="50"/>
      <c r="X1476" s="51"/>
      <c r="Y1476" s="275"/>
      <c r="Z1476" s="275"/>
      <c r="AA1476" s="275"/>
      <c r="AB1476" s="67">
        <f>Table1402409[[#This Row],[วันที่ส่งงานการเงิน]]-Table1402409[[#This Row],[วันที่ส่งของ]]</f>
        <v>0</v>
      </c>
      <c r="AC1476" s="172"/>
      <c r="AD1476" s="3"/>
    </row>
    <row r="1477" spans="1:30">
      <c r="A1477" s="85"/>
      <c r="B1477" s="101"/>
      <c r="C1477" s="67"/>
      <c r="D1477" s="14"/>
      <c r="E1477" s="15"/>
      <c r="F1477" s="14"/>
      <c r="G1477" s="28"/>
      <c r="H1477" s="29"/>
      <c r="I1477" s="14"/>
      <c r="J1477" s="18"/>
      <c r="K1477" s="31"/>
      <c r="L1477" s="21"/>
      <c r="M1477" s="28"/>
      <c r="N1477" s="28"/>
      <c r="O1477" s="28"/>
      <c r="P1477" s="67"/>
      <c r="Q1477" s="163"/>
      <c r="R1477" s="164"/>
      <c r="S1477" s="165"/>
      <c r="T1477" s="32"/>
      <c r="U1477" s="32">
        <f t="shared" si="539"/>
        <v>0</v>
      </c>
      <c r="V1477" s="32">
        <f t="shared" si="540"/>
        <v>0</v>
      </c>
      <c r="W1477" s="50"/>
      <c r="X1477" s="51"/>
      <c r="Y1477" s="275"/>
      <c r="Z1477" s="275"/>
      <c r="AA1477" s="275"/>
      <c r="AB1477" s="67">
        <f>Table1402409[[#This Row],[วันที่ส่งงานการเงิน]]-Table1402409[[#This Row],[วันที่ส่งของ]]</f>
        <v>0</v>
      </c>
      <c r="AC1477" s="172"/>
      <c r="AD1477" s="3"/>
    </row>
    <row r="1478" spans="1:30">
      <c r="A1478" s="85"/>
      <c r="B1478" s="101"/>
      <c r="C1478" s="67"/>
      <c r="D1478" s="14"/>
      <c r="E1478" s="15"/>
      <c r="F1478" s="14"/>
      <c r="G1478" s="28"/>
      <c r="H1478" s="29"/>
      <c r="I1478" s="14"/>
      <c r="J1478" s="18"/>
      <c r="K1478" s="31"/>
      <c r="L1478" s="21"/>
      <c r="M1478" s="28"/>
      <c r="N1478" s="28"/>
      <c r="O1478" s="28"/>
      <c r="P1478" s="67"/>
      <c r="Q1478" s="163"/>
      <c r="R1478" s="164"/>
      <c r="S1478" s="165"/>
      <c r="T1478" s="32"/>
      <c r="U1478" s="32">
        <f t="shared" si="539"/>
        <v>0</v>
      </c>
      <c r="V1478" s="32">
        <f t="shared" si="540"/>
        <v>0</v>
      </c>
      <c r="W1478" s="50"/>
      <c r="X1478" s="51"/>
      <c r="Y1478" s="275"/>
      <c r="Z1478" s="275"/>
      <c r="AA1478" s="275"/>
      <c r="AB1478" s="67">
        <f>Table1402409[[#This Row],[วันที่ส่งงานการเงิน]]-Table1402409[[#This Row],[วันที่ส่งของ]]</f>
        <v>0</v>
      </c>
      <c r="AC1478" s="172"/>
      <c r="AD1478" s="3"/>
    </row>
    <row r="1479" spans="1:30">
      <c r="A1479" s="85"/>
      <c r="B1479" s="101"/>
      <c r="C1479" s="67"/>
      <c r="D1479" s="14"/>
      <c r="E1479" s="15"/>
      <c r="F1479" s="14"/>
      <c r="G1479" s="28"/>
      <c r="H1479" s="29"/>
      <c r="I1479" s="14"/>
      <c r="J1479" s="18"/>
      <c r="K1479" s="31"/>
      <c r="L1479" s="21"/>
      <c r="M1479" s="28"/>
      <c r="N1479" s="28"/>
      <c r="O1479" s="28"/>
      <c r="P1479" s="67"/>
      <c r="Q1479" s="163"/>
      <c r="R1479" s="164"/>
      <c r="S1479" s="165"/>
      <c r="T1479" s="32"/>
      <c r="U1479" s="32">
        <f t="shared" si="539"/>
        <v>0</v>
      </c>
      <c r="V1479" s="32">
        <f t="shared" si="540"/>
        <v>0</v>
      </c>
      <c r="W1479" s="50"/>
      <c r="X1479" s="51"/>
      <c r="Y1479" s="275"/>
      <c r="Z1479" s="275"/>
      <c r="AA1479" s="275"/>
      <c r="AB1479" s="67">
        <f>Table1402409[[#This Row],[วันที่ส่งงานการเงิน]]-Table1402409[[#This Row],[วันที่ส่งของ]]</f>
        <v>0</v>
      </c>
      <c r="AC1479" s="172"/>
      <c r="AD1479" s="3"/>
    </row>
    <row r="1480" spans="1:30">
      <c r="A1480" s="85"/>
      <c r="B1480" s="101"/>
      <c r="C1480" s="67"/>
      <c r="D1480" s="14"/>
      <c r="E1480" s="15"/>
      <c r="F1480" s="14"/>
      <c r="G1480" s="28"/>
      <c r="H1480" s="29"/>
      <c r="I1480" s="14"/>
      <c r="J1480" s="18"/>
      <c r="K1480" s="31"/>
      <c r="L1480" s="21"/>
      <c r="M1480" s="28"/>
      <c r="N1480" s="28"/>
      <c r="O1480" s="28"/>
      <c r="P1480" s="67"/>
      <c r="Q1480" s="163"/>
      <c r="R1480" s="164"/>
      <c r="S1480" s="165"/>
      <c r="T1480" s="32"/>
      <c r="U1480" s="32">
        <f t="shared" si="539"/>
        <v>0</v>
      </c>
      <c r="V1480" s="32">
        <f t="shared" si="540"/>
        <v>0</v>
      </c>
      <c r="W1480" s="50"/>
      <c r="X1480" s="51"/>
      <c r="Y1480" s="275"/>
      <c r="Z1480" s="275"/>
      <c r="AA1480" s="275"/>
      <c r="AB1480" s="67">
        <f>Table1402409[[#This Row],[วันที่ส่งงานการเงิน]]-Table1402409[[#This Row],[วันที่ส่งของ]]</f>
        <v>0</v>
      </c>
      <c r="AC1480" s="172"/>
      <c r="AD1480" s="3"/>
    </row>
    <row r="1481" spans="1:30">
      <c r="A1481" s="85"/>
      <c r="B1481" s="101"/>
      <c r="C1481" s="67"/>
      <c r="D1481" s="14"/>
      <c r="E1481" s="15"/>
      <c r="F1481" s="14"/>
      <c r="G1481" s="28"/>
      <c r="H1481" s="29"/>
      <c r="I1481" s="14"/>
      <c r="J1481" s="18"/>
      <c r="K1481" s="31"/>
      <c r="L1481" s="21"/>
      <c r="M1481" s="28"/>
      <c r="N1481" s="28"/>
      <c r="O1481" s="28"/>
      <c r="P1481" s="67"/>
      <c r="Q1481" s="163"/>
      <c r="R1481" s="164"/>
      <c r="S1481" s="165"/>
      <c r="T1481" s="32"/>
      <c r="U1481" s="32">
        <f t="shared" si="539"/>
        <v>0</v>
      </c>
      <c r="V1481" s="32">
        <f t="shared" si="540"/>
        <v>0</v>
      </c>
      <c r="W1481" s="50"/>
      <c r="X1481" s="51"/>
      <c r="Y1481" s="275"/>
      <c r="Z1481" s="275"/>
      <c r="AA1481" s="275"/>
      <c r="AB1481" s="67">
        <f>Table1402409[[#This Row],[วันที่ส่งงานการเงิน]]-Table1402409[[#This Row],[วันที่ส่งของ]]</f>
        <v>0</v>
      </c>
      <c r="AC1481" s="172"/>
      <c r="AD1481" s="3"/>
    </row>
    <row r="1482" spans="1:30">
      <c r="A1482" s="85"/>
      <c r="B1482" s="101"/>
      <c r="C1482" s="67"/>
      <c r="D1482" s="14"/>
      <c r="E1482" s="15"/>
      <c r="F1482" s="14"/>
      <c r="G1482" s="28"/>
      <c r="H1482" s="29"/>
      <c r="I1482" s="14"/>
      <c r="J1482" s="18"/>
      <c r="K1482" s="31"/>
      <c r="L1482" s="21"/>
      <c r="M1482" s="28"/>
      <c r="N1482" s="28"/>
      <c r="O1482" s="28"/>
      <c r="P1482" s="67"/>
      <c r="Q1482" s="163"/>
      <c r="R1482" s="164"/>
      <c r="S1482" s="165"/>
      <c r="T1482" s="32"/>
      <c r="U1482" s="32">
        <f t="shared" si="539"/>
        <v>0</v>
      </c>
      <c r="V1482" s="32">
        <f t="shared" si="540"/>
        <v>0</v>
      </c>
      <c r="W1482" s="50"/>
      <c r="X1482" s="51"/>
      <c r="Y1482" s="275"/>
      <c r="Z1482" s="275"/>
      <c r="AA1482" s="275"/>
      <c r="AB1482" s="67">
        <f>Table1402409[[#This Row],[วันที่ส่งงานการเงิน]]-Table1402409[[#This Row],[วันที่ส่งของ]]</f>
        <v>0</v>
      </c>
      <c r="AC1482" s="172"/>
      <c r="AD1482" s="3"/>
    </row>
    <row r="1483" spans="1:30">
      <c r="A1483" s="85"/>
      <c r="B1483" s="101"/>
      <c r="C1483" s="67"/>
      <c r="D1483" s="14"/>
      <c r="E1483" s="15"/>
      <c r="F1483" s="14"/>
      <c r="G1483" s="28"/>
      <c r="H1483" s="29"/>
      <c r="I1483" s="14"/>
      <c r="J1483" s="18"/>
      <c r="K1483" s="31"/>
      <c r="L1483" s="21"/>
      <c r="M1483" s="28"/>
      <c r="N1483" s="28"/>
      <c r="O1483" s="28"/>
      <c r="P1483" s="67"/>
      <c r="Q1483" s="163"/>
      <c r="R1483" s="164"/>
      <c r="S1483" s="165"/>
      <c r="T1483" s="32"/>
      <c r="U1483" s="32">
        <f t="shared" si="539"/>
        <v>0</v>
      </c>
      <c r="V1483" s="32">
        <f t="shared" si="540"/>
        <v>0</v>
      </c>
      <c r="W1483" s="50"/>
      <c r="X1483" s="51"/>
      <c r="Y1483" s="275"/>
      <c r="Z1483" s="275"/>
      <c r="AA1483" s="275"/>
      <c r="AB1483" s="67">
        <f>Table1402409[[#This Row],[วันที่ส่งงานการเงิน]]-Table1402409[[#This Row],[วันที่ส่งของ]]</f>
        <v>0</v>
      </c>
      <c r="AC1483" s="172"/>
      <c r="AD1483" s="3"/>
    </row>
    <row r="1484" spans="1:30">
      <c r="A1484" s="85"/>
      <c r="B1484" s="101"/>
      <c r="C1484" s="67"/>
      <c r="D1484" s="14"/>
      <c r="E1484" s="15"/>
      <c r="F1484" s="14"/>
      <c r="G1484" s="28"/>
      <c r="H1484" s="29"/>
      <c r="I1484" s="14"/>
      <c r="J1484" s="18"/>
      <c r="K1484" s="31"/>
      <c r="L1484" s="21"/>
      <c r="M1484" s="28"/>
      <c r="N1484" s="28"/>
      <c r="O1484" s="28"/>
      <c r="P1484" s="67"/>
      <c r="Q1484" s="163"/>
      <c r="R1484" s="164"/>
      <c r="S1484" s="165"/>
      <c r="T1484" s="32"/>
      <c r="U1484" s="32">
        <f t="shared" si="539"/>
        <v>0</v>
      </c>
      <c r="V1484" s="32">
        <f t="shared" si="540"/>
        <v>0</v>
      </c>
      <c r="W1484" s="50"/>
      <c r="X1484" s="51"/>
      <c r="Y1484" s="275"/>
      <c r="Z1484" s="275"/>
      <c r="AA1484" s="275"/>
      <c r="AB1484" s="67">
        <f>Table1402409[[#This Row],[วันที่ส่งงานการเงิน]]-Table1402409[[#This Row],[วันที่ส่งของ]]</f>
        <v>0</v>
      </c>
      <c r="AC1484" s="172"/>
      <c r="AD1484" s="3"/>
    </row>
    <row r="1485" spans="1:30" ht="24" customHeight="1">
      <c r="A1485" s="85"/>
      <c r="B1485" s="101"/>
      <c r="C1485" s="67"/>
      <c r="D1485" s="14"/>
      <c r="E1485" s="15"/>
      <c r="F1485" s="14"/>
      <c r="G1485" s="28"/>
      <c r="H1485" s="29"/>
      <c r="I1485" s="14"/>
      <c r="J1485" s="18"/>
      <c r="K1485" s="31"/>
      <c r="L1485" s="21"/>
      <c r="M1485" s="28"/>
      <c r="N1485" s="28"/>
      <c r="O1485" s="28"/>
      <c r="P1485" s="67"/>
      <c r="Q1485" s="163"/>
      <c r="R1485" s="164"/>
      <c r="S1485" s="165"/>
      <c r="T1485" s="32"/>
      <c r="U1485" s="32">
        <f t="shared" si="539"/>
        <v>0</v>
      </c>
      <c r="V1485" s="32">
        <f t="shared" si="540"/>
        <v>0</v>
      </c>
      <c r="W1485" s="50"/>
      <c r="X1485" s="51"/>
      <c r="Y1485" s="275"/>
      <c r="Z1485" s="275"/>
      <c r="AA1485" s="275"/>
      <c r="AB1485" s="67">
        <f>Table1402409[[#This Row],[วันที่ส่งงานการเงิน]]-Table1402409[[#This Row],[วันที่ส่งของ]]</f>
        <v>0</v>
      </c>
      <c r="AC1485" s="172"/>
      <c r="AD1485" s="3"/>
    </row>
    <row r="1486" spans="1:30" ht="24" customHeight="1">
      <c r="A1486" s="85"/>
      <c r="B1486" s="101"/>
      <c r="C1486" s="67"/>
      <c r="D1486" s="14"/>
      <c r="E1486" s="15"/>
      <c r="F1486" s="14"/>
      <c r="G1486" s="28"/>
      <c r="H1486" s="29"/>
      <c r="I1486" s="14"/>
      <c r="J1486" s="18"/>
      <c r="K1486" s="31"/>
      <c r="L1486" s="21"/>
      <c r="M1486" s="28"/>
      <c r="N1486" s="28"/>
      <c r="O1486" s="28"/>
      <c r="P1486" s="67"/>
      <c r="Q1486" s="163"/>
      <c r="R1486" s="164"/>
      <c r="S1486" s="165"/>
      <c r="T1486" s="32"/>
      <c r="U1486" s="32">
        <f t="shared" si="539"/>
        <v>0</v>
      </c>
      <c r="V1486" s="32">
        <f t="shared" si="540"/>
        <v>0</v>
      </c>
      <c r="W1486" s="50"/>
      <c r="X1486" s="51"/>
      <c r="Y1486" s="275"/>
      <c r="Z1486" s="275"/>
      <c r="AA1486" s="275"/>
      <c r="AB1486" s="67">
        <f>Table1402409[[#This Row],[วันที่ส่งงานการเงิน]]-Table1402409[[#This Row],[วันที่ส่งของ]]</f>
        <v>0</v>
      </c>
      <c r="AC1486" s="172"/>
      <c r="AD1486" s="3"/>
    </row>
    <row r="1487" spans="1:30" ht="24" customHeight="1">
      <c r="A1487" s="85"/>
      <c r="B1487" s="101"/>
      <c r="C1487" s="67"/>
      <c r="D1487" s="14"/>
      <c r="E1487" s="15"/>
      <c r="F1487" s="14"/>
      <c r="G1487" s="28"/>
      <c r="H1487" s="29"/>
      <c r="I1487" s="14"/>
      <c r="J1487" s="18"/>
      <c r="K1487" s="31"/>
      <c r="L1487" s="21"/>
      <c r="M1487" s="28"/>
      <c r="N1487" s="28"/>
      <c r="O1487" s="28"/>
      <c r="P1487" s="67"/>
      <c r="Q1487" s="163"/>
      <c r="R1487" s="164"/>
      <c r="S1487" s="165"/>
      <c r="T1487" s="32"/>
      <c r="U1487" s="32">
        <f t="shared" si="539"/>
        <v>0</v>
      </c>
      <c r="V1487" s="32">
        <f t="shared" si="540"/>
        <v>0</v>
      </c>
      <c r="W1487" s="50"/>
      <c r="X1487" s="51"/>
      <c r="Y1487" s="275"/>
      <c r="Z1487" s="275"/>
      <c r="AA1487" s="275"/>
      <c r="AB1487" s="67">
        <f>Table1402409[[#This Row],[วันที่ส่งงานการเงิน]]-Table1402409[[#This Row],[วันที่ส่งของ]]</f>
        <v>0</v>
      </c>
      <c r="AC1487" s="172"/>
      <c r="AD1487" s="3"/>
    </row>
    <row r="1488" spans="1:30" ht="24" customHeight="1">
      <c r="A1488" s="85"/>
      <c r="B1488" s="101"/>
      <c r="C1488" s="67"/>
      <c r="D1488" s="14"/>
      <c r="E1488" s="15"/>
      <c r="F1488" s="14"/>
      <c r="G1488" s="28"/>
      <c r="H1488" s="29"/>
      <c r="I1488" s="14"/>
      <c r="J1488" s="18"/>
      <c r="K1488" s="31"/>
      <c r="L1488" s="21"/>
      <c r="M1488" s="28"/>
      <c r="N1488" s="28"/>
      <c r="O1488" s="28"/>
      <c r="P1488" s="67"/>
      <c r="Q1488" s="163"/>
      <c r="R1488" s="164"/>
      <c r="S1488" s="165"/>
      <c r="T1488" s="32"/>
      <c r="U1488" s="32">
        <f t="shared" si="539"/>
        <v>0</v>
      </c>
      <c r="V1488" s="32">
        <f t="shared" si="540"/>
        <v>0</v>
      </c>
      <c r="W1488" s="50"/>
      <c r="X1488" s="51"/>
      <c r="Y1488" s="275"/>
      <c r="Z1488" s="275"/>
      <c r="AA1488" s="275"/>
      <c r="AB1488" s="67">
        <f>Table1402409[[#This Row],[วันที่ส่งงานการเงิน]]-Table1402409[[#This Row],[วันที่ส่งของ]]</f>
        <v>0</v>
      </c>
      <c r="AC1488" s="172"/>
      <c r="AD1488" s="3"/>
    </row>
    <row r="1489" spans="1:30" ht="24" customHeight="1">
      <c r="A1489" s="85"/>
      <c r="B1489" s="101"/>
      <c r="C1489" s="67"/>
      <c r="D1489" s="14"/>
      <c r="E1489" s="15"/>
      <c r="F1489" s="14"/>
      <c r="G1489" s="28"/>
      <c r="H1489" s="29"/>
      <c r="I1489" s="14"/>
      <c r="J1489" s="18"/>
      <c r="K1489" s="31"/>
      <c r="L1489" s="21"/>
      <c r="M1489" s="28"/>
      <c r="N1489" s="28"/>
      <c r="O1489" s="28"/>
      <c r="P1489" s="67"/>
      <c r="Q1489" s="163"/>
      <c r="R1489" s="164"/>
      <c r="S1489" s="165"/>
      <c r="T1489" s="32"/>
      <c r="U1489" s="32">
        <f t="shared" si="539"/>
        <v>0</v>
      </c>
      <c r="V1489" s="32">
        <f t="shared" si="540"/>
        <v>0</v>
      </c>
      <c r="W1489" s="50"/>
      <c r="X1489" s="51"/>
      <c r="Y1489" s="275"/>
      <c r="Z1489" s="275"/>
      <c r="AA1489" s="275"/>
      <c r="AB1489" s="67">
        <f>Table1402409[[#This Row],[วันที่ส่งงานการเงิน]]-Table1402409[[#This Row],[วันที่ส่งของ]]</f>
        <v>0</v>
      </c>
      <c r="AC1489" s="172"/>
      <c r="AD1489" s="3"/>
    </row>
    <row r="1490" spans="1:30" ht="24" customHeight="1">
      <c r="A1490" s="85"/>
      <c r="B1490" s="101"/>
      <c r="C1490" s="67"/>
      <c r="D1490" s="14"/>
      <c r="E1490" s="15"/>
      <c r="F1490" s="14"/>
      <c r="G1490" s="28"/>
      <c r="H1490" s="29"/>
      <c r="I1490" s="14"/>
      <c r="J1490" s="18"/>
      <c r="K1490" s="31"/>
      <c r="L1490" s="21"/>
      <c r="M1490" s="28"/>
      <c r="N1490" s="28"/>
      <c r="O1490" s="28"/>
      <c r="P1490" s="67"/>
      <c r="Q1490" s="163"/>
      <c r="R1490" s="164"/>
      <c r="S1490" s="165"/>
      <c r="T1490" s="32"/>
      <c r="U1490" s="32">
        <f t="shared" si="539"/>
        <v>0</v>
      </c>
      <c r="V1490" s="32">
        <f t="shared" si="540"/>
        <v>0</v>
      </c>
      <c r="W1490" s="50"/>
      <c r="X1490" s="51"/>
      <c r="Y1490" s="275"/>
      <c r="Z1490" s="275"/>
      <c r="AA1490" s="275"/>
      <c r="AB1490" s="67">
        <f>Table1402409[[#This Row],[วันที่ส่งงานการเงิน]]-Table1402409[[#This Row],[วันที่ส่งของ]]</f>
        <v>0</v>
      </c>
      <c r="AC1490" s="172"/>
      <c r="AD1490" s="3"/>
    </row>
    <row r="1491" spans="1:30" ht="24" customHeight="1">
      <c r="A1491" s="85"/>
      <c r="B1491" s="101"/>
      <c r="C1491" s="67"/>
      <c r="D1491" s="14"/>
      <c r="E1491" s="15"/>
      <c r="F1491" s="14"/>
      <c r="G1491" s="28"/>
      <c r="H1491" s="29"/>
      <c r="I1491" s="14"/>
      <c r="J1491" s="18"/>
      <c r="K1491" s="31"/>
      <c r="L1491" s="21"/>
      <c r="M1491" s="28"/>
      <c r="N1491" s="28"/>
      <c r="O1491" s="28"/>
      <c r="P1491" s="67"/>
      <c r="Q1491" s="163"/>
      <c r="R1491" s="164"/>
      <c r="S1491" s="165"/>
      <c r="T1491" s="32"/>
      <c r="U1491" s="32">
        <f t="shared" si="539"/>
        <v>0</v>
      </c>
      <c r="V1491" s="32">
        <f t="shared" si="540"/>
        <v>0</v>
      </c>
      <c r="W1491" s="50"/>
      <c r="X1491" s="51"/>
      <c r="Y1491" s="275"/>
      <c r="Z1491" s="275"/>
      <c r="AA1491" s="275"/>
      <c r="AB1491" s="67">
        <f>Table1402409[[#This Row],[วันที่ส่งงานการเงิน]]-Table1402409[[#This Row],[วันที่ส่งของ]]</f>
        <v>0</v>
      </c>
      <c r="AC1491" s="172"/>
      <c r="AD1491" s="3"/>
    </row>
    <row r="1492" spans="1:30" ht="24" customHeight="1">
      <c r="A1492" s="85"/>
      <c r="B1492" s="101"/>
      <c r="C1492" s="67"/>
      <c r="D1492" s="14"/>
      <c r="E1492" s="15"/>
      <c r="F1492" s="14"/>
      <c r="G1492" s="28"/>
      <c r="H1492" s="29"/>
      <c r="I1492" s="14"/>
      <c r="J1492" s="18"/>
      <c r="K1492" s="31"/>
      <c r="L1492" s="21"/>
      <c r="M1492" s="28"/>
      <c r="N1492" s="28"/>
      <c r="O1492" s="28"/>
      <c r="P1492" s="67"/>
      <c r="Q1492" s="163"/>
      <c r="R1492" s="164"/>
      <c r="S1492" s="165"/>
      <c r="T1492" s="32"/>
      <c r="U1492" s="32">
        <f t="shared" si="539"/>
        <v>0</v>
      </c>
      <c r="V1492" s="32">
        <f t="shared" si="540"/>
        <v>0</v>
      </c>
      <c r="W1492" s="50"/>
      <c r="X1492" s="51"/>
      <c r="Y1492" s="275"/>
      <c r="Z1492" s="275"/>
      <c r="AA1492" s="275"/>
      <c r="AB1492" s="67">
        <f>Table1402409[[#This Row],[วันที่ส่งงานการเงิน]]-Table1402409[[#This Row],[วันที่ส่งของ]]</f>
        <v>0</v>
      </c>
      <c r="AC1492" s="172"/>
      <c r="AD1492" s="3"/>
    </row>
    <row r="1493" spans="1:30" ht="24" customHeight="1">
      <c r="A1493" s="85"/>
      <c r="B1493" s="101"/>
      <c r="C1493" s="67"/>
      <c r="D1493" s="14"/>
      <c r="E1493" s="15"/>
      <c r="F1493" s="14"/>
      <c r="G1493" s="28"/>
      <c r="H1493" s="29"/>
      <c r="I1493" s="14"/>
      <c r="J1493" s="18"/>
      <c r="K1493" s="31"/>
      <c r="L1493" s="21"/>
      <c r="M1493" s="28"/>
      <c r="N1493" s="28"/>
      <c r="O1493" s="28"/>
      <c r="P1493" s="67"/>
      <c r="Q1493" s="163"/>
      <c r="R1493" s="164"/>
      <c r="S1493" s="165"/>
      <c r="T1493" s="32"/>
      <c r="U1493" s="32">
        <f t="shared" si="539"/>
        <v>0</v>
      </c>
      <c r="V1493" s="32">
        <f t="shared" si="540"/>
        <v>0</v>
      </c>
      <c r="W1493" s="50"/>
      <c r="X1493" s="51"/>
      <c r="Y1493" s="275"/>
      <c r="Z1493" s="275"/>
      <c r="AA1493" s="275"/>
      <c r="AB1493" s="67">
        <f>Table1402409[[#This Row],[วันที่ส่งงานการเงิน]]-Table1402409[[#This Row],[วันที่ส่งของ]]</f>
        <v>0</v>
      </c>
      <c r="AC1493" s="172"/>
      <c r="AD1493" s="3"/>
    </row>
    <row r="1494" spans="1:30" ht="24" customHeight="1">
      <c r="A1494" s="85"/>
      <c r="B1494" s="101"/>
      <c r="C1494" s="67"/>
      <c r="D1494" s="14"/>
      <c r="E1494" s="15"/>
      <c r="F1494" s="14"/>
      <c r="G1494" s="28"/>
      <c r="H1494" s="29"/>
      <c r="I1494" s="14"/>
      <c r="J1494" s="18"/>
      <c r="K1494" s="31"/>
      <c r="L1494" s="21"/>
      <c r="M1494" s="28"/>
      <c r="N1494" s="28"/>
      <c r="O1494" s="28"/>
      <c r="P1494" s="67"/>
      <c r="Q1494" s="163"/>
      <c r="R1494" s="164"/>
      <c r="S1494" s="165"/>
      <c r="T1494" s="32"/>
      <c r="U1494" s="32">
        <f t="shared" si="539"/>
        <v>0</v>
      </c>
      <c r="V1494" s="32">
        <f t="shared" si="540"/>
        <v>0</v>
      </c>
      <c r="W1494" s="50"/>
      <c r="X1494" s="51"/>
      <c r="Y1494" s="275"/>
      <c r="Z1494" s="275"/>
      <c r="AA1494" s="275"/>
      <c r="AB1494" s="67">
        <f>Table1402409[[#This Row],[วันที่ส่งงานการเงิน]]-Table1402409[[#This Row],[วันที่ส่งของ]]</f>
        <v>0</v>
      </c>
      <c r="AC1494" s="172"/>
      <c r="AD1494" s="3"/>
    </row>
    <row r="1495" spans="1:30" ht="24" customHeight="1">
      <c r="A1495" s="85"/>
      <c r="B1495" s="101"/>
      <c r="C1495" s="67"/>
      <c r="D1495" s="14"/>
      <c r="E1495" s="15"/>
      <c r="F1495" s="14"/>
      <c r="G1495" s="28"/>
      <c r="H1495" s="29"/>
      <c r="I1495" s="14"/>
      <c r="J1495" s="18"/>
      <c r="K1495" s="31"/>
      <c r="L1495" s="21"/>
      <c r="M1495" s="28"/>
      <c r="N1495" s="28"/>
      <c r="O1495" s="28"/>
      <c r="P1495" s="67"/>
      <c r="Q1495" s="163"/>
      <c r="R1495" s="164"/>
      <c r="S1495" s="165"/>
      <c r="T1495" s="32"/>
      <c r="U1495" s="32">
        <f t="shared" si="539"/>
        <v>0</v>
      </c>
      <c r="V1495" s="32">
        <f t="shared" si="540"/>
        <v>0</v>
      </c>
      <c r="W1495" s="50"/>
      <c r="X1495" s="51"/>
      <c r="Y1495" s="275"/>
      <c r="Z1495" s="275"/>
      <c r="AA1495" s="275"/>
      <c r="AB1495" s="67">
        <f>Table1402409[[#This Row],[วันที่ส่งงานการเงิน]]-Table1402409[[#This Row],[วันที่ส่งของ]]</f>
        <v>0</v>
      </c>
      <c r="AC1495" s="172"/>
      <c r="AD1495" s="3"/>
    </row>
    <row r="1496" spans="1:30" ht="24" customHeight="1">
      <c r="A1496" s="85"/>
      <c r="B1496" s="101"/>
      <c r="C1496" s="67"/>
      <c r="D1496" s="14"/>
      <c r="E1496" s="15"/>
      <c r="F1496" s="14"/>
      <c r="G1496" s="28"/>
      <c r="H1496" s="29"/>
      <c r="I1496" s="14"/>
      <c r="J1496" s="18"/>
      <c r="K1496" s="31"/>
      <c r="L1496" s="21"/>
      <c r="M1496" s="28"/>
      <c r="N1496" s="28"/>
      <c r="O1496" s="28"/>
      <c r="P1496" s="67"/>
      <c r="Q1496" s="163"/>
      <c r="R1496" s="164"/>
      <c r="S1496" s="165"/>
      <c r="T1496" s="32"/>
      <c r="U1496" s="32">
        <f t="shared" si="539"/>
        <v>0</v>
      </c>
      <c r="V1496" s="32">
        <f t="shared" si="540"/>
        <v>0</v>
      </c>
      <c r="W1496" s="50"/>
      <c r="X1496" s="51"/>
      <c r="Y1496" s="275"/>
      <c r="Z1496" s="275"/>
      <c r="AA1496" s="275"/>
      <c r="AB1496" s="67">
        <f>Table1402409[[#This Row],[วันที่ส่งงานการเงิน]]-Table1402409[[#This Row],[วันที่ส่งของ]]</f>
        <v>0</v>
      </c>
      <c r="AC1496" s="172"/>
      <c r="AD1496" s="3"/>
    </row>
    <row r="1497" spans="1:30" ht="24" customHeight="1">
      <c r="A1497" s="85"/>
      <c r="B1497" s="101"/>
      <c r="C1497" s="67"/>
      <c r="D1497" s="14"/>
      <c r="E1497" s="15"/>
      <c r="F1497" s="14"/>
      <c r="G1497" s="28"/>
      <c r="H1497" s="29"/>
      <c r="I1497" s="14"/>
      <c r="J1497" s="15"/>
      <c r="K1497" s="31"/>
      <c r="L1497" s="15"/>
      <c r="M1497" s="28"/>
      <c r="N1497" s="28"/>
      <c r="O1497" s="28"/>
      <c r="P1497" s="67"/>
      <c r="Q1497" s="163"/>
      <c r="R1497" s="164"/>
      <c r="S1497" s="165"/>
      <c r="T1497" s="32"/>
      <c r="U1497" s="32">
        <f t="shared" si="539"/>
        <v>0</v>
      </c>
      <c r="V1497" s="32">
        <f t="shared" si="540"/>
        <v>0</v>
      </c>
      <c r="W1497" s="50"/>
      <c r="X1497" s="51"/>
      <c r="Y1497" s="275"/>
      <c r="Z1497" s="275"/>
      <c r="AA1497" s="275"/>
      <c r="AB1497" s="67">
        <f>Table1402409[[#This Row],[วันที่ส่งงานการเงิน]]-Table1402409[[#This Row],[วันที่ส่งของ]]</f>
        <v>0</v>
      </c>
      <c r="AC1497" s="172"/>
      <c r="AD1497" s="3"/>
    </row>
    <row r="1498" spans="1:30" ht="24" customHeight="1">
      <c r="A1498" s="85"/>
      <c r="B1498" s="101"/>
      <c r="C1498" s="67"/>
      <c r="D1498" s="14"/>
      <c r="E1498" s="15"/>
      <c r="F1498" s="14"/>
      <c r="G1498" s="28"/>
      <c r="H1498" s="29"/>
      <c r="I1498" s="14"/>
      <c r="J1498" s="18"/>
      <c r="K1498" s="31"/>
      <c r="L1498" s="21"/>
      <c r="M1498" s="28"/>
      <c r="N1498" s="28"/>
      <c r="O1498" s="28"/>
      <c r="P1498" s="67"/>
      <c r="Q1498" s="163"/>
      <c r="R1498" s="164"/>
      <c r="S1498" s="165"/>
      <c r="T1498" s="32"/>
      <c r="U1498" s="32">
        <f t="shared" si="539"/>
        <v>0</v>
      </c>
      <c r="V1498" s="32">
        <f t="shared" si="540"/>
        <v>0</v>
      </c>
      <c r="W1498" s="50"/>
      <c r="X1498" s="51"/>
      <c r="Y1498" s="275"/>
      <c r="Z1498" s="275"/>
      <c r="AA1498" s="275"/>
      <c r="AB1498" s="67">
        <f>Table1402409[[#This Row],[วันที่ส่งงานการเงิน]]-Table1402409[[#This Row],[วันที่ส่งของ]]</f>
        <v>0</v>
      </c>
      <c r="AC1498" s="172"/>
      <c r="AD1498" s="3"/>
    </row>
    <row r="1499" spans="1:30" ht="24" customHeight="1">
      <c r="A1499" s="85"/>
      <c r="B1499" s="101"/>
      <c r="C1499" s="67"/>
      <c r="D1499" s="14"/>
      <c r="E1499" s="15"/>
      <c r="F1499" s="14"/>
      <c r="G1499" s="28"/>
      <c r="H1499" s="29"/>
      <c r="I1499" s="14"/>
      <c r="J1499" s="18"/>
      <c r="K1499" s="31"/>
      <c r="L1499" s="21"/>
      <c r="M1499" s="28"/>
      <c r="N1499" s="28"/>
      <c r="O1499" s="28"/>
      <c r="P1499" s="67"/>
      <c r="Q1499" s="163"/>
      <c r="R1499" s="164"/>
      <c r="S1499" s="165"/>
      <c r="T1499" s="32"/>
      <c r="U1499" s="32">
        <f t="shared" si="539"/>
        <v>0</v>
      </c>
      <c r="V1499" s="32">
        <f t="shared" si="540"/>
        <v>0</v>
      </c>
      <c r="W1499" s="50"/>
      <c r="X1499" s="51"/>
      <c r="Y1499" s="275"/>
      <c r="Z1499" s="275"/>
      <c r="AA1499" s="275"/>
      <c r="AB1499" s="67">
        <f>Table1402409[[#This Row],[วันที่ส่งงานการเงิน]]-Table1402409[[#This Row],[วันที่ส่งของ]]</f>
        <v>0</v>
      </c>
      <c r="AC1499" s="172"/>
      <c r="AD1499" s="3"/>
    </row>
    <row r="1500" spans="1:30" ht="24" customHeight="1">
      <c r="A1500" s="85"/>
      <c r="B1500" s="101"/>
      <c r="C1500" s="67"/>
      <c r="D1500" s="14"/>
      <c r="E1500" s="15"/>
      <c r="F1500" s="14"/>
      <c r="G1500" s="28"/>
      <c r="H1500" s="29"/>
      <c r="I1500" s="14"/>
      <c r="J1500" s="18"/>
      <c r="K1500" s="31"/>
      <c r="L1500" s="21"/>
      <c r="M1500" s="28"/>
      <c r="N1500" s="28"/>
      <c r="O1500" s="28"/>
      <c r="P1500" s="67"/>
      <c r="Q1500" s="163"/>
      <c r="R1500" s="164"/>
      <c r="S1500" s="165"/>
      <c r="T1500" s="32"/>
      <c r="U1500" s="32">
        <f t="shared" si="539"/>
        <v>0</v>
      </c>
      <c r="V1500" s="32">
        <f t="shared" si="540"/>
        <v>0</v>
      </c>
      <c r="W1500" s="50"/>
      <c r="X1500" s="51"/>
      <c r="Y1500" s="275"/>
      <c r="Z1500" s="275"/>
      <c r="AA1500" s="275"/>
      <c r="AB1500" s="67">
        <f>Table1402409[[#This Row],[วันที่ส่งงานการเงิน]]-Table1402409[[#This Row],[วันที่ส่งของ]]</f>
        <v>0</v>
      </c>
      <c r="AC1500" s="172"/>
      <c r="AD1500" s="3"/>
    </row>
    <row r="1501" spans="1:30" ht="24" customHeight="1">
      <c r="A1501" s="85"/>
      <c r="B1501" s="101"/>
      <c r="C1501" s="67"/>
      <c r="D1501" s="14"/>
      <c r="E1501" s="15"/>
      <c r="F1501" s="14"/>
      <c r="G1501" s="28"/>
      <c r="H1501" s="29"/>
      <c r="I1501" s="14"/>
      <c r="J1501" s="18"/>
      <c r="K1501" s="31"/>
      <c r="L1501" s="21"/>
      <c r="M1501" s="28"/>
      <c r="N1501" s="28"/>
      <c r="O1501" s="28"/>
      <c r="P1501" s="67"/>
      <c r="Q1501" s="163"/>
      <c r="R1501" s="164"/>
      <c r="S1501" s="165"/>
      <c r="T1501" s="32"/>
      <c r="U1501" s="32">
        <f t="shared" si="539"/>
        <v>0</v>
      </c>
      <c r="V1501" s="32">
        <f t="shared" si="540"/>
        <v>0</v>
      </c>
      <c r="W1501" s="50"/>
      <c r="X1501" s="51"/>
      <c r="Y1501" s="275"/>
      <c r="Z1501" s="275"/>
      <c r="AA1501" s="275"/>
      <c r="AB1501" s="67">
        <f>Table1402409[[#This Row],[วันที่ส่งงานการเงิน]]-Table1402409[[#This Row],[วันที่ส่งของ]]</f>
        <v>0</v>
      </c>
      <c r="AC1501" s="172"/>
      <c r="AD1501" s="3"/>
    </row>
    <row r="1502" spans="1:30" ht="24" customHeight="1">
      <c r="A1502" s="85"/>
      <c r="B1502" s="101"/>
      <c r="C1502" s="67"/>
      <c r="D1502" s="14"/>
      <c r="E1502" s="15"/>
      <c r="F1502" s="14"/>
      <c r="G1502" s="28"/>
      <c r="H1502" s="29"/>
      <c r="I1502" s="14"/>
      <c r="J1502" s="18"/>
      <c r="K1502" s="31"/>
      <c r="L1502" s="21"/>
      <c r="M1502" s="28"/>
      <c r="N1502" s="28"/>
      <c r="O1502" s="28"/>
      <c r="P1502" s="67"/>
      <c r="Q1502" s="163"/>
      <c r="R1502" s="164"/>
      <c r="S1502" s="165"/>
      <c r="T1502" s="32"/>
      <c r="U1502" s="32">
        <f t="shared" si="539"/>
        <v>0</v>
      </c>
      <c r="V1502" s="32">
        <f t="shared" si="540"/>
        <v>0</v>
      </c>
      <c r="W1502" s="50"/>
      <c r="X1502" s="51"/>
      <c r="Y1502" s="275"/>
      <c r="Z1502" s="275"/>
      <c r="AA1502" s="275"/>
      <c r="AB1502" s="67">
        <f>Table1402409[[#This Row],[วันที่ส่งงานการเงิน]]-Table1402409[[#This Row],[วันที่ส่งของ]]</f>
        <v>0</v>
      </c>
      <c r="AC1502" s="172"/>
      <c r="AD1502" s="3"/>
    </row>
    <row r="1503" spans="1:30" ht="24" customHeight="1">
      <c r="A1503" s="85"/>
      <c r="B1503" s="101"/>
      <c r="C1503" s="67"/>
      <c r="D1503" s="14"/>
      <c r="E1503" s="15"/>
      <c r="F1503" s="14"/>
      <c r="G1503" s="28"/>
      <c r="H1503" s="29"/>
      <c r="I1503" s="14"/>
      <c r="J1503" s="18"/>
      <c r="K1503" s="31"/>
      <c r="L1503" s="21"/>
      <c r="M1503" s="28"/>
      <c r="N1503" s="28"/>
      <c r="O1503" s="28"/>
      <c r="P1503" s="67"/>
      <c r="Q1503" s="163"/>
      <c r="R1503" s="164"/>
      <c r="S1503" s="165"/>
      <c r="T1503" s="32"/>
      <c r="U1503" s="32">
        <f t="shared" si="539"/>
        <v>0</v>
      </c>
      <c r="V1503" s="32">
        <f t="shared" si="540"/>
        <v>0</v>
      </c>
      <c r="W1503" s="50"/>
      <c r="X1503" s="51"/>
      <c r="Y1503" s="275"/>
      <c r="Z1503" s="275"/>
      <c r="AA1503" s="275"/>
      <c r="AB1503" s="67">
        <f>Table1402409[[#This Row],[วันที่ส่งงานการเงิน]]-Table1402409[[#This Row],[วันที่ส่งของ]]</f>
        <v>0</v>
      </c>
      <c r="AC1503" s="172"/>
      <c r="AD1503" s="3"/>
    </row>
    <row r="1504" spans="1:30" ht="27" customHeight="1">
      <c r="A1504" s="85"/>
      <c r="B1504" s="101"/>
      <c r="C1504" s="67"/>
      <c r="D1504" s="14"/>
      <c r="E1504" s="15"/>
      <c r="F1504" s="14"/>
      <c r="G1504" s="28"/>
      <c r="H1504" s="29"/>
      <c r="I1504" s="14"/>
      <c r="J1504" s="18"/>
      <c r="K1504" s="31"/>
      <c r="L1504" s="21"/>
      <c r="M1504" s="28"/>
      <c r="N1504" s="28"/>
      <c r="O1504" s="28"/>
      <c r="P1504" s="67"/>
      <c r="Q1504" s="163"/>
      <c r="R1504" s="164"/>
      <c r="S1504" s="165"/>
      <c r="T1504" s="32"/>
      <c r="U1504" s="32">
        <f t="shared" si="539"/>
        <v>0</v>
      </c>
      <c r="V1504" s="32">
        <f t="shared" si="540"/>
        <v>0</v>
      </c>
      <c r="W1504" s="50"/>
      <c r="X1504" s="51"/>
      <c r="Y1504" s="275"/>
      <c r="Z1504" s="275"/>
      <c r="AA1504" s="275"/>
      <c r="AB1504" s="67">
        <f>Table1402409[[#This Row],[วันที่ส่งงานการเงิน]]-Table1402409[[#This Row],[วันที่ส่งของ]]</f>
        <v>0</v>
      </c>
      <c r="AC1504" s="172"/>
      <c r="AD1504" s="3"/>
    </row>
    <row r="1505" spans="1:30" ht="24" customHeight="1">
      <c r="A1505" s="85"/>
      <c r="B1505" s="101"/>
      <c r="C1505" s="67"/>
      <c r="D1505" s="14"/>
      <c r="E1505" s="15"/>
      <c r="F1505" s="14"/>
      <c r="G1505" s="28"/>
      <c r="H1505" s="29"/>
      <c r="I1505" s="14"/>
      <c r="J1505" s="18"/>
      <c r="K1505" s="31"/>
      <c r="L1505" s="21"/>
      <c r="M1505" s="28"/>
      <c r="N1505" s="28"/>
      <c r="O1505" s="28"/>
      <c r="P1505" s="67"/>
      <c r="Q1505" s="163"/>
      <c r="R1505" s="164"/>
      <c r="S1505" s="165"/>
      <c r="T1505" s="32"/>
      <c r="U1505" s="32">
        <f t="shared" si="539"/>
        <v>0</v>
      </c>
      <c r="V1505" s="32">
        <f t="shared" si="540"/>
        <v>0</v>
      </c>
      <c r="W1505" s="50"/>
      <c r="X1505" s="51"/>
      <c r="Y1505" s="275"/>
      <c r="Z1505" s="275"/>
      <c r="AA1505" s="275"/>
      <c r="AB1505" s="67">
        <f>Table1402409[[#This Row],[วันที่ส่งงานการเงิน]]-Table1402409[[#This Row],[วันที่ส่งของ]]</f>
        <v>0</v>
      </c>
      <c r="AC1505" s="172"/>
      <c r="AD1505" s="3"/>
    </row>
    <row r="1506" spans="1:30" ht="24" customHeight="1">
      <c r="A1506" s="85"/>
      <c r="B1506" s="101"/>
      <c r="C1506" s="67"/>
      <c r="D1506" s="14"/>
      <c r="E1506" s="15"/>
      <c r="F1506" s="14"/>
      <c r="G1506" s="28"/>
      <c r="H1506" s="29"/>
      <c r="I1506" s="14"/>
      <c r="J1506" s="18"/>
      <c r="K1506" s="31"/>
      <c r="L1506" s="21"/>
      <c r="M1506" s="28"/>
      <c r="N1506" s="28"/>
      <c r="O1506" s="28"/>
      <c r="P1506" s="67"/>
      <c r="Q1506" s="163"/>
      <c r="R1506" s="164"/>
      <c r="S1506" s="165"/>
      <c r="T1506" s="32"/>
      <c r="U1506" s="32">
        <f t="shared" si="539"/>
        <v>0</v>
      </c>
      <c r="V1506" s="32">
        <f t="shared" si="540"/>
        <v>0</v>
      </c>
      <c r="W1506" s="50"/>
      <c r="X1506" s="51"/>
      <c r="Y1506" s="275"/>
      <c r="Z1506" s="275"/>
      <c r="AA1506" s="275"/>
      <c r="AB1506" s="67">
        <f>Table1402409[[#This Row],[วันที่ส่งงานการเงิน]]-Table1402409[[#This Row],[วันที่ส่งของ]]</f>
        <v>0</v>
      </c>
      <c r="AC1506" s="172"/>
      <c r="AD1506" s="3"/>
    </row>
    <row r="1507" spans="1:30" ht="24" customHeight="1">
      <c r="A1507" s="85"/>
      <c r="B1507" s="101"/>
      <c r="C1507" s="67"/>
      <c r="D1507" s="14"/>
      <c r="E1507" s="15"/>
      <c r="F1507" s="14"/>
      <c r="G1507" s="28"/>
      <c r="H1507" s="29"/>
      <c r="I1507" s="14"/>
      <c r="J1507" s="18"/>
      <c r="K1507" s="31"/>
      <c r="L1507" s="21"/>
      <c r="M1507" s="28"/>
      <c r="N1507" s="28"/>
      <c r="O1507" s="28"/>
      <c r="P1507" s="67"/>
      <c r="Q1507" s="163"/>
      <c r="R1507" s="164"/>
      <c r="S1507" s="165"/>
      <c r="T1507" s="32"/>
      <c r="U1507" s="32">
        <f t="shared" si="539"/>
        <v>0</v>
      </c>
      <c r="V1507" s="32">
        <f t="shared" si="540"/>
        <v>0</v>
      </c>
      <c r="W1507" s="50"/>
      <c r="X1507" s="51"/>
      <c r="Y1507" s="275"/>
      <c r="Z1507" s="275"/>
      <c r="AA1507" s="275"/>
      <c r="AB1507" s="67">
        <f>Table1402409[[#This Row],[วันที่ส่งงานการเงิน]]-Table1402409[[#This Row],[วันที่ส่งของ]]</f>
        <v>0</v>
      </c>
      <c r="AC1507" s="172"/>
      <c r="AD1507" s="3"/>
    </row>
    <row r="1508" spans="1:30" ht="24" customHeight="1">
      <c r="A1508" s="85"/>
      <c r="B1508" s="101"/>
      <c r="C1508" s="67"/>
      <c r="D1508" s="14"/>
      <c r="E1508" s="15"/>
      <c r="F1508" s="14"/>
      <c r="G1508" s="28"/>
      <c r="H1508" s="29"/>
      <c r="I1508" s="14"/>
      <c r="J1508" s="18"/>
      <c r="K1508" s="31"/>
      <c r="L1508" s="21"/>
      <c r="M1508" s="28"/>
      <c r="N1508" s="28"/>
      <c r="O1508" s="28"/>
      <c r="P1508" s="67"/>
      <c r="Q1508" s="163"/>
      <c r="R1508" s="164"/>
      <c r="S1508" s="165"/>
      <c r="T1508" s="32"/>
      <c r="U1508" s="32">
        <f t="shared" si="539"/>
        <v>0</v>
      </c>
      <c r="V1508" s="32">
        <f t="shared" si="540"/>
        <v>0</v>
      </c>
      <c r="W1508" s="50"/>
      <c r="X1508" s="51"/>
      <c r="Y1508" s="275"/>
      <c r="Z1508" s="275"/>
      <c r="AA1508" s="275"/>
      <c r="AB1508" s="67">
        <f>Table1402409[[#This Row],[วันที่ส่งงานการเงิน]]-Table1402409[[#This Row],[วันที่ส่งของ]]</f>
        <v>0</v>
      </c>
      <c r="AC1508" s="172"/>
      <c r="AD1508" s="3"/>
    </row>
    <row r="1509" spans="1:30" ht="24" customHeight="1">
      <c r="A1509" s="85"/>
      <c r="B1509" s="101"/>
      <c r="C1509" s="67"/>
      <c r="D1509" s="14"/>
      <c r="E1509" s="15"/>
      <c r="F1509" s="14"/>
      <c r="G1509" s="28"/>
      <c r="H1509" s="29"/>
      <c r="I1509" s="14"/>
      <c r="J1509" s="18"/>
      <c r="K1509" s="31"/>
      <c r="L1509" s="21"/>
      <c r="M1509" s="28"/>
      <c r="N1509" s="28"/>
      <c r="O1509" s="28"/>
      <c r="P1509" s="67"/>
      <c r="Q1509" s="163"/>
      <c r="R1509" s="164"/>
      <c r="S1509" s="165"/>
      <c r="T1509" s="32"/>
      <c r="U1509" s="32">
        <f t="shared" si="539"/>
        <v>0</v>
      </c>
      <c r="V1509" s="32">
        <f t="shared" si="540"/>
        <v>0</v>
      </c>
      <c r="W1509" s="50"/>
      <c r="X1509" s="51"/>
      <c r="Y1509" s="275"/>
      <c r="Z1509" s="275"/>
      <c r="AA1509" s="275"/>
      <c r="AB1509" s="67">
        <f>Table1402409[[#This Row],[วันที่ส่งงานการเงิน]]-Table1402409[[#This Row],[วันที่ส่งของ]]</f>
        <v>0</v>
      </c>
      <c r="AC1509" s="172"/>
      <c r="AD1509" s="3"/>
    </row>
    <row r="1510" spans="1:30" ht="24" customHeight="1">
      <c r="A1510" s="85"/>
      <c r="B1510" s="101"/>
      <c r="C1510" s="67"/>
      <c r="D1510" s="14"/>
      <c r="E1510" s="15"/>
      <c r="F1510" s="14"/>
      <c r="G1510" s="28"/>
      <c r="H1510" s="29"/>
      <c r="I1510" s="14"/>
      <c r="J1510" s="18"/>
      <c r="K1510" s="31"/>
      <c r="L1510" s="21"/>
      <c r="M1510" s="28"/>
      <c r="N1510" s="28"/>
      <c r="O1510" s="28"/>
      <c r="P1510" s="67"/>
      <c r="Q1510" s="163"/>
      <c r="R1510" s="164"/>
      <c r="S1510" s="165"/>
      <c r="T1510" s="32"/>
      <c r="U1510" s="32">
        <f t="shared" si="539"/>
        <v>0</v>
      </c>
      <c r="V1510" s="32">
        <f t="shared" si="540"/>
        <v>0</v>
      </c>
      <c r="W1510" s="50"/>
      <c r="X1510" s="51"/>
      <c r="Y1510" s="275"/>
      <c r="Z1510" s="275"/>
      <c r="AA1510" s="275"/>
      <c r="AB1510" s="67">
        <f>Table1402409[[#This Row],[วันที่ส่งงานการเงิน]]-Table1402409[[#This Row],[วันที่ส่งของ]]</f>
        <v>0</v>
      </c>
      <c r="AC1510" s="172"/>
      <c r="AD1510" s="3"/>
    </row>
    <row r="1511" spans="1:30" ht="24" customHeight="1">
      <c r="A1511" s="85"/>
      <c r="B1511" s="101"/>
      <c r="C1511" s="67"/>
      <c r="D1511" s="14"/>
      <c r="E1511" s="15"/>
      <c r="F1511" s="14"/>
      <c r="G1511" s="28"/>
      <c r="H1511" s="29"/>
      <c r="I1511" s="14"/>
      <c r="J1511" s="18"/>
      <c r="K1511" s="31"/>
      <c r="L1511" s="21"/>
      <c r="M1511" s="28"/>
      <c r="N1511" s="28"/>
      <c r="O1511" s="28"/>
      <c r="P1511" s="67"/>
      <c r="Q1511" s="163"/>
      <c r="R1511" s="164"/>
      <c r="S1511" s="165"/>
      <c r="T1511" s="32"/>
      <c r="U1511" s="32">
        <f t="shared" si="539"/>
        <v>0</v>
      </c>
      <c r="V1511" s="32">
        <f t="shared" si="540"/>
        <v>0</v>
      </c>
      <c r="W1511" s="50"/>
      <c r="X1511" s="51"/>
      <c r="Y1511" s="275"/>
      <c r="Z1511" s="275"/>
      <c r="AA1511" s="275"/>
      <c r="AB1511" s="67">
        <f>Table1402409[[#This Row],[วันที่ส่งงานการเงิน]]-Table1402409[[#This Row],[วันที่ส่งของ]]</f>
        <v>0</v>
      </c>
      <c r="AC1511" s="172"/>
      <c r="AD1511" s="3"/>
    </row>
    <row r="1512" spans="1:30" ht="24" customHeight="1">
      <c r="A1512" s="85"/>
      <c r="B1512" s="101"/>
      <c r="C1512" s="67"/>
      <c r="D1512" s="14"/>
      <c r="E1512" s="15"/>
      <c r="F1512" s="14"/>
      <c r="G1512" s="28"/>
      <c r="H1512" s="29"/>
      <c r="I1512" s="14"/>
      <c r="J1512" s="18"/>
      <c r="K1512" s="31"/>
      <c r="L1512" s="21"/>
      <c r="M1512" s="28"/>
      <c r="N1512" s="28"/>
      <c r="O1512" s="28"/>
      <c r="P1512" s="67"/>
      <c r="Q1512" s="163"/>
      <c r="R1512" s="164"/>
      <c r="S1512" s="165"/>
      <c r="T1512" s="32"/>
      <c r="U1512" s="32">
        <f t="shared" si="539"/>
        <v>0</v>
      </c>
      <c r="V1512" s="32">
        <f t="shared" si="540"/>
        <v>0</v>
      </c>
      <c r="W1512" s="50"/>
      <c r="X1512" s="51"/>
      <c r="Y1512" s="275"/>
      <c r="Z1512" s="275"/>
      <c r="AA1512" s="275"/>
      <c r="AB1512" s="67">
        <f>Table1402409[[#This Row],[วันที่ส่งงานการเงิน]]-Table1402409[[#This Row],[วันที่ส่งของ]]</f>
        <v>0</v>
      </c>
      <c r="AC1512" s="172"/>
      <c r="AD1512" s="3"/>
    </row>
    <row r="1513" spans="1:30" ht="24" customHeight="1">
      <c r="A1513" s="85"/>
      <c r="B1513" s="101"/>
      <c r="C1513" s="67"/>
      <c r="D1513" s="14"/>
      <c r="E1513" s="15"/>
      <c r="F1513" s="14"/>
      <c r="G1513" s="28"/>
      <c r="H1513" s="29"/>
      <c r="I1513" s="14"/>
      <c r="J1513" s="18"/>
      <c r="K1513" s="31"/>
      <c r="L1513" s="21"/>
      <c r="M1513" s="28"/>
      <c r="N1513" s="28"/>
      <c r="O1513" s="28"/>
      <c r="P1513" s="67"/>
      <c r="Q1513" s="163"/>
      <c r="R1513" s="164"/>
      <c r="S1513" s="165"/>
      <c r="T1513" s="32"/>
      <c r="U1513" s="32">
        <f t="shared" si="539"/>
        <v>0</v>
      </c>
      <c r="V1513" s="32">
        <f t="shared" si="540"/>
        <v>0</v>
      </c>
      <c r="W1513" s="50"/>
      <c r="X1513" s="51"/>
      <c r="Y1513" s="275"/>
      <c r="Z1513" s="275"/>
      <c r="AA1513" s="275"/>
      <c r="AB1513" s="67">
        <f>Table1402409[[#This Row],[วันที่ส่งงานการเงิน]]-Table1402409[[#This Row],[วันที่ส่งของ]]</f>
        <v>0</v>
      </c>
      <c r="AC1513" s="172"/>
      <c r="AD1513" s="3"/>
    </row>
    <row r="1514" spans="1:30" ht="24" customHeight="1">
      <c r="A1514" s="85"/>
      <c r="B1514" s="101"/>
      <c r="C1514" s="67"/>
      <c r="D1514" s="14"/>
      <c r="E1514" s="15"/>
      <c r="F1514" s="14"/>
      <c r="G1514" s="28"/>
      <c r="H1514" s="29"/>
      <c r="I1514" s="14"/>
      <c r="J1514" s="18"/>
      <c r="K1514" s="31"/>
      <c r="L1514" s="21"/>
      <c r="M1514" s="28"/>
      <c r="N1514" s="28"/>
      <c r="O1514" s="28"/>
      <c r="P1514" s="67"/>
      <c r="Q1514" s="163"/>
      <c r="R1514" s="164"/>
      <c r="S1514" s="165"/>
      <c r="T1514" s="32"/>
      <c r="U1514" s="32">
        <f t="shared" si="539"/>
        <v>0</v>
      </c>
      <c r="V1514" s="32">
        <f t="shared" si="540"/>
        <v>0</v>
      </c>
      <c r="W1514" s="50"/>
      <c r="X1514" s="51"/>
      <c r="Y1514" s="275"/>
      <c r="Z1514" s="275"/>
      <c r="AA1514" s="275"/>
      <c r="AB1514" s="67">
        <f>Table1402409[[#This Row],[วันที่ส่งงานการเงิน]]-Table1402409[[#This Row],[วันที่ส่งของ]]</f>
        <v>0</v>
      </c>
      <c r="AC1514" s="172"/>
      <c r="AD1514" s="3"/>
    </row>
    <row r="1515" spans="1:30" ht="24" customHeight="1">
      <c r="A1515" s="85"/>
      <c r="B1515" s="101"/>
      <c r="C1515" s="67"/>
      <c r="D1515" s="14"/>
      <c r="E1515" s="15"/>
      <c r="F1515" s="14"/>
      <c r="G1515" s="28"/>
      <c r="H1515" s="29"/>
      <c r="I1515" s="14"/>
      <c r="J1515" s="18"/>
      <c r="K1515" s="31"/>
      <c r="L1515" s="21"/>
      <c r="M1515" s="28"/>
      <c r="N1515" s="28"/>
      <c r="O1515" s="28"/>
      <c r="P1515" s="67"/>
      <c r="Q1515" s="163"/>
      <c r="R1515" s="164"/>
      <c r="S1515" s="165"/>
      <c r="T1515" s="32"/>
      <c r="U1515" s="32">
        <f t="shared" ref="U1515:U1535" si="541">T1515*7/100</f>
        <v>0</v>
      </c>
      <c r="V1515" s="32">
        <f t="shared" ref="V1515:V1535" si="542">T1515+U1515</f>
        <v>0</v>
      </c>
      <c r="W1515" s="50"/>
      <c r="X1515" s="51"/>
      <c r="Y1515" s="275"/>
      <c r="Z1515" s="275"/>
      <c r="AA1515" s="275"/>
      <c r="AB1515" s="67">
        <f>Table1402409[[#This Row],[วันที่ส่งงานการเงิน]]-Table1402409[[#This Row],[วันที่ส่งของ]]</f>
        <v>0</v>
      </c>
      <c r="AC1515" s="172"/>
      <c r="AD1515" s="3"/>
    </row>
    <row r="1516" spans="1:30" ht="24" customHeight="1">
      <c r="A1516" s="85"/>
      <c r="B1516" s="101"/>
      <c r="C1516" s="67"/>
      <c r="D1516" s="14"/>
      <c r="E1516" s="15"/>
      <c r="F1516" s="14"/>
      <c r="G1516" s="28"/>
      <c r="H1516" s="29"/>
      <c r="I1516" s="14"/>
      <c r="J1516" s="18"/>
      <c r="K1516" s="31"/>
      <c r="L1516" s="21"/>
      <c r="M1516" s="28"/>
      <c r="N1516" s="28"/>
      <c r="O1516" s="28"/>
      <c r="P1516" s="67"/>
      <c r="Q1516" s="163"/>
      <c r="R1516" s="164"/>
      <c r="S1516" s="165"/>
      <c r="T1516" s="32"/>
      <c r="U1516" s="32">
        <f t="shared" si="541"/>
        <v>0</v>
      </c>
      <c r="V1516" s="32">
        <f t="shared" si="542"/>
        <v>0</v>
      </c>
      <c r="W1516" s="50"/>
      <c r="X1516" s="51"/>
      <c r="Y1516" s="275"/>
      <c r="Z1516" s="275"/>
      <c r="AA1516" s="275"/>
      <c r="AB1516" s="67">
        <f>Table1402409[[#This Row],[วันที่ส่งงานการเงิน]]-Table1402409[[#This Row],[วันที่ส่งของ]]</f>
        <v>0</v>
      </c>
      <c r="AC1516" s="172"/>
      <c r="AD1516" s="3"/>
    </row>
    <row r="1517" spans="1:30" ht="24" customHeight="1">
      <c r="A1517" s="85"/>
      <c r="B1517" s="101"/>
      <c r="C1517" s="67"/>
      <c r="D1517" s="14"/>
      <c r="E1517" s="15"/>
      <c r="F1517" s="14"/>
      <c r="G1517" s="28"/>
      <c r="H1517" s="29"/>
      <c r="I1517" s="14"/>
      <c r="J1517" s="18"/>
      <c r="K1517" s="31"/>
      <c r="L1517" s="21"/>
      <c r="M1517" s="28"/>
      <c r="N1517" s="28"/>
      <c r="O1517" s="28"/>
      <c r="P1517" s="67"/>
      <c r="Q1517" s="163"/>
      <c r="R1517" s="164"/>
      <c r="S1517" s="165"/>
      <c r="T1517" s="32"/>
      <c r="U1517" s="32">
        <f t="shared" si="541"/>
        <v>0</v>
      </c>
      <c r="V1517" s="32">
        <f t="shared" si="542"/>
        <v>0</v>
      </c>
      <c r="W1517" s="50"/>
      <c r="X1517" s="51"/>
      <c r="Y1517" s="275"/>
      <c r="Z1517" s="275"/>
      <c r="AA1517" s="275"/>
      <c r="AB1517" s="67">
        <f>Table1402409[[#This Row],[วันที่ส่งงานการเงิน]]-Table1402409[[#This Row],[วันที่ส่งของ]]</f>
        <v>0</v>
      </c>
      <c r="AC1517" s="172"/>
      <c r="AD1517" s="3"/>
    </row>
    <row r="1518" spans="1:30" ht="24" customHeight="1">
      <c r="A1518" s="85"/>
      <c r="B1518" s="101"/>
      <c r="C1518" s="67"/>
      <c r="D1518" s="14"/>
      <c r="E1518" s="15"/>
      <c r="F1518" s="14"/>
      <c r="G1518" s="28"/>
      <c r="H1518" s="29"/>
      <c r="I1518" s="14"/>
      <c r="J1518" s="18"/>
      <c r="K1518" s="31"/>
      <c r="L1518" s="21"/>
      <c r="M1518" s="28"/>
      <c r="N1518" s="28"/>
      <c r="O1518" s="28"/>
      <c r="P1518" s="67"/>
      <c r="Q1518" s="163"/>
      <c r="R1518" s="164"/>
      <c r="S1518" s="165"/>
      <c r="T1518" s="32"/>
      <c r="U1518" s="32">
        <f t="shared" si="541"/>
        <v>0</v>
      </c>
      <c r="V1518" s="32">
        <f t="shared" si="542"/>
        <v>0</v>
      </c>
      <c r="W1518" s="50"/>
      <c r="X1518" s="51"/>
      <c r="Y1518" s="275"/>
      <c r="Z1518" s="275"/>
      <c r="AA1518" s="275"/>
      <c r="AB1518" s="67">
        <f>Table1402409[[#This Row],[วันที่ส่งงานการเงิน]]-Table1402409[[#This Row],[วันที่ส่งของ]]</f>
        <v>0</v>
      </c>
      <c r="AC1518" s="172"/>
      <c r="AD1518" s="3"/>
    </row>
    <row r="1519" spans="1:30">
      <c r="A1519" s="85"/>
      <c r="B1519" s="101"/>
      <c r="C1519" s="67"/>
      <c r="D1519" s="14"/>
      <c r="E1519" s="15"/>
      <c r="F1519" s="14"/>
      <c r="G1519" s="28"/>
      <c r="H1519" s="29"/>
      <c r="I1519" s="14"/>
      <c r="J1519" s="18"/>
      <c r="K1519" s="31"/>
      <c r="L1519" s="21"/>
      <c r="M1519" s="28"/>
      <c r="N1519" s="28"/>
      <c r="O1519" s="28"/>
      <c r="P1519" s="67"/>
      <c r="Q1519" s="163"/>
      <c r="R1519" s="164"/>
      <c r="S1519" s="165"/>
      <c r="T1519" s="32"/>
      <c r="U1519" s="32">
        <f t="shared" si="541"/>
        <v>0</v>
      </c>
      <c r="V1519" s="32">
        <f t="shared" si="542"/>
        <v>0</v>
      </c>
      <c r="W1519" s="50"/>
      <c r="X1519" s="51"/>
      <c r="Y1519" s="275"/>
      <c r="Z1519" s="275"/>
      <c r="AA1519" s="275"/>
      <c r="AB1519" s="67">
        <f>Table1402409[[#This Row],[วันที่ส่งงานการเงิน]]-Table1402409[[#This Row],[วันที่ส่งของ]]</f>
        <v>0</v>
      </c>
      <c r="AC1519" s="172"/>
      <c r="AD1519" s="3"/>
    </row>
    <row r="1520" spans="1:30">
      <c r="A1520" s="85"/>
      <c r="B1520" s="101"/>
      <c r="C1520" s="67"/>
      <c r="D1520" s="14"/>
      <c r="E1520" s="15"/>
      <c r="F1520" s="14"/>
      <c r="G1520" s="28"/>
      <c r="H1520" s="29"/>
      <c r="I1520" s="14"/>
      <c r="J1520" s="18"/>
      <c r="K1520" s="31"/>
      <c r="L1520" s="21"/>
      <c r="M1520" s="28"/>
      <c r="N1520" s="28"/>
      <c r="O1520" s="28"/>
      <c r="P1520" s="67"/>
      <c r="Q1520" s="163"/>
      <c r="R1520" s="164"/>
      <c r="S1520" s="165"/>
      <c r="T1520" s="32"/>
      <c r="U1520" s="32">
        <f t="shared" si="541"/>
        <v>0</v>
      </c>
      <c r="V1520" s="32">
        <f t="shared" si="542"/>
        <v>0</v>
      </c>
      <c r="W1520" s="50"/>
      <c r="X1520" s="51"/>
      <c r="Y1520" s="275"/>
      <c r="Z1520" s="275"/>
      <c r="AA1520" s="275"/>
      <c r="AB1520" s="67">
        <f>Table1402409[[#This Row],[วันที่ส่งงานการเงิน]]-Table1402409[[#This Row],[วันที่ส่งของ]]</f>
        <v>0</v>
      </c>
      <c r="AC1520" s="172"/>
      <c r="AD1520" s="3"/>
    </row>
    <row r="1521" spans="1:30">
      <c r="A1521" s="85"/>
      <c r="B1521" s="101"/>
      <c r="C1521" s="67"/>
      <c r="D1521" s="14"/>
      <c r="E1521" s="15"/>
      <c r="F1521" s="14"/>
      <c r="G1521" s="28"/>
      <c r="H1521" s="29"/>
      <c r="I1521" s="14"/>
      <c r="J1521" s="18"/>
      <c r="K1521" s="31"/>
      <c r="L1521" s="21"/>
      <c r="M1521" s="28"/>
      <c r="N1521" s="28"/>
      <c r="O1521" s="28"/>
      <c r="P1521" s="67"/>
      <c r="Q1521" s="163"/>
      <c r="R1521" s="164"/>
      <c r="S1521" s="165"/>
      <c r="T1521" s="32"/>
      <c r="U1521" s="32">
        <f t="shared" si="541"/>
        <v>0</v>
      </c>
      <c r="V1521" s="32">
        <f t="shared" si="542"/>
        <v>0</v>
      </c>
      <c r="W1521" s="50"/>
      <c r="X1521" s="51"/>
      <c r="Y1521" s="275"/>
      <c r="Z1521" s="275"/>
      <c r="AA1521" s="275"/>
      <c r="AB1521" s="67">
        <f>Table1402409[[#This Row],[วันที่ส่งงานการเงิน]]-Table1402409[[#This Row],[วันที่ส่งของ]]</f>
        <v>0</v>
      </c>
      <c r="AC1521" s="172"/>
      <c r="AD1521" s="3"/>
    </row>
    <row r="1522" spans="1:30">
      <c r="A1522" s="85"/>
      <c r="B1522" s="101"/>
      <c r="C1522" s="67"/>
      <c r="D1522" s="14"/>
      <c r="E1522" s="15"/>
      <c r="F1522" s="14"/>
      <c r="G1522" s="28"/>
      <c r="H1522" s="29"/>
      <c r="I1522" s="14"/>
      <c r="J1522" s="18"/>
      <c r="K1522" s="31"/>
      <c r="L1522" s="21"/>
      <c r="M1522" s="28"/>
      <c r="N1522" s="28"/>
      <c r="O1522" s="28"/>
      <c r="P1522" s="67"/>
      <c r="Q1522" s="163"/>
      <c r="R1522" s="164"/>
      <c r="S1522" s="165"/>
      <c r="T1522" s="32"/>
      <c r="U1522" s="32">
        <f t="shared" si="541"/>
        <v>0</v>
      </c>
      <c r="V1522" s="32">
        <f t="shared" si="542"/>
        <v>0</v>
      </c>
      <c r="W1522" s="50"/>
      <c r="X1522" s="51"/>
      <c r="Y1522" s="275"/>
      <c r="Z1522" s="275"/>
      <c r="AA1522" s="275"/>
      <c r="AB1522" s="67">
        <f>Table1402409[[#This Row],[วันที่ส่งงานการเงิน]]-Table1402409[[#This Row],[วันที่ส่งของ]]</f>
        <v>0</v>
      </c>
      <c r="AC1522" s="172"/>
      <c r="AD1522" s="3"/>
    </row>
    <row r="1523" spans="1:30">
      <c r="A1523" s="85"/>
      <c r="B1523" s="101"/>
      <c r="C1523" s="67"/>
      <c r="D1523" s="14"/>
      <c r="E1523" s="15"/>
      <c r="F1523" s="14"/>
      <c r="G1523" s="28"/>
      <c r="H1523" s="29"/>
      <c r="I1523" s="14"/>
      <c r="J1523" s="18"/>
      <c r="K1523" s="31"/>
      <c r="L1523" s="21"/>
      <c r="M1523" s="28"/>
      <c r="N1523" s="28"/>
      <c r="O1523" s="28"/>
      <c r="P1523" s="67"/>
      <c r="Q1523" s="163"/>
      <c r="R1523" s="164"/>
      <c r="S1523" s="165"/>
      <c r="T1523" s="32"/>
      <c r="U1523" s="32">
        <f t="shared" si="541"/>
        <v>0</v>
      </c>
      <c r="V1523" s="32">
        <f t="shared" si="542"/>
        <v>0</v>
      </c>
      <c r="W1523" s="50"/>
      <c r="X1523" s="51"/>
      <c r="Y1523" s="275"/>
      <c r="Z1523" s="275"/>
      <c r="AA1523" s="275"/>
      <c r="AB1523" s="67">
        <f>Table1402409[[#This Row],[วันที่ส่งงานการเงิน]]-Table1402409[[#This Row],[วันที่ส่งของ]]</f>
        <v>0</v>
      </c>
      <c r="AC1523" s="172"/>
      <c r="AD1523" s="3"/>
    </row>
    <row r="1524" spans="1:30">
      <c r="A1524" s="85"/>
      <c r="B1524" s="101"/>
      <c r="C1524" s="67"/>
      <c r="D1524" s="14"/>
      <c r="E1524" s="15"/>
      <c r="F1524" s="14"/>
      <c r="G1524" s="28"/>
      <c r="H1524" s="29"/>
      <c r="I1524" s="14"/>
      <c r="J1524" s="18"/>
      <c r="K1524" s="31"/>
      <c r="L1524" s="21"/>
      <c r="M1524" s="28"/>
      <c r="N1524" s="28"/>
      <c r="O1524" s="28"/>
      <c r="P1524" s="67"/>
      <c r="Q1524" s="163"/>
      <c r="R1524" s="164"/>
      <c r="S1524" s="165"/>
      <c r="T1524" s="32"/>
      <c r="U1524" s="32">
        <f t="shared" si="541"/>
        <v>0</v>
      </c>
      <c r="V1524" s="32">
        <f t="shared" si="542"/>
        <v>0</v>
      </c>
      <c r="W1524" s="50"/>
      <c r="X1524" s="51"/>
      <c r="Y1524" s="275"/>
      <c r="Z1524" s="275"/>
      <c r="AA1524" s="275"/>
      <c r="AB1524" s="67">
        <f>Table1402409[[#This Row],[วันที่ส่งงานการเงิน]]-Table1402409[[#This Row],[วันที่ส่งของ]]</f>
        <v>0</v>
      </c>
      <c r="AC1524" s="172"/>
      <c r="AD1524" s="3"/>
    </row>
    <row r="1525" spans="1:30">
      <c r="A1525" s="85"/>
      <c r="B1525" s="101"/>
      <c r="C1525" s="67"/>
      <c r="D1525" s="14"/>
      <c r="E1525" s="15"/>
      <c r="F1525" s="14"/>
      <c r="G1525" s="28"/>
      <c r="H1525" s="29"/>
      <c r="I1525" s="14"/>
      <c r="J1525" s="15"/>
      <c r="K1525" s="28"/>
      <c r="L1525" s="15"/>
      <c r="M1525" s="28"/>
      <c r="N1525" s="28"/>
      <c r="O1525" s="28"/>
      <c r="P1525" s="67"/>
      <c r="Q1525" s="163"/>
      <c r="R1525" s="164"/>
      <c r="S1525" s="165"/>
      <c r="T1525" s="32"/>
      <c r="U1525" s="32">
        <f t="shared" si="541"/>
        <v>0</v>
      </c>
      <c r="V1525" s="32">
        <f t="shared" si="542"/>
        <v>0</v>
      </c>
      <c r="W1525" s="50"/>
      <c r="X1525" s="51"/>
      <c r="Y1525" s="275"/>
      <c r="Z1525" s="275"/>
      <c r="AA1525" s="275"/>
      <c r="AB1525" s="67">
        <f>Table1402409[[#This Row],[วันที่ส่งงานการเงิน]]-Table1402409[[#This Row],[วันที่ส่งของ]]</f>
        <v>0</v>
      </c>
      <c r="AC1525" s="172"/>
      <c r="AD1525" s="3"/>
    </row>
    <row r="1526" spans="1:30">
      <c r="A1526" s="85"/>
      <c r="B1526" s="101"/>
      <c r="C1526" s="67"/>
      <c r="D1526" s="14"/>
      <c r="E1526" s="15"/>
      <c r="F1526" s="14"/>
      <c r="G1526" s="28"/>
      <c r="H1526" s="29"/>
      <c r="I1526" s="14"/>
      <c r="J1526" s="15"/>
      <c r="K1526" s="28"/>
      <c r="L1526" s="15"/>
      <c r="M1526" s="28"/>
      <c r="N1526" s="28"/>
      <c r="O1526" s="28"/>
      <c r="P1526" s="67"/>
      <c r="Q1526" s="163"/>
      <c r="R1526" s="164"/>
      <c r="S1526" s="165"/>
      <c r="T1526" s="32"/>
      <c r="U1526" s="32">
        <f t="shared" si="541"/>
        <v>0</v>
      </c>
      <c r="V1526" s="32">
        <f t="shared" si="542"/>
        <v>0</v>
      </c>
      <c r="W1526" s="50"/>
      <c r="X1526" s="51"/>
      <c r="Y1526" s="275"/>
      <c r="Z1526" s="275"/>
      <c r="AA1526" s="275"/>
      <c r="AB1526" s="67">
        <f>Table1402409[[#This Row],[วันที่ส่งงานการเงิน]]-Table1402409[[#This Row],[วันที่ส่งของ]]</f>
        <v>0</v>
      </c>
      <c r="AC1526" s="172"/>
      <c r="AD1526" s="3"/>
    </row>
    <row r="1527" spans="1:30">
      <c r="A1527" s="85"/>
      <c r="B1527" s="101"/>
      <c r="C1527" s="67"/>
      <c r="D1527" s="14"/>
      <c r="E1527" s="15"/>
      <c r="F1527" s="14"/>
      <c r="G1527" s="28"/>
      <c r="H1527" s="29"/>
      <c r="I1527" s="14"/>
      <c r="J1527" s="15"/>
      <c r="K1527" s="28"/>
      <c r="L1527" s="15"/>
      <c r="M1527" s="28"/>
      <c r="N1527" s="28"/>
      <c r="O1527" s="28"/>
      <c r="P1527" s="67"/>
      <c r="Q1527" s="163"/>
      <c r="R1527" s="164"/>
      <c r="S1527" s="165"/>
      <c r="T1527" s="32"/>
      <c r="U1527" s="32">
        <f t="shared" si="541"/>
        <v>0</v>
      </c>
      <c r="V1527" s="32">
        <f t="shared" si="542"/>
        <v>0</v>
      </c>
      <c r="W1527" s="50"/>
      <c r="X1527" s="51"/>
      <c r="Y1527" s="275"/>
      <c r="Z1527" s="275"/>
      <c r="AA1527" s="275"/>
      <c r="AB1527" s="67">
        <f>Table1402409[[#This Row],[วันที่ส่งงานการเงิน]]-Table1402409[[#This Row],[วันที่ส่งของ]]</f>
        <v>0</v>
      </c>
      <c r="AC1527" s="172"/>
      <c r="AD1527" s="3"/>
    </row>
    <row r="1528" spans="1:30">
      <c r="A1528" s="85"/>
      <c r="B1528" s="101"/>
      <c r="C1528" s="67"/>
      <c r="D1528" s="14"/>
      <c r="E1528" s="15"/>
      <c r="F1528" s="14"/>
      <c r="G1528" s="28"/>
      <c r="H1528" s="29"/>
      <c r="I1528" s="14"/>
      <c r="J1528" s="15"/>
      <c r="K1528" s="28"/>
      <c r="L1528" s="15"/>
      <c r="M1528" s="28"/>
      <c r="N1528" s="28"/>
      <c r="O1528" s="28"/>
      <c r="P1528" s="67"/>
      <c r="Q1528" s="163"/>
      <c r="R1528" s="164"/>
      <c r="S1528" s="165"/>
      <c r="T1528" s="32"/>
      <c r="U1528" s="32">
        <f t="shared" si="541"/>
        <v>0</v>
      </c>
      <c r="V1528" s="32">
        <f t="shared" si="542"/>
        <v>0</v>
      </c>
      <c r="W1528" s="50"/>
      <c r="X1528" s="51"/>
      <c r="Y1528" s="275"/>
      <c r="Z1528" s="275"/>
      <c r="AA1528" s="275"/>
      <c r="AB1528" s="67">
        <f>Table1402409[[#This Row],[วันที่ส่งงานการเงิน]]-Table1402409[[#This Row],[วันที่ส่งของ]]</f>
        <v>0</v>
      </c>
      <c r="AC1528" s="172"/>
      <c r="AD1528" s="3"/>
    </row>
    <row r="1529" spans="1:30">
      <c r="A1529" s="85"/>
      <c r="B1529" s="101"/>
      <c r="C1529" s="67"/>
      <c r="D1529" s="14"/>
      <c r="E1529" s="15"/>
      <c r="F1529" s="14"/>
      <c r="G1529" s="28"/>
      <c r="H1529" s="29"/>
      <c r="I1529" s="14"/>
      <c r="J1529" s="15"/>
      <c r="K1529" s="28"/>
      <c r="L1529" s="15"/>
      <c r="M1529" s="28"/>
      <c r="N1529" s="28"/>
      <c r="O1529" s="28"/>
      <c r="P1529" s="67"/>
      <c r="Q1529" s="163"/>
      <c r="R1529" s="164"/>
      <c r="S1529" s="165"/>
      <c r="T1529" s="32"/>
      <c r="U1529" s="32">
        <f t="shared" si="541"/>
        <v>0</v>
      </c>
      <c r="V1529" s="32">
        <f t="shared" si="542"/>
        <v>0</v>
      </c>
      <c r="W1529" s="50"/>
      <c r="X1529" s="51"/>
      <c r="Y1529" s="275"/>
      <c r="Z1529" s="275"/>
      <c r="AA1529" s="275"/>
      <c r="AB1529" s="67">
        <f>Table1402409[[#This Row],[วันที่ส่งงานการเงิน]]-Table1402409[[#This Row],[วันที่ส่งของ]]</f>
        <v>0</v>
      </c>
      <c r="AC1529" s="172"/>
      <c r="AD1529" s="3"/>
    </row>
    <row r="1530" spans="1:30">
      <c r="A1530" s="85"/>
      <c r="B1530" s="101"/>
      <c r="C1530" s="67"/>
      <c r="D1530" s="14"/>
      <c r="E1530" s="15"/>
      <c r="F1530" s="14"/>
      <c r="G1530" s="28"/>
      <c r="H1530" s="29"/>
      <c r="I1530" s="14"/>
      <c r="J1530" s="33"/>
      <c r="K1530" s="31"/>
      <c r="L1530" s="21"/>
      <c r="M1530" s="28"/>
      <c r="N1530" s="28"/>
      <c r="O1530" s="28"/>
      <c r="P1530" s="67"/>
      <c r="Q1530" s="163"/>
      <c r="R1530" s="164"/>
      <c r="S1530" s="165"/>
      <c r="T1530" s="32"/>
      <c r="U1530" s="32">
        <f t="shared" si="541"/>
        <v>0</v>
      </c>
      <c r="V1530" s="32">
        <f t="shared" si="542"/>
        <v>0</v>
      </c>
      <c r="W1530" s="50"/>
      <c r="X1530" s="51"/>
      <c r="Y1530" s="275"/>
      <c r="Z1530" s="275"/>
      <c r="AA1530" s="275"/>
      <c r="AB1530" s="67">
        <f>Table1402409[[#This Row],[วันที่ส่งงานการเงิน]]-Table1402409[[#This Row],[วันที่ส่งของ]]</f>
        <v>0</v>
      </c>
      <c r="AC1530" s="172"/>
      <c r="AD1530" s="3"/>
    </row>
    <row r="1531" spans="1:30">
      <c r="A1531" s="85"/>
      <c r="B1531" s="101"/>
      <c r="C1531" s="67"/>
      <c r="D1531" s="14"/>
      <c r="E1531" s="15"/>
      <c r="F1531" s="14"/>
      <c r="G1531" s="28"/>
      <c r="H1531" s="29"/>
      <c r="I1531" s="14"/>
      <c r="J1531" s="30"/>
      <c r="K1531" s="31"/>
      <c r="L1531" s="21"/>
      <c r="M1531" s="28"/>
      <c r="N1531" s="28"/>
      <c r="O1531" s="28"/>
      <c r="P1531" s="67"/>
      <c r="Q1531" s="163"/>
      <c r="R1531" s="164"/>
      <c r="S1531" s="165"/>
      <c r="T1531" s="32"/>
      <c r="U1531" s="32">
        <f t="shared" si="541"/>
        <v>0</v>
      </c>
      <c r="V1531" s="32">
        <f t="shared" si="542"/>
        <v>0</v>
      </c>
      <c r="W1531" s="50"/>
      <c r="X1531" s="51"/>
      <c r="Y1531" s="275"/>
      <c r="Z1531" s="275"/>
      <c r="AA1531" s="275"/>
      <c r="AB1531" s="67">
        <f>Table1402409[[#This Row],[วันที่ส่งงานการเงิน]]-Table1402409[[#This Row],[วันที่ส่งของ]]</f>
        <v>0</v>
      </c>
      <c r="AC1531" s="172"/>
      <c r="AD1531" s="3"/>
    </row>
    <row r="1532" spans="1:30">
      <c r="A1532" s="85"/>
      <c r="B1532" s="101"/>
      <c r="C1532" s="67"/>
      <c r="D1532" s="14"/>
      <c r="E1532" s="15"/>
      <c r="F1532" s="14"/>
      <c r="G1532" s="28"/>
      <c r="H1532" s="29"/>
      <c r="I1532" s="14"/>
      <c r="J1532" s="18"/>
      <c r="K1532" s="31"/>
      <c r="L1532" s="21"/>
      <c r="M1532" s="28"/>
      <c r="N1532" s="28"/>
      <c r="O1532" s="28"/>
      <c r="P1532" s="67"/>
      <c r="Q1532" s="163"/>
      <c r="R1532" s="164"/>
      <c r="S1532" s="165"/>
      <c r="T1532" s="32"/>
      <c r="U1532" s="32">
        <f t="shared" si="541"/>
        <v>0</v>
      </c>
      <c r="V1532" s="32">
        <f t="shared" si="542"/>
        <v>0</v>
      </c>
      <c r="W1532" s="50"/>
      <c r="X1532" s="51"/>
      <c r="Y1532" s="275"/>
      <c r="Z1532" s="275"/>
      <c r="AA1532" s="275"/>
      <c r="AB1532" s="67">
        <f>Table1402409[[#This Row],[วันที่ส่งงานการเงิน]]-Table1402409[[#This Row],[วันที่ส่งของ]]</f>
        <v>0</v>
      </c>
      <c r="AC1532" s="172"/>
      <c r="AD1532" s="3"/>
    </row>
    <row r="1533" spans="1:30">
      <c r="A1533" s="85"/>
      <c r="B1533" s="101"/>
      <c r="C1533" s="67"/>
      <c r="D1533" s="14"/>
      <c r="E1533" s="15"/>
      <c r="F1533" s="14"/>
      <c r="G1533" s="28"/>
      <c r="H1533" s="29"/>
      <c r="I1533" s="14"/>
      <c r="J1533" s="18"/>
      <c r="K1533" s="31"/>
      <c r="L1533" s="21"/>
      <c r="M1533" s="28"/>
      <c r="N1533" s="28"/>
      <c r="O1533" s="28"/>
      <c r="P1533" s="67"/>
      <c r="Q1533" s="163"/>
      <c r="R1533" s="164"/>
      <c r="S1533" s="165"/>
      <c r="T1533" s="32"/>
      <c r="U1533" s="32">
        <f t="shared" si="541"/>
        <v>0</v>
      </c>
      <c r="V1533" s="32">
        <f t="shared" si="542"/>
        <v>0</v>
      </c>
      <c r="W1533" s="50"/>
      <c r="X1533" s="51"/>
      <c r="Y1533" s="275"/>
      <c r="Z1533" s="275"/>
      <c r="AA1533" s="275"/>
      <c r="AB1533" s="67">
        <f>Table1402409[[#This Row],[วันที่ส่งงานการเงิน]]-Table1402409[[#This Row],[วันที่ส่งของ]]</f>
        <v>0</v>
      </c>
      <c r="AC1533" s="172"/>
      <c r="AD1533" s="3"/>
    </row>
    <row r="1534" spans="1:30">
      <c r="A1534" s="85"/>
      <c r="B1534" s="101"/>
      <c r="C1534" s="67"/>
      <c r="D1534" s="14"/>
      <c r="E1534" s="15"/>
      <c r="F1534" s="14"/>
      <c r="G1534" s="28"/>
      <c r="H1534" s="29"/>
      <c r="I1534" s="14"/>
      <c r="J1534" s="18"/>
      <c r="K1534" s="31"/>
      <c r="L1534" s="21"/>
      <c r="M1534" s="28"/>
      <c r="N1534" s="28"/>
      <c r="O1534" s="28"/>
      <c r="P1534" s="67"/>
      <c r="Q1534" s="163"/>
      <c r="R1534" s="164"/>
      <c r="S1534" s="165"/>
      <c r="T1534" s="32"/>
      <c r="U1534" s="32">
        <f t="shared" si="541"/>
        <v>0</v>
      </c>
      <c r="V1534" s="32">
        <f t="shared" si="542"/>
        <v>0</v>
      </c>
      <c r="W1534" s="50"/>
      <c r="X1534" s="51"/>
      <c r="Y1534" s="275"/>
      <c r="Z1534" s="275"/>
      <c r="AA1534" s="275"/>
      <c r="AB1534" s="67">
        <f>Table1402409[[#This Row],[วันที่ส่งงานการเงิน]]-Table1402409[[#This Row],[วันที่ส่งของ]]</f>
        <v>0</v>
      </c>
      <c r="AC1534" s="172"/>
      <c r="AD1534" s="3"/>
    </row>
    <row r="1535" spans="1:30">
      <c r="A1535" s="85"/>
      <c r="B1535" s="101"/>
      <c r="C1535" s="67"/>
      <c r="D1535" s="14"/>
      <c r="E1535" s="15"/>
      <c r="F1535" s="14"/>
      <c r="G1535" s="28"/>
      <c r="H1535" s="29"/>
      <c r="I1535" s="14"/>
      <c r="J1535" s="18"/>
      <c r="K1535" s="31"/>
      <c r="L1535" s="21"/>
      <c r="M1535" s="28"/>
      <c r="N1535" s="28"/>
      <c r="O1535" s="28"/>
      <c r="P1535" s="67"/>
      <c r="Q1535" s="163"/>
      <c r="R1535" s="164"/>
      <c r="S1535" s="165"/>
      <c r="T1535" s="32"/>
      <c r="U1535" s="32">
        <f t="shared" si="541"/>
        <v>0</v>
      </c>
      <c r="V1535" s="32">
        <f t="shared" si="542"/>
        <v>0</v>
      </c>
      <c r="W1535" s="50"/>
      <c r="X1535" s="51"/>
      <c r="Y1535" s="275"/>
      <c r="Z1535" s="275"/>
      <c r="AA1535" s="275"/>
      <c r="AB1535" s="67">
        <f>Table1402409[[#This Row],[วันที่ส่งงานการเงิน]]-Table1402409[[#This Row],[วันที่ส่งของ]]</f>
        <v>0</v>
      </c>
      <c r="AC1535" s="172"/>
      <c r="AD1535" s="3"/>
    </row>
  </sheetData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L250"/>
  <sheetViews>
    <sheetView topLeftCell="A13" workbookViewId="0">
      <selection activeCell="L47" sqref="L47"/>
    </sheetView>
  </sheetViews>
  <sheetFormatPr defaultColWidth="9" defaultRowHeight="24"/>
  <cols>
    <col min="1" max="1" width="10.7109375" style="3" customWidth="1"/>
    <col min="2" max="2" width="89.7109375" style="4" customWidth="1"/>
    <col min="3" max="3" width="12.7109375" style="6" customWidth="1"/>
    <col min="4" max="4" width="11.42578125" style="6" customWidth="1"/>
    <col min="5" max="5" width="16.5703125" style="4" customWidth="1"/>
    <col min="6" max="6" width="21.42578125" style="7" customWidth="1"/>
    <col min="7" max="7" width="12.7109375" style="8" customWidth="1"/>
    <col min="8" max="8" width="17.42578125" style="6" customWidth="1"/>
    <col min="9" max="9" width="14.42578125" style="6" customWidth="1"/>
    <col min="10" max="10" width="18.28515625" style="6" customWidth="1"/>
    <col min="11" max="11" width="14.42578125" style="35" customWidth="1"/>
    <col min="12" max="12" width="14.42578125" style="36" customWidth="1"/>
    <col min="13" max="13" width="19.28515625" style="5" customWidth="1"/>
    <col min="14" max="16384" width="9" style="5"/>
  </cols>
  <sheetData>
    <row r="1" spans="1:12" ht="43.5" customHeight="1">
      <c r="A1" s="593" t="s">
        <v>6475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</row>
    <row r="2" spans="1:12" s="34" customFormat="1" ht="90" customHeight="1">
      <c r="A2" s="37" t="s">
        <v>2993</v>
      </c>
      <c r="B2" s="38" t="s">
        <v>5</v>
      </c>
      <c r="C2" s="39" t="s">
        <v>6</v>
      </c>
      <c r="D2" s="39" t="s">
        <v>7</v>
      </c>
      <c r="E2" s="38" t="s">
        <v>8</v>
      </c>
      <c r="F2" s="38" t="s">
        <v>9</v>
      </c>
      <c r="G2" s="39" t="s">
        <v>10</v>
      </c>
      <c r="H2" s="39" t="s">
        <v>11</v>
      </c>
      <c r="I2" s="39" t="s">
        <v>12</v>
      </c>
      <c r="J2" s="39" t="s">
        <v>13</v>
      </c>
      <c r="K2" s="39" t="s">
        <v>6463</v>
      </c>
      <c r="L2" s="43" t="s">
        <v>23</v>
      </c>
    </row>
    <row r="3" spans="1:12" ht="36.75" customHeight="1">
      <c r="A3" s="13">
        <v>1</v>
      </c>
      <c r="B3" s="14" t="s">
        <v>4072</v>
      </c>
      <c r="C3" s="16">
        <v>2000</v>
      </c>
      <c r="D3" s="17">
        <v>500</v>
      </c>
      <c r="E3" s="14" t="s">
        <v>245</v>
      </c>
      <c r="F3" s="15" t="s">
        <v>3474</v>
      </c>
      <c r="G3" s="19">
        <v>1935</v>
      </c>
      <c r="H3" s="15" t="s">
        <v>3474</v>
      </c>
      <c r="I3" s="19">
        <v>1935</v>
      </c>
      <c r="J3" s="16" t="s">
        <v>750</v>
      </c>
      <c r="K3" s="19" t="s">
        <v>245</v>
      </c>
      <c r="L3" s="44">
        <v>24180</v>
      </c>
    </row>
    <row r="4" spans="1:12" ht="37.5" customHeight="1">
      <c r="A4" s="13">
        <v>2</v>
      </c>
      <c r="B4" s="14" t="s">
        <v>4077</v>
      </c>
      <c r="C4" s="16">
        <v>5000</v>
      </c>
      <c r="D4" s="17"/>
      <c r="E4" s="14" t="s">
        <v>245</v>
      </c>
      <c r="F4" s="18" t="s">
        <v>4076</v>
      </c>
      <c r="G4" s="19">
        <v>4269.3</v>
      </c>
      <c r="H4" s="18" t="s">
        <v>4076</v>
      </c>
      <c r="I4" s="19">
        <v>4269.3</v>
      </c>
      <c r="J4" s="16" t="s">
        <v>750</v>
      </c>
      <c r="K4" s="19" t="s">
        <v>245</v>
      </c>
      <c r="L4" s="44">
        <v>24180</v>
      </c>
    </row>
    <row r="5" spans="1:12" s="2" customFormat="1" ht="33.75" customHeight="1">
      <c r="A5" s="13">
        <v>3</v>
      </c>
      <c r="B5" s="40" t="s">
        <v>4186</v>
      </c>
      <c r="C5" s="24">
        <v>68170.77</v>
      </c>
      <c r="D5" s="25"/>
      <c r="E5" s="14" t="s">
        <v>52</v>
      </c>
      <c r="F5" s="26" t="s">
        <v>1868</v>
      </c>
      <c r="G5" s="27">
        <v>57077.01</v>
      </c>
      <c r="H5" s="26" t="s">
        <v>1868</v>
      </c>
      <c r="I5" s="27">
        <v>57077.01</v>
      </c>
      <c r="J5" s="24" t="s">
        <v>750</v>
      </c>
      <c r="K5" s="45" t="s">
        <v>4187</v>
      </c>
      <c r="L5" s="44">
        <v>24176</v>
      </c>
    </row>
    <row r="6" spans="1:12" s="2" customFormat="1" ht="36" customHeight="1">
      <c r="A6" s="13">
        <v>4</v>
      </c>
      <c r="B6" s="40" t="s">
        <v>4190</v>
      </c>
      <c r="C6" s="24">
        <v>171959.7</v>
      </c>
      <c r="D6" s="25"/>
      <c r="E6" s="14" t="s">
        <v>52</v>
      </c>
      <c r="F6" s="26" t="s">
        <v>1223</v>
      </c>
      <c r="G6" s="27">
        <v>159590.5</v>
      </c>
      <c r="H6" s="26" t="s">
        <v>1223</v>
      </c>
      <c r="I6" s="27">
        <v>159590.5</v>
      </c>
      <c r="J6" s="24" t="s">
        <v>750</v>
      </c>
      <c r="K6" s="45" t="s">
        <v>4191</v>
      </c>
      <c r="L6" s="44">
        <v>24169</v>
      </c>
    </row>
    <row r="7" spans="1:12" s="2" customFormat="1" ht="35.25" customHeight="1">
      <c r="A7" s="13">
        <v>5</v>
      </c>
      <c r="B7" s="40" t="s">
        <v>4195</v>
      </c>
      <c r="C7" s="24">
        <v>3081.6</v>
      </c>
      <c r="D7" s="25">
        <v>120</v>
      </c>
      <c r="E7" s="14" t="s">
        <v>52</v>
      </c>
      <c r="F7" s="23" t="s">
        <v>4194</v>
      </c>
      <c r="G7" s="27">
        <v>2824.8</v>
      </c>
      <c r="H7" s="23" t="s">
        <v>4194</v>
      </c>
      <c r="I7" s="27">
        <v>2824.8</v>
      </c>
      <c r="J7" s="24" t="s">
        <v>750</v>
      </c>
      <c r="K7" s="45" t="s">
        <v>4196</v>
      </c>
      <c r="L7" s="44">
        <v>24181</v>
      </c>
    </row>
    <row r="8" spans="1:12" s="2" customFormat="1" ht="35.25" customHeight="1">
      <c r="A8" s="13">
        <v>6</v>
      </c>
      <c r="B8" s="22" t="s">
        <v>4208</v>
      </c>
      <c r="C8" s="24">
        <v>7490</v>
      </c>
      <c r="D8" s="25">
        <v>7</v>
      </c>
      <c r="E8" s="14" t="s">
        <v>52</v>
      </c>
      <c r="F8" s="23" t="s">
        <v>3056</v>
      </c>
      <c r="G8" s="27">
        <v>7490</v>
      </c>
      <c r="H8" s="23" t="s">
        <v>3056</v>
      </c>
      <c r="I8" s="24">
        <v>7490</v>
      </c>
      <c r="J8" s="24" t="s">
        <v>750</v>
      </c>
      <c r="K8" s="45" t="s">
        <v>4210</v>
      </c>
      <c r="L8" s="44">
        <v>24174</v>
      </c>
    </row>
    <row r="9" spans="1:12" s="2" customFormat="1" ht="33" customHeight="1">
      <c r="A9" s="13">
        <v>7</v>
      </c>
      <c r="B9" s="22" t="s">
        <v>4212</v>
      </c>
      <c r="C9" s="24">
        <v>11235</v>
      </c>
      <c r="D9" s="25">
        <v>3.5</v>
      </c>
      <c r="E9" s="14" t="s">
        <v>52</v>
      </c>
      <c r="F9" s="23" t="s">
        <v>3056</v>
      </c>
      <c r="G9" s="27">
        <v>11235</v>
      </c>
      <c r="H9" s="23" t="s">
        <v>3056</v>
      </c>
      <c r="I9" s="24">
        <v>11235</v>
      </c>
      <c r="J9" s="24" t="s">
        <v>750</v>
      </c>
      <c r="K9" s="45" t="s">
        <v>4210</v>
      </c>
      <c r="L9" s="44">
        <v>24174</v>
      </c>
    </row>
    <row r="10" spans="1:12" s="2" customFormat="1" ht="48">
      <c r="A10" s="13">
        <v>8</v>
      </c>
      <c r="B10" s="22" t="s">
        <v>1087</v>
      </c>
      <c r="C10" s="24">
        <v>8560</v>
      </c>
      <c r="D10" s="25">
        <v>800</v>
      </c>
      <c r="E10" s="14" t="s">
        <v>52</v>
      </c>
      <c r="F10" s="26" t="s">
        <v>930</v>
      </c>
      <c r="G10" s="27">
        <v>8560</v>
      </c>
      <c r="H10" s="41" t="s">
        <v>930</v>
      </c>
      <c r="I10" s="24">
        <v>8560</v>
      </c>
      <c r="J10" s="24" t="s">
        <v>750</v>
      </c>
      <c r="K10" s="45" t="s">
        <v>4215</v>
      </c>
      <c r="L10" s="44">
        <v>24168</v>
      </c>
    </row>
    <row r="11" spans="1:12" s="2" customFormat="1" ht="48">
      <c r="A11" s="13">
        <v>9</v>
      </c>
      <c r="B11" s="22" t="s">
        <v>3120</v>
      </c>
      <c r="C11" s="24">
        <v>278200</v>
      </c>
      <c r="D11" s="25">
        <v>52000</v>
      </c>
      <c r="E11" s="14" t="s">
        <v>52</v>
      </c>
      <c r="F11" s="26" t="s">
        <v>1328</v>
      </c>
      <c r="G11" s="27">
        <v>278200</v>
      </c>
      <c r="H11" s="26" t="s">
        <v>1328</v>
      </c>
      <c r="I11" s="27">
        <v>278200</v>
      </c>
      <c r="J11" s="24" t="s">
        <v>750</v>
      </c>
      <c r="K11" s="45" t="s">
        <v>4218</v>
      </c>
      <c r="L11" s="44">
        <v>24169</v>
      </c>
    </row>
    <row r="12" spans="1:12" s="2" customFormat="1" ht="36.75" customHeight="1">
      <c r="A12" s="13">
        <v>10</v>
      </c>
      <c r="B12" s="22" t="s">
        <v>1017</v>
      </c>
      <c r="C12" s="24">
        <v>13482</v>
      </c>
      <c r="D12" s="25">
        <v>210</v>
      </c>
      <c r="E12" s="14" t="s">
        <v>52</v>
      </c>
      <c r="F12" s="23" t="s">
        <v>1868</v>
      </c>
      <c r="G12" s="27">
        <v>13482</v>
      </c>
      <c r="H12" s="23" t="s">
        <v>1868</v>
      </c>
      <c r="I12" s="27">
        <v>13482</v>
      </c>
      <c r="J12" s="24" t="s">
        <v>750</v>
      </c>
      <c r="K12" s="45" t="s">
        <v>4221</v>
      </c>
      <c r="L12" s="44">
        <v>24169</v>
      </c>
    </row>
    <row r="13" spans="1:12" s="2" customFormat="1" ht="36.75" customHeight="1">
      <c r="A13" s="13">
        <v>11</v>
      </c>
      <c r="B13" s="22" t="s">
        <v>532</v>
      </c>
      <c r="C13" s="24">
        <v>8988</v>
      </c>
      <c r="D13" s="25">
        <v>280</v>
      </c>
      <c r="E13" s="14" t="s">
        <v>52</v>
      </c>
      <c r="F13" s="23" t="s">
        <v>528</v>
      </c>
      <c r="G13" s="27">
        <v>8988</v>
      </c>
      <c r="H13" s="23" t="s">
        <v>528</v>
      </c>
      <c r="I13" s="27">
        <v>8988</v>
      </c>
      <c r="J13" s="24" t="s">
        <v>750</v>
      </c>
      <c r="K13" s="45" t="s">
        <v>4224</v>
      </c>
      <c r="L13" s="44">
        <v>24175</v>
      </c>
    </row>
    <row r="14" spans="1:12" s="2" customFormat="1" ht="48">
      <c r="A14" s="13">
        <v>12</v>
      </c>
      <c r="B14" s="22" t="s">
        <v>4227</v>
      </c>
      <c r="C14" s="24">
        <v>2140</v>
      </c>
      <c r="D14" s="25"/>
      <c r="E14" s="14" t="s">
        <v>52</v>
      </c>
      <c r="F14" s="26" t="s">
        <v>3350</v>
      </c>
      <c r="G14" s="27">
        <v>2140</v>
      </c>
      <c r="H14" s="26" t="s">
        <v>3350</v>
      </c>
      <c r="I14" s="27">
        <v>2140</v>
      </c>
      <c r="J14" s="24" t="s">
        <v>750</v>
      </c>
      <c r="K14" s="45" t="s">
        <v>4229</v>
      </c>
      <c r="L14" s="44">
        <v>24169</v>
      </c>
    </row>
    <row r="15" spans="1:12" s="2" customFormat="1" ht="32.25" customHeight="1">
      <c r="A15" s="13">
        <v>13</v>
      </c>
      <c r="B15" s="22" t="s">
        <v>4232</v>
      </c>
      <c r="C15" s="24">
        <v>173875</v>
      </c>
      <c r="D15" s="25">
        <v>325</v>
      </c>
      <c r="E15" s="22" t="s">
        <v>52</v>
      </c>
      <c r="F15" s="23" t="s">
        <v>462</v>
      </c>
      <c r="G15" s="27">
        <v>168525</v>
      </c>
      <c r="H15" s="23" t="s">
        <v>462</v>
      </c>
      <c r="I15" s="27">
        <v>168525</v>
      </c>
      <c r="J15" s="24" t="s">
        <v>750</v>
      </c>
      <c r="K15" s="45" t="s">
        <v>4233</v>
      </c>
      <c r="L15" s="44">
        <v>24169</v>
      </c>
    </row>
    <row r="16" spans="1:12" s="2" customFormat="1" ht="36.75" customHeight="1">
      <c r="A16" s="13">
        <v>14</v>
      </c>
      <c r="B16" s="22" t="s">
        <v>4235</v>
      </c>
      <c r="C16" s="24">
        <v>173875</v>
      </c>
      <c r="D16" s="25">
        <v>325</v>
      </c>
      <c r="E16" s="22" t="s">
        <v>52</v>
      </c>
      <c r="F16" s="23" t="s">
        <v>462</v>
      </c>
      <c r="G16" s="27">
        <v>168525</v>
      </c>
      <c r="H16" s="23" t="s">
        <v>462</v>
      </c>
      <c r="I16" s="27">
        <v>168525</v>
      </c>
      <c r="J16" s="24" t="s">
        <v>750</v>
      </c>
      <c r="K16" s="45" t="s">
        <v>4233</v>
      </c>
      <c r="L16" s="44">
        <v>24169</v>
      </c>
    </row>
    <row r="17" spans="1:12" s="2" customFormat="1" ht="48">
      <c r="A17" s="13">
        <v>15</v>
      </c>
      <c r="B17" s="22" t="s">
        <v>4237</v>
      </c>
      <c r="C17" s="24">
        <v>321000</v>
      </c>
      <c r="D17" s="25">
        <v>300</v>
      </c>
      <c r="E17" s="22" t="s">
        <v>52</v>
      </c>
      <c r="F17" s="26" t="s">
        <v>462</v>
      </c>
      <c r="G17" s="27">
        <v>288900</v>
      </c>
      <c r="H17" s="26" t="s">
        <v>462</v>
      </c>
      <c r="I17" s="27">
        <v>288900</v>
      </c>
      <c r="J17" s="24" t="s">
        <v>750</v>
      </c>
      <c r="K17" s="45" t="s">
        <v>4238</v>
      </c>
      <c r="L17" s="44">
        <v>24169</v>
      </c>
    </row>
    <row r="18" spans="1:12" s="2" customFormat="1" ht="39" customHeight="1">
      <c r="A18" s="13">
        <v>16</v>
      </c>
      <c r="B18" s="22" t="s">
        <v>4256</v>
      </c>
      <c r="C18" s="24">
        <v>3959</v>
      </c>
      <c r="D18" s="25"/>
      <c r="E18" s="22" t="s">
        <v>275</v>
      </c>
      <c r="F18" s="23" t="s">
        <v>4255</v>
      </c>
      <c r="G18" s="27">
        <v>3959</v>
      </c>
      <c r="H18" s="23" t="s">
        <v>4255</v>
      </c>
      <c r="I18" s="27">
        <v>3959</v>
      </c>
      <c r="J18" s="24" t="s">
        <v>750</v>
      </c>
      <c r="K18" s="19" t="s">
        <v>275</v>
      </c>
      <c r="L18" s="44">
        <v>24167</v>
      </c>
    </row>
    <row r="19" spans="1:12" s="2" customFormat="1" ht="40.5" customHeight="1">
      <c r="A19" s="13">
        <v>17</v>
      </c>
      <c r="B19" s="22" t="s">
        <v>4260</v>
      </c>
      <c r="C19" s="24">
        <v>11320.6</v>
      </c>
      <c r="D19" s="25"/>
      <c r="E19" s="22" t="s">
        <v>275</v>
      </c>
      <c r="F19" s="23" t="s">
        <v>347</v>
      </c>
      <c r="G19" s="27">
        <v>11320.6</v>
      </c>
      <c r="H19" s="23" t="s">
        <v>347</v>
      </c>
      <c r="I19" s="27">
        <v>11320.6</v>
      </c>
      <c r="J19" s="24" t="s">
        <v>750</v>
      </c>
      <c r="K19" s="19" t="s">
        <v>275</v>
      </c>
      <c r="L19" s="44">
        <v>24169</v>
      </c>
    </row>
    <row r="20" spans="1:12" s="2" customFormat="1" ht="48">
      <c r="A20" s="13">
        <v>18</v>
      </c>
      <c r="B20" s="22" t="s">
        <v>4262</v>
      </c>
      <c r="C20" s="24">
        <v>62060</v>
      </c>
      <c r="D20" s="25">
        <v>5.8</v>
      </c>
      <c r="E20" s="14" t="s">
        <v>52</v>
      </c>
      <c r="F20" s="26" t="s">
        <v>197</v>
      </c>
      <c r="G20" s="27">
        <v>62060</v>
      </c>
      <c r="H20" s="26" t="s">
        <v>197</v>
      </c>
      <c r="I20" s="27">
        <v>62060</v>
      </c>
      <c r="J20" s="24" t="s">
        <v>750</v>
      </c>
      <c r="K20" s="45" t="s">
        <v>4263</v>
      </c>
      <c r="L20" s="44">
        <v>24174</v>
      </c>
    </row>
    <row r="21" spans="1:12" s="2" customFormat="1" ht="48">
      <c r="A21" s="13">
        <v>19</v>
      </c>
      <c r="B21" s="22" t="s">
        <v>4266</v>
      </c>
      <c r="C21" s="24">
        <v>2966.04</v>
      </c>
      <c r="D21" s="25">
        <v>1386</v>
      </c>
      <c r="E21" s="14" t="s">
        <v>52</v>
      </c>
      <c r="F21" s="26" t="s">
        <v>61</v>
      </c>
      <c r="G21" s="27">
        <v>2966.04</v>
      </c>
      <c r="H21" s="26" t="s">
        <v>61</v>
      </c>
      <c r="I21" s="27">
        <v>2966.04</v>
      </c>
      <c r="J21" s="24" t="s">
        <v>750</v>
      </c>
      <c r="K21" s="45" t="s">
        <v>4267</v>
      </c>
      <c r="L21" s="44">
        <v>24180</v>
      </c>
    </row>
    <row r="22" spans="1:12" s="2" customFormat="1" ht="48">
      <c r="A22" s="13">
        <v>20</v>
      </c>
      <c r="B22" s="22" t="s">
        <v>3090</v>
      </c>
      <c r="C22" s="24">
        <v>17719.2</v>
      </c>
      <c r="D22" s="25">
        <v>92</v>
      </c>
      <c r="E22" s="14" t="s">
        <v>52</v>
      </c>
      <c r="F22" s="26" t="s">
        <v>631</v>
      </c>
      <c r="G22" s="27">
        <v>17719.2</v>
      </c>
      <c r="H22" s="26" t="s">
        <v>631</v>
      </c>
      <c r="I22" s="27">
        <v>17719.2</v>
      </c>
      <c r="J22" s="24" t="s">
        <v>750</v>
      </c>
      <c r="K22" s="45" t="s">
        <v>4270</v>
      </c>
      <c r="L22" s="44">
        <v>24181</v>
      </c>
    </row>
    <row r="23" spans="1:12" s="2" customFormat="1" ht="37.5" customHeight="1">
      <c r="A23" s="13">
        <v>21</v>
      </c>
      <c r="B23" s="22" t="s">
        <v>1988</v>
      </c>
      <c r="C23" s="24">
        <v>267500</v>
      </c>
      <c r="D23" s="25">
        <v>5</v>
      </c>
      <c r="E23" s="14" t="s">
        <v>52</v>
      </c>
      <c r="F23" s="26" t="s">
        <v>3740</v>
      </c>
      <c r="G23" s="27">
        <v>250000</v>
      </c>
      <c r="H23" s="26" t="s">
        <v>3740</v>
      </c>
      <c r="I23" s="27">
        <v>250000</v>
      </c>
      <c r="J23" s="24" t="s">
        <v>750</v>
      </c>
      <c r="K23" s="45" t="s">
        <v>4274</v>
      </c>
      <c r="L23" s="44">
        <v>24180</v>
      </c>
    </row>
    <row r="24" spans="1:12" s="34" customFormat="1" ht="99.75" customHeight="1">
      <c r="A24" s="37" t="s">
        <v>2993</v>
      </c>
      <c r="B24" s="38" t="s">
        <v>5</v>
      </c>
      <c r="C24" s="39" t="s">
        <v>6</v>
      </c>
      <c r="D24" s="39" t="s">
        <v>7</v>
      </c>
      <c r="E24" s="38" t="s">
        <v>8</v>
      </c>
      <c r="F24" s="38" t="s">
        <v>9</v>
      </c>
      <c r="G24" s="39" t="s">
        <v>10</v>
      </c>
      <c r="H24" s="39" t="s">
        <v>11</v>
      </c>
      <c r="I24" s="39" t="s">
        <v>12</v>
      </c>
      <c r="J24" s="39" t="s">
        <v>13</v>
      </c>
      <c r="K24" s="39" t="s">
        <v>6463</v>
      </c>
      <c r="L24" s="46" t="s">
        <v>23</v>
      </c>
    </row>
    <row r="25" spans="1:12" s="2" customFormat="1" ht="40.5" customHeight="1">
      <c r="A25" s="13">
        <v>22</v>
      </c>
      <c r="B25" s="22" t="s">
        <v>4101</v>
      </c>
      <c r="C25" s="24">
        <v>20062.5</v>
      </c>
      <c r="D25" s="25">
        <v>375</v>
      </c>
      <c r="E25" s="14" t="s">
        <v>52</v>
      </c>
      <c r="F25" s="26" t="s">
        <v>3056</v>
      </c>
      <c r="G25" s="27">
        <v>19260</v>
      </c>
      <c r="H25" s="26" t="s">
        <v>3056</v>
      </c>
      <c r="I25" s="27">
        <v>19260</v>
      </c>
      <c r="J25" s="24" t="s">
        <v>750</v>
      </c>
      <c r="K25" s="45" t="s">
        <v>4278</v>
      </c>
      <c r="L25" s="44">
        <v>24175</v>
      </c>
    </row>
    <row r="26" spans="1:12" s="2" customFormat="1" ht="40.5" customHeight="1">
      <c r="A26" s="13">
        <v>23</v>
      </c>
      <c r="B26" s="22" t="s">
        <v>6476</v>
      </c>
      <c r="C26" s="24">
        <v>2000</v>
      </c>
      <c r="D26" s="25">
        <v>500</v>
      </c>
      <c r="E26" s="14" t="s">
        <v>52</v>
      </c>
      <c r="F26" s="23" t="s">
        <v>3474</v>
      </c>
      <c r="G26" s="27">
        <v>1756</v>
      </c>
      <c r="H26" s="23" t="s">
        <v>3474</v>
      </c>
      <c r="I26" s="27">
        <v>1756</v>
      </c>
      <c r="J26" s="24" t="s">
        <v>750</v>
      </c>
      <c r="K26" s="19" t="s">
        <v>245</v>
      </c>
      <c r="L26" s="44">
        <v>24183</v>
      </c>
    </row>
    <row r="27" spans="1:12" s="2" customFormat="1" ht="48">
      <c r="A27" s="13">
        <v>24</v>
      </c>
      <c r="B27" s="22" t="s">
        <v>4286</v>
      </c>
      <c r="C27" s="24">
        <v>30000</v>
      </c>
      <c r="D27" s="25"/>
      <c r="E27" s="14" t="s">
        <v>52</v>
      </c>
      <c r="F27" s="26" t="s">
        <v>3903</v>
      </c>
      <c r="G27" s="27">
        <v>30000</v>
      </c>
      <c r="H27" s="26" t="s">
        <v>3903</v>
      </c>
      <c r="I27" s="27">
        <v>30000</v>
      </c>
      <c r="J27" s="24" t="s">
        <v>750</v>
      </c>
      <c r="K27" s="45" t="s">
        <v>4288</v>
      </c>
      <c r="L27" s="44">
        <v>23816</v>
      </c>
    </row>
    <row r="28" spans="1:12" s="2" customFormat="1" ht="72">
      <c r="A28" s="13">
        <v>25</v>
      </c>
      <c r="B28" s="22" t="s">
        <v>4291</v>
      </c>
      <c r="C28" s="24">
        <v>79180</v>
      </c>
      <c r="D28" s="25"/>
      <c r="E28" s="14" t="s">
        <v>52</v>
      </c>
      <c r="F28" s="26" t="s">
        <v>3426</v>
      </c>
      <c r="G28" s="27">
        <v>79180</v>
      </c>
      <c r="H28" s="26" t="s">
        <v>3426</v>
      </c>
      <c r="I28" s="27">
        <v>79180</v>
      </c>
      <c r="J28" s="24" t="s">
        <v>750</v>
      </c>
      <c r="K28" s="45" t="s">
        <v>4292</v>
      </c>
      <c r="L28" s="44">
        <v>24181</v>
      </c>
    </row>
    <row r="29" spans="1:12" s="2" customFormat="1" ht="48">
      <c r="A29" s="13">
        <v>26</v>
      </c>
      <c r="B29" s="22" t="s">
        <v>4295</v>
      </c>
      <c r="C29" s="24">
        <v>4280</v>
      </c>
      <c r="D29" s="25"/>
      <c r="E29" s="22" t="s">
        <v>52</v>
      </c>
      <c r="F29" s="26" t="s">
        <v>50</v>
      </c>
      <c r="G29" s="27">
        <v>4280</v>
      </c>
      <c r="H29" s="26" t="s">
        <v>50</v>
      </c>
      <c r="I29" s="27">
        <v>4280</v>
      </c>
      <c r="J29" s="24" t="s">
        <v>750</v>
      </c>
      <c r="K29" s="45" t="s">
        <v>4296</v>
      </c>
      <c r="L29" s="44">
        <v>24182</v>
      </c>
    </row>
    <row r="30" spans="1:12" s="2" customFormat="1" ht="36.75" customHeight="1">
      <c r="A30" s="13">
        <v>27</v>
      </c>
      <c r="B30" s="22" t="s">
        <v>437</v>
      </c>
      <c r="C30" s="24">
        <v>695.5</v>
      </c>
      <c r="D30" s="25"/>
      <c r="E30" s="22" t="s">
        <v>275</v>
      </c>
      <c r="F30" s="26" t="s">
        <v>436</v>
      </c>
      <c r="G30" s="27">
        <v>695.5</v>
      </c>
      <c r="H30" s="26" t="s">
        <v>436</v>
      </c>
      <c r="I30" s="27">
        <v>695.5</v>
      </c>
      <c r="J30" s="24" t="s">
        <v>750</v>
      </c>
      <c r="K30" s="19" t="s">
        <v>275</v>
      </c>
      <c r="L30" s="44">
        <v>24175</v>
      </c>
    </row>
    <row r="31" spans="1:12" s="2" customFormat="1" ht="33.75" customHeight="1">
      <c r="A31" s="13">
        <v>28</v>
      </c>
      <c r="B31" s="22" t="s">
        <v>4300</v>
      </c>
      <c r="C31" s="24">
        <v>1432.46</v>
      </c>
      <c r="D31" s="25">
        <v>7.4999999999999997E-2</v>
      </c>
      <c r="E31" s="14" t="s">
        <v>52</v>
      </c>
      <c r="F31" s="23" t="s">
        <v>620</v>
      </c>
      <c r="G31" s="27">
        <v>1338.75</v>
      </c>
      <c r="H31" s="23" t="s">
        <v>620</v>
      </c>
      <c r="I31" s="27">
        <v>1338.75</v>
      </c>
      <c r="J31" s="24" t="s">
        <v>750</v>
      </c>
      <c r="K31" s="45" t="s">
        <v>4302</v>
      </c>
      <c r="L31" s="44">
        <v>24182</v>
      </c>
    </row>
    <row r="32" spans="1:12" s="2" customFormat="1" ht="33.75" customHeight="1">
      <c r="A32" s="13">
        <v>29</v>
      </c>
      <c r="B32" s="22" t="s">
        <v>4304</v>
      </c>
      <c r="C32" s="24">
        <v>3929.04</v>
      </c>
      <c r="D32" s="25">
        <v>0.06</v>
      </c>
      <c r="E32" s="14" t="s">
        <v>52</v>
      </c>
      <c r="F32" s="23" t="s">
        <v>620</v>
      </c>
      <c r="G32" s="27">
        <v>3672</v>
      </c>
      <c r="H32" s="23" t="s">
        <v>620</v>
      </c>
      <c r="I32" s="27">
        <v>3672</v>
      </c>
      <c r="J32" s="24" t="s">
        <v>750</v>
      </c>
      <c r="K32" s="45" t="s">
        <v>4302</v>
      </c>
      <c r="L32" s="44">
        <v>24182</v>
      </c>
    </row>
    <row r="33" spans="1:12" s="2" customFormat="1" ht="36.75" customHeight="1">
      <c r="A33" s="13">
        <v>30</v>
      </c>
      <c r="B33" s="22" t="s">
        <v>4306</v>
      </c>
      <c r="C33" s="24">
        <v>2728.5</v>
      </c>
      <c r="D33" s="25">
        <v>0.5</v>
      </c>
      <c r="E33" s="14" t="s">
        <v>52</v>
      </c>
      <c r="F33" s="23" t="s">
        <v>197</v>
      </c>
      <c r="G33" s="27">
        <v>2728.5</v>
      </c>
      <c r="H33" s="23" t="s">
        <v>197</v>
      </c>
      <c r="I33" s="27">
        <v>2728.5</v>
      </c>
      <c r="J33" s="24" t="s">
        <v>750</v>
      </c>
      <c r="K33" s="45" t="s">
        <v>4307</v>
      </c>
      <c r="L33" s="44">
        <v>24186</v>
      </c>
    </row>
    <row r="34" spans="1:12" s="2" customFormat="1" ht="48">
      <c r="A34" s="13">
        <v>31</v>
      </c>
      <c r="B34" s="22" t="s">
        <v>3017</v>
      </c>
      <c r="C34" s="24">
        <v>338976</v>
      </c>
      <c r="D34" s="25">
        <v>6.6</v>
      </c>
      <c r="E34" s="14" t="s">
        <v>52</v>
      </c>
      <c r="F34" s="26" t="s">
        <v>3016</v>
      </c>
      <c r="G34" s="27">
        <v>338976</v>
      </c>
      <c r="H34" s="26" t="s">
        <v>3016</v>
      </c>
      <c r="I34" s="27">
        <v>338976</v>
      </c>
      <c r="J34" s="24" t="s">
        <v>750</v>
      </c>
      <c r="K34" s="45" t="s">
        <v>4310</v>
      </c>
      <c r="L34" s="44">
        <v>24186</v>
      </c>
    </row>
    <row r="35" spans="1:12" s="2" customFormat="1" ht="34.5" customHeight="1">
      <c r="A35" s="13">
        <v>32</v>
      </c>
      <c r="B35" s="22" t="s">
        <v>4314</v>
      </c>
      <c r="C35" s="24">
        <v>19500</v>
      </c>
      <c r="D35" s="25"/>
      <c r="E35" s="22" t="s">
        <v>275</v>
      </c>
      <c r="F35" s="23" t="s">
        <v>4313</v>
      </c>
      <c r="G35" s="27">
        <v>19500</v>
      </c>
      <c r="H35" s="23" t="s">
        <v>4313</v>
      </c>
      <c r="I35" s="27">
        <v>19500</v>
      </c>
      <c r="J35" s="24" t="s">
        <v>750</v>
      </c>
      <c r="K35" s="19" t="s">
        <v>275</v>
      </c>
      <c r="L35" s="44">
        <v>24181</v>
      </c>
    </row>
    <row r="36" spans="1:12" s="2" customFormat="1" ht="33" customHeight="1">
      <c r="A36" s="13">
        <v>33</v>
      </c>
      <c r="B36" s="22" t="s">
        <v>4316</v>
      </c>
      <c r="C36" s="24">
        <v>18559.150000000001</v>
      </c>
      <c r="D36" s="25"/>
      <c r="E36" s="22" t="s">
        <v>275</v>
      </c>
      <c r="F36" s="26" t="s">
        <v>2354</v>
      </c>
      <c r="G36" s="27">
        <v>18559.150000000001</v>
      </c>
      <c r="H36" s="26" t="s">
        <v>2354</v>
      </c>
      <c r="I36" s="27">
        <v>18559.150000000001</v>
      </c>
      <c r="J36" s="24" t="s">
        <v>750</v>
      </c>
      <c r="K36" s="19" t="s">
        <v>275</v>
      </c>
      <c r="L36" s="44">
        <v>24180</v>
      </c>
    </row>
    <row r="37" spans="1:12" s="2" customFormat="1" ht="32.25" customHeight="1">
      <c r="A37" s="13">
        <v>34</v>
      </c>
      <c r="B37" s="22" t="s">
        <v>3052</v>
      </c>
      <c r="C37" s="24">
        <v>359520</v>
      </c>
      <c r="D37" s="25">
        <v>0.8</v>
      </c>
      <c r="E37" s="14" t="s">
        <v>52</v>
      </c>
      <c r="F37" s="23" t="s">
        <v>4318</v>
      </c>
      <c r="G37" s="27">
        <v>331800</v>
      </c>
      <c r="H37" s="23" t="s">
        <v>4318</v>
      </c>
      <c r="I37" s="27">
        <v>331800</v>
      </c>
      <c r="J37" s="24" t="s">
        <v>750</v>
      </c>
      <c r="K37" s="45" t="s">
        <v>4319</v>
      </c>
      <c r="L37" s="44">
        <v>24186</v>
      </c>
    </row>
    <row r="38" spans="1:12" s="2" customFormat="1" ht="34.5" customHeight="1">
      <c r="A38" s="13">
        <v>35</v>
      </c>
      <c r="B38" s="22" t="s">
        <v>437</v>
      </c>
      <c r="C38" s="24">
        <v>1572.9</v>
      </c>
      <c r="D38" s="25"/>
      <c r="E38" s="22" t="s">
        <v>275</v>
      </c>
      <c r="F38" s="26" t="s">
        <v>436</v>
      </c>
      <c r="G38" s="27">
        <v>1572.9</v>
      </c>
      <c r="H38" s="26" t="s">
        <v>436</v>
      </c>
      <c r="I38" s="27">
        <v>1572.9</v>
      </c>
      <c r="J38" s="24" t="s">
        <v>750</v>
      </c>
      <c r="K38" s="19" t="s">
        <v>275</v>
      </c>
      <c r="L38" s="44">
        <v>24180</v>
      </c>
    </row>
    <row r="39" spans="1:12" s="2" customFormat="1" ht="29.25" customHeight="1">
      <c r="A39" s="13">
        <v>36</v>
      </c>
      <c r="B39" s="22" t="s">
        <v>4323</v>
      </c>
      <c r="C39" s="24">
        <v>4213.13</v>
      </c>
      <c r="D39" s="25">
        <v>7.4999999999999997E-2</v>
      </c>
      <c r="E39" s="14" t="s">
        <v>52</v>
      </c>
      <c r="F39" s="23" t="s">
        <v>620</v>
      </c>
      <c r="G39" s="27">
        <v>3937.5</v>
      </c>
      <c r="H39" s="23" t="s">
        <v>620</v>
      </c>
      <c r="I39" s="27">
        <v>3937.5</v>
      </c>
      <c r="J39" s="24" t="s">
        <v>750</v>
      </c>
      <c r="K39" s="45" t="s">
        <v>4324</v>
      </c>
      <c r="L39" s="44">
        <v>24188</v>
      </c>
    </row>
    <row r="40" spans="1:12" s="2" customFormat="1" ht="32.25" customHeight="1">
      <c r="A40" s="13">
        <v>37</v>
      </c>
      <c r="B40" s="22" t="s">
        <v>4111</v>
      </c>
      <c r="C40" s="24">
        <v>52.43</v>
      </c>
      <c r="D40" s="25">
        <v>7.0000000000000007E-2</v>
      </c>
      <c r="E40" s="14" t="s">
        <v>52</v>
      </c>
      <c r="F40" s="23" t="s">
        <v>620</v>
      </c>
      <c r="G40" s="27">
        <v>49</v>
      </c>
      <c r="H40" s="23" t="s">
        <v>620</v>
      </c>
      <c r="I40" s="27">
        <v>49</v>
      </c>
      <c r="J40" s="24" t="s">
        <v>750</v>
      </c>
      <c r="K40" s="45" t="s">
        <v>4324</v>
      </c>
      <c r="L40" s="44">
        <v>24188</v>
      </c>
    </row>
    <row r="41" spans="1:12" s="2" customFormat="1" ht="48">
      <c r="A41" s="13">
        <v>38</v>
      </c>
      <c r="B41" s="22" t="s">
        <v>4341</v>
      </c>
      <c r="C41" s="24">
        <v>2073.66</v>
      </c>
      <c r="D41" s="25">
        <v>0.38</v>
      </c>
      <c r="E41" s="14" t="s">
        <v>52</v>
      </c>
      <c r="F41" s="26" t="s">
        <v>3168</v>
      </c>
      <c r="G41" s="27">
        <v>1938</v>
      </c>
      <c r="H41" s="26" t="s">
        <v>3168</v>
      </c>
      <c r="I41" s="27">
        <v>1938</v>
      </c>
      <c r="J41" s="24" t="s">
        <v>750</v>
      </c>
      <c r="K41" s="45" t="s">
        <v>4342</v>
      </c>
      <c r="L41" s="44">
        <v>24189</v>
      </c>
    </row>
    <row r="42" spans="1:12" s="2" customFormat="1" ht="48">
      <c r="A42" s="13">
        <v>39</v>
      </c>
      <c r="B42" s="22" t="s">
        <v>1507</v>
      </c>
      <c r="C42" s="24">
        <v>5617.5</v>
      </c>
      <c r="D42" s="25">
        <v>15</v>
      </c>
      <c r="E42" s="14" t="s">
        <v>52</v>
      </c>
      <c r="F42" s="26" t="s">
        <v>3056</v>
      </c>
      <c r="G42" s="27">
        <v>5617.5</v>
      </c>
      <c r="H42" s="26" t="s">
        <v>3056</v>
      </c>
      <c r="I42" s="27">
        <v>5617.5</v>
      </c>
      <c r="J42" s="24" t="s">
        <v>750</v>
      </c>
      <c r="K42" s="45" t="s">
        <v>4345</v>
      </c>
      <c r="L42" s="44">
        <v>24189</v>
      </c>
    </row>
    <row r="43" spans="1:12" s="2" customFormat="1" ht="36.75" customHeight="1">
      <c r="A43" s="13">
        <v>40</v>
      </c>
      <c r="B43" s="14" t="s">
        <v>4348</v>
      </c>
      <c r="C43" s="16">
        <v>2100</v>
      </c>
      <c r="D43" s="17"/>
      <c r="E43" s="14" t="s">
        <v>275</v>
      </c>
      <c r="F43" s="18" t="s">
        <v>1823</v>
      </c>
      <c r="G43" s="19">
        <v>2100</v>
      </c>
      <c r="H43" s="18" t="s">
        <v>1823</v>
      </c>
      <c r="I43" s="19">
        <v>2100</v>
      </c>
      <c r="J43" s="16" t="s">
        <v>750</v>
      </c>
      <c r="K43" s="19" t="s">
        <v>275</v>
      </c>
      <c r="L43" s="44">
        <v>24183</v>
      </c>
    </row>
    <row r="44" spans="1:12" s="2" customFormat="1" ht="39.75" customHeight="1">
      <c r="A44" s="13">
        <v>41</v>
      </c>
      <c r="B44" s="22" t="s">
        <v>4350</v>
      </c>
      <c r="C44" s="24">
        <v>19795</v>
      </c>
      <c r="D44" s="25"/>
      <c r="E44" s="22" t="s">
        <v>275</v>
      </c>
      <c r="F44" s="23" t="s">
        <v>3759</v>
      </c>
      <c r="G44" s="27">
        <v>19795</v>
      </c>
      <c r="H44" s="23" t="s">
        <v>3759</v>
      </c>
      <c r="I44" s="27">
        <v>19795</v>
      </c>
      <c r="J44" s="24" t="s">
        <v>750</v>
      </c>
      <c r="K44" s="19" t="s">
        <v>275</v>
      </c>
      <c r="L44" s="44">
        <v>24186</v>
      </c>
    </row>
    <row r="45" spans="1:12" s="2" customFormat="1" ht="48">
      <c r="A45" s="13">
        <v>42</v>
      </c>
      <c r="B45" s="22" t="s">
        <v>4352</v>
      </c>
      <c r="C45" s="24">
        <v>4815</v>
      </c>
      <c r="D45" s="25">
        <v>4500</v>
      </c>
      <c r="E45" s="22" t="s">
        <v>52</v>
      </c>
      <c r="F45" s="26" t="s">
        <v>3350</v>
      </c>
      <c r="G45" s="27">
        <v>4815</v>
      </c>
      <c r="H45" s="26" t="s">
        <v>3350</v>
      </c>
      <c r="I45" s="27">
        <v>4815</v>
      </c>
      <c r="J45" s="24" t="s">
        <v>750</v>
      </c>
      <c r="K45" s="45" t="s">
        <v>4354</v>
      </c>
      <c r="L45" s="44">
        <v>24189</v>
      </c>
    </row>
    <row r="46" spans="1:12" s="2" customFormat="1" ht="48">
      <c r="A46" s="13">
        <v>43</v>
      </c>
      <c r="B46" s="14" t="s">
        <v>4357</v>
      </c>
      <c r="C46" s="16">
        <v>7597</v>
      </c>
      <c r="D46" s="17"/>
      <c r="E46" s="14" t="s">
        <v>275</v>
      </c>
      <c r="F46" s="18" t="s">
        <v>930</v>
      </c>
      <c r="G46" s="19">
        <v>7597</v>
      </c>
      <c r="H46" s="18" t="s">
        <v>930</v>
      </c>
      <c r="I46" s="19">
        <v>7597</v>
      </c>
      <c r="J46" s="16" t="s">
        <v>750</v>
      </c>
      <c r="K46" s="19" t="s">
        <v>275</v>
      </c>
      <c r="L46" s="44">
        <v>24183</v>
      </c>
    </row>
    <row r="47" spans="1:12" s="34" customFormat="1" ht="107.25" customHeight="1">
      <c r="A47" s="37" t="s">
        <v>2993</v>
      </c>
      <c r="B47" s="38" t="s">
        <v>5</v>
      </c>
      <c r="C47" s="39" t="s">
        <v>6</v>
      </c>
      <c r="D47" s="39" t="s">
        <v>7</v>
      </c>
      <c r="E47" s="38" t="s">
        <v>8</v>
      </c>
      <c r="F47" s="38" t="s">
        <v>9</v>
      </c>
      <c r="G47" s="39" t="s">
        <v>10</v>
      </c>
      <c r="H47" s="39" t="s">
        <v>11</v>
      </c>
      <c r="I47" s="39" t="s">
        <v>12</v>
      </c>
      <c r="J47" s="39" t="s">
        <v>13</v>
      </c>
      <c r="K47" s="39" t="s">
        <v>6463</v>
      </c>
      <c r="L47" s="46" t="s">
        <v>23</v>
      </c>
    </row>
    <row r="48" spans="1:12" s="2" customFormat="1" ht="39.75" customHeight="1">
      <c r="A48" s="13">
        <v>44</v>
      </c>
      <c r="B48" s="22" t="s">
        <v>4359</v>
      </c>
      <c r="C48" s="24">
        <v>16050</v>
      </c>
      <c r="D48" s="25">
        <v>3</v>
      </c>
      <c r="E48" s="22" t="s">
        <v>52</v>
      </c>
      <c r="F48" s="26" t="s">
        <v>197</v>
      </c>
      <c r="G48" s="27">
        <v>16050</v>
      </c>
      <c r="H48" s="26" t="s">
        <v>197</v>
      </c>
      <c r="I48" s="27">
        <v>16050</v>
      </c>
      <c r="J48" s="24" t="s">
        <v>750</v>
      </c>
      <c r="K48" s="45" t="s">
        <v>4360</v>
      </c>
      <c r="L48" s="44">
        <v>24197</v>
      </c>
    </row>
    <row r="49" spans="1:12" s="2" customFormat="1" ht="48">
      <c r="A49" s="13">
        <v>45</v>
      </c>
      <c r="B49" s="22" t="s">
        <v>4363</v>
      </c>
      <c r="C49" s="24">
        <v>1284</v>
      </c>
      <c r="D49" s="25">
        <v>0.24</v>
      </c>
      <c r="E49" s="22" t="s">
        <v>52</v>
      </c>
      <c r="F49" s="26" t="s">
        <v>3447</v>
      </c>
      <c r="G49" s="27">
        <v>1200</v>
      </c>
      <c r="H49" s="26" t="s">
        <v>3447</v>
      </c>
      <c r="I49" s="27">
        <v>1200</v>
      </c>
      <c r="J49" s="24" t="s">
        <v>750</v>
      </c>
      <c r="K49" s="45" t="s">
        <v>4364</v>
      </c>
      <c r="L49" s="44">
        <v>24194</v>
      </c>
    </row>
    <row r="50" spans="1:12" s="2" customFormat="1" ht="39.75" customHeight="1">
      <c r="A50" s="13">
        <v>46</v>
      </c>
      <c r="B50" s="22" t="s">
        <v>437</v>
      </c>
      <c r="C50" s="24">
        <v>674.1</v>
      </c>
      <c r="D50" s="25"/>
      <c r="E50" s="22" t="s">
        <v>275</v>
      </c>
      <c r="F50" s="26" t="s">
        <v>436</v>
      </c>
      <c r="G50" s="27">
        <v>674.1</v>
      </c>
      <c r="H50" s="26" t="s">
        <v>436</v>
      </c>
      <c r="I50" s="27">
        <v>674.1</v>
      </c>
      <c r="J50" s="24" t="s">
        <v>750</v>
      </c>
      <c r="K50" s="19" t="s">
        <v>275</v>
      </c>
      <c r="L50" s="44">
        <v>24189</v>
      </c>
    </row>
    <row r="51" spans="1:12" s="2" customFormat="1" ht="36" customHeight="1">
      <c r="A51" s="13">
        <v>47</v>
      </c>
      <c r="B51" s="22" t="s">
        <v>4368</v>
      </c>
      <c r="C51" s="24">
        <v>1605</v>
      </c>
      <c r="D51" s="25">
        <v>100</v>
      </c>
      <c r="E51" s="22" t="s">
        <v>52</v>
      </c>
      <c r="F51" s="26" t="s">
        <v>197</v>
      </c>
      <c r="G51" s="27">
        <v>1605</v>
      </c>
      <c r="H51" s="26" t="s">
        <v>197</v>
      </c>
      <c r="I51" s="27">
        <v>1605</v>
      </c>
      <c r="J51" s="24" t="s">
        <v>750</v>
      </c>
      <c r="K51" s="45" t="s">
        <v>4369</v>
      </c>
      <c r="L51" s="44">
        <v>24194</v>
      </c>
    </row>
    <row r="52" spans="1:12" s="2" customFormat="1" ht="34.5" customHeight="1">
      <c r="A52" s="13"/>
      <c r="B52" s="42" t="s">
        <v>21</v>
      </c>
      <c r="C52" s="24"/>
      <c r="D52" s="25"/>
      <c r="E52" s="22"/>
      <c r="F52" s="26"/>
      <c r="G52" s="27"/>
      <c r="H52" s="41"/>
      <c r="I52" s="47">
        <f>SUBTOTAL(109,I3:I51)</f>
        <v>2448463.3499999996</v>
      </c>
      <c r="J52" s="24"/>
      <c r="K52" s="19"/>
      <c r="L52" s="44"/>
    </row>
    <row r="53" spans="1:12">
      <c r="A53" s="13"/>
      <c r="B53" s="14"/>
      <c r="C53" s="28"/>
      <c r="D53" s="29"/>
      <c r="E53" s="14"/>
      <c r="F53" s="15"/>
      <c r="G53" s="31"/>
      <c r="H53" s="15"/>
      <c r="I53" s="28"/>
      <c r="J53" s="28"/>
      <c r="K53" s="19"/>
      <c r="L53" s="44"/>
    </row>
    <row r="54" spans="1:12">
      <c r="A54" s="13"/>
      <c r="B54" s="14"/>
      <c r="C54" s="28"/>
      <c r="D54" s="29"/>
      <c r="E54" s="14"/>
      <c r="F54" s="18"/>
      <c r="G54" s="31"/>
      <c r="H54" s="21"/>
      <c r="I54" s="28"/>
      <c r="J54" s="28"/>
      <c r="K54" s="19"/>
      <c r="L54" s="44"/>
    </row>
    <row r="55" spans="1:12">
      <c r="A55" s="13"/>
      <c r="B55" s="14"/>
      <c r="C55" s="28"/>
      <c r="D55" s="29"/>
      <c r="E55" s="14"/>
      <c r="F55" s="30"/>
      <c r="G55" s="31"/>
      <c r="H55" s="30"/>
      <c r="I55" s="31"/>
      <c r="J55" s="28"/>
      <c r="K55" s="19"/>
      <c r="L55" s="44"/>
    </row>
    <row r="56" spans="1:12">
      <c r="A56" s="13"/>
      <c r="B56" s="14"/>
      <c r="C56" s="28"/>
      <c r="D56" s="29"/>
      <c r="E56" s="14"/>
      <c r="F56" s="18"/>
      <c r="G56" s="31"/>
      <c r="H56" s="21"/>
      <c r="I56" s="28"/>
      <c r="J56" s="28"/>
      <c r="K56" s="19"/>
      <c r="L56" s="44"/>
    </row>
    <row r="57" spans="1:12">
      <c r="A57" s="13"/>
      <c r="B57" s="14"/>
      <c r="C57" s="28"/>
      <c r="D57" s="29"/>
      <c r="E57" s="14"/>
      <c r="F57" s="30"/>
      <c r="G57" s="31"/>
      <c r="H57" s="30"/>
      <c r="I57" s="31"/>
      <c r="J57" s="28"/>
      <c r="K57" s="19"/>
      <c r="L57" s="44"/>
    </row>
    <row r="58" spans="1:12">
      <c r="A58" s="13"/>
      <c r="B58" s="14"/>
      <c r="C58" s="28"/>
      <c r="D58" s="29"/>
      <c r="E58" s="14"/>
      <c r="F58" s="30"/>
      <c r="G58" s="31"/>
      <c r="H58" s="30"/>
      <c r="I58" s="31"/>
      <c r="J58" s="28"/>
      <c r="K58" s="19"/>
      <c r="L58" s="44"/>
    </row>
    <row r="59" spans="1:12">
      <c r="A59" s="13"/>
      <c r="B59" s="14"/>
      <c r="C59" s="28"/>
      <c r="D59" s="29"/>
      <c r="E59" s="14"/>
      <c r="F59" s="30"/>
      <c r="G59" s="31"/>
      <c r="H59" s="30"/>
      <c r="I59" s="31"/>
      <c r="J59" s="28"/>
      <c r="K59" s="19"/>
      <c r="L59" s="44"/>
    </row>
    <row r="60" spans="1:12">
      <c r="A60" s="13"/>
      <c r="B60" s="14"/>
      <c r="C60" s="28"/>
      <c r="D60" s="29"/>
      <c r="E60" s="14"/>
      <c r="F60" s="30"/>
      <c r="G60" s="31"/>
      <c r="H60" s="21"/>
      <c r="I60" s="28"/>
      <c r="J60" s="28"/>
      <c r="K60" s="19"/>
      <c r="L60" s="44"/>
    </row>
    <row r="61" spans="1:12">
      <c r="A61" s="13"/>
      <c r="B61" s="14"/>
      <c r="C61" s="28"/>
      <c r="D61" s="29"/>
      <c r="E61" s="14"/>
      <c r="F61" s="15"/>
      <c r="G61" s="31"/>
      <c r="H61" s="15"/>
      <c r="I61" s="28"/>
      <c r="J61" s="28"/>
      <c r="K61" s="19"/>
      <c r="L61" s="44"/>
    </row>
    <row r="62" spans="1:12">
      <c r="A62" s="13"/>
      <c r="B62" s="14"/>
      <c r="C62" s="28"/>
      <c r="D62" s="29"/>
      <c r="E62" s="14"/>
      <c r="F62" s="15"/>
      <c r="G62" s="31"/>
      <c r="H62" s="15"/>
      <c r="I62" s="28"/>
      <c r="J62" s="28"/>
      <c r="K62" s="19"/>
      <c r="L62" s="44"/>
    </row>
    <row r="63" spans="1:12">
      <c r="A63" s="13"/>
      <c r="B63" s="14"/>
      <c r="C63" s="28"/>
      <c r="D63" s="29"/>
      <c r="E63" s="14"/>
      <c r="F63" s="30"/>
      <c r="G63" s="31"/>
      <c r="H63" s="21"/>
      <c r="I63" s="28"/>
      <c r="J63" s="28"/>
      <c r="K63" s="19"/>
      <c r="L63" s="44"/>
    </row>
    <row r="64" spans="1:12">
      <c r="A64" s="13"/>
      <c r="B64" s="14"/>
      <c r="C64" s="28"/>
      <c r="D64" s="29"/>
      <c r="E64" s="14"/>
      <c r="F64" s="30"/>
      <c r="G64" s="31"/>
      <c r="H64" s="30"/>
      <c r="I64" s="31"/>
      <c r="J64" s="28"/>
      <c r="K64" s="19"/>
      <c r="L64" s="44"/>
    </row>
    <row r="65" spans="1:12">
      <c r="A65" s="13"/>
      <c r="B65" s="14"/>
      <c r="C65" s="28"/>
      <c r="D65" s="29"/>
      <c r="E65" s="14"/>
      <c r="F65" s="18"/>
      <c r="G65" s="31"/>
      <c r="H65" s="21"/>
      <c r="I65" s="28"/>
      <c r="J65" s="28"/>
      <c r="K65" s="19"/>
      <c r="L65" s="44"/>
    </row>
    <row r="66" spans="1:12">
      <c r="A66" s="13"/>
      <c r="B66" s="14"/>
      <c r="C66" s="28"/>
      <c r="D66" s="29"/>
      <c r="E66" s="14"/>
      <c r="F66" s="18"/>
      <c r="G66" s="31"/>
      <c r="H66" s="21"/>
      <c r="I66" s="28"/>
      <c r="J66" s="28"/>
      <c r="K66" s="19"/>
      <c r="L66" s="44"/>
    </row>
    <row r="67" spans="1:12">
      <c r="A67" s="13"/>
      <c r="B67" s="14"/>
      <c r="C67" s="28"/>
      <c r="D67" s="29"/>
      <c r="E67" s="14"/>
      <c r="F67" s="30"/>
      <c r="G67" s="31"/>
      <c r="H67" s="21"/>
      <c r="I67" s="28"/>
      <c r="J67" s="28"/>
      <c r="K67" s="19"/>
      <c r="L67" s="44"/>
    </row>
    <row r="68" spans="1:12">
      <c r="A68" s="13"/>
      <c r="B68" s="14"/>
      <c r="C68" s="28"/>
      <c r="D68" s="29"/>
      <c r="E68" s="14"/>
      <c r="F68" s="30"/>
      <c r="G68" s="31"/>
      <c r="H68" s="21"/>
      <c r="I68" s="28"/>
      <c r="J68" s="28"/>
      <c r="K68" s="19"/>
      <c r="L68" s="44"/>
    </row>
    <row r="69" spans="1:12">
      <c r="A69" s="13"/>
      <c r="B69" s="14"/>
      <c r="C69" s="28"/>
      <c r="D69" s="29"/>
      <c r="E69" s="14"/>
      <c r="F69" s="30"/>
      <c r="G69" s="31"/>
      <c r="H69" s="21"/>
      <c r="I69" s="28"/>
      <c r="J69" s="28"/>
      <c r="K69" s="19"/>
      <c r="L69" s="44"/>
    </row>
    <row r="70" spans="1:12">
      <c r="A70" s="13"/>
      <c r="B70" s="14"/>
      <c r="C70" s="28"/>
      <c r="D70" s="29"/>
      <c r="E70" s="14"/>
      <c r="F70" s="18"/>
      <c r="G70" s="31"/>
      <c r="H70" s="21"/>
      <c r="I70" s="28"/>
      <c r="J70" s="28"/>
      <c r="K70" s="19"/>
      <c r="L70" s="44"/>
    </row>
    <row r="71" spans="1:12">
      <c r="A71" s="13"/>
      <c r="B71" s="14"/>
      <c r="C71" s="28"/>
      <c r="D71" s="29"/>
      <c r="E71" s="14"/>
      <c r="F71" s="18"/>
      <c r="G71" s="31"/>
      <c r="H71" s="21"/>
      <c r="I71" s="28"/>
      <c r="J71" s="28"/>
      <c r="K71" s="19"/>
      <c r="L71" s="44"/>
    </row>
    <row r="72" spans="1:12">
      <c r="A72" s="13"/>
      <c r="B72" s="14"/>
      <c r="C72" s="28"/>
      <c r="D72" s="29"/>
      <c r="E72" s="14"/>
      <c r="F72" s="15"/>
      <c r="G72" s="31"/>
      <c r="H72" s="15"/>
      <c r="I72" s="28"/>
      <c r="J72" s="28"/>
      <c r="K72" s="19"/>
      <c r="L72" s="44"/>
    </row>
    <row r="73" spans="1:12">
      <c r="A73" s="13"/>
      <c r="B73" s="14"/>
      <c r="C73" s="28"/>
      <c r="D73" s="29"/>
      <c r="E73" s="14"/>
      <c r="F73" s="15"/>
      <c r="G73" s="31"/>
      <c r="H73" s="15"/>
      <c r="I73" s="28"/>
      <c r="J73" s="28"/>
      <c r="K73" s="19"/>
      <c r="L73" s="44"/>
    </row>
    <row r="74" spans="1:12">
      <c r="A74" s="13"/>
      <c r="B74" s="14"/>
      <c r="C74" s="28"/>
      <c r="D74" s="29"/>
      <c r="E74" s="14"/>
      <c r="F74" s="15"/>
      <c r="G74" s="31"/>
      <c r="H74" s="15"/>
      <c r="I74" s="28"/>
      <c r="J74" s="28"/>
      <c r="K74" s="19"/>
      <c r="L74" s="44"/>
    </row>
    <row r="75" spans="1:12">
      <c r="A75" s="13"/>
      <c r="B75" s="14"/>
      <c r="C75" s="28"/>
      <c r="D75" s="29"/>
      <c r="E75" s="14"/>
      <c r="F75" s="30"/>
      <c r="G75" s="31"/>
      <c r="H75" s="21"/>
      <c r="I75" s="28"/>
      <c r="J75" s="28"/>
      <c r="K75" s="19"/>
      <c r="L75" s="44"/>
    </row>
    <row r="76" spans="1:12">
      <c r="A76" s="13"/>
      <c r="B76" s="14"/>
      <c r="C76" s="28"/>
      <c r="D76" s="29"/>
      <c r="E76" s="14"/>
      <c r="F76" s="30"/>
      <c r="G76" s="31"/>
      <c r="H76" s="21"/>
      <c r="I76" s="28"/>
      <c r="J76" s="28"/>
      <c r="K76" s="19"/>
      <c r="L76" s="44"/>
    </row>
    <row r="77" spans="1:12">
      <c r="A77" s="13"/>
      <c r="B77" s="14"/>
      <c r="C77" s="28"/>
      <c r="D77" s="29"/>
      <c r="E77" s="14"/>
      <c r="F77" s="30"/>
      <c r="G77" s="31"/>
      <c r="H77" s="21"/>
      <c r="I77" s="28"/>
      <c r="J77" s="28"/>
      <c r="K77" s="19"/>
      <c r="L77" s="44"/>
    </row>
    <row r="78" spans="1:12">
      <c r="A78" s="13"/>
      <c r="B78" s="14"/>
      <c r="C78" s="28"/>
      <c r="D78" s="29"/>
      <c r="E78" s="14"/>
      <c r="F78" s="18"/>
      <c r="G78" s="31"/>
      <c r="H78" s="21"/>
      <c r="I78" s="28"/>
      <c r="J78" s="28"/>
      <c r="K78" s="19"/>
      <c r="L78" s="44"/>
    </row>
    <row r="79" spans="1:12">
      <c r="A79" s="13"/>
      <c r="B79" s="14"/>
      <c r="C79" s="28"/>
      <c r="D79" s="29"/>
      <c r="E79" s="14"/>
      <c r="F79" s="18"/>
      <c r="G79" s="31"/>
      <c r="H79" s="21"/>
      <c r="I79" s="28"/>
      <c r="J79" s="28"/>
      <c r="K79" s="19"/>
      <c r="L79" s="44"/>
    </row>
    <row r="80" spans="1:12">
      <c r="A80" s="13"/>
      <c r="B80" s="14"/>
      <c r="C80" s="28"/>
      <c r="D80" s="29"/>
      <c r="E80" s="14"/>
      <c r="F80" s="18"/>
      <c r="G80" s="31"/>
      <c r="H80" s="21"/>
      <c r="I80" s="28"/>
      <c r="J80" s="28"/>
      <c r="K80" s="19"/>
      <c r="L80" s="44"/>
    </row>
    <row r="81" spans="1:12">
      <c r="A81" s="13"/>
      <c r="B81" s="14"/>
      <c r="C81" s="28"/>
      <c r="D81" s="29"/>
      <c r="E81" s="14"/>
      <c r="F81" s="18"/>
      <c r="G81" s="31"/>
      <c r="H81" s="21"/>
      <c r="I81" s="28"/>
      <c r="J81" s="28"/>
      <c r="K81" s="19"/>
      <c r="L81" s="44"/>
    </row>
    <row r="82" spans="1:12">
      <c r="A82" s="13"/>
      <c r="B82" s="14"/>
      <c r="C82" s="28"/>
      <c r="D82" s="29"/>
      <c r="E82" s="14"/>
      <c r="F82" s="30"/>
      <c r="G82" s="31"/>
      <c r="H82" s="21"/>
      <c r="I82" s="28"/>
      <c r="J82" s="28"/>
      <c r="K82" s="19"/>
      <c r="L82" s="44"/>
    </row>
    <row r="83" spans="1:12">
      <c r="A83" s="13"/>
      <c r="B83" s="14"/>
      <c r="C83" s="28"/>
      <c r="D83" s="29"/>
      <c r="E83" s="14"/>
      <c r="F83" s="30"/>
      <c r="G83" s="31"/>
      <c r="H83" s="21"/>
      <c r="I83" s="28"/>
      <c r="J83" s="28"/>
      <c r="K83" s="19"/>
      <c r="L83" s="44"/>
    </row>
    <row r="84" spans="1:12">
      <c r="A84" s="13"/>
      <c r="B84" s="14"/>
      <c r="C84" s="28"/>
      <c r="D84" s="29"/>
      <c r="E84" s="14"/>
      <c r="F84" s="30"/>
      <c r="G84" s="31"/>
      <c r="H84" s="30"/>
      <c r="I84" s="31"/>
      <c r="J84" s="28"/>
      <c r="K84" s="19"/>
      <c r="L84" s="44"/>
    </row>
    <row r="85" spans="1:12">
      <c r="A85" s="13"/>
      <c r="B85" s="14"/>
      <c r="C85" s="28"/>
      <c r="D85" s="29"/>
      <c r="E85" s="14"/>
      <c r="F85" s="30"/>
      <c r="G85" s="31"/>
      <c r="H85" s="21"/>
      <c r="I85" s="28"/>
      <c r="J85" s="28"/>
      <c r="K85" s="19"/>
      <c r="L85" s="44"/>
    </row>
    <row r="86" spans="1:12">
      <c r="A86" s="13"/>
      <c r="B86" s="14"/>
      <c r="C86" s="28"/>
      <c r="D86" s="29"/>
      <c r="E86" s="14"/>
      <c r="F86" s="30"/>
      <c r="G86" s="28"/>
      <c r="H86" s="21"/>
      <c r="I86" s="28"/>
      <c r="J86" s="28"/>
      <c r="K86" s="19"/>
      <c r="L86" s="44"/>
    </row>
    <row r="87" spans="1:12">
      <c r="A87" s="13"/>
      <c r="B87" s="14"/>
      <c r="C87" s="28"/>
      <c r="D87" s="29"/>
      <c r="E87" s="14"/>
      <c r="F87" s="30"/>
      <c r="G87" s="28"/>
      <c r="H87" s="21"/>
      <c r="I87" s="28"/>
      <c r="J87" s="28"/>
      <c r="K87" s="19"/>
      <c r="L87" s="44"/>
    </row>
    <row r="88" spans="1:12">
      <c r="A88" s="13"/>
      <c r="B88" s="14"/>
      <c r="C88" s="28"/>
      <c r="D88" s="29"/>
      <c r="E88" s="14"/>
      <c r="F88" s="30"/>
      <c r="G88" s="31"/>
      <c r="H88" s="21"/>
      <c r="I88" s="28"/>
      <c r="J88" s="28"/>
      <c r="K88" s="19"/>
      <c r="L88" s="44"/>
    </row>
    <row r="89" spans="1:12">
      <c r="A89" s="13"/>
      <c r="B89" s="14"/>
      <c r="C89" s="28"/>
      <c r="D89" s="29"/>
      <c r="E89" s="14"/>
      <c r="F89" s="30"/>
      <c r="G89" s="31"/>
      <c r="H89" s="21"/>
      <c r="I89" s="28"/>
      <c r="J89" s="28"/>
      <c r="K89" s="19"/>
      <c r="L89" s="44"/>
    </row>
    <row r="90" spans="1:12">
      <c r="A90" s="13"/>
      <c r="B90" s="14"/>
      <c r="C90" s="28"/>
      <c r="D90" s="29"/>
      <c r="E90" s="14"/>
      <c r="F90" s="30"/>
      <c r="G90" s="31"/>
      <c r="H90" s="21"/>
      <c r="I90" s="28"/>
      <c r="J90" s="28"/>
      <c r="K90" s="19"/>
      <c r="L90" s="44"/>
    </row>
    <row r="91" spans="1:12">
      <c r="A91" s="13"/>
      <c r="B91" s="14"/>
      <c r="C91" s="28"/>
      <c r="D91" s="29"/>
      <c r="E91" s="14"/>
      <c r="F91" s="30"/>
      <c r="G91" s="31"/>
      <c r="H91" s="21"/>
      <c r="I91" s="28"/>
      <c r="J91" s="28"/>
      <c r="K91" s="19"/>
      <c r="L91" s="44"/>
    </row>
    <row r="92" spans="1:12">
      <c r="A92" s="13"/>
      <c r="B92" s="14"/>
      <c r="C92" s="28"/>
      <c r="D92" s="29"/>
      <c r="E92" s="14"/>
      <c r="F92" s="18"/>
      <c r="G92" s="31"/>
      <c r="H92" s="21"/>
      <c r="I92" s="28"/>
      <c r="J92" s="28"/>
      <c r="K92" s="19"/>
      <c r="L92" s="44"/>
    </row>
    <row r="93" spans="1:12">
      <c r="A93" s="13"/>
      <c r="B93" s="14"/>
      <c r="C93" s="28"/>
      <c r="D93" s="29"/>
      <c r="E93" s="14"/>
      <c r="F93" s="18"/>
      <c r="G93" s="31"/>
      <c r="H93" s="21"/>
      <c r="I93" s="28"/>
      <c r="J93" s="28"/>
      <c r="K93" s="19"/>
      <c r="L93" s="44"/>
    </row>
    <row r="94" spans="1:12">
      <c r="A94" s="13"/>
      <c r="B94" s="14"/>
      <c r="C94" s="28"/>
      <c r="D94" s="29"/>
      <c r="E94" s="14"/>
      <c r="F94" s="18"/>
      <c r="G94" s="31"/>
      <c r="H94" s="21"/>
      <c r="I94" s="28"/>
      <c r="J94" s="28"/>
      <c r="K94" s="19"/>
      <c r="L94" s="44"/>
    </row>
    <row r="95" spans="1:12">
      <c r="A95" s="13"/>
      <c r="B95" s="14"/>
      <c r="C95" s="28"/>
      <c r="D95" s="29"/>
      <c r="E95" s="14"/>
      <c r="F95" s="18"/>
      <c r="G95" s="31"/>
      <c r="H95" s="21"/>
      <c r="I95" s="28"/>
      <c r="J95" s="28"/>
      <c r="K95" s="19"/>
      <c r="L95" s="44"/>
    </row>
    <row r="96" spans="1:12">
      <c r="A96" s="13"/>
      <c r="B96" s="14"/>
      <c r="C96" s="28"/>
      <c r="D96" s="29"/>
      <c r="E96" s="14"/>
      <c r="F96" s="18"/>
      <c r="G96" s="31"/>
      <c r="H96" s="21"/>
      <c r="I96" s="28"/>
      <c r="J96" s="28"/>
      <c r="K96" s="19"/>
      <c r="L96" s="44"/>
    </row>
    <row r="97" spans="1:12">
      <c r="A97" s="13"/>
      <c r="B97" s="14"/>
      <c r="C97" s="28"/>
      <c r="D97" s="29"/>
      <c r="E97" s="14"/>
      <c r="F97" s="30"/>
      <c r="G97" s="31"/>
      <c r="H97" s="21"/>
      <c r="I97" s="28"/>
      <c r="J97" s="28"/>
      <c r="K97" s="19"/>
      <c r="L97" s="44"/>
    </row>
    <row r="98" spans="1:12">
      <c r="A98" s="13"/>
      <c r="B98" s="14"/>
      <c r="C98" s="28"/>
      <c r="D98" s="29"/>
      <c r="E98" s="14"/>
      <c r="F98" s="30"/>
      <c r="G98" s="31"/>
      <c r="H98" s="21"/>
      <c r="I98" s="28"/>
      <c r="J98" s="28"/>
      <c r="K98" s="19"/>
      <c r="L98" s="44"/>
    </row>
    <row r="99" spans="1:12">
      <c r="A99" s="13"/>
      <c r="B99" s="14"/>
      <c r="C99" s="28"/>
      <c r="D99" s="29"/>
      <c r="E99" s="14"/>
      <c r="F99" s="30"/>
      <c r="G99" s="31"/>
      <c r="H99" s="21"/>
      <c r="I99" s="28"/>
      <c r="J99" s="28"/>
      <c r="K99" s="19"/>
      <c r="L99" s="44"/>
    </row>
    <row r="100" spans="1:12">
      <c r="A100" s="13"/>
      <c r="B100" s="14"/>
      <c r="C100" s="28"/>
      <c r="D100" s="29"/>
      <c r="E100" s="14"/>
      <c r="F100" s="30"/>
      <c r="G100" s="31"/>
      <c r="H100" s="21"/>
      <c r="I100" s="28"/>
      <c r="J100" s="28"/>
      <c r="K100" s="19"/>
      <c r="L100" s="44"/>
    </row>
    <row r="101" spans="1:12">
      <c r="A101" s="13"/>
      <c r="B101" s="14"/>
      <c r="C101" s="28"/>
      <c r="D101" s="29"/>
      <c r="E101" s="14"/>
      <c r="F101" s="18"/>
      <c r="G101" s="31"/>
      <c r="H101" s="21"/>
      <c r="I101" s="28"/>
      <c r="J101" s="28"/>
      <c r="K101" s="19"/>
      <c r="L101" s="44"/>
    </row>
    <row r="102" spans="1:12">
      <c r="A102" s="13"/>
      <c r="B102" s="14"/>
      <c r="C102" s="28"/>
      <c r="D102" s="29"/>
      <c r="E102" s="14"/>
      <c r="F102" s="18"/>
      <c r="G102" s="31"/>
      <c r="H102" s="21"/>
      <c r="I102" s="28"/>
      <c r="J102" s="28"/>
      <c r="K102" s="19"/>
      <c r="L102" s="44"/>
    </row>
    <row r="103" spans="1:12">
      <c r="A103" s="13"/>
      <c r="B103" s="14"/>
      <c r="C103" s="28"/>
      <c r="D103" s="29"/>
      <c r="E103" s="14"/>
      <c r="F103" s="18"/>
      <c r="G103" s="31"/>
      <c r="H103" s="21"/>
      <c r="I103" s="28"/>
      <c r="J103" s="28"/>
      <c r="K103" s="19"/>
      <c r="L103" s="44"/>
    </row>
    <row r="104" spans="1:12">
      <c r="A104" s="13"/>
      <c r="B104" s="14"/>
      <c r="C104" s="28"/>
      <c r="D104" s="29"/>
      <c r="E104" s="14"/>
      <c r="F104" s="18"/>
      <c r="G104" s="31"/>
      <c r="H104" s="21"/>
      <c r="I104" s="28"/>
      <c r="J104" s="28"/>
      <c r="K104" s="19"/>
      <c r="L104" s="44"/>
    </row>
    <row r="105" spans="1:12">
      <c r="A105" s="13"/>
      <c r="B105" s="14"/>
      <c r="C105" s="28"/>
      <c r="D105" s="29"/>
      <c r="E105" s="14"/>
      <c r="F105" s="18"/>
      <c r="G105" s="31"/>
      <c r="H105" s="21"/>
      <c r="I105" s="28"/>
      <c r="J105" s="28"/>
      <c r="K105" s="19"/>
      <c r="L105" s="44"/>
    </row>
    <row r="106" spans="1:12">
      <c r="A106" s="13"/>
      <c r="B106" s="14"/>
      <c r="C106" s="28"/>
      <c r="D106" s="29"/>
      <c r="E106" s="14"/>
      <c r="F106" s="30"/>
      <c r="G106" s="31"/>
      <c r="H106" s="21"/>
      <c r="I106" s="28"/>
      <c r="J106" s="28"/>
      <c r="K106" s="19"/>
      <c r="L106" s="44"/>
    </row>
    <row r="107" spans="1:12">
      <c r="A107" s="13"/>
      <c r="B107" s="14"/>
      <c r="C107" s="28"/>
      <c r="D107" s="29"/>
      <c r="E107" s="14"/>
      <c r="F107" s="30"/>
      <c r="G107" s="31"/>
      <c r="H107" s="21"/>
      <c r="I107" s="28"/>
      <c r="J107" s="28"/>
      <c r="K107" s="19"/>
      <c r="L107" s="44"/>
    </row>
    <row r="108" spans="1:12">
      <c r="A108" s="13"/>
      <c r="B108" s="14"/>
      <c r="C108" s="28"/>
      <c r="D108" s="29"/>
      <c r="E108" s="14"/>
      <c r="F108" s="30"/>
      <c r="G108" s="31"/>
      <c r="H108" s="21"/>
      <c r="I108" s="28"/>
      <c r="J108" s="28"/>
      <c r="K108" s="19"/>
      <c r="L108" s="44"/>
    </row>
    <row r="109" spans="1:12">
      <c r="A109" s="13"/>
      <c r="B109" s="14"/>
      <c r="C109" s="28"/>
      <c r="D109" s="29"/>
      <c r="E109" s="14"/>
      <c r="F109" s="30"/>
      <c r="G109" s="31"/>
      <c r="H109" s="21"/>
      <c r="I109" s="28"/>
      <c r="J109" s="28"/>
      <c r="K109" s="19"/>
      <c r="L109" s="44"/>
    </row>
    <row r="110" spans="1:12">
      <c r="A110" s="13"/>
      <c r="B110" s="14"/>
      <c r="C110" s="28"/>
      <c r="D110" s="29"/>
      <c r="E110" s="14"/>
      <c r="F110" s="30"/>
      <c r="G110" s="31"/>
      <c r="H110" s="21"/>
      <c r="I110" s="28"/>
      <c r="J110" s="28"/>
      <c r="K110" s="19"/>
      <c r="L110" s="44"/>
    </row>
    <row r="111" spans="1:12">
      <c r="A111" s="13"/>
      <c r="B111" s="14"/>
      <c r="C111" s="28"/>
      <c r="D111" s="29"/>
      <c r="E111" s="14"/>
      <c r="F111" s="30"/>
      <c r="G111" s="31"/>
      <c r="H111" s="21"/>
      <c r="I111" s="28"/>
      <c r="J111" s="28"/>
      <c r="K111" s="19"/>
      <c r="L111" s="44"/>
    </row>
    <row r="112" spans="1:12">
      <c r="A112" s="13"/>
      <c r="B112" s="14"/>
      <c r="C112" s="28"/>
      <c r="D112" s="29"/>
      <c r="E112" s="14"/>
      <c r="F112" s="30"/>
      <c r="G112" s="31"/>
      <c r="H112" s="21"/>
      <c r="I112" s="28"/>
      <c r="J112" s="28"/>
      <c r="K112" s="19"/>
      <c r="L112" s="44"/>
    </row>
    <row r="113" spans="1:12">
      <c r="A113" s="13"/>
      <c r="B113" s="14"/>
      <c r="C113" s="28"/>
      <c r="D113" s="29"/>
      <c r="E113" s="14"/>
      <c r="F113" s="30"/>
      <c r="G113" s="31"/>
      <c r="H113" s="21"/>
      <c r="I113" s="28"/>
      <c r="J113" s="28"/>
      <c r="K113" s="19"/>
      <c r="L113" s="44"/>
    </row>
    <row r="114" spans="1:12">
      <c r="A114" s="13"/>
      <c r="B114" s="14"/>
      <c r="C114" s="28"/>
      <c r="D114" s="29"/>
      <c r="E114" s="14"/>
      <c r="F114" s="30"/>
      <c r="G114" s="31"/>
      <c r="H114" s="21"/>
      <c r="I114" s="28"/>
      <c r="J114" s="28"/>
      <c r="K114" s="19"/>
      <c r="L114" s="44"/>
    </row>
    <row r="115" spans="1:12">
      <c r="A115" s="13"/>
      <c r="B115" s="14"/>
      <c r="C115" s="28"/>
      <c r="D115" s="29"/>
      <c r="E115" s="14"/>
      <c r="F115" s="30"/>
      <c r="G115" s="31"/>
      <c r="H115" s="21"/>
      <c r="I115" s="28"/>
      <c r="J115" s="28"/>
      <c r="K115" s="19"/>
      <c r="L115" s="44"/>
    </row>
    <row r="116" spans="1:12">
      <c r="A116" s="13"/>
      <c r="B116" s="14"/>
      <c r="C116" s="28"/>
      <c r="D116" s="29"/>
      <c r="E116" s="14"/>
      <c r="F116" s="18"/>
      <c r="G116" s="31"/>
      <c r="H116" s="21"/>
      <c r="I116" s="28"/>
      <c r="J116" s="28"/>
      <c r="K116" s="19"/>
      <c r="L116" s="44"/>
    </row>
    <row r="117" spans="1:12">
      <c r="A117" s="13"/>
      <c r="B117" s="14"/>
      <c r="C117" s="28"/>
      <c r="D117" s="29"/>
      <c r="E117" s="14"/>
      <c r="F117" s="18"/>
      <c r="G117" s="31"/>
      <c r="H117" s="21"/>
      <c r="I117" s="28"/>
      <c r="J117" s="28"/>
      <c r="K117" s="19"/>
      <c r="L117" s="44"/>
    </row>
    <row r="118" spans="1:12">
      <c r="A118" s="13"/>
      <c r="B118" s="14"/>
      <c r="C118" s="28"/>
      <c r="D118" s="29"/>
      <c r="E118" s="14"/>
      <c r="F118" s="30"/>
      <c r="G118" s="31"/>
      <c r="H118" s="21"/>
      <c r="I118" s="28"/>
      <c r="J118" s="28"/>
      <c r="K118" s="19"/>
      <c r="L118" s="44"/>
    </row>
    <row r="119" spans="1:12">
      <c r="A119" s="13"/>
      <c r="B119" s="14"/>
      <c r="C119" s="28"/>
      <c r="D119" s="29"/>
      <c r="E119" s="14"/>
      <c r="F119" s="30"/>
      <c r="G119" s="31"/>
      <c r="H119" s="21"/>
      <c r="I119" s="28"/>
      <c r="J119" s="28"/>
      <c r="K119" s="19"/>
      <c r="L119" s="44"/>
    </row>
    <row r="120" spans="1:12">
      <c r="A120" s="13"/>
      <c r="B120" s="14"/>
      <c r="C120" s="28"/>
      <c r="D120" s="29"/>
      <c r="E120" s="14"/>
      <c r="F120" s="18"/>
      <c r="G120" s="31"/>
      <c r="H120" s="21"/>
      <c r="I120" s="28"/>
      <c r="J120" s="28"/>
      <c r="K120" s="19"/>
      <c r="L120" s="44"/>
    </row>
    <row r="121" spans="1:12">
      <c r="A121" s="13"/>
      <c r="B121" s="14"/>
      <c r="C121" s="28"/>
      <c r="D121" s="29"/>
      <c r="E121" s="14"/>
      <c r="F121" s="18"/>
      <c r="G121" s="31"/>
      <c r="H121" s="21"/>
      <c r="I121" s="28"/>
      <c r="J121" s="28"/>
      <c r="K121" s="19"/>
      <c r="L121" s="44"/>
    </row>
    <row r="122" spans="1:12">
      <c r="A122" s="13"/>
      <c r="B122" s="14"/>
      <c r="C122" s="32"/>
      <c r="D122" s="29"/>
      <c r="E122" s="14"/>
      <c r="F122" s="15"/>
      <c r="G122" s="31"/>
      <c r="H122" s="15"/>
      <c r="I122" s="28"/>
      <c r="J122" s="28"/>
      <c r="K122" s="19"/>
      <c r="L122" s="44"/>
    </row>
    <row r="123" spans="1:12">
      <c r="A123" s="13"/>
      <c r="B123" s="14"/>
      <c r="C123" s="32"/>
      <c r="D123" s="29"/>
      <c r="E123" s="14"/>
      <c r="F123" s="15"/>
      <c r="G123" s="31"/>
      <c r="H123" s="15"/>
      <c r="I123" s="28"/>
      <c r="J123" s="28"/>
      <c r="K123" s="19"/>
      <c r="L123" s="44"/>
    </row>
    <row r="124" spans="1:12">
      <c r="A124" s="13"/>
      <c r="B124" s="14"/>
      <c r="C124" s="28"/>
      <c r="D124" s="29"/>
      <c r="E124" s="14"/>
      <c r="F124" s="30"/>
      <c r="G124" s="31"/>
      <c r="H124" s="30"/>
      <c r="I124" s="31"/>
      <c r="J124" s="28"/>
      <c r="K124" s="19"/>
      <c r="L124" s="44"/>
    </row>
    <row r="125" spans="1:12">
      <c r="A125" s="13"/>
      <c r="B125" s="14"/>
      <c r="C125" s="28"/>
      <c r="D125" s="29"/>
      <c r="E125" s="14"/>
      <c r="F125" s="18"/>
      <c r="G125" s="31"/>
      <c r="H125" s="21"/>
      <c r="I125" s="28"/>
      <c r="J125" s="28"/>
      <c r="K125" s="19"/>
      <c r="L125" s="44"/>
    </row>
    <row r="126" spans="1:12">
      <c r="A126" s="13"/>
      <c r="B126" s="14"/>
      <c r="C126" s="28"/>
      <c r="D126" s="29"/>
      <c r="E126" s="14"/>
      <c r="F126" s="18"/>
      <c r="G126" s="31"/>
      <c r="H126" s="21"/>
      <c r="I126" s="28"/>
      <c r="J126" s="28"/>
      <c r="K126" s="19"/>
      <c r="L126" s="44"/>
    </row>
    <row r="127" spans="1:12">
      <c r="A127" s="13"/>
      <c r="B127" s="14"/>
      <c r="C127" s="28"/>
      <c r="D127" s="29"/>
      <c r="E127" s="14"/>
      <c r="F127" s="30"/>
      <c r="G127" s="31"/>
      <c r="H127" s="30"/>
      <c r="I127" s="31"/>
      <c r="J127" s="28"/>
      <c r="K127" s="19"/>
      <c r="L127" s="44"/>
    </row>
    <row r="128" spans="1:12">
      <c r="A128" s="13"/>
      <c r="B128" s="14"/>
      <c r="C128" s="28"/>
      <c r="D128" s="29"/>
      <c r="E128" s="14"/>
      <c r="F128" s="30"/>
      <c r="G128" s="31"/>
      <c r="H128" s="30"/>
      <c r="I128" s="31"/>
      <c r="J128" s="28"/>
      <c r="K128" s="19"/>
      <c r="L128" s="44"/>
    </row>
    <row r="129" spans="1:12">
      <c r="A129" s="13"/>
      <c r="B129" s="14"/>
      <c r="C129" s="28"/>
      <c r="D129" s="29"/>
      <c r="E129" s="14"/>
      <c r="F129" s="30"/>
      <c r="G129" s="31"/>
      <c r="H129" s="30"/>
      <c r="I129" s="31"/>
      <c r="J129" s="28"/>
      <c r="K129" s="19"/>
      <c r="L129" s="44"/>
    </row>
    <row r="130" spans="1:12">
      <c r="A130" s="13"/>
      <c r="B130" s="14"/>
      <c r="C130" s="28"/>
      <c r="D130" s="29"/>
      <c r="E130" s="14"/>
      <c r="F130" s="30"/>
      <c r="G130" s="31"/>
      <c r="H130" s="30"/>
      <c r="I130" s="31"/>
      <c r="J130" s="28"/>
      <c r="K130" s="19"/>
      <c r="L130" s="44"/>
    </row>
    <row r="131" spans="1:12">
      <c r="A131" s="13"/>
      <c r="B131" s="14"/>
      <c r="C131" s="28"/>
      <c r="D131" s="29"/>
      <c r="E131" s="14"/>
      <c r="F131" s="30"/>
      <c r="G131" s="31"/>
      <c r="H131" s="30"/>
      <c r="I131" s="31"/>
      <c r="J131" s="28"/>
      <c r="K131" s="19"/>
      <c r="L131" s="44"/>
    </row>
    <row r="132" spans="1:12">
      <c r="A132" s="13"/>
      <c r="B132" s="14"/>
      <c r="C132" s="28"/>
      <c r="D132" s="29"/>
      <c r="E132" s="14"/>
      <c r="F132" s="30"/>
      <c r="G132" s="31"/>
      <c r="H132" s="21"/>
      <c r="I132" s="28"/>
      <c r="J132" s="28"/>
      <c r="K132" s="19"/>
      <c r="L132" s="44"/>
    </row>
    <row r="133" spans="1:12">
      <c r="A133" s="13"/>
      <c r="B133" s="14"/>
      <c r="C133" s="28"/>
      <c r="D133" s="29"/>
      <c r="E133" s="14"/>
      <c r="F133" s="30"/>
      <c r="G133" s="31"/>
      <c r="H133" s="21"/>
      <c r="I133" s="28"/>
      <c r="J133" s="28"/>
      <c r="K133" s="19"/>
      <c r="L133" s="44"/>
    </row>
    <row r="134" spans="1:12">
      <c r="A134" s="13"/>
      <c r="B134" s="14"/>
      <c r="C134" s="28"/>
      <c r="D134" s="29"/>
      <c r="E134" s="14"/>
      <c r="F134" s="30"/>
      <c r="G134" s="31"/>
      <c r="H134" s="21"/>
      <c r="I134" s="28"/>
      <c r="J134" s="28"/>
      <c r="K134" s="19"/>
      <c r="L134" s="44"/>
    </row>
    <row r="135" spans="1:12">
      <c r="A135" s="13"/>
      <c r="B135" s="14"/>
      <c r="C135" s="28"/>
      <c r="D135" s="29"/>
      <c r="E135" s="14"/>
      <c r="F135" s="18"/>
      <c r="G135" s="31"/>
      <c r="H135" s="21"/>
      <c r="I135" s="28"/>
      <c r="J135" s="28"/>
      <c r="K135" s="19"/>
      <c r="L135" s="44"/>
    </row>
    <row r="136" spans="1:12">
      <c r="A136" s="13"/>
      <c r="B136" s="14"/>
      <c r="C136" s="28"/>
      <c r="D136" s="29"/>
      <c r="E136" s="14"/>
      <c r="F136" s="18"/>
      <c r="G136" s="31"/>
      <c r="H136" s="21"/>
      <c r="I136" s="28"/>
      <c r="J136" s="28"/>
      <c r="K136" s="19"/>
      <c r="L136" s="44"/>
    </row>
    <row r="137" spans="1:12">
      <c r="A137" s="13"/>
      <c r="B137" s="14"/>
      <c r="C137" s="28"/>
      <c r="D137" s="29"/>
      <c r="E137" s="14"/>
      <c r="F137" s="18"/>
      <c r="G137" s="31"/>
      <c r="H137" s="21"/>
      <c r="I137" s="28"/>
      <c r="J137" s="28"/>
      <c r="K137" s="19"/>
      <c r="L137" s="44"/>
    </row>
    <row r="138" spans="1:12">
      <c r="A138" s="13"/>
      <c r="B138" s="14"/>
      <c r="C138" s="28"/>
      <c r="D138" s="29"/>
      <c r="E138" s="14"/>
      <c r="F138" s="30"/>
      <c r="G138" s="31"/>
      <c r="H138" s="21"/>
      <c r="I138" s="28"/>
      <c r="J138" s="28"/>
      <c r="K138" s="19"/>
      <c r="L138" s="44"/>
    </row>
    <row r="139" spans="1:12">
      <c r="A139" s="13"/>
      <c r="B139" s="14"/>
      <c r="C139" s="28"/>
      <c r="D139" s="29"/>
      <c r="E139" s="14"/>
      <c r="F139" s="18"/>
      <c r="G139" s="31"/>
      <c r="H139" s="21"/>
      <c r="I139" s="28"/>
      <c r="J139" s="28"/>
      <c r="K139" s="19"/>
      <c r="L139" s="44"/>
    </row>
    <row r="140" spans="1:12">
      <c r="A140" s="13"/>
      <c r="B140" s="14"/>
      <c r="C140" s="28"/>
      <c r="D140" s="29"/>
      <c r="E140" s="14"/>
      <c r="F140" s="18"/>
      <c r="G140" s="31"/>
      <c r="H140" s="21"/>
      <c r="I140" s="28"/>
      <c r="J140" s="28"/>
      <c r="K140" s="19"/>
      <c r="L140" s="44"/>
    </row>
    <row r="141" spans="1:12">
      <c r="A141" s="13"/>
      <c r="B141" s="14"/>
      <c r="C141" s="28"/>
      <c r="D141" s="29"/>
      <c r="E141" s="14"/>
      <c r="F141" s="30"/>
      <c r="G141" s="31"/>
      <c r="H141" s="21"/>
      <c r="I141" s="28"/>
      <c r="J141" s="28"/>
      <c r="K141" s="19"/>
      <c r="L141" s="44"/>
    </row>
    <row r="142" spans="1:12">
      <c r="A142" s="13"/>
      <c r="B142" s="14"/>
      <c r="C142" s="28"/>
      <c r="D142" s="29"/>
      <c r="E142" s="14"/>
      <c r="F142" s="15"/>
      <c r="G142" s="31"/>
      <c r="H142" s="15"/>
      <c r="I142" s="31"/>
      <c r="J142" s="28"/>
      <c r="K142" s="19"/>
      <c r="L142" s="44"/>
    </row>
    <row r="143" spans="1:12">
      <c r="A143" s="13"/>
      <c r="B143" s="14"/>
      <c r="C143" s="28"/>
      <c r="D143" s="29"/>
      <c r="E143" s="14"/>
      <c r="F143" s="18"/>
      <c r="G143" s="31"/>
      <c r="H143" s="21"/>
      <c r="I143" s="28"/>
      <c r="J143" s="28"/>
      <c r="K143" s="19"/>
      <c r="L143" s="44"/>
    </row>
    <row r="144" spans="1:12">
      <c r="A144" s="13"/>
      <c r="B144" s="14"/>
      <c r="C144" s="28"/>
      <c r="D144" s="29"/>
      <c r="E144" s="14"/>
      <c r="F144" s="18"/>
      <c r="G144" s="31"/>
      <c r="H144" s="21"/>
      <c r="I144" s="28"/>
      <c r="J144" s="28"/>
      <c r="K144" s="19"/>
      <c r="L144" s="44"/>
    </row>
    <row r="145" spans="1:12">
      <c r="A145" s="13"/>
      <c r="B145" s="14"/>
      <c r="C145" s="28"/>
      <c r="D145" s="29"/>
      <c r="E145" s="14"/>
      <c r="F145" s="30"/>
      <c r="G145" s="31"/>
      <c r="H145" s="21"/>
      <c r="I145" s="28"/>
      <c r="J145" s="28"/>
      <c r="K145" s="19"/>
      <c r="L145" s="44"/>
    </row>
    <row r="146" spans="1:12">
      <c r="A146" s="13"/>
      <c r="B146" s="14"/>
      <c r="C146" s="28"/>
      <c r="D146" s="29"/>
      <c r="E146" s="14"/>
      <c r="F146" s="30"/>
      <c r="G146" s="31"/>
      <c r="H146" s="21"/>
      <c r="I146" s="28"/>
      <c r="J146" s="28"/>
      <c r="K146" s="19"/>
      <c r="L146" s="44"/>
    </row>
    <row r="147" spans="1:12">
      <c r="A147" s="13"/>
      <c r="B147" s="14"/>
      <c r="C147" s="28"/>
      <c r="D147" s="29"/>
      <c r="E147" s="14"/>
      <c r="F147" s="18"/>
      <c r="G147" s="31"/>
      <c r="H147" s="21"/>
      <c r="I147" s="28"/>
      <c r="J147" s="28"/>
      <c r="K147" s="19"/>
      <c r="L147" s="44"/>
    </row>
    <row r="148" spans="1:12">
      <c r="A148" s="13"/>
      <c r="B148" s="14"/>
      <c r="C148" s="28"/>
      <c r="D148" s="29"/>
      <c r="E148" s="14"/>
      <c r="F148" s="30"/>
      <c r="G148" s="31"/>
      <c r="H148" s="21"/>
      <c r="I148" s="28"/>
      <c r="J148" s="28"/>
      <c r="K148" s="19"/>
      <c r="L148" s="48"/>
    </row>
    <row r="149" spans="1:12">
      <c r="A149" s="13"/>
      <c r="B149" s="14"/>
      <c r="C149" s="28"/>
      <c r="D149" s="29"/>
      <c r="E149" s="14"/>
      <c r="F149" s="18"/>
      <c r="G149" s="31"/>
      <c r="H149" s="33"/>
      <c r="I149" s="28"/>
      <c r="J149" s="28"/>
      <c r="K149" s="19"/>
      <c r="L149" s="44"/>
    </row>
    <row r="150" spans="1:12">
      <c r="A150" s="13"/>
      <c r="B150" s="14"/>
      <c r="C150" s="28"/>
      <c r="D150" s="29"/>
      <c r="E150" s="14"/>
      <c r="F150" s="15"/>
      <c r="G150" s="28"/>
      <c r="H150" s="15"/>
      <c r="I150" s="28"/>
      <c r="J150" s="28"/>
      <c r="K150" s="19"/>
      <c r="L150" s="44"/>
    </row>
    <row r="151" spans="1:12">
      <c r="A151" s="13"/>
      <c r="B151" s="14"/>
      <c r="C151" s="28"/>
      <c r="D151" s="29"/>
      <c r="E151" s="14"/>
      <c r="F151" s="18"/>
      <c r="G151" s="31"/>
      <c r="H151" s="21"/>
      <c r="I151" s="28"/>
      <c r="J151" s="28"/>
      <c r="K151" s="19"/>
      <c r="L151" s="44"/>
    </row>
    <row r="152" spans="1:12">
      <c r="A152" s="13"/>
      <c r="B152" s="14"/>
      <c r="C152" s="28"/>
      <c r="D152" s="29"/>
      <c r="E152" s="14"/>
      <c r="F152" s="18"/>
      <c r="G152" s="31"/>
      <c r="H152" s="21"/>
      <c r="I152" s="28"/>
      <c r="J152" s="28"/>
      <c r="K152" s="19"/>
      <c r="L152" s="44"/>
    </row>
    <row r="153" spans="1:12">
      <c r="A153" s="13"/>
      <c r="B153" s="14"/>
      <c r="C153" s="28"/>
      <c r="D153" s="29"/>
      <c r="E153" s="14"/>
      <c r="F153" s="18"/>
      <c r="G153" s="31"/>
      <c r="H153" s="21"/>
      <c r="I153" s="28"/>
      <c r="J153" s="28"/>
      <c r="K153" s="19"/>
      <c r="L153" s="44"/>
    </row>
    <row r="154" spans="1:12">
      <c r="A154" s="13"/>
      <c r="B154" s="14"/>
      <c r="C154" s="28"/>
      <c r="D154" s="29"/>
      <c r="E154" s="14"/>
      <c r="F154" s="18"/>
      <c r="G154" s="31"/>
      <c r="H154" s="21"/>
      <c r="I154" s="28"/>
      <c r="J154" s="28"/>
      <c r="K154" s="19"/>
      <c r="L154" s="44"/>
    </row>
    <row r="155" spans="1:12">
      <c r="A155" s="13"/>
      <c r="B155" s="14"/>
      <c r="C155" s="28"/>
      <c r="D155" s="29"/>
      <c r="E155" s="14"/>
      <c r="F155" s="18"/>
      <c r="G155" s="31"/>
      <c r="H155" s="21"/>
      <c r="I155" s="28"/>
      <c r="J155" s="28"/>
      <c r="K155" s="19"/>
      <c r="L155" s="44"/>
    </row>
    <row r="156" spans="1:12">
      <c r="A156" s="13"/>
      <c r="B156" s="14"/>
      <c r="C156" s="28"/>
      <c r="D156" s="29"/>
      <c r="E156" s="14"/>
      <c r="F156" s="18"/>
      <c r="G156" s="31"/>
      <c r="H156" s="21"/>
      <c r="I156" s="28"/>
      <c r="J156" s="28"/>
      <c r="K156" s="19"/>
      <c r="L156" s="44"/>
    </row>
    <row r="157" spans="1:12">
      <c r="A157" s="13"/>
      <c r="B157" s="14"/>
      <c r="C157" s="28"/>
      <c r="D157" s="29"/>
      <c r="E157" s="14"/>
      <c r="F157" s="18"/>
      <c r="G157" s="31"/>
      <c r="H157" s="21"/>
      <c r="I157" s="28"/>
      <c r="J157" s="28"/>
      <c r="K157" s="19"/>
      <c r="L157" s="44"/>
    </row>
    <row r="158" spans="1:12">
      <c r="A158" s="13"/>
      <c r="B158" s="14"/>
      <c r="C158" s="28"/>
      <c r="D158" s="29"/>
      <c r="E158" s="14"/>
      <c r="F158" s="18"/>
      <c r="G158" s="31"/>
      <c r="H158" s="21"/>
      <c r="I158" s="28"/>
      <c r="J158" s="28"/>
      <c r="K158" s="19"/>
      <c r="L158" s="44"/>
    </row>
    <row r="159" spans="1:12">
      <c r="A159" s="13"/>
      <c r="B159" s="14"/>
      <c r="C159" s="28"/>
      <c r="D159" s="29"/>
      <c r="E159" s="14"/>
      <c r="F159" s="18"/>
      <c r="G159" s="31"/>
      <c r="H159" s="21"/>
      <c r="I159" s="28"/>
      <c r="J159" s="28"/>
      <c r="K159" s="19"/>
      <c r="L159" s="44"/>
    </row>
    <row r="160" spans="1:12">
      <c r="A160" s="13"/>
      <c r="B160" s="14"/>
      <c r="C160" s="28"/>
      <c r="D160" s="29"/>
      <c r="E160" s="14"/>
      <c r="F160" s="15"/>
      <c r="G160" s="31"/>
      <c r="H160" s="15"/>
      <c r="I160" s="28"/>
      <c r="J160" s="28"/>
      <c r="K160" s="19"/>
      <c r="L160" s="44"/>
    </row>
    <row r="161" spans="1:12">
      <c r="A161" s="13"/>
      <c r="B161" s="14"/>
      <c r="C161" s="28"/>
      <c r="D161" s="29"/>
      <c r="E161" s="14"/>
      <c r="F161" s="15"/>
      <c r="G161" s="31"/>
      <c r="H161" s="15"/>
      <c r="I161" s="28"/>
      <c r="J161" s="28"/>
      <c r="K161" s="19"/>
      <c r="L161" s="44"/>
    </row>
    <row r="162" spans="1:12">
      <c r="A162" s="13"/>
      <c r="B162" s="14"/>
      <c r="C162" s="28"/>
      <c r="D162" s="29"/>
      <c r="E162" s="14"/>
      <c r="F162" s="15"/>
      <c r="G162" s="31"/>
      <c r="H162" s="15"/>
      <c r="I162" s="28"/>
      <c r="J162" s="28"/>
      <c r="K162" s="19"/>
      <c r="L162" s="44"/>
    </row>
    <row r="163" spans="1:12">
      <c r="A163" s="13"/>
      <c r="B163" s="14"/>
      <c r="C163" s="28"/>
      <c r="D163" s="29"/>
      <c r="E163" s="14"/>
      <c r="F163" s="15"/>
      <c r="G163" s="31"/>
      <c r="H163" s="15"/>
      <c r="I163" s="28"/>
      <c r="J163" s="28"/>
      <c r="K163" s="19"/>
      <c r="L163" s="44"/>
    </row>
    <row r="164" spans="1:12">
      <c r="A164" s="13"/>
      <c r="B164" s="14"/>
      <c r="C164" s="28"/>
      <c r="D164" s="29"/>
      <c r="E164" s="14"/>
      <c r="F164" s="15"/>
      <c r="G164" s="31"/>
      <c r="H164" s="15"/>
      <c r="I164" s="28"/>
      <c r="J164" s="28"/>
      <c r="K164" s="19"/>
      <c r="L164" s="44"/>
    </row>
    <row r="165" spans="1:12">
      <c r="A165" s="13"/>
      <c r="B165" s="14"/>
      <c r="C165" s="28"/>
      <c r="D165" s="29"/>
      <c r="E165" s="14"/>
      <c r="F165" s="18"/>
      <c r="G165" s="31"/>
      <c r="H165" s="21"/>
      <c r="I165" s="28"/>
      <c r="J165" s="28"/>
      <c r="K165" s="19"/>
      <c r="L165" s="44"/>
    </row>
    <row r="166" spans="1:12">
      <c r="A166" s="13"/>
      <c r="B166" s="14"/>
      <c r="C166" s="28"/>
      <c r="D166" s="29"/>
      <c r="E166" s="14"/>
      <c r="F166" s="18"/>
      <c r="G166" s="31"/>
      <c r="H166" s="21"/>
      <c r="I166" s="28"/>
      <c r="J166" s="28"/>
      <c r="K166" s="19"/>
      <c r="L166" s="44"/>
    </row>
    <row r="167" spans="1:12">
      <c r="A167" s="13"/>
      <c r="B167" s="14"/>
      <c r="C167" s="28"/>
      <c r="D167" s="29"/>
      <c r="E167" s="14"/>
      <c r="F167" s="18"/>
      <c r="G167" s="31"/>
      <c r="H167" s="21"/>
      <c r="I167" s="28"/>
      <c r="J167" s="28"/>
      <c r="K167" s="19"/>
      <c r="L167" s="44"/>
    </row>
    <row r="168" spans="1:12">
      <c r="A168" s="13"/>
      <c r="B168" s="14"/>
      <c r="C168" s="28"/>
      <c r="D168" s="29"/>
      <c r="E168" s="14"/>
      <c r="F168" s="18"/>
      <c r="G168" s="31"/>
      <c r="H168" s="21"/>
      <c r="I168" s="28"/>
      <c r="J168" s="28"/>
      <c r="K168" s="19"/>
      <c r="L168" s="44"/>
    </row>
    <row r="169" spans="1:12">
      <c r="A169" s="13"/>
      <c r="B169" s="14"/>
      <c r="C169" s="28"/>
      <c r="D169" s="29"/>
      <c r="E169" s="14"/>
      <c r="F169" s="18"/>
      <c r="G169" s="31"/>
      <c r="H169" s="21"/>
      <c r="I169" s="28"/>
      <c r="J169" s="28"/>
      <c r="K169" s="19"/>
      <c r="L169" s="44"/>
    </row>
    <row r="170" spans="1:12">
      <c r="A170" s="13"/>
      <c r="B170" s="14"/>
      <c r="C170" s="28"/>
      <c r="D170" s="29"/>
      <c r="E170" s="14"/>
      <c r="F170" s="18"/>
      <c r="G170" s="31"/>
      <c r="H170" s="21"/>
      <c r="I170" s="28"/>
      <c r="J170" s="28"/>
      <c r="K170" s="19"/>
      <c r="L170" s="44"/>
    </row>
    <row r="171" spans="1:12">
      <c r="A171" s="13"/>
      <c r="B171" s="14"/>
      <c r="C171" s="28"/>
      <c r="D171" s="29"/>
      <c r="E171" s="14"/>
      <c r="F171" s="18"/>
      <c r="G171" s="31"/>
      <c r="H171" s="21"/>
      <c r="I171" s="28"/>
      <c r="J171" s="28"/>
      <c r="K171" s="19"/>
      <c r="L171" s="44"/>
    </row>
    <row r="172" spans="1:12">
      <c r="A172" s="13"/>
      <c r="B172" s="14"/>
      <c r="C172" s="28"/>
      <c r="D172" s="29"/>
      <c r="E172" s="14"/>
      <c r="F172" s="18"/>
      <c r="G172" s="31"/>
      <c r="H172" s="21"/>
      <c r="I172" s="28"/>
      <c r="J172" s="28"/>
      <c r="K172" s="19"/>
      <c r="L172" s="44"/>
    </row>
    <row r="173" spans="1:12">
      <c r="A173" s="13"/>
      <c r="B173" s="14"/>
      <c r="C173" s="28"/>
      <c r="D173" s="29"/>
      <c r="E173" s="14"/>
      <c r="F173" s="18"/>
      <c r="G173" s="31"/>
      <c r="H173" s="21"/>
      <c r="I173" s="28"/>
      <c r="J173" s="28"/>
      <c r="K173" s="19"/>
      <c r="L173" s="44"/>
    </row>
    <row r="174" spans="1:12">
      <c r="A174" s="13"/>
      <c r="B174" s="14"/>
      <c r="C174" s="28"/>
      <c r="D174" s="29"/>
      <c r="E174" s="14"/>
      <c r="F174" s="18"/>
      <c r="G174" s="31"/>
      <c r="H174" s="21"/>
      <c r="I174" s="28"/>
      <c r="J174" s="28"/>
      <c r="K174" s="19"/>
      <c r="L174" s="44"/>
    </row>
    <row r="175" spans="1:12">
      <c r="A175" s="13"/>
      <c r="B175" s="14"/>
      <c r="C175" s="28"/>
      <c r="D175" s="29"/>
      <c r="E175" s="14"/>
      <c r="F175" s="18"/>
      <c r="G175" s="31"/>
      <c r="H175" s="21"/>
      <c r="I175" s="28"/>
      <c r="J175" s="28"/>
      <c r="K175" s="19"/>
      <c r="L175" s="44"/>
    </row>
    <row r="176" spans="1:12">
      <c r="A176" s="13"/>
      <c r="B176" s="14"/>
      <c r="C176" s="28"/>
      <c r="D176" s="29"/>
      <c r="E176" s="14"/>
      <c r="F176" s="18"/>
      <c r="G176" s="31"/>
      <c r="H176" s="21"/>
      <c r="I176" s="28"/>
      <c r="J176" s="28"/>
      <c r="K176" s="19"/>
      <c r="L176" s="44"/>
    </row>
    <row r="177" spans="1:12">
      <c r="A177" s="13"/>
      <c r="B177" s="14"/>
      <c r="C177" s="28"/>
      <c r="D177" s="29"/>
      <c r="E177" s="14"/>
      <c r="F177" s="18"/>
      <c r="G177" s="31"/>
      <c r="H177" s="21"/>
      <c r="I177" s="28"/>
      <c r="J177" s="28"/>
      <c r="K177" s="19"/>
      <c r="L177" s="44"/>
    </row>
    <row r="178" spans="1:12">
      <c r="A178" s="13"/>
      <c r="B178" s="14"/>
      <c r="C178" s="28"/>
      <c r="D178" s="29"/>
      <c r="E178" s="14"/>
      <c r="F178" s="18"/>
      <c r="G178" s="31"/>
      <c r="H178" s="21"/>
      <c r="I178" s="28"/>
      <c r="J178" s="28"/>
      <c r="K178" s="19"/>
      <c r="L178" s="44"/>
    </row>
    <row r="179" spans="1:12">
      <c r="A179" s="13"/>
      <c r="B179" s="14"/>
      <c r="C179" s="28"/>
      <c r="D179" s="29"/>
      <c r="E179" s="14"/>
      <c r="F179" s="18"/>
      <c r="G179" s="31"/>
      <c r="H179" s="21"/>
      <c r="I179" s="28"/>
      <c r="J179" s="28"/>
      <c r="K179" s="19"/>
      <c r="L179" s="44"/>
    </row>
    <row r="180" spans="1:12">
      <c r="A180" s="13"/>
      <c r="B180" s="14"/>
      <c r="C180" s="28"/>
      <c r="D180" s="29"/>
      <c r="E180" s="14"/>
      <c r="F180" s="18"/>
      <c r="G180" s="31"/>
      <c r="H180" s="21"/>
      <c r="I180" s="28"/>
      <c r="J180" s="28"/>
      <c r="K180" s="19"/>
      <c r="L180" s="44"/>
    </row>
    <row r="181" spans="1:12">
      <c r="A181" s="13"/>
      <c r="B181" s="14"/>
      <c r="C181" s="28"/>
      <c r="D181" s="29"/>
      <c r="E181" s="14"/>
      <c r="F181" s="18"/>
      <c r="G181" s="31"/>
      <c r="H181" s="21"/>
      <c r="I181" s="28"/>
      <c r="J181" s="28"/>
      <c r="K181" s="19"/>
      <c r="L181" s="44"/>
    </row>
    <row r="182" spans="1:12">
      <c r="A182" s="13"/>
      <c r="B182" s="14"/>
      <c r="C182" s="28"/>
      <c r="D182" s="29"/>
      <c r="E182" s="14"/>
      <c r="F182" s="18"/>
      <c r="G182" s="31"/>
      <c r="H182" s="21"/>
      <c r="I182" s="28"/>
      <c r="J182" s="28"/>
      <c r="K182" s="19"/>
      <c r="L182" s="44"/>
    </row>
    <row r="183" spans="1:12">
      <c r="A183" s="13"/>
      <c r="B183" s="14"/>
      <c r="C183" s="28"/>
      <c r="D183" s="29"/>
      <c r="E183" s="14"/>
      <c r="F183" s="18"/>
      <c r="G183" s="31"/>
      <c r="H183" s="21"/>
      <c r="I183" s="28"/>
      <c r="J183" s="28"/>
      <c r="K183" s="19"/>
      <c r="L183" s="44"/>
    </row>
    <row r="184" spans="1:12">
      <c r="A184" s="13"/>
      <c r="B184" s="14"/>
      <c r="C184" s="28"/>
      <c r="D184" s="29"/>
      <c r="E184" s="14"/>
      <c r="F184" s="18"/>
      <c r="G184" s="31"/>
      <c r="H184" s="21"/>
      <c r="I184" s="28"/>
      <c r="J184" s="28"/>
      <c r="K184" s="19"/>
      <c r="L184" s="44"/>
    </row>
    <row r="185" spans="1:12">
      <c r="A185" s="13"/>
      <c r="B185" s="14"/>
      <c r="C185" s="28"/>
      <c r="D185" s="29"/>
      <c r="E185" s="14"/>
      <c r="F185" s="18"/>
      <c r="G185" s="31"/>
      <c r="H185" s="21"/>
      <c r="I185" s="28"/>
      <c r="J185" s="28"/>
      <c r="K185" s="19"/>
      <c r="L185" s="44"/>
    </row>
    <row r="186" spans="1:12">
      <c r="A186" s="13"/>
      <c r="B186" s="14"/>
      <c r="C186" s="28"/>
      <c r="D186" s="29"/>
      <c r="E186" s="14"/>
      <c r="F186" s="18"/>
      <c r="G186" s="31"/>
      <c r="H186" s="21"/>
      <c r="I186" s="28"/>
      <c r="J186" s="28"/>
      <c r="K186" s="19"/>
      <c r="L186" s="44"/>
    </row>
    <row r="187" spans="1:12">
      <c r="A187" s="13"/>
      <c r="B187" s="14"/>
      <c r="C187" s="28"/>
      <c r="D187" s="29"/>
      <c r="E187" s="14"/>
      <c r="F187" s="18"/>
      <c r="G187" s="31"/>
      <c r="H187" s="21"/>
      <c r="I187" s="28"/>
      <c r="J187" s="28"/>
      <c r="K187" s="19"/>
      <c r="L187" s="44"/>
    </row>
    <row r="188" spans="1:12">
      <c r="A188" s="13"/>
      <c r="B188" s="14"/>
      <c r="C188" s="28"/>
      <c r="D188" s="29"/>
      <c r="E188" s="14"/>
      <c r="F188" s="18"/>
      <c r="G188" s="31"/>
      <c r="H188" s="21"/>
      <c r="I188" s="28"/>
      <c r="J188" s="28"/>
      <c r="K188" s="19"/>
      <c r="L188" s="44"/>
    </row>
    <row r="189" spans="1:12">
      <c r="A189" s="13"/>
      <c r="B189" s="14"/>
      <c r="C189" s="28"/>
      <c r="D189" s="29"/>
      <c r="E189" s="14"/>
      <c r="F189" s="18"/>
      <c r="G189" s="31"/>
      <c r="H189" s="21"/>
      <c r="I189" s="28"/>
      <c r="J189" s="28"/>
      <c r="K189" s="19"/>
      <c r="L189" s="44"/>
    </row>
    <row r="190" spans="1:12">
      <c r="A190" s="13"/>
      <c r="B190" s="14"/>
      <c r="C190" s="28"/>
      <c r="D190" s="29"/>
      <c r="E190" s="14"/>
      <c r="F190" s="18"/>
      <c r="G190" s="31"/>
      <c r="H190" s="21"/>
      <c r="I190" s="28"/>
      <c r="J190" s="28"/>
      <c r="K190" s="19"/>
      <c r="L190" s="44"/>
    </row>
    <row r="191" spans="1:12">
      <c r="A191" s="13"/>
      <c r="B191" s="14"/>
      <c r="C191" s="28"/>
      <c r="D191" s="29"/>
      <c r="E191" s="14"/>
      <c r="F191" s="18"/>
      <c r="G191" s="31"/>
      <c r="H191" s="21"/>
      <c r="I191" s="28"/>
      <c r="J191" s="28"/>
      <c r="K191" s="19"/>
      <c r="L191" s="44"/>
    </row>
    <row r="192" spans="1:12">
      <c r="A192" s="13"/>
      <c r="B192" s="14"/>
      <c r="C192" s="28"/>
      <c r="D192" s="29"/>
      <c r="E192" s="14"/>
      <c r="F192" s="18"/>
      <c r="G192" s="31"/>
      <c r="H192" s="21"/>
      <c r="I192" s="28"/>
      <c r="J192" s="28"/>
      <c r="K192" s="19"/>
      <c r="L192" s="44"/>
    </row>
    <row r="193" spans="1:12">
      <c r="A193" s="13"/>
      <c r="B193" s="14"/>
      <c r="C193" s="28"/>
      <c r="D193" s="29"/>
      <c r="E193" s="14"/>
      <c r="F193" s="18"/>
      <c r="G193" s="31"/>
      <c r="H193" s="21"/>
      <c r="I193" s="28"/>
      <c r="J193" s="28"/>
      <c r="K193" s="19"/>
      <c r="L193" s="44"/>
    </row>
    <row r="194" spans="1:12">
      <c r="A194" s="13"/>
      <c r="B194" s="14"/>
      <c r="C194" s="28"/>
      <c r="D194" s="29"/>
      <c r="E194" s="14"/>
      <c r="F194" s="18"/>
      <c r="G194" s="31"/>
      <c r="H194" s="21"/>
      <c r="I194" s="28"/>
      <c r="J194" s="28"/>
      <c r="K194" s="19"/>
      <c r="L194" s="44"/>
    </row>
    <row r="195" spans="1:12">
      <c r="A195" s="13"/>
      <c r="B195" s="14"/>
      <c r="C195" s="28"/>
      <c r="D195" s="29"/>
      <c r="E195" s="14"/>
      <c r="F195" s="18"/>
      <c r="G195" s="31"/>
      <c r="H195" s="21"/>
      <c r="I195" s="28"/>
      <c r="J195" s="28"/>
      <c r="K195" s="19"/>
      <c r="L195" s="44"/>
    </row>
    <row r="196" spans="1:12">
      <c r="A196" s="13"/>
      <c r="B196" s="14"/>
      <c r="C196" s="28"/>
      <c r="D196" s="29"/>
      <c r="E196" s="14"/>
      <c r="F196" s="18"/>
      <c r="G196" s="31"/>
      <c r="H196" s="21"/>
      <c r="I196" s="28"/>
      <c r="J196" s="28"/>
      <c r="K196" s="19"/>
      <c r="L196" s="44"/>
    </row>
    <row r="197" spans="1:12">
      <c r="A197" s="13"/>
      <c r="B197" s="14"/>
      <c r="C197" s="28"/>
      <c r="D197" s="29"/>
      <c r="E197" s="14"/>
      <c r="F197" s="18"/>
      <c r="G197" s="31"/>
      <c r="H197" s="21"/>
      <c r="I197" s="28"/>
      <c r="J197" s="28"/>
      <c r="K197" s="19"/>
      <c r="L197" s="44"/>
    </row>
    <row r="198" spans="1:12">
      <c r="A198" s="13"/>
      <c r="B198" s="14"/>
      <c r="C198" s="28"/>
      <c r="D198" s="29"/>
      <c r="E198" s="14"/>
      <c r="F198" s="18"/>
      <c r="G198" s="31"/>
      <c r="H198" s="21"/>
      <c r="I198" s="28"/>
      <c r="J198" s="28"/>
      <c r="K198" s="19"/>
      <c r="L198" s="44"/>
    </row>
    <row r="199" spans="1:12" ht="24" customHeight="1">
      <c r="A199" s="13"/>
      <c r="B199" s="14"/>
      <c r="C199" s="28"/>
      <c r="D199" s="29"/>
      <c r="E199" s="14"/>
      <c r="F199" s="18"/>
      <c r="G199" s="31"/>
      <c r="H199" s="21"/>
      <c r="I199" s="28"/>
      <c r="J199" s="28"/>
      <c r="K199" s="19"/>
      <c r="L199" s="44"/>
    </row>
    <row r="200" spans="1:12" ht="24" customHeight="1">
      <c r="A200" s="13"/>
      <c r="B200" s="14"/>
      <c r="C200" s="28"/>
      <c r="D200" s="29"/>
      <c r="E200" s="14"/>
      <c r="F200" s="18"/>
      <c r="G200" s="31"/>
      <c r="H200" s="21"/>
      <c r="I200" s="28"/>
      <c r="J200" s="28"/>
      <c r="K200" s="19"/>
      <c r="L200" s="44"/>
    </row>
    <row r="201" spans="1:12" ht="24" customHeight="1">
      <c r="A201" s="13"/>
      <c r="B201" s="14"/>
      <c r="C201" s="28"/>
      <c r="D201" s="29"/>
      <c r="E201" s="14"/>
      <c r="F201" s="18"/>
      <c r="G201" s="31"/>
      <c r="H201" s="21"/>
      <c r="I201" s="28"/>
      <c r="J201" s="28"/>
      <c r="K201" s="19"/>
      <c r="L201" s="44"/>
    </row>
    <row r="202" spans="1:12" ht="24" customHeight="1">
      <c r="A202" s="13"/>
      <c r="B202" s="14"/>
      <c r="C202" s="28"/>
      <c r="D202" s="29"/>
      <c r="E202" s="14"/>
      <c r="F202" s="18"/>
      <c r="G202" s="31"/>
      <c r="H202" s="21"/>
      <c r="I202" s="28"/>
      <c r="J202" s="28"/>
      <c r="K202" s="19"/>
      <c r="L202" s="44"/>
    </row>
    <row r="203" spans="1:12" ht="24" customHeight="1">
      <c r="A203" s="13"/>
      <c r="B203" s="14"/>
      <c r="C203" s="28"/>
      <c r="D203" s="29"/>
      <c r="E203" s="14"/>
      <c r="F203" s="18"/>
      <c r="G203" s="31"/>
      <c r="H203" s="21"/>
      <c r="I203" s="28"/>
      <c r="J203" s="28"/>
      <c r="K203" s="19"/>
      <c r="L203" s="44"/>
    </row>
    <row r="204" spans="1:12" ht="24" customHeight="1">
      <c r="A204" s="13"/>
      <c r="B204" s="14"/>
      <c r="C204" s="28"/>
      <c r="D204" s="29"/>
      <c r="E204" s="14"/>
      <c r="F204" s="18"/>
      <c r="G204" s="31"/>
      <c r="H204" s="21"/>
      <c r="I204" s="28"/>
      <c r="J204" s="28"/>
      <c r="K204" s="19"/>
      <c r="L204" s="44"/>
    </row>
    <row r="205" spans="1:12" ht="24" customHeight="1">
      <c r="A205" s="13"/>
      <c r="B205" s="14"/>
      <c r="C205" s="28"/>
      <c r="D205" s="29"/>
      <c r="E205" s="14"/>
      <c r="F205" s="18"/>
      <c r="G205" s="31"/>
      <c r="H205" s="21"/>
      <c r="I205" s="28"/>
      <c r="J205" s="28"/>
      <c r="K205" s="19"/>
      <c r="L205" s="44"/>
    </row>
    <row r="206" spans="1:12" ht="24" customHeight="1">
      <c r="A206" s="13"/>
      <c r="B206" s="14"/>
      <c r="C206" s="28"/>
      <c r="D206" s="29"/>
      <c r="E206" s="14"/>
      <c r="F206" s="18"/>
      <c r="G206" s="31"/>
      <c r="H206" s="21"/>
      <c r="I206" s="28"/>
      <c r="J206" s="28"/>
      <c r="K206" s="19"/>
      <c r="L206" s="44"/>
    </row>
    <row r="207" spans="1:12" ht="24" customHeight="1">
      <c r="A207" s="13"/>
      <c r="B207" s="14"/>
      <c r="C207" s="28"/>
      <c r="D207" s="29"/>
      <c r="E207" s="14"/>
      <c r="F207" s="18"/>
      <c r="G207" s="31"/>
      <c r="H207" s="21"/>
      <c r="I207" s="28"/>
      <c r="J207" s="28"/>
      <c r="K207" s="19"/>
      <c r="L207" s="44"/>
    </row>
    <row r="208" spans="1:12" ht="24" customHeight="1">
      <c r="A208" s="13"/>
      <c r="B208" s="14"/>
      <c r="C208" s="28"/>
      <c r="D208" s="29"/>
      <c r="E208" s="14"/>
      <c r="F208" s="18"/>
      <c r="G208" s="31"/>
      <c r="H208" s="21"/>
      <c r="I208" s="28"/>
      <c r="J208" s="28"/>
      <c r="K208" s="19"/>
      <c r="L208" s="44"/>
    </row>
    <row r="209" spans="1:12" ht="24" customHeight="1">
      <c r="A209" s="13"/>
      <c r="B209" s="14"/>
      <c r="C209" s="28"/>
      <c r="D209" s="29"/>
      <c r="E209" s="14"/>
      <c r="F209" s="18"/>
      <c r="G209" s="31"/>
      <c r="H209" s="21"/>
      <c r="I209" s="28"/>
      <c r="J209" s="28"/>
      <c r="K209" s="19"/>
      <c r="L209" s="44"/>
    </row>
    <row r="210" spans="1:12" ht="24" customHeight="1">
      <c r="A210" s="13"/>
      <c r="B210" s="14"/>
      <c r="C210" s="28"/>
      <c r="D210" s="29"/>
      <c r="E210" s="14"/>
      <c r="F210" s="18"/>
      <c r="G210" s="31"/>
      <c r="H210" s="21"/>
      <c r="I210" s="28"/>
      <c r="J210" s="28"/>
      <c r="K210" s="19"/>
      <c r="L210" s="44"/>
    </row>
    <row r="211" spans="1:12" ht="24" customHeight="1">
      <c r="A211" s="13"/>
      <c r="B211" s="14"/>
      <c r="C211" s="28"/>
      <c r="D211" s="29"/>
      <c r="E211" s="14"/>
      <c r="F211" s="15"/>
      <c r="G211" s="31"/>
      <c r="H211" s="15"/>
      <c r="I211" s="28"/>
      <c r="J211" s="28"/>
      <c r="K211" s="19"/>
      <c r="L211" s="44"/>
    </row>
    <row r="212" spans="1:12" ht="24" customHeight="1">
      <c r="A212" s="13"/>
      <c r="B212" s="14"/>
      <c r="C212" s="28"/>
      <c r="D212" s="29"/>
      <c r="E212" s="14"/>
      <c r="F212" s="18"/>
      <c r="G212" s="31"/>
      <c r="H212" s="21"/>
      <c r="I212" s="28"/>
      <c r="J212" s="28"/>
      <c r="K212" s="19"/>
      <c r="L212" s="44"/>
    </row>
    <row r="213" spans="1:12" ht="24" customHeight="1">
      <c r="A213" s="13"/>
      <c r="B213" s="14"/>
      <c r="C213" s="28"/>
      <c r="D213" s="29"/>
      <c r="E213" s="14"/>
      <c r="F213" s="18"/>
      <c r="G213" s="31"/>
      <c r="H213" s="21"/>
      <c r="I213" s="28"/>
      <c r="J213" s="28"/>
      <c r="K213" s="19"/>
      <c r="L213" s="44"/>
    </row>
    <row r="214" spans="1:12" ht="24" customHeight="1">
      <c r="A214" s="13"/>
      <c r="B214" s="14"/>
      <c r="C214" s="28"/>
      <c r="D214" s="29"/>
      <c r="E214" s="14"/>
      <c r="F214" s="18"/>
      <c r="G214" s="31"/>
      <c r="H214" s="21"/>
      <c r="I214" s="28"/>
      <c r="J214" s="28"/>
      <c r="K214" s="19"/>
      <c r="L214" s="44"/>
    </row>
    <row r="215" spans="1:12" ht="24" customHeight="1">
      <c r="A215" s="13"/>
      <c r="B215" s="14"/>
      <c r="C215" s="28"/>
      <c r="D215" s="29"/>
      <c r="E215" s="14"/>
      <c r="F215" s="18"/>
      <c r="G215" s="31"/>
      <c r="H215" s="21"/>
      <c r="I215" s="28"/>
      <c r="J215" s="28"/>
      <c r="K215" s="19"/>
      <c r="L215" s="44"/>
    </row>
    <row r="216" spans="1:12" ht="24" customHeight="1">
      <c r="A216" s="13"/>
      <c r="B216" s="14"/>
      <c r="C216" s="28"/>
      <c r="D216" s="29"/>
      <c r="E216" s="14"/>
      <c r="F216" s="18"/>
      <c r="G216" s="31"/>
      <c r="H216" s="21"/>
      <c r="I216" s="28"/>
      <c r="J216" s="28"/>
      <c r="K216" s="19"/>
      <c r="L216" s="44"/>
    </row>
    <row r="217" spans="1:12" ht="24" customHeight="1">
      <c r="A217" s="13"/>
      <c r="B217" s="14"/>
      <c r="C217" s="28"/>
      <c r="D217" s="29"/>
      <c r="E217" s="14"/>
      <c r="F217" s="18"/>
      <c r="G217" s="31"/>
      <c r="H217" s="21"/>
      <c r="I217" s="28"/>
      <c r="J217" s="28"/>
      <c r="K217" s="19"/>
      <c r="L217" s="44"/>
    </row>
    <row r="218" spans="1:12" ht="27" customHeight="1">
      <c r="A218" s="13"/>
      <c r="B218" s="14"/>
      <c r="C218" s="28"/>
      <c r="D218" s="29"/>
      <c r="E218" s="14"/>
      <c r="F218" s="18"/>
      <c r="G218" s="31"/>
      <c r="H218" s="21"/>
      <c r="I218" s="28"/>
      <c r="J218" s="28"/>
      <c r="K218" s="19"/>
      <c r="L218" s="44"/>
    </row>
    <row r="219" spans="1:12" ht="24" customHeight="1">
      <c r="A219" s="13"/>
      <c r="B219" s="14"/>
      <c r="C219" s="28"/>
      <c r="D219" s="29"/>
      <c r="E219" s="14"/>
      <c r="F219" s="18"/>
      <c r="G219" s="31"/>
      <c r="H219" s="21"/>
      <c r="I219" s="28"/>
      <c r="J219" s="28"/>
      <c r="K219" s="19"/>
      <c r="L219" s="44"/>
    </row>
    <row r="220" spans="1:12" ht="24" customHeight="1">
      <c r="A220" s="13"/>
      <c r="B220" s="14"/>
      <c r="C220" s="28"/>
      <c r="D220" s="29"/>
      <c r="E220" s="14"/>
      <c r="F220" s="18"/>
      <c r="G220" s="31"/>
      <c r="H220" s="21"/>
      <c r="I220" s="28"/>
      <c r="J220" s="28"/>
      <c r="K220" s="19"/>
      <c r="L220" s="44"/>
    </row>
    <row r="221" spans="1:12" ht="24" customHeight="1">
      <c r="A221" s="13"/>
      <c r="B221" s="14"/>
      <c r="C221" s="28"/>
      <c r="D221" s="29"/>
      <c r="E221" s="14"/>
      <c r="F221" s="18"/>
      <c r="G221" s="31"/>
      <c r="H221" s="21"/>
      <c r="I221" s="28"/>
      <c r="J221" s="28"/>
      <c r="K221" s="19"/>
      <c r="L221" s="44"/>
    </row>
    <row r="222" spans="1:12" ht="24" customHeight="1">
      <c r="A222" s="13"/>
      <c r="B222" s="14"/>
      <c r="C222" s="28"/>
      <c r="D222" s="29"/>
      <c r="E222" s="14"/>
      <c r="F222" s="18"/>
      <c r="G222" s="31"/>
      <c r="H222" s="21"/>
      <c r="I222" s="28"/>
      <c r="J222" s="28"/>
      <c r="K222" s="19"/>
      <c r="L222" s="44"/>
    </row>
    <row r="223" spans="1:12" ht="24" customHeight="1">
      <c r="A223" s="13"/>
      <c r="B223" s="14"/>
      <c r="C223" s="28"/>
      <c r="D223" s="29"/>
      <c r="E223" s="14"/>
      <c r="F223" s="18"/>
      <c r="G223" s="31"/>
      <c r="H223" s="21"/>
      <c r="I223" s="28"/>
      <c r="J223" s="28"/>
      <c r="K223" s="19"/>
      <c r="L223" s="44"/>
    </row>
    <row r="224" spans="1:12" ht="24" customHeight="1">
      <c r="A224" s="13"/>
      <c r="B224" s="14"/>
      <c r="C224" s="28"/>
      <c r="D224" s="29"/>
      <c r="E224" s="14"/>
      <c r="F224" s="18"/>
      <c r="G224" s="31"/>
      <c r="H224" s="21"/>
      <c r="I224" s="28"/>
      <c r="J224" s="28"/>
      <c r="K224" s="19"/>
      <c r="L224" s="44"/>
    </row>
    <row r="225" spans="1:12" ht="24" customHeight="1">
      <c r="A225" s="13"/>
      <c r="B225" s="14"/>
      <c r="C225" s="28"/>
      <c r="D225" s="29"/>
      <c r="E225" s="14"/>
      <c r="F225" s="18"/>
      <c r="G225" s="31"/>
      <c r="H225" s="21"/>
      <c r="I225" s="28"/>
      <c r="J225" s="28"/>
      <c r="K225" s="19"/>
      <c r="L225" s="44"/>
    </row>
    <row r="226" spans="1:12" ht="24" customHeight="1">
      <c r="A226" s="13"/>
      <c r="B226" s="14"/>
      <c r="C226" s="28"/>
      <c r="D226" s="29"/>
      <c r="E226" s="14"/>
      <c r="F226" s="18"/>
      <c r="G226" s="31"/>
      <c r="H226" s="21"/>
      <c r="I226" s="28"/>
      <c r="J226" s="28"/>
      <c r="K226" s="19"/>
      <c r="L226" s="44"/>
    </row>
    <row r="227" spans="1:12" ht="24" customHeight="1">
      <c r="A227" s="13"/>
      <c r="B227" s="14"/>
      <c r="C227" s="28"/>
      <c r="D227" s="29"/>
      <c r="E227" s="14"/>
      <c r="F227" s="18"/>
      <c r="G227" s="31"/>
      <c r="H227" s="21"/>
      <c r="I227" s="28"/>
      <c r="J227" s="28"/>
      <c r="K227" s="19"/>
      <c r="L227" s="44"/>
    </row>
    <row r="228" spans="1:12" ht="24" customHeight="1">
      <c r="A228" s="13"/>
      <c r="B228" s="14"/>
      <c r="C228" s="28"/>
      <c r="D228" s="29"/>
      <c r="E228" s="14"/>
      <c r="F228" s="18"/>
      <c r="G228" s="31"/>
      <c r="H228" s="21"/>
      <c r="I228" s="28"/>
      <c r="J228" s="28"/>
      <c r="K228" s="19"/>
      <c r="L228" s="44"/>
    </row>
    <row r="229" spans="1:12" ht="24" customHeight="1">
      <c r="A229" s="13"/>
      <c r="B229" s="14"/>
      <c r="C229" s="28"/>
      <c r="D229" s="29"/>
      <c r="E229" s="14"/>
      <c r="F229" s="18"/>
      <c r="G229" s="31"/>
      <c r="H229" s="21"/>
      <c r="I229" s="28"/>
      <c r="J229" s="28"/>
      <c r="K229" s="19"/>
      <c r="L229" s="44"/>
    </row>
    <row r="230" spans="1:12" ht="24" customHeight="1">
      <c r="A230" s="13"/>
      <c r="B230" s="14"/>
      <c r="C230" s="28"/>
      <c r="D230" s="29"/>
      <c r="E230" s="14"/>
      <c r="F230" s="18"/>
      <c r="G230" s="31"/>
      <c r="H230" s="21"/>
      <c r="I230" s="28"/>
      <c r="J230" s="28"/>
      <c r="K230" s="19"/>
      <c r="L230" s="44"/>
    </row>
    <row r="231" spans="1:12" ht="24" customHeight="1">
      <c r="A231" s="13"/>
      <c r="B231" s="14"/>
      <c r="C231" s="28"/>
      <c r="D231" s="29"/>
      <c r="E231" s="14"/>
      <c r="F231" s="18"/>
      <c r="G231" s="31"/>
      <c r="H231" s="21"/>
      <c r="I231" s="28"/>
      <c r="J231" s="28"/>
      <c r="K231" s="19"/>
      <c r="L231" s="44"/>
    </row>
    <row r="232" spans="1:12" ht="24" customHeight="1">
      <c r="A232" s="13"/>
      <c r="B232" s="14"/>
      <c r="C232" s="28"/>
      <c r="D232" s="29"/>
      <c r="E232" s="14"/>
      <c r="F232" s="18"/>
      <c r="G232" s="31"/>
      <c r="H232" s="21"/>
      <c r="I232" s="28"/>
      <c r="J232" s="28"/>
      <c r="K232" s="19"/>
      <c r="L232" s="44"/>
    </row>
    <row r="233" spans="1:12">
      <c r="A233" s="13"/>
      <c r="B233" s="14"/>
      <c r="C233" s="28"/>
      <c r="D233" s="29"/>
      <c r="E233" s="14"/>
      <c r="F233" s="18"/>
      <c r="G233" s="31"/>
      <c r="H233" s="21"/>
      <c r="I233" s="28"/>
      <c r="J233" s="28"/>
      <c r="K233" s="19"/>
      <c r="L233" s="44"/>
    </row>
    <row r="234" spans="1:12">
      <c r="A234" s="13"/>
      <c r="B234" s="14"/>
      <c r="C234" s="28"/>
      <c r="D234" s="29"/>
      <c r="E234" s="14"/>
      <c r="F234" s="18"/>
      <c r="G234" s="31"/>
      <c r="H234" s="21"/>
      <c r="I234" s="28"/>
      <c r="J234" s="28"/>
      <c r="K234" s="19"/>
      <c r="L234" s="44"/>
    </row>
    <row r="235" spans="1:12">
      <c r="A235" s="13"/>
      <c r="B235" s="14"/>
      <c r="C235" s="28"/>
      <c r="D235" s="29"/>
      <c r="E235" s="14"/>
      <c r="F235" s="18"/>
      <c r="G235" s="31"/>
      <c r="H235" s="21"/>
      <c r="I235" s="28"/>
      <c r="J235" s="28"/>
      <c r="K235" s="19"/>
      <c r="L235" s="44"/>
    </row>
    <row r="236" spans="1:12">
      <c r="A236" s="13"/>
      <c r="B236" s="14"/>
      <c r="C236" s="28"/>
      <c r="D236" s="29"/>
      <c r="E236" s="14"/>
      <c r="F236" s="18"/>
      <c r="G236" s="31"/>
      <c r="H236" s="21"/>
      <c r="I236" s="28"/>
      <c r="J236" s="28"/>
      <c r="K236" s="19"/>
      <c r="L236" s="44"/>
    </row>
    <row r="237" spans="1:12">
      <c r="A237" s="13"/>
      <c r="B237" s="14"/>
      <c r="C237" s="28"/>
      <c r="D237" s="29"/>
      <c r="E237" s="14"/>
      <c r="F237" s="18"/>
      <c r="G237" s="31"/>
      <c r="H237" s="21"/>
      <c r="I237" s="28"/>
      <c r="J237" s="28"/>
      <c r="K237" s="19"/>
      <c r="L237" s="44"/>
    </row>
    <row r="238" spans="1:12">
      <c r="A238" s="13"/>
      <c r="B238" s="14"/>
      <c r="C238" s="28"/>
      <c r="D238" s="29"/>
      <c r="E238" s="14"/>
      <c r="F238" s="18"/>
      <c r="G238" s="31"/>
      <c r="H238" s="21"/>
      <c r="I238" s="28"/>
      <c r="J238" s="28"/>
      <c r="K238" s="19"/>
      <c r="L238" s="44"/>
    </row>
    <row r="239" spans="1:12">
      <c r="A239" s="13"/>
      <c r="B239" s="14"/>
      <c r="C239" s="28"/>
      <c r="D239" s="29"/>
      <c r="E239" s="14"/>
      <c r="F239" s="15"/>
      <c r="G239" s="28"/>
      <c r="H239" s="15"/>
      <c r="I239" s="28"/>
      <c r="J239" s="28"/>
      <c r="K239" s="19"/>
      <c r="L239" s="44"/>
    </row>
    <row r="240" spans="1:12">
      <c r="A240" s="13"/>
      <c r="B240" s="14"/>
      <c r="C240" s="28"/>
      <c r="D240" s="29"/>
      <c r="E240" s="14"/>
      <c r="F240" s="15"/>
      <c r="G240" s="28"/>
      <c r="H240" s="15"/>
      <c r="I240" s="28"/>
      <c r="J240" s="28"/>
      <c r="K240" s="19"/>
      <c r="L240" s="44"/>
    </row>
    <row r="241" spans="1:12">
      <c r="A241" s="13"/>
      <c r="B241" s="14"/>
      <c r="C241" s="28"/>
      <c r="D241" s="29"/>
      <c r="E241" s="14"/>
      <c r="F241" s="15"/>
      <c r="G241" s="28"/>
      <c r="H241" s="15"/>
      <c r="I241" s="28"/>
      <c r="J241" s="28"/>
      <c r="K241" s="19"/>
      <c r="L241" s="44"/>
    </row>
    <row r="242" spans="1:12">
      <c r="A242" s="13"/>
      <c r="B242" s="14"/>
      <c r="C242" s="28"/>
      <c r="D242" s="29"/>
      <c r="E242" s="14"/>
      <c r="F242" s="15"/>
      <c r="G242" s="28"/>
      <c r="H242" s="15"/>
      <c r="I242" s="28"/>
      <c r="J242" s="28"/>
      <c r="K242" s="19"/>
      <c r="L242" s="44"/>
    </row>
    <row r="243" spans="1:12">
      <c r="A243" s="13"/>
      <c r="B243" s="14"/>
      <c r="C243" s="28"/>
      <c r="D243" s="29"/>
      <c r="E243" s="14"/>
      <c r="F243" s="15"/>
      <c r="G243" s="28"/>
      <c r="H243" s="15"/>
      <c r="I243" s="28"/>
      <c r="J243" s="28"/>
      <c r="K243" s="19"/>
      <c r="L243" s="44"/>
    </row>
    <row r="244" spans="1:12">
      <c r="A244" s="13"/>
      <c r="B244" s="14"/>
      <c r="C244" s="28"/>
      <c r="D244" s="29"/>
      <c r="E244" s="14"/>
      <c r="F244" s="33"/>
      <c r="G244" s="31"/>
      <c r="H244" s="21"/>
      <c r="I244" s="28"/>
      <c r="J244" s="28"/>
      <c r="K244" s="19"/>
      <c r="L244" s="44"/>
    </row>
    <row r="245" spans="1:12">
      <c r="A245" s="13"/>
      <c r="B245" s="14"/>
      <c r="C245" s="28"/>
      <c r="D245" s="29"/>
      <c r="E245" s="14"/>
      <c r="F245" s="30"/>
      <c r="G245" s="31"/>
      <c r="H245" s="21"/>
      <c r="I245" s="28"/>
      <c r="J245" s="28"/>
      <c r="K245" s="19"/>
      <c r="L245" s="44"/>
    </row>
    <row r="246" spans="1:12">
      <c r="A246" s="13"/>
      <c r="B246" s="14"/>
      <c r="C246" s="28"/>
      <c r="D246" s="29"/>
      <c r="E246" s="14"/>
      <c r="F246" s="18"/>
      <c r="G246" s="31"/>
      <c r="H246" s="21"/>
      <c r="I246" s="28"/>
      <c r="J246" s="28"/>
      <c r="K246" s="19"/>
      <c r="L246" s="44"/>
    </row>
    <row r="247" spans="1:12">
      <c r="A247" s="13"/>
      <c r="B247" s="14"/>
      <c r="C247" s="28"/>
      <c r="D247" s="29"/>
      <c r="E247" s="14"/>
      <c r="F247" s="18"/>
      <c r="G247" s="31"/>
      <c r="H247" s="21"/>
      <c r="I247" s="28"/>
      <c r="J247" s="28"/>
      <c r="K247" s="50"/>
      <c r="L247" s="51"/>
    </row>
    <row r="248" spans="1:12">
      <c r="A248" s="13"/>
      <c r="B248" s="14"/>
      <c r="C248" s="28"/>
      <c r="D248" s="29"/>
      <c r="E248" s="14"/>
      <c r="F248" s="18"/>
      <c r="G248" s="31"/>
      <c r="H248" s="21"/>
      <c r="I248" s="28"/>
      <c r="J248" s="28"/>
      <c r="K248" s="50"/>
      <c r="L248" s="51"/>
    </row>
    <row r="249" spans="1:12">
      <c r="A249" s="13"/>
      <c r="B249" s="14"/>
      <c r="C249" s="28"/>
      <c r="D249" s="29"/>
      <c r="E249" s="14"/>
      <c r="F249" s="18"/>
      <c r="G249" s="31"/>
      <c r="H249" s="21"/>
      <c r="I249" s="28"/>
      <c r="J249" s="28"/>
      <c r="K249" s="50"/>
      <c r="L249" s="51"/>
    </row>
    <row r="250" spans="1:12">
      <c r="A250" s="13" t="s">
        <v>5868</v>
      </c>
      <c r="B250" s="14"/>
      <c r="C250" s="14"/>
      <c r="D250" s="14"/>
      <c r="E250" s="14"/>
      <c r="F250" s="18"/>
      <c r="G250" s="49"/>
      <c r="H250" s="30"/>
      <c r="I250" s="14"/>
      <c r="J250" s="14"/>
      <c r="K250" s="52"/>
      <c r="L250" s="53"/>
    </row>
  </sheetData>
  <mergeCells count="1">
    <mergeCell ref="A1:L1"/>
  </mergeCells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K337"/>
  <sheetViews>
    <sheetView zoomScale="90" zoomScaleNormal="90" workbookViewId="0">
      <selection activeCell="I136" sqref="I136"/>
    </sheetView>
  </sheetViews>
  <sheetFormatPr defaultColWidth="9" defaultRowHeight="24"/>
  <cols>
    <col min="1" max="1" width="10.7109375" style="3" customWidth="1"/>
    <col min="2" max="2" width="12.42578125" style="4" customWidth="1"/>
    <col min="3" max="3" width="16.7109375" style="5" customWidth="1"/>
    <col min="4" max="4" width="81.42578125" style="4" customWidth="1"/>
    <col min="5" max="6" width="12.7109375" style="6" customWidth="1"/>
    <col min="7" max="7" width="10.42578125" style="4" customWidth="1"/>
    <col min="8" max="8" width="17.140625" style="7" customWidth="1"/>
    <col min="9" max="9" width="12.7109375" style="8" customWidth="1"/>
    <col min="10" max="10" width="16.42578125" style="6" customWidth="1"/>
    <col min="11" max="11" width="12.85546875" style="6" customWidth="1"/>
    <col min="12" max="16384" width="9" style="5"/>
  </cols>
  <sheetData>
    <row r="1" spans="1:11" ht="48" customHeight="1">
      <c r="A1" s="594" t="s">
        <v>6477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</row>
    <row r="2" spans="1:11" s="1" customFormat="1" ht="90" customHeight="1">
      <c r="A2" s="9" t="s">
        <v>2993</v>
      </c>
      <c r="B2" s="10" t="s">
        <v>3</v>
      </c>
      <c r="C2" s="11" t="s">
        <v>4</v>
      </c>
      <c r="D2" s="10" t="s">
        <v>5</v>
      </c>
      <c r="E2" s="12" t="s">
        <v>6</v>
      </c>
      <c r="F2" s="12" t="s">
        <v>7</v>
      </c>
      <c r="G2" s="10" t="s">
        <v>8</v>
      </c>
      <c r="H2" s="10" t="s">
        <v>9</v>
      </c>
      <c r="I2" s="12" t="s">
        <v>10</v>
      </c>
      <c r="J2" s="12" t="s">
        <v>11</v>
      </c>
      <c r="K2" s="12" t="s">
        <v>12</v>
      </c>
    </row>
    <row r="3" spans="1:11" ht="30" customHeight="1">
      <c r="A3" s="13">
        <v>1</v>
      </c>
      <c r="B3" s="14" t="s">
        <v>112</v>
      </c>
      <c r="C3" s="15" t="s">
        <v>1339</v>
      </c>
      <c r="D3" s="14" t="s">
        <v>1988</v>
      </c>
      <c r="E3" s="16">
        <v>250000</v>
      </c>
      <c r="F3" s="17">
        <v>5</v>
      </c>
      <c r="G3" s="14" t="s">
        <v>52</v>
      </c>
      <c r="H3" s="18" t="s">
        <v>1339</v>
      </c>
      <c r="I3" s="19">
        <v>250000</v>
      </c>
      <c r="J3" s="18" t="s">
        <v>1339</v>
      </c>
      <c r="K3" s="19">
        <v>250000</v>
      </c>
    </row>
    <row r="4" spans="1:11" ht="30" customHeight="1">
      <c r="A4" s="13">
        <v>2</v>
      </c>
      <c r="B4" s="14" t="s">
        <v>190</v>
      </c>
      <c r="C4" s="15" t="s">
        <v>3069</v>
      </c>
      <c r="D4" s="14" t="s">
        <v>2056</v>
      </c>
      <c r="E4" s="16">
        <v>11694.99</v>
      </c>
      <c r="F4" s="17"/>
      <c r="G4" s="14" t="s">
        <v>275</v>
      </c>
      <c r="H4" s="15" t="s">
        <v>3069</v>
      </c>
      <c r="I4" s="19">
        <v>11694.99</v>
      </c>
      <c r="J4" s="15" t="s">
        <v>3069</v>
      </c>
      <c r="K4" s="19">
        <v>11694.99</v>
      </c>
    </row>
    <row r="5" spans="1:11" ht="30" customHeight="1">
      <c r="A5" s="13">
        <v>3</v>
      </c>
      <c r="B5" s="14" t="s">
        <v>112</v>
      </c>
      <c r="C5" s="15" t="s">
        <v>197</v>
      </c>
      <c r="D5" s="14" t="s">
        <v>3073</v>
      </c>
      <c r="E5" s="16">
        <v>1605</v>
      </c>
      <c r="F5" s="17">
        <v>6</v>
      </c>
      <c r="G5" s="14" t="s">
        <v>52</v>
      </c>
      <c r="H5" s="15" t="s">
        <v>197</v>
      </c>
      <c r="I5" s="19">
        <v>1605</v>
      </c>
      <c r="J5" s="15" t="s">
        <v>197</v>
      </c>
      <c r="K5" s="19">
        <v>1605</v>
      </c>
    </row>
    <row r="6" spans="1:11" ht="30" customHeight="1">
      <c r="A6" s="13">
        <v>4</v>
      </c>
      <c r="B6" s="14" t="s">
        <v>147</v>
      </c>
      <c r="C6" s="15" t="s">
        <v>1328</v>
      </c>
      <c r="D6" s="14" t="s">
        <v>3151</v>
      </c>
      <c r="E6" s="16">
        <v>30495</v>
      </c>
      <c r="F6" s="17"/>
      <c r="G6" s="14" t="s">
        <v>275</v>
      </c>
      <c r="H6" s="15" t="s">
        <v>1328</v>
      </c>
      <c r="I6" s="19">
        <v>30495</v>
      </c>
      <c r="J6" s="15" t="s">
        <v>1328</v>
      </c>
      <c r="K6" s="19">
        <v>30495</v>
      </c>
    </row>
    <row r="7" spans="1:11" ht="30" customHeight="1">
      <c r="A7" s="13">
        <v>5</v>
      </c>
      <c r="B7" s="14" t="s">
        <v>147</v>
      </c>
      <c r="C7" s="15" t="s">
        <v>620</v>
      </c>
      <c r="D7" s="14" t="s">
        <v>3153</v>
      </c>
      <c r="E7" s="16">
        <v>1338.75</v>
      </c>
      <c r="F7" s="17">
        <v>7.4999999999999997E-2</v>
      </c>
      <c r="G7" s="14" t="s">
        <v>52</v>
      </c>
      <c r="H7" s="15" t="s">
        <v>620</v>
      </c>
      <c r="I7" s="19">
        <v>1338.75</v>
      </c>
      <c r="J7" s="15" t="s">
        <v>620</v>
      </c>
      <c r="K7" s="19">
        <v>1338.75</v>
      </c>
    </row>
    <row r="8" spans="1:11" ht="30" customHeight="1">
      <c r="A8" s="13">
        <v>6</v>
      </c>
      <c r="B8" s="14" t="s">
        <v>147</v>
      </c>
      <c r="C8" s="15" t="s">
        <v>620</v>
      </c>
      <c r="D8" s="14" t="s">
        <v>3157</v>
      </c>
      <c r="E8" s="16">
        <v>3672</v>
      </c>
      <c r="F8" s="17">
        <v>0.06</v>
      </c>
      <c r="G8" s="14" t="s">
        <v>52</v>
      </c>
      <c r="H8" s="15" t="s">
        <v>620</v>
      </c>
      <c r="I8" s="19">
        <v>3672</v>
      </c>
      <c r="J8" s="15" t="s">
        <v>620</v>
      </c>
      <c r="K8" s="19">
        <v>3672</v>
      </c>
    </row>
    <row r="9" spans="1:11" ht="30" customHeight="1">
      <c r="A9" s="13">
        <v>7</v>
      </c>
      <c r="B9" s="14" t="s">
        <v>112</v>
      </c>
      <c r="C9" s="15" t="s">
        <v>3168</v>
      </c>
      <c r="D9" s="14" t="s">
        <v>3169</v>
      </c>
      <c r="E9" s="16">
        <v>481500</v>
      </c>
      <c r="F9" s="17">
        <v>1</v>
      </c>
      <c r="G9" s="14" t="s">
        <v>52</v>
      </c>
      <c r="H9" s="18" t="s">
        <v>3168</v>
      </c>
      <c r="I9" s="19">
        <v>450000</v>
      </c>
      <c r="J9" s="18" t="s">
        <v>3168</v>
      </c>
      <c r="K9" s="19">
        <v>450000</v>
      </c>
    </row>
    <row r="10" spans="1:11" ht="30" customHeight="1">
      <c r="A10" s="13">
        <v>8</v>
      </c>
      <c r="B10" s="14" t="s">
        <v>112</v>
      </c>
      <c r="C10" s="15" t="s">
        <v>197</v>
      </c>
      <c r="D10" s="14" t="s">
        <v>3176</v>
      </c>
      <c r="E10" s="16">
        <v>2728.5</v>
      </c>
      <c r="F10" s="17">
        <v>0.5</v>
      </c>
      <c r="G10" s="14" t="s">
        <v>52</v>
      </c>
      <c r="H10" s="15" t="s">
        <v>197</v>
      </c>
      <c r="I10" s="19">
        <v>2728.5</v>
      </c>
      <c r="J10" s="15" t="s">
        <v>197</v>
      </c>
      <c r="K10" s="19">
        <v>2728.5</v>
      </c>
    </row>
    <row r="11" spans="1:11" ht="30" customHeight="1">
      <c r="A11" s="13">
        <v>9</v>
      </c>
      <c r="B11" s="14" t="s">
        <v>112</v>
      </c>
      <c r="C11" s="15" t="s">
        <v>347</v>
      </c>
      <c r="D11" s="14" t="s">
        <v>3185</v>
      </c>
      <c r="E11" s="16">
        <v>1926</v>
      </c>
      <c r="F11" s="17"/>
      <c r="G11" s="14" t="s">
        <v>275</v>
      </c>
      <c r="H11" s="15" t="s">
        <v>347</v>
      </c>
      <c r="I11" s="19">
        <v>1926</v>
      </c>
      <c r="J11" s="15" t="s">
        <v>347</v>
      </c>
      <c r="K11" s="19">
        <v>1926</v>
      </c>
    </row>
    <row r="12" spans="1:11" ht="30" customHeight="1">
      <c r="A12" s="13">
        <v>10</v>
      </c>
      <c r="B12" s="14" t="s">
        <v>112</v>
      </c>
      <c r="C12" s="15" t="s">
        <v>197</v>
      </c>
      <c r="D12" s="14" t="s">
        <v>3187</v>
      </c>
      <c r="E12" s="16">
        <v>16049.04</v>
      </c>
      <c r="F12" s="17">
        <v>88.23</v>
      </c>
      <c r="G12" s="14" t="s">
        <v>52</v>
      </c>
      <c r="H12" s="18" t="s">
        <v>197</v>
      </c>
      <c r="I12" s="19">
        <v>7276</v>
      </c>
      <c r="J12" s="18" t="s">
        <v>197</v>
      </c>
      <c r="K12" s="19">
        <v>7276</v>
      </c>
    </row>
    <row r="13" spans="1:11" ht="30" customHeight="1">
      <c r="A13" s="13">
        <v>11</v>
      </c>
      <c r="B13" s="14" t="s">
        <v>112</v>
      </c>
      <c r="C13" s="15" t="s">
        <v>1339</v>
      </c>
      <c r="D13" s="14" t="s">
        <v>3241</v>
      </c>
      <c r="E13" s="16">
        <v>1938</v>
      </c>
      <c r="F13" s="17">
        <v>0.38</v>
      </c>
      <c r="G13" s="14" t="s">
        <v>52</v>
      </c>
      <c r="H13" s="15" t="s">
        <v>1339</v>
      </c>
      <c r="I13" s="19">
        <v>1938</v>
      </c>
      <c r="J13" s="15" t="s">
        <v>1339</v>
      </c>
      <c r="K13" s="19">
        <v>1938</v>
      </c>
    </row>
    <row r="14" spans="1:11" ht="30" customHeight="1">
      <c r="A14" s="13">
        <v>12</v>
      </c>
      <c r="B14" s="14" t="s">
        <v>112</v>
      </c>
      <c r="C14" s="15" t="s">
        <v>197</v>
      </c>
      <c r="D14" s="14" t="s">
        <v>3250</v>
      </c>
      <c r="E14" s="16">
        <v>49456.47</v>
      </c>
      <c r="F14" s="17">
        <v>0.5</v>
      </c>
      <c r="G14" s="14" t="s">
        <v>52</v>
      </c>
      <c r="H14" s="18" t="s">
        <v>197</v>
      </c>
      <c r="I14" s="19">
        <v>39565.18</v>
      </c>
      <c r="J14" s="18" t="s">
        <v>197</v>
      </c>
      <c r="K14" s="19">
        <v>39565.18</v>
      </c>
    </row>
    <row r="15" spans="1:11" ht="30" customHeight="1">
      <c r="A15" s="13">
        <v>13</v>
      </c>
      <c r="B15" s="14" t="s">
        <v>147</v>
      </c>
      <c r="C15" s="15" t="s">
        <v>620</v>
      </c>
      <c r="D15" s="14" t="s">
        <v>3273</v>
      </c>
      <c r="E15" s="16">
        <v>1733.33</v>
      </c>
      <c r="F15" s="17">
        <v>7.4999999999999997E-2</v>
      </c>
      <c r="G15" s="14" t="s">
        <v>52</v>
      </c>
      <c r="H15" s="18" t="s">
        <v>620</v>
      </c>
      <c r="I15" s="16">
        <v>1733.33</v>
      </c>
      <c r="J15" s="18" t="s">
        <v>620</v>
      </c>
      <c r="K15" s="16">
        <v>1733.33</v>
      </c>
    </row>
    <row r="16" spans="1:11" ht="30" customHeight="1">
      <c r="A16" s="13">
        <v>14</v>
      </c>
      <c r="B16" s="14" t="s">
        <v>147</v>
      </c>
      <c r="C16" s="15" t="s">
        <v>620</v>
      </c>
      <c r="D16" s="14" t="s">
        <v>3276</v>
      </c>
      <c r="E16" s="16">
        <v>1386.66</v>
      </c>
      <c r="F16" s="17">
        <v>0.06</v>
      </c>
      <c r="G16" s="14" t="s">
        <v>52</v>
      </c>
      <c r="H16" s="18" t="s">
        <v>620</v>
      </c>
      <c r="I16" s="16">
        <v>1386.66</v>
      </c>
      <c r="J16" s="18" t="s">
        <v>620</v>
      </c>
      <c r="K16" s="16">
        <v>1386.66</v>
      </c>
    </row>
    <row r="17" spans="1:11" ht="30" customHeight="1">
      <c r="A17" s="13">
        <v>15</v>
      </c>
      <c r="B17" s="14" t="s">
        <v>112</v>
      </c>
      <c r="C17" s="15" t="s">
        <v>197</v>
      </c>
      <c r="D17" s="14" t="s">
        <v>3293</v>
      </c>
      <c r="E17" s="16">
        <v>32100</v>
      </c>
      <c r="F17" s="17">
        <v>10</v>
      </c>
      <c r="G17" s="14" t="s">
        <v>52</v>
      </c>
      <c r="H17" s="18" t="s">
        <v>197</v>
      </c>
      <c r="I17" s="19">
        <v>12840</v>
      </c>
      <c r="J17" s="18" t="s">
        <v>197</v>
      </c>
      <c r="K17" s="19">
        <v>12840</v>
      </c>
    </row>
    <row r="18" spans="1:11" ht="30" customHeight="1">
      <c r="A18" s="13">
        <v>16</v>
      </c>
      <c r="B18" s="14" t="s">
        <v>147</v>
      </c>
      <c r="C18" s="15" t="s">
        <v>3179</v>
      </c>
      <c r="D18" s="14" t="s">
        <v>3297</v>
      </c>
      <c r="E18" s="16">
        <v>1022335.89</v>
      </c>
      <c r="F18" s="17">
        <v>144.69999999999999</v>
      </c>
      <c r="G18" s="14" t="s">
        <v>94</v>
      </c>
      <c r="H18" s="18" t="s">
        <v>3179</v>
      </c>
      <c r="I18" s="19">
        <v>850466.4</v>
      </c>
      <c r="J18" s="18" t="s">
        <v>3179</v>
      </c>
      <c r="K18" s="19">
        <v>850466.4</v>
      </c>
    </row>
    <row r="19" spans="1:11" ht="30" customHeight="1">
      <c r="A19" s="13">
        <v>17</v>
      </c>
      <c r="B19" s="14" t="s">
        <v>112</v>
      </c>
      <c r="C19" s="15" t="s">
        <v>347</v>
      </c>
      <c r="D19" s="14" t="s">
        <v>3302</v>
      </c>
      <c r="E19" s="16">
        <v>4601</v>
      </c>
      <c r="F19" s="17"/>
      <c r="G19" s="14" t="s">
        <v>275</v>
      </c>
      <c r="H19" s="15" t="s">
        <v>347</v>
      </c>
      <c r="I19" s="19">
        <v>4601</v>
      </c>
      <c r="J19" s="15" t="s">
        <v>347</v>
      </c>
      <c r="K19" s="19">
        <v>4601</v>
      </c>
    </row>
    <row r="20" spans="1:11" ht="30" customHeight="1">
      <c r="A20" s="13">
        <v>18</v>
      </c>
      <c r="B20" s="14" t="s">
        <v>147</v>
      </c>
      <c r="C20" s="15" t="s">
        <v>620</v>
      </c>
      <c r="D20" s="14" t="s">
        <v>3304</v>
      </c>
      <c r="E20" s="16">
        <v>56.25</v>
      </c>
      <c r="F20" s="17">
        <v>7.4999999999999997E-2</v>
      </c>
      <c r="G20" s="14" t="s">
        <v>52</v>
      </c>
      <c r="H20" s="18" t="s">
        <v>620</v>
      </c>
      <c r="I20" s="19">
        <v>56.25</v>
      </c>
      <c r="J20" s="18" t="s">
        <v>620</v>
      </c>
      <c r="K20" s="19">
        <v>56.25</v>
      </c>
    </row>
    <row r="21" spans="1:11" ht="30" customHeight="1">
      <c r="A21" s="13">
        <v>19</v>
      </c>
      <c r="B21" s="14" t="s">
        <v>147</v>
      </c>
      <c r="C21" s="15" t="s">
        <v>620</v>
      </c>
      <c r="D21" s="14" t="s">
        <v>3307</v>
      </c>
      <c r="E21" s="16">
        <v>3600</v>
      </c>
      <c r="F21" s="17">
        <v>0.06</v>
      </c>
      <c r="G21" s="14" t="s">
        <v>52</v>
      </c>
      <c r="H21" s="18" t="s">
        <v>620</v>
      </c>
      <c r="I21" s="19">
        <v>3600</v>
      </c>
      <c r="J21" s="18" t="s">
        <v>620</v>
      </c>
      <c r="K21" s="19">
        <v>3600</v>
      </c>
    </row>
    <row r="22" spans="1:11" ht="30" customHeight="1">
      <c r="A22" s="13">
        <v>20</v>
      </c>
      <c r="B22" s="14" t="s">
        <v>147</v>
      </c>
      <c r="C22" s="15" t="s">
        <v>620</v>
      </c>
      <c r="D22" s="14" t="s">
        <v>3309</v>
      </c>
      <c r="E22" s="16">
        <v>150</v>
      </c>
      <c r="F22" s="17">
        <v>7.4999999999999997E-2</v>
      </c>
      <c r="G22" s="14" t="s">
        <v>52</v>
      </c>
      <c r="H22" s="18" t="s">
        <v>620</v>
      </c>
      <c r="I22" s="19">
        <v>150</v>
      </c>
      <c r="J22" s="18" t="s">
        <v>620</v>
      </c>
      <c r="K22" s="19">
        <v>150</v>
      </c>
    </row>
    <row r="23" spans="1:11" ht="30" customHeight="1">
      <c r="A23" s="13">
        <v>21</v>
      </c>
      <c r="B23" s="14" t="s">
        <v>147</v>
      </c>
      <c r="C23" s="15" t="s">
        <v>620</v>
      </c>
      <c r="D23" s="14" t="s">
        <v>3314</v>
      </c>
      <c r="E23" s="16">
        <v>1625</v>
      </c>
      <c r="F23" s="17">
        <v>6.5000000000000002E-2</v>
      </c>
      <c r="G23" s="14" t="s">
        <v>52</v>
      </c>
      <c r="H23" s="18" t="s">
        <v>620</v>
      </c>
      <c r="I23" s="19">
        <v>1625</v>
      </c>
      <c r="J23" s="18" t="s">
        <v>620</v>
      </c>
      <c r="K23" s="19">
        <v>1625</v>
      </c>
    </row>
    <row r="24" spans="1:11" ht="30" customHeight="1">
      <c r="A24" s="13">
        <v>22</v>
      </c>
      <c r="B24" s="14" t="s">
        <v>147</v>
      </c>
      <c r="C24" s="15" t="s">
        <v>3319</v>
      </c>
      <c r="D24" s="14" t="s">
        <v>3320</v>
      </c>
      <c r="E24" s="16">
        <v>111250</v>
      </c>
      <c r="F24" s="17"/>
      <c r="G24" s="14" t="s">
        <v>52</v>
      </c>
      <c r="H24" s="15" t="s">
        <v>3319</v>
      </c>
      <c r="I24" s="19">
        <v>83567</v>
      </c>
      <c r="J24" s="15" t="s">
        <v>3319</v>
      </c>
      <c r="K24" s="19">
        <v>83567</v>
      </c>
    </row>
    <row r="25" spans="1:11" ht="30" customHeight="1">
      <c r="A25" s="13">
        <v>23</v>
      </c>
      <c r="B25" s="14" t="s">
        <v>112</v>
      </c>
      <c r="C25" s="15" t="s">
        <v>3168</v>
      </c>
      <c r="D25" s="14" t="s">
        <v>3325</v>
      </c>
      <c r="E25" s="16">
        <v>8490</v>
      </c>
      <c r="F25" s="17">
        <v>2.83</v>
      </c>
      <c r="G25" s="14" t="s">
        <v>52</v>
      </c>
      <c r="H25" s="15" t="s">
        <v>3168</v>
      </c>
      <c r="I25" s="19">
        <v>8490</v>
      </c>
      <c r="J25" s="15" t="s">
        <v>3168</v>
      </c>
      <c r="K25" s="19">
        <v>8490</v>
      </c>
    </row>
    <row r="26" spans="1:11" ht="30" customHeight="1">
      <c r="A26" s="13">
        <v>24</v>
      </c>
      <c r="B26" s="14" t="s">
        <v>112</v>
      </c>
      <c r="C26" s="15" t="s">
        <v>3168</v>
      </c>
      <c r="D26" s="14" t="s">
        <v>1988</v>
      </c>
      <c r="E26" s="16">
        <v>250000</v>
      </c>
      <c r="F26" s="17">
        <v>5</v>
      </c>
      <c r="G26" s="14" t="s">
        <v>52</v>
      </c>
      <c r="H26" s="18" t="s">
        <v>3168</v>
      </c>
      <c r="I26" s="19">
        <v>250000</v>
      </c>
      <c r="J26" s="18" t="s">
        <v>3168</v>
      </c>
      <c r="K26" s="19">
        <v>250000</v>
      </c>
    </row>
    <row r="27" spans="1:11" ht="30" customHeight="1">
      <c r="A27" s="13">
        <v>25</v>
      </c>
      <c r="B27" s="14" t="s">
        <v>112</v>
      </c>
      <c r="C27" s="15" t="s">
        <v>3168</v>
      </c>
      <c r="D27" s="14" t="s">
        <v>3356</v>
      </c>
      <c r="E27" s="16">
        <v>1200</v>
      </c>
      <c r="F27" s="17">
        <v>0.24</v>
      </c>
      <c r="G27" s="14" t="s">
        <v>52</v>
      </c>
      <c r="H27" s="18" t="s">
        <v>3168</v>
      </c>
      <c r="I27" s="19">
        <v>1200</v>
      </c>
      <c r="J27" s="18" t="s">
        <v>3168</v>
      </c>
      <c r="K27" s="19">
        <v>1200</v>
      </c>
    </row>
    <row r="28" spans="1:11" ht="30" customHeight="1">
      <c r="A28" s="13">
        <v>26</v>
      </c>
      <c r="B28" s="14" t="s">
        <v>147</v>
      </c>
      <c r="C28" s="15" t="s">
        <v>298</v>
      </c>
      <c r="D28" s="14" t="s">
        <v>3360</v>
      </c>
      <c r="E28" s="16">
        <v>100000</v>
      </c>
      <c r="F28" s="17">
        <v>2.5000000000000001E-2</v>
      </c>
      <c r="G28" s="14" t="s">
        <v>52</v>
      </c>
      <c r="H28" s="18" t="s">
        <v>298</v>
      </c>
      <c r="I28" s="19">
        <v>100000</v>
      </c>
      <c r="J28" s="18" t="s">
        <v>298</v>
      </c>
      <c r="K28" s="19">
        <v>100000</v>
      </c>
    </row>
    <row r="29" spans="1:11" ht="30" customHeight="1">
      <c r="A29" s="13">
        <v>27</v>
      </c>
      <c r="B29" s="14" t="s">
        <v>112</v>
      </c>
      <c r="C29" s="15" t="s">
        <v>3056</v>
      </c>
      <c r="D29" s="14" t="s">
        <v>3368</v>
      </c>
      <c r="E29" s="16">
        <v>61117.33</v>
      </c>
      <c r="F29" s="17"/>
      <c r="G29" s="14" t="s">
        <v>52</v>
      </c>
      <c r="H29" s="18" t="s">
        <v>3056</v>
      </c>
      <c r="I29" s="19">
        <v>61117.33</v>
      </c>
      <c r="J29" s="18" t="s">
        <v>3056</v>
      </c>
      <c r="K29" s="19">
        <v>61117.33</v>
      </c>
    </row>
    <row r="30" spans="1:11" ht="30" customHeight="1">
      <c r="A30" s="13">
        <v>28</v>
      </c>
      <c r="B30" s="14" t="s">
        <v>147</v>
      </c>
      <c r="C30" s="15" t="s">
        <v>436</v>
      </c>
      <c r="D30" s="14" t="s">
        <v>437</v>
      </c>
      <c r="E30" s="16">
        <v>1027.2</v>
      </c>
      <c r="F30" s="17"/>
      <c r="G30" s="14" t="s">
        <v>275</v>
      </c>
      <c r="H30" s="18" t="s">
        <v>436</v>
      </c>
      <c r="I30" s="19">
        <v>1027.2</v>
      </c>
      <c r="J30" s="18" t="s">
        <v>436</v>
      </c>
      <c r="K30" s="19">
        <v>1027.2</v>
      </c>
    </row>
    <row r="31" spans="1:11" ht="30" customHeight="1">
      <c r="A31" s="13">
        <v>29</v>
      </c>
      <c r="B31" s="14" t="s">
        <v>147</v>
      </c>
      <c r="C31" s="15" t="s">
        <v>620</v>
      </c>
      <c r="D31" s="14" t="s">
        <v>921</v>
      </c>
      <c r="E31" s="16">
        <v>1625</v>
      </c>
      <c r="F31" s="17">
        <v>6.5000000000000002E-2</v>
      </c>
      <c r="G31" s="14" t="s">
        <v>52</v>
      </c>
      <c r="H31" s="18" t="s">
        <v>620</v>
      </c>
      <c r="I31" s="19">
        <v>1625</v>
      </c>
      <c r="J31" s="18" t="s">
        <v>620</v>
      </c>
      <c r="K31" s="19">
        <v>1625</v>
      </c>
    </row>
    <row r="32" spans="1:11" ht="30" customHeight="1">
      <c r="A32" s="13">
        <v>30</v>
      </c>
      <c r="B32" s="14" t="s">
        <v>112</v>
      </c>
      <c r="C32" s="15" t="s">
        <v>267</v>
      </c>
      <c r="D32" s="14" t="s">
        <v>3387</v>
      </c>
      <c r="E32" s="16">
        <v>35845</v>
      </c>
      <c r="F32" s="17">
        <v>33.5</v>
      </c>
      <c r="G32" s="14" t="s">
        <v>52</v>
      </c>
      <c r="H32" s="18" t="s">
        <v>267</v>
      </c>
      <c r="I32" s="19">
        <v>29960</v>
      </c>
      <c r="J32" s="18" t="s">
        <v>267</v>
      </c>
      <c r="K32" s="19">
        <v>29960</v>
      </c>
    </row>
    <row r="33" spans="1:11" ht="30" customHeight="1">
      <c r="A33" s="13">
        <v>31</v>
      </c>
      <c r="B33" s="14" t="s">
        <v>112</v>
      </c>
      <c r="C33" s="15" t="s">
        <v>347</v>
      </c>
      <c r="D33" s="14" t="s">
        <v>3420</v>
      </c>
      <c r="E33" s="16">
        <v>12412</v>
      </c>
      <c r="F33" s="17"/>
      <c r="G33" s="14" t="s">
        <v>275</v>
      </c>
      <c r="H33" s="18" t="s">
        <v>347</v>
      </c>
      <c r="I33" s="19">
        <v>12412</v>
      </c>
      <c r="J33" s="18" t="s">
        <v>347</v>
      </c>
      <c r="K33" s="19">
        <v>12412</v>
      </c>
    </row>
    <row r="34" spans="1:11" ht="30" customHeight="1">
      <c r="A34" s="13">
        <v>32</v>
      </c>
      <c r="B34" s="14" t="s">
        <v>147</v>
      </c>
      <c r="C34" s="15" t="s">
        <v>436</v>
      </c>
      <c r="D34" s="14" t="s">
        <v>437</v>
      </c>
      <c r="E34" s="16">
        <v>834.6</v>
      </c>
      <c r="F34" s="17"/>
      <c r="G34" s="14" t="s">
        <v>275</v>
      </c>
      <c r="H34" s="18" t="s">
        <v>436</v>
      </c>
      <c r="I34" s="19">
        <v>834.6</v>
      </c>
      <c r="J34" s="18" t="s">
        <v>436</v>
      </c>
      <c r="K34" s="19">
        <v>834.6</v>
      </c>
    </row>
    <row r="35" spans="1:11" ht="30" customHeight="1">
      <c r="A35" s="13">
        <v>33</v>
      </c>
      <c r="B35" s="14" t="s">
        <v>147</v>
      </c>
      <c r="C35" s="15" t="s">
        <v>3426</v>
      </c>
      <c r="D35" s="14" t="s">
        <v>3427</v>
      </c>
      <c r="E35" s="16">
        <v>93090</v>
      </c>
      <c r="F35" s="17"/>
      <c r="G35" s="14" t="s">
        <v>52</v>
      </c>
      <c r="H35" s="15" t="s">
        <v>3426</v>
      </c>
      <c r="I35" s="19">
        <v>93090</v>
      </c>
      <c r="J35" s="15" t="s">
        <v>3426</v>
      </c>
      <c r="K35" s="19">
        <v>93090</v>
      </c>
    </row>
    <row r="36" spans="1:11" ht="30" customHeight="1">
      <c r="A36" s="13">
        <v>34</v>
      </c>
      <c r="B36" s="14" t="s">
        <v>147</v>
      </c>
      <c r="C36" s="15" t="s">
        <v>620</v>
      </c>
      <c r="D36" s="14" t="s">
        <v>3431</v>
      </c>
      <c r="E36" s="16">
        <v>72500</v>
      </c>
      <c r="F36" s="17"/>
      <c r="G36" s="14" t="s">
        <v>52</v>
      </c>
      <c r="H36" s="15" t="s">
        <v>620</v>
      </c>
      <c r="I36" s="19">
        <v>72500</v>
      </c>
      <c r="J36" s="15" t="s">
        <v>620</v>
      </c>
      <c r="K36" s="19">
        <v>72500</v>
      </c>
    </row>
    <row r="37" spans="1:11" ht="30" customHeight="1">
      <c r="A37" s="13">
        <v>35</v>
      </c>
      <c r="B37" s="14" t="s">
        <v>112</v>
      </c>
      <c r="C37" s="15" t="s">
        <v>197</v>
      </c>
      <c r="D37" s="14" t="s">
        <v>3444</v>
      </c>
      <c r="E37" s="16">
        <v>1605</v>
      </c>
      <c r="F37" s="17">
        <v>100</v>
      </c>
      <c r="G37" s="14" t="s">
        <v>52</v>
      </c>
      <c r="H37" s="18" t="s">
        <v>197</v>
      </c>
      <c r="I37" s="19">
        <v>1605</v>
      </c>
      <c r="J37" s="18" t="s">
        <v>197</v>
      </c>
      <c r="K37" s="19">
        <v>1605</v>
      </c>
    </row>
    <row r="38" spans="1:11" ht="30" customHeight="1">
      <c r="A38" s="13">
        <v>36</v>
      </c>
      <c r="B38" s="14" t="s">
        <v>112</v>
      </c>
      <c r="C38" s="15" t="s">
        <v>3447</v>
      </c>
      <c r="D38" s="14" t="s">
        <v>3448</v>
      </c>
      <c r="E38" s="16">
        <v>898800</v>
      </c>
      <c r="F38" s="17">
        <v>1.05</v>
      </c>
      <c r="G38" s="14" t="s">
        <v>94</v>
      </c>
      <c r="H38" s="15" t="s">
        <v>3447</v>
      </c>
      <c r="I38" s="19">
        <v>544000</v>
      </c>
      <c r="J38" s="15" t="s">
        <v>3447</v>
      </c>
      <c r="K38" s="19">
        <v>544000</v>
      </c>
    </row>
    <row r="39" spans="1:11" ht="30" customHeight="1">
      <c r="A39" s="13">
        <v>37</v>
      </c>
      <c r="B39" s="14" t="s">
        <v>147</v>
      </c>
      <c r="C39" s="15" t="s">
        <v>1328</v>
      </c>
      <c r="D39" s="14" t="s">
        <v>3464</v>
      </c>
      <c r="E39" s="16">
        <v>60776</v>
      </c>
      <c r="F39" s="17"/>
      <c r="G39" s="14" t="s">
        <v>275</v>
      </c>
      <c r="H39" s="18" t="s">
        <v>1328</v>
      </c>
      <c r="I39" s="19">
        <v>60776</v>
      </c>
      <c r="J39" s="18" t="s">
        <v>1328</v>
      </c>
      <c r="K39" s="19">
        <v>60776</v>
      </c>
    </row>
    <row r="40" spans="1:11" ht="30" customHeight="1">
      <c r="A40" s="13">
        <v>38</v>
      </c>
      <c r="B40" s="14" t="s">
        <v>112</v>
      </c>
      <c r="C40" s="15" t="s">
        <v>3485</v>
      </c>
      <c r="D40" s="14" t="s">
        <v>3486</v>
      </c>
      <c r="E40" s="16">
        <v>304950</v>
      </c>
      <c r="F40" s="17">
        <v>69</v>
      </c>
      <c r="G40" s="14" t="s">
        <v>52</v>
      </c>
      <c r="H40" s="18" t="s">
        <v>3485</v>
      </c>
      <c r="I40" s="19">
        <v>221490</v>
      </c>
      <c r="J40" s="18" t="s">
        <v>3485</v>
      </c>
      <c r="K40" s="19">
        <v>221490</v>
      </c>
    </row>
    <row r="41" spans="1:11" ht="30" customHeight="1">
      <c r="A41" s="13">
        <v>39</v>
      </c>
      <c r="B41" s="14" t="s">
        <v>112</v>
      </c>
      <c r="C41" s="15" t="s">
        <v>3485</v>
      </c>
      <c r="D41" s="14" t="s">
        <v>3494</v>
      </c>
      <c r="E41" s="16">
        <v>260010</v>
      </c>
      <c r="F41" s="17">
        <v>80</v>
      </c>
      <c r="G41" s="14" t="s">
        <v>52</v>
      </c>
      <c r="H41" s="15" t="s">
        <v>3485</v>
      </c>
      <c r="I41" s="19">
        <v>256800</v>
      </c>
      <c r="J41" s="15" t="s">
        <v>3485</v>
      </c>
      <c r="K41" s="19">
        <v>256800</v>
      </c>
    </row>
    <row r="42" spans="1:11" ht="30" customHeight="1">
      <c r="A42" s="13">
        <v>40</v>
      </c>
      <c r="B42" s="14" t="s">
        <v>112</v>
      </c>
      <c r="C42" s="15" t="s">
        <v>3168</v>
      </c>
      <c r="D42" s="14" t="s">
        <v>3169</v>
      </c>
      <c r="E42" s="16">
        <v>28890</v>
      </c>
      <c r="F42" s="17">
        <v>1.8</v>
      </c>
      <c r="G42" s="14" t="s">
        <v>52</v>
      </c>
      <c r="H42" s="15" t="s">
        <v>3168</v>
      </c>
      <c r="I42" s="19">
        <v>27000</v>
      </c>
      <c r="J42" s="15" t="s">
        <v>3168</v>
      </c>
      <c r="K42" s="19">
        <v>27000</v>
      </c>
    </row>
    <row r="43" spans="1:11" ht="30" customHeight="1">
      <c r="A43" s="13">
        <v>42</v>
      </c>
      <c r="B43" s="14" t="s">
        <v>112</v>
      </c>
      <c r="C43" s="15" t="s">
        <v>347</v>
      </c>
      <c r="D43" s="14" t="s">
        <v>3503</v>
      </c>
      <c r="E43" s="16">
        <v>1070</v>
      </c>
      <c r="F43" s="17"/>
      <c r="G43" s="14" t="s">
        <v>275</v>
      </c>
      <c r="H43" s="18" t="s">
        <v>347</v>
      </c>
      <c r="I43" s="19">
        <v>1070</v>
      </c>
      <c r="J43" s="18" t="s">
        <v>347</v>
      </c>
      <c r="K43" s="19">
        <v>1070</v>
      </c>
    </row>
    <row r="44" spans="1:11" ht="30" customHeight="1">
      <c r="A44" s="13">
        <v>43</v>
      </c>
      <c r="B44" s="14" t="s">
        <v>147</v>
      </c>
      <c r="C44" s="15" t="s">
        <v>930</v>
      </c>
      <c r="D44" s="14" t="s">
        <v>1087</v>
      </c>
      <c r="E44" s="16">
        <v>29104</v>
      </c>
      <c r="F44" s="17">
        <v>800</v>
      </c>
      <c r="G44" s="14" t="s">
        <v>52</v>
      </c>
      <c r="H44" s="18" t="s">
        <v>930</v>
      </c>
      <c r="I44" s="19">
        <v>29104</v>
      </c>
      <c r="J44" s="18" t="s">
        <v>930</v>
      </c>
      <c r="K44" s="19">
        <v>29104</v>
      </c>
    </row>
    <row r="45" spans="1:11" ht="30" customHeight="1">
      <c r="A45" s="13">
        <v>44</v>
      </c>
      <c r="B45" s="14" t="s">
        <v>147</v>
      </c>
      <c r="C45" s="14" t="s">
        <v>930</v>
      </c>
      <c r="D45" s="14" t="s">
        <v>3515</v>
      </c>
      <c r="E45" s="16">
        <v>45261</v>
      </c>
      <c r="F45" s="17"/>
      <c r="G45" s="14" t="s">
        <v>275</v>
      </c>
      <c r="H45" s="14" t="s">
        <v>930</v>
      </c>
      <c r="I45" s="19">
        <v>45261</v>
      </c>
      <c r="J45" s="14" t="s">
        <v>930</v>
      </c>
      <c r="K45" s="19">
        <v>45261</v>
      </c>
    </row>
    <row r="46" spans="1:11" ht="30" customHeight="1">
      <c r="A46" s="13">
        <v>45</v>
      </c>
      <c r="B46" s="14" t="s">
        <v>112</v>
      </c>
      <c r="C46" s="15" t="s">
        <v>3056</v>
      </c>
      <c r="D46" s="14" t="s">
        <v>3523</v>
      </c>
      <c r="E46" s="16">
        <v>14124</v>
      </c>
      <c r="F46" s="17">
        <v>44</v>
      </c>
      <c r="G46" s="14" t="s">
        <v>52</v>
      </c>
      <c r="H46" s="15" t="s">
        <v>3056</v>
      </c>
      <c r="I46" s="19">
        <v>14124</v>
      </c>
      <c r="J46" s="15" t="s">
        <v>3056</v>
      </c>
      <c r="K46" s="19">
        <v>14124</v>
      </c>
    </row>
    <row r="47" spans="1:11" ht="30" customHeight="1">
      <c r="A47" s="13">
        <v>46</v>
      </c>
      <c r="B47" s="14" t="s">
        <v>147</v>
      </c>
      <c r="C47" s="15" t="s">
        <v>436</v>
      </c>
      <c r="D47" s="14" t="s">
        <v>437</v>
      </c>
      <c r="E47" s="16">
        <v>385.2</v>
      </c>
      <c r="F47" s="17"/>
      <c r="G47" s="14" t="s">
        <v>275</v>
      </c>
      <c r="H47" s="18" t="s">
        <v>436</v>
      </c>
      <c r="I47" s="19">
        <v>385.2</v>
      </c>
      <c r="J47" s="18" t="s">
        <v>436</v>
      </c>
      <c r="K47" s="19">
        <v>385.2</v>
      </c>
    </row>
    <row r="48" spans="1:11" ht="30" customHeight="1">
      <c r="A48" s="13">
        <v>47</v>
      </c>
      <c r="B48" s="14" t="s">
        <v>147</v>
      </c>
      <c r="C48" s="15" t="s">
        <v>3535</v>
      </c>
      <c r="D48" s="14" t="s">
        <v>3536</v>
      </c>
      <c r="E48" s="16">
        <v>40125</v>
      </c>
      <c r="F48" s="17">
        <v>2.5000000000000001E-2</v>
      </c>
      <c r="G48" s="14" t="s">
        <v>52</v>
      </c>
      <c r="H48" s="15" t="s">
        <v>3535</v>
      </c>
      <c r="I48" s="20">
        <v>37500</v>
      </c>
      <c r="J48" s="15" t="s">
        <v>3535</v>
      </c>
      <c r="K48" s="20">
        <v>37500</v>
      </c>
    </row>
    <row r="49" spans="1:11" ht="30" customHeight="1">
      <c r="A49" s="13">
        <v>48</v>
      </c>
      <c r="B49" s="14" t="s">
        <v>112</v>
      </c>
      <c r="C49" s="15" t="s">
        <v>197</v>
      </c>
      <c r="D49" s="14" t="s">
        <v>3544</v>
      </c>
      <c r="E49" s="16">
        <v>126110.2</v>
      </c>
      <c r="F49" s="17"/>
      <c r="G49" s="14" t="s">
        <v>52</v>
      </c>
      <c r="H49" s="18" t="s">
        <v>197</v>
      </c>
      <c r="I49" s="19">
        <v>44298</v>
      </c>
      <c r="J49" s="18" t="s">
        <v>197</v>
      </c>
      <c r="K49" s="19">
        <v>44298</v>
      </c>
    </row>
    <row r="50" spans="1:11" ht="30" customHeight="1">
      <c r="A50" s="13">
        <v>49</v>
      </c>
      <c r="B50" s="14" t="s">
        <v>147</v>
      </c>
      <c r="C50" s="15" t="s">
        <v>620</v>
      </c>
      <c r="D50" s="14" t="s">
        <v>3549</v>
      </c>
      <c r="E50" s="16">
        <v>50476.88</v>
      </c>
      <c r="F50" s="17"/>
      <c r="G50" s="14" t="s">
        <v>52</v>
      </c>
      <c r="H50" s="18" t="s">
        <v>620</v>
      </c>
      <c r="I50" s="19">
        <v>50476.88</v>
      </c>
      <c r="J50" s="18" t="s">
        <v>620</v>
      </c>
      <c r="K50" s="19">
        <v>50476.88</v>
      </c>
    </row>
    <row r="51" spans="1:11" ht="30" customHeight="1">
      <c r="A51" s="13">
        <v>50</v>
      </c>
      <c r="B51" s="14" t="s">
        <v>147</v>
      </c>
      <c r="C51" s="15" t="s">
        <v>620</v>
      </c>
      <c r="D51" s="14" t="s">
        <v>1208</v>
      </c>
      <c r="E51" s="16">
        <v>4424.25</v>
      </c>
      <c r="F51" s="17"/>
      <c r="G51" s="14" t="s">
        <v>52</v>
      </c>
      <c r="H51" s="18" t="s">
        <v>620</v>
      </c>
      <c r="I51" s="19">
        <v>4424.25</v>
      </c>
      <c r="J51" s="18" t="s">
        <v>620</v>
      </c>
      <c r="K51" s="19">
        <v>4424.25</v>
      </c>
    </row>
    <row r="52" spans="1:11" ht="30" customHeight="1">
      <c r="A52" s="13">
        <v>51</v>
      </c>
      <c r="B52" s="14" t="s">
        <v>147</v>
      </c>
      <c r="C52" s="15" t="s">
        <v>1601</v>
      </c>
      <c r="D52" s="14" t="s">
        <v>3560</v>
      </c>
      <c r="E52" s="16">
        <v>4815</v>
      </c>
      <c r="F52" s="17"/>
      <c r="G52" s="14" t="s">
        <v>275</v>
      </c>
      <c r="H52" s="15" t="s">
        <v>1601</v>
      </c>
      <c r="I52" s="19">
        <v>4815</v>
      </c>
      <c r="J52" s="15" t="s">
        <v>1601</v>
      </c>
      <c r="K52" s="19">
        <v>4815</v>
      </c>
    </row>
    <row r="53" spans="1:11" ht="30" customHeight="1">
      <c r="A53" s="13">
        <v>52</v>
      </c>
      <c r="B53" s="14" t="s">
        <v>147</v>
      </c>
      <c r="C53" s="15" t="s">
        <v>930</v>
      </c>
      <c r="D53" s="14" t="s">
        <v>3515</v>
      </c>
      <c r="E53" s="16">
        <v>17655</v>
      </c>
      <c r="F53" s="17"/>
      <c r="G53" s="14" t="s">
        <v>275</v>
      </c>
      <c r="H53" s="18" t="s">
        <v>930</v>
      </c>
      <c r="I53" s="19">
        <v>17655</v>
      </c>
      <c r="J53" s="18" t="s">
        <v>930</v>
      </c>
      <c r="K53" s="19">
        <v>17655</v>
      </c>
    </row>
    <row r="54" spans="1:11" ht="30" customHeight="1">
      <c r="A54" s="13">
        <v>53</v>
      </c>
      <c r="B54" s="14" t="s">
        <v>147</v>
      </c>
      <c r="C54" s="15" t="s">
        <v>3008</v>
      </c>
      <c r="D54" s="14" t="s">
        <v>3578</v>
      </c>
      <c r="E54" s="16">
        <v>54784</v>
      </c>
      <c r="F54" s="17"/>
      <c r="G54" s="14" t="s">
        <v>275</v>
      </c>
      <c r="H54" s="18" t="s">
        <v>3008</v>
      </c>
      <c r="I54" s="19">
        <v>54784</v>
      </c>
      <c r="J54" s="18" t="s">
        <v>3008</v>
      </c>
      <c r="K54" s="19">
        <v>54784</v>
      </c>
    </row>
    <row r="55" spans="1:11" ht="30" customHeight="1">
      <c r="A55" s="13">
        <v>54</v>
      </c>
      <c r="B55" s="14" t="s">
        <v>112</v>
      </c>
      <c r="C55" s="15" t="s">
        <v>197</v>
      </c>
      <c r="D55" s="14" t="s">
        <v>3580</v>
      </c>
      <c r="E55" s="16">
        <v>1391</v>
      </c>
      <c r="F55" s="17">
        <v>1</v>
      </c>
      <c r="G55" s="14" t="s">
        <v>52</v>
      </c>
      <c r="H55" s="18" t="s">
        <v>197</v>
      </c>
      <c r="I55" s="19">
        <v>1391</v>
      </c>
      <c r="J55" s="21" t="s">
        <v>197</v>
      </c>
      <c r="K55" s="16">
        <v>1391</v>
      </c>
    </row>
    <row r="56" spans="1:11" ht="30" customHeight="1">
      <c r="A56" s="13">
        <v>55</v>
      </c>
      <c r="B56" s="14" t="s">
        <v>147</v>
      </c>
      <c r="C56" s="15" t="s">
        <v>436</v>
      </c>
      <c r="D56" s="14" t="s">
        <v>437</v>
      </c>
      <c r="E56" s="16">
        <v>3210</v>
      </c>
      <c r="F56" s="17"/>
      <c r="G56" s="14" t="s">
        <v>275</v>
      </c>
      <c r="H56" s="18" t="s">
        <v>436</v>
      </c>
      <c r="I56" s="19">
        <v>3210</v>
      </c>
      <c r="J56" s="18" t="s">
        <v>436</v>
      </c>
      <c r="K56" s="19">
        <v>3210</v>
      </c>
    </row>
    <row r="57" spans="1:11" ht="30" customHeight="1">
      <c r="A57" s="13">
        <v>56</v>
      </c>
      <c r="B57" s="14" t="s">
        <v>147</v>
      </c>
      <c r="C57" s="15" t="s">
        <v>436</v>
      </c>
      <c r="D57" s="14" t="s">
        <v>437</v>
      </c>
      <c r="E57" s="16">
        <v>1348.2</v>
      </c>
      <c r="F57" s="17"/>
      <c r="G57" s="14" t="s">
        <v>275</v>
      </c>
      <c r="H57" s="18" t="s">
        <v>436</v>
      </c>
      <c r="I57" s="19">
        <v>1348.2</v>
      </c>
      <c r="J57" s="18" t="s">
        <v>436</v>
      </c>
      <c r="K57" s="19">
        <v>1348.2</v>
      </c>
    </row>
    <row r="58" spans="1:11" ht="30" customHeight="1">
      <c r="A58" s="13">
        <v>57</v>
      </c>
      <c r="B58" s="14" t="s">
        <v>147</v>
      </c>
      <c r="C58" s="15" t="s">
        <v>3008</v>
      </c>
      <c r="D58" s="14" t="s">
        <v>3597</v>
      </c>
      <c r="E58" s="16">
        <v>30388</v>
      </c>
      <c r="F58" s="17"/>
      <c r="G58" s="14" t="s">
        <v>275</v>
      </c>
      <c r="H58" s="18" t="s">
        <v>3008</v>
      </c>
      <c r="I58" s="19">
        <v>30388</v>
      </c>
      <c r="J58" s="18" t="s">
        <v>3008</v>
      </c>
      <c r="K58" s="19">
        <v>30388</v>
      </c>
    </row>
    <row r="59" spans="1:11" ht="30" customHeight="1">
      <c r="A59" s="13">
        <v>58</v>
      </c>
      <c r="B59" s="14" t="s">
        <v>112</v>
      </c>
      <c r="C59" s="15" t="s">
        <v>197</v>
      </c>
      <c r="D59" s="14" t="s">
        <v>3599</v>
      </c>
      <c r="E59" s="16">
        <v>2996</v>
      </c>
      <c r="F59" s="17">
        <v>28</v>
      </c>
      <c r="G59" s="14" t="s">
        <v>52</v>
      </c>
      <c r="H59" s="15" t="s">
        <v>197</v>
      </c>
      <c r="I59" s="16">
        <v>2996</v>
      </c>
      <c r="J59" s="15" t="s">
        <v>197</v>
      </c>
      <c r="K59" s="16">
        <v>2996</v>
      </c>
    </row>
    <row r="60" spans="1:11" ht="30" customHeight="1">
      <c r="A60" s="13">
        <v>59</v>
      </c>
      <c r="B60" s="14" t="s">
        <v>112</v>
      </c>
      <c r="C60" s="15" t="s">
        <v>197</v>
      </c>
      <c r="D60" s="14" t="s">
        <v>3603</v>
      </c>
      <c r="E60" s="16">
        <v>2354</v>
      </c>
      <c r="F60" s="17">
        <v>22</v>
      </c>
      <c r="G60" s="14" t="s">
        <v>52</v>
      </c>
      <c r="H60" s="15" t="s">
        <v>197</v>
      </c>
      <c r="I60" s="16">
        <v>2354</v>
      </c>
      <c r="J60" s="15" t="s">
        <v>197</v>
      </c>
      <c r="K60" s="16">
        <v>2354</v>
      </c>
    </row>
    <row r="61" spans="1:11" ht="30" customHeight="1">
      <c r="A61" s="13">
        <v>60</v>
      </c>
      <c r="B61" s="14" t="s">
        <v>112</v>
      </c>
      <c r="C61" s="15" t="s">
        <v>3056</v>
      </c>
      <c r="D61" s="14" t="s">
        <v>3606</v>
      </c>
      <c r="E61" s="16">
        <v>6206</v>
      </c>
      <c r="F61" s="17">
        <v>5.8</v>
      </c>
      <c r="G61" s="14" t="s">
        <v>52</v>
      </c>
      <c r="H61" s="15" t="s">
        <v>3056</v>
      </c>
      <c r="I61" s="19">
        <v>6206</v>
      </c>
      <c r="J61" s="15" t="s">
        <v>3056</v>
      </c>
      <c r="K61" s="16">
        <v>6206</v>
      </c>
    </row>
    <row r="62" spans="1:11" ht="30" customHeight="1">
      <c r="A62" s="13">
        <v>61</v>
      </c>
      <c r="B62" s="14" t="s">
        <v>112</v>
      </c>
      <c r="C62" s="15" t="s">
        <v>3056</v>
      </c>
      <c r="D62" s="14" t="s">
        <v>3611</v>
      </c>
      <c r="E62" s="16">
        <v>6527</v>
      </c>
      <c r="F62" s="17">
        <v>12.2</v>
      </c>
      <c r="G62" s="14" t="s">
        <v>52</v>
      </c>
      <c r="H62" s="15" t="s">
        <v>3056</v>
      </c>
      <c r="I62" s="19">
        <v>6527</v>
      </c>
      <c r="J62" s="15" t="s">
        <v>3056</v>
      </c>
      <c r="K62" s="16">
        <v>6527</v>
      </c>
    </row>
    <row r="63" spans="1:11" ht="30" customHeight="1">
      <c r="A63" s="13">
        <v>62</v>
      </c>
      <c r="B63" s="14" t="s">
        <v>147</v>
      </c>
      <c r="C63" s="15" t="s">
        <v>1204</v>
      </c>
      <c r="D63" s="14" t="s">
        <v>3614</v>
      </c>
      <c r="E63" s="16">
        <v>4140.8999999999996</v>
      </c>
      <c r="F63" s="17"/>
      <c r="G63" s="14" t="s">
        <v>275</v>
      </c>
      <c r="H63" s="18" t="s">
        <v>1204</v>
      </c>
      <c r="I63" s="19">
        <v>4140.8999999999996</v>
      </c>
      <c r="J63" s="18" t="s">
        <v>1204</v>
      </c>
      <c r="K63" s="19">
        <v>4140.8999999999996</v>
      </c>
    </row>
    <row r="64" spans="1:11" ht="30" customHeight="1">
      <c r="A64" s="13">
        <v>63</v>
      </c>
      <c r="B64" s="14" t="s">
        <v>147</v>
      </c>
      <c r="C64" s="15" t="s">
        <v>620</v>
      </c>
      <c r="D64" s="14" t="s">
        <v>3618</v>
      </c>
      <c r="E64" s="16">
        <v>6581.25</v>
      </c>
      <c r="F64" s="17">
        <v>6.5000000000000002E-2</v>
      </c>
      <c r="G64" s="14" t="s">
        <v>52</v>
      </c>
      <c r="H64" s="15" t="s">
        <v>620</v>
      </c>
      <c r="I64" s="16">
        <v>6581.25</v>
      </c>
      <c r="J64" s="15" t="s">
        <v>620</v>
      </c>
      <c r="K64" s="16">
        <v>6581.25</v>
      </c>
    </row>
    <row r="65" spans="1:11" ht="30" customHeight="1">
      <c r="A65" s="13">
        <v>64</v>
      </c>
      <c r="B65" s="14" t="s">
        <v>147</v>
      </c>
      <c r="C65" s="15" t="s">
        <v>620</v>
      </c>
      <c r="D65" s="14" t="s">
        <v>3623</v>
      </c>
      <c r="E65" s="16">
        <v>6075</v>
      </c>
      <c r="F65" s="17">
        <v>0.06</v>
      </c>
      <c r="G65" s="14" t="s">
        <v>52</v>
      </c>
      <c r="H65" s="15" t="s">
        <v>620</v>
      </c>
      <c r="I65" s="16">
        <v>6075</v>
      </c>
      <c r="J65" s="15" t="s">
        <v>620</v>
      </c>
      <c r="K65" s="16">
        <v>6075</v>
      </c>
    </row>
    <row r="66" spans="1:11" ht="30" customHeight="1">
      <c r="A66" s="13">
        <v>65</v>
      </c>
      <c r="B66" s="14" t="s">
        <v>147</v>
      </c>
      <c r="C66" s="15" t="s">
        <v>620</v>
      </c>
      <c r="D66" s="14" t="s">
        <v>3624</v>
      </c>
      <c r="E66" s="16">
        <v>60750</v>
      </c>
      <c r="F66" s="17">
        <v>0.06</v>
      </c>
      <c r="G66" s="14" t="s">
        <v>52</v>
      </c>
      <c r="H66" s="15" t="s">
        <v>620</v>
      </c>
      <c r="I66" s="16">
        <v>60750</v>
      </c>
      <c r="J66" s="15" t="s">
        <v>620</v>
      </c>
      <c r="K66" s="16">
        <v>60750</v>
      </c>
    </row>
    <row r="67" spans="1:11" ht="30" customHeight="1">
      <c r="A67" s="13">
        <v>66</v>
      </c>
      <c r="B67" s="14" t="s">
        <v>112</v>
      </c>
      <c r="C67" s="15" t="s">
        <v>50</v>
      </c>
      <c r="D67" s="14" t="s">
        <v>3629</v>
      </c>
      <c r="E67" s="16">
        <v>6206</v>
      </c>
      <c r="F67" s="17">
        <v>58</v>
      </c>
      <c r="G67" s="14" t="s">
        <v>52</v>
      </c>
      <c r="H67" s="18" t="s">
        <v>50</v>
      </c>
      <c r="I67" s="19">
        <v>6206</v>
      </c>
      <c r="J67" s="18" t="s">
        <v>50</v>
      </c>
      <c r="K67" s="19">
        <v>6206</v>
      </c>
    </row>
    <row r="68" spans="1:11" ht="30" customHeight="1">
      <c r="A68" s="13">
        <v>67</v>
      </c>
      <c r="B68" s="14" t="s">
        <v>112</v>
      </c>
      <c r="C68" s="15" t="s">
        <v>197</v>
      </c>
      <c r="D68" s="14" t="s">
        <v>3634</v>
      </c>
      <c r="E68" s="16">
        <v>1926</v>
      </c>
      <c r="F68" s="17">
        <v>1</v>
      </c>
      <c r="G68" s="14" t="s">
        <v>52</v>
      </c>
      <c r="H68" s="18" t="s">
        <v>197</v>
      </c>
      <c r="I68" s="19">
        <v>1733.4</v>
      </c>
      <c r="J68" s="18" t="s">
        <v>197</v>
      </c>
      <c r="K68" s="19">
        <v>1733.4</v>
      </c>
    </row>
    <row r="69" spans="1:11" ht="30" customHeight="1">
      <c r="A69" s="13">
        <v>68</v>
      </c>
      <c r="B69" s="14" t="s">
        <v>112</v>
      </c>
      <c r="C69" s="15" t="s">
        <v>50</v>
      </c>
      <c r="D69" s="14" t="s">
        <v>3639</v>
      </c>
      <c r="E69" s="16">
        <v>8560</v>
      </c>
      <c r="F69" s="17">
        <v>80</v>
      </c>
      <c r="G69" s="14" t="s">
        <v>52</v>
      </c>
      <c r="H69" s="18" t="s">
        <v>50</v>
      </c>
      <c r="I69" s="19">
        <v>5350</v>
      </c>
      <c r="J69" s="18" t="s">
        <v>50</v>
      </c>
      <c r="K69" s="19">
        <v>5350</v>
      </c>
    </row>
    <row r="70" spans="1:11" ht="30" customHeight="1">
      <c r="A70" s="13">
        <v>69</v>
      </c>
      <c r="B70" s="14" t="s">
        <v>112</v>
      </c>
      <c r="C70" s="15" t="s">
        <v>3056</v>
      </c>
      <c r="D70" s="14" t="s">
        <v>3643</v>
      </c>
      <c r="E70" s="16">
        <v>94160</v>
      </c>
      <c r="F70" s="17">
        <v>4.4000000000000004</v>
      </c>
      <c r="G70" s="14" t="s">
        <v>52</v>
      </c>
      <c r="H70" s="18" t="s">
        <v>3056</v>
      </c>
      <c r="I70" s="19">
        <v>94160</v>
      </c>
      <c r="J70" s="18" t="s">
        <v>3056</v>
      </c>
      <c r="K70" s="19">
        <v>94160</v>
      </c>
    </row>
    <row r="71" spans="1:11" ht="30" customHeight="1">
      <c r="A71" s="13">
        <v>70</v>
      </c>
      <c r="B71" s="14" t="s">
        <v>112</v>
      </c>
      <c r="C71" s="15" t="s">
        <v>3485</v>
      </c>
      <c r="D71" s="14" t="s">
        <v>3649</v>
      </c>
      <c r="E71" s="16">
        <v>599.20000000000005</v>
      </c>
      <c r="F71" s="17">
        <v>28</v>
      </c>
      <c r="G71" s="14" t="s">
        <v>52</v>
      </c>
      <c r="H71" s="15" t="s">
        <v>3485</v>
      </c>
      <c r="I71" s="16">
        <v>599.20000000000005</v>
      </c>
      <c r="J71" s="15" t="s">
        <v>3485</v>
      </c>
      <c r="K71" s="16">
        <v>599.20000000000005</v>
      </c>
    </row>
    <row r="72" spans="1:11" ht="30" customHeight="1">
      <c r="A72" s="13">
        <v>71</v>
      </c>
      <c r="B72" s="14" t="s">
        <v>112</v>
      </c>
      <c r="C72" s="15" t="s">
        <v>3485</v>
      </c>
      <c r="D72" s="14" t="s">
        <v>3653</v>
      </c>
      <c r="E72" s="16">
        <v>599.20000000000005</v>
      </c>
      <c r="F72" s="17">
        <v>28</v>
      </c>
      <c r="G72" s="14" t="s">
        <v>52</v>
      </c>
      <c r="H72" s="15" t="s">
        <v>3485</v>
      </c>
      <c r="I72" s="16">
        <v>599.20000000000005</v>
      </c>
      <c r="J72" s="15" t="s">
        <v>3485</v>
      </c>
      <c r="K72" s="16">
        <v>599.20000000000005</v>
      </c>
    </row>
    <row r="73" spans="1:11" ht="30" customHeight="1">
      <c r="A73" s="13">
        <v>72</v>
      </c>
      <c r="B73" s="14" t="s">
        <v>112</v>
      </c>
      <c r="C73" s="15" t="s">
        <v>3485</v>
      </c>
      <c r="D73" s="14" t="s">
        <v>3655</v>
      </c>
      <c r="E73" s="16">
        <v>599.20000000000005</v>
      </c>
      <c r="F73" s="17">
        <v>28</v>
      </c>
      <c r="G73" s="14" t="s">
        <v>52</v>
      </c>
      <c r="H73" s="15" t="s">
        <v>3485</v>
      </c>
      <c r="I73" s="16">
        <v>599.20000000000005</v>
      </c>
      <c r="J73" s="15" t="s">
        <v>3485</v>
      </c>
      <c r="K73" s="16">
        <v>599.20000000000005</v>
      </c>
    </row>
    <row r="74" spans="1:11" ht="30" customHeight="1">
      <c r="A74" s="13">
        <v>73</v>
      </c>
      <c r="B74" s="14" t="s">
        <v>112</v>
      </c>
      <c r="C74" s="15" t="s">
        <v>3485</v>
      </c>
      <c r="D74" s="14" t="s">
        <v>3657</v>
      </c>
      <c r="E74" s="16">
        <v>599.20000000000005</v>
      </c>
      <c r="F74" s="17">
        <v>28</v>
      </c>
      <c r="G74" s="14" t="s">
        <v>52</v>
      </c>
      <c r="H74" s="15" t="s">
        <v>3485</v>
      </c>
      <c r="I74" s="16">
        <v>599.20000000000005</v>
      </c>
      <c r="J74" s="15" t="s">
        <v>3485</v>
      </c>
      <c r="K74" s="16">
        <v>599.20000000000005</v>
      </c>
    </row>
    <row r="75" spans="1:11" ht="30" customHeight="1">
      <c r="A75" s="13">
        <v>74</v>
      </c>
      <c r="B75" s="14" t="s">
        <v>112</v>
      </c>
      <c r="C75" s="15" t="s">
        <v>1339</v>
      </c>
      <c r="D75" s="14" t="s">
        <v>3660</v>
      </c>
      <c r="E75" s="16">
        <v>58422</v>
      </c>
      <c r="F75" s="17">
        <v>1.82</v>
      </c>
      <c r="G75" s="14" t="s">
        <v>52</v>
      </c>
      <c r="H75" s="18" t="s">
        <v>1339</v>
      </c>
      <c r="I75" s="19">
        <v>54600</v>
      </c>
      <c r="J75" s="18" t="s">
        <v>1339</v>
      </c>
      <c r="K75" s="19">
        <v>54600</v>
      </c>
    </row>
    <row r="76" spans="1:11" ht="30" customHeight="1">
      <c r="A76" s="13">
        <v>75</v>
      </c>
      <c r="B76" s="14" t="s">
        <v>112</v>
      </c>
      <c r="C76" s="15" t="s">
        <v>50</v>
      </c>
      <c r="D76" s="14" t="s">
        <v>3629</v>
      </c>
      <c r="E76" s="16">
        <v>18618</v>
      </c>
      <c r="F76" s="17">
        <v>58</v>
      </c>
      <c r="G76" s="14" t="s">
        <v>52</v>
      </c>
      <c r="H76" s="18" t="s">
        <v>50</v>
      </c>
      <c r="I76" s="19">
        <v>18618</v>
      </c>
      <c r="J76" s="18" t="s">
        <v>50</v>
      </c>
      <c r="K76" s="19">
        <v>18618</v>
      </c>
    </row>
    <row r="77" spans="1:11" ht="30" customHeight="1">
      <c r="A77" s="13">
        <v>76</v>
      </c>
      <c r="B77" s="14" t="s">
        <v>112</v>
      </c>
      <c r="C77" s="15" t="s">
        <v>50</v>
      </c>
      <c r="D77" s="14" t="s">
        <v>3683</v>
      </c>
      <c r="E77" s="16">
        <v>26750</v>
      </c>
      <c r="F77" s="17">
        <v>25</v>
      </c>
      <c r="G77" s="14" t="s">
        <v>52</v>
      </c>
      <c r="H77" s="18" t="s">
        <v>50</v>
      </c>
      <c r="I77" s="19">
        <v>22470</v>
      </c>
      <c r="J77" s="18" t="s">
        <v>50</v>
      </c>
      <c r="K77" s="19">
        <v>22470</v>
      </c>
    </row>
    <row r="78" spans="1:11" ht="30" customHeight="1">
      <c r="A78" s="13">
        <v>77</v>
      </c>
      <c r="B78" s="14" t="s">
        <v>147</v>
      </c>
      <c r="C78" s="15" t="s">
        <v>436</v>
      </c>
      <c r="D78" s="14" t="s">
        <v>437</v>
      </c>
      <c r="E78" s="16">
        <v>770.4</v>
      </c>
      <c r="F78" s="17"/>
      <c r="G78" s="14" t="s">
        <v>275</v>
      </c>
      <c r="H78" s="18" t="s">
        <v>436</v>
      </c>
      <c r="I78" s="19">
        <v>770.4</v>
      </c>
      <c r="J78" s="18" t="s">
        <v>436</v>
      </c>
      <c r="K78" s="19">
        <v>770.4</v>
      </c>
    </row>
    <row r="79" spans="1:11" ht="30" customHeight="1">
      <c r="A79" s="13">
        <v>78</v>
      </c>
      <c r="B79" s="14" t="s">
        <v>112</v>
      </c>
      <c r="C79" s="15" t="s">
        <v>50</v>
      </c>
      <c r="D79" s="14" t="s">
        <v>3707</v>
      </c>
      <c r="E79" s="16">
        <v>2140</v>
      </c>
      <c r="F79" s="17">
        <v>50</v>
      </c>
      <c r="G79" s="14" t="s">
        <v>52</v>
      </c>
      <c r="H79" s="18" t="s">
        <v>50</v>
      </c>
      <c r="I79" s="19">
        <v>727.6</v>
      </c>
      <c r="J79" s="18" t="s">
        <v>50</v>
      </c>
      <c r="K79" s="19">
        <v>727.6</v>
      </c>
    </row>
    <row r="80" spans="1:11" ht="30" customHeight="1">
      <c r="A80" s="13">
        <v>79</v>
      </c>
      <c r="B80" s="14" t="s">
        <v>112</v>
      </c>
      <c r="C80" s="15" t="s">
        <v>50</v>
      </c>
      <c r="D80" s="14" t="s">
        <v>3712</v>
      </c>
      <c r="E80" s="16">
        <v>4815</v>
      </c>
      <c r="F80" s="17">
        <v>90</v>
      </c>
      <c r="G80" s="14" t="s">
        <v>52</v>
      </c>
      <c r="H80" s="18" t="s">
        <v>50</v>
      </c>
      <c r="I80" s="19">
        <v>2942.5</v>
      </c>
      <c r="J80" s="18" t="s">
        <v>50</v>
      </c>
      <c r="K80" s="19">
        <v>2942.5</v>
      </c>
    </row>
    <row r="81" spans="1:11" ht="30" customHeight="1">
      <c r="A81" s="13">
        <v>80</v>
      </c>
      <c r="B81" s="14" t="s">
        <v>147</v>
      </c>
      <c r="C81" s="15" t="s">
        <v>3008</v>
      </c>
      <c r="D81" s="14" t="s">
        <v>3715</v>
      </c>
      <c r="E81" s="16">
        <v>10700</v>
      </c>
      <c r="F81" s="17"/>
      <c r="G81" s="14" t="s">
        <v>275</v>
      </c>
      <c r="H81" s="18" t="s">
        <v>3008</v>
      </c>
      <c r="I81" s="19">
        <v>10700</v>
      </c>
      <c r="J81" s="18" t="s">
        <v>3008</v>
      </c>
      <c r="K81" s="19">
        <v>10700</v>
      </c>
    </row>
    <row r="82" spans="1:11" ht="30" customHeight="1">
      <c r="A82" s="13">
        <v>81</v>
      </c>
      <c r="B82" s="14" t="s">
        <v>147</v>
      </c>
      <c r="C82" s="15" t="s">
        <v>3179</v>
      </c>
      <c r="D82" s="14" t="s">
        <v>3717</v>
      </c>
      <c r="E82" s="16">
        <v>82818</v>
      </c>
      <c r="F82" s="17">
        <v>25.8</v>
      </c>
      <c r="G82" s="14" t="s">
        <v>52</v>
      </c>
      <c r="H82" s="18" t="s">
        <v>3179</v>
      </c>
      <c r="I82" s="19">
        <v>82818</v>
      </c>
      <c r="J82" s="18" t="s">
        <v>3179</v>
      </c>
      <c r="K82" s="19">
        <v>82818</v>
      </c>
    </row>
    <row r="83" spans="1:11" ht="30" customHeight="1">
      <c r="A83" s="13">
        <v>82</v>
      </c>
      <c r="B83" s="14" t="s">
        <v>147</v>
      </c>
      <c r="C83" s="15" t="s">
        <v>3179</v>
      </c>
      <c r="D83" s="14" t="s">
        <v>3722</v>
      </c>
      <c r="E83" s="16">
        <v>80250</v>
      </c>
      <c r="F83" s="17">
        <v>25</v>
      </c>
      <c r="G83" s="14" t="s">
        <v>52</v>
      </c>
      <c r="H83" s="18" t="s">
        <v>3179</v>
      </c>
      <c r="I83" s="19">
        <v>80250</v>
      </c>
      <c r="J83" s="18" t="s">
        <v>3179</v>
      </c>
      <c r="K83" s="19">
        <v>80250</v>
      </c>
    </row>
    <row r="84" spans="1:11" ht="30" customHeight="1">
      <c r="A84" s="13">
        <v>83</v>
      </c>
      <c r="B84" s="14" t="s">
        <v>147</v>
      </c>
      <c r="C84" s="15" t="s">
        <v>3179</v>
      </c>
      <c r="D84" s="14" t="s">
        <v>3724</v>
      </c>
      <c r="E84" s="16">
        <v>66447</v>
      </c>
      <c r="F84" s="17">
        <v>20.7</v>
      </c>
      <c r="G84" s="14" t="s">
        <v>52</v>
      </c>
      <c r="H84" s="18" t="s">
        <v>3179</v>
      </c>
      <c r="I84" s="19">
        <v>66447</v>
      </c>
      <c r="J84" s="18" t="s">
        <v>3179</v>
      </c>
      <c r="K84" s="19">
        <v>66447</v>
      </c>
    </row>
    <row r="85" spans="1:11" ht="30" customHeight="1">
      <c r="A85" s="13">
        <v>84</v>
      </c>
      <c r="B85" s="14" t="s">
        <v>147</v>
      </c>
      <c r="C85" s="15" t="s">
        <v>3179</v>
      </c>
      <c r="D85" s="14" t="s">
        <v>3726</v>
      </c>
      <c r="E85" s="16">
        <v>83460</v>
      </c>
      <c r="F85" s="17">
        <v>19.5</v>
      </c>
      <c r="G85" s="14" t="s">
        <v>52</v>
      </c>
      <c r="H85" s="18" t="s">
        <v>3179</v>
      </c>
      <c r="I85" s="19">
        <v>83460</v>
      </c>
      <c r="J85" s="18" t="s">
        <v>3179</v>
      </c>
      <c r="K85" s="19">
        <v>83460</v>
      </c>
    </row>
    <row r="86" spans="1:11" ht="30" customHeight="1">
      <c r="A86" s="13">
        <v>85</v>
      </c>
      <c r="B86" s="14" t="s">
        <v>147</v>
      </c>
      <c r="C86" s="15" t="s">
        <v>3179</v>
      </c>
      <c r="D86" s="14" t="s">
        <v>3728</v>
      </c>
      <c r="E86" s="16">
        <v>118128</v>
      </c>
      <c r="F86" s="17">
        <v>36.799999999999997</v>
      </c>
      <c r="G86" s="14" t="s">
        <v>52</v>
      </c>
      <c r="H86" s="18" t="s">
        <v>3179</v>
      </c>
      <c r="I86" s="19">
        <v>118128</v>
      </c>
      <c r="J86" s="18" t="s">
        <v>3179</v>
      </c>
      <c r="K86" s="19">
        <v>118128</v>
      </c>
    </row>
    <row r="87" spans="1:11" ht="30" customHeight="1">
      <c r="A87" s="13">
        <v>86</v>
      </c>
      <c r="B87" s="14" t="s">
        <v>112</v>
      </c>
      <c r="C87" s="15" t="s">
        <v>3740</v>
      </c>
      <c r="D87" s="14" t="s">
        <v>3741</v>
      </c>
      <c r="E87" s="16">
        <v>4892.04</v>
      </c>
      <c r="F87" s="17">
        <v>2.54</v>
      </c>
      <c r="G87" s="14" t="s">
        <v>52</v>
      </c>
      <c r="H87" s="15" t="s">
        <v>3740</v>
      </c>
      <c r="I87" s="19">
        <v>4572</v>
      </c>
      <c r="J87" s="15" t="s">
        <v>3740</v>
      </c>
      <c r="K87" s="19">
        <v>4572</v>
      </c>
    </row>
    <row r="88" spans="1:11" ht="30" customHeight="1">
      <c r="A88" s="13">
        <v>87</v>
      </c>
      <c r="B88" s="14" t="s">
        <v>147</v>
      </c>
      <c r="C88" s="15" t="s">
        <v>3759</v>
      </c>
      <c r="D88" s="14" t="s">
        <v>3760</v>
      </c>
      <c r="E88" s="16">
        <v>48824.1</v>
      </c>
      <c r="F88" s="17"/>
      <c r="G88" s="14" t="s">
        <v>275</v>
      </c>
      <c r="H88" s="15" t="s">
        <v>3759</v>
      </c>
      <c r="I88" s="19">
        <v>48824.1</v>
      </c>
      <c r="J88" s="15" t="s">
        <v>3759</v>
      </c>
      <c r="K88" s="19">
        <v>48824.1</v>
      </c>
    </row>
    <row r="89" spans="1:11" ht="30" customHeight="1">
      <c r="A89" s="13">
        <v>88</v>
      </c>
      <c r="B89" s="14" t="s">
        <v>147</v>
      </c>
      <c r="C89" s="15" t="s">
        <v>3762</v>
      </c>
      <c r="D89" s="14" t="s">
        <v>3763</v>
      </c>
      <c r="E89" s="16">
        <v>12519</v>
      </c>
      <c r="F89" s="17"/>
      <c r="G89" s="14" t="s">
        <v>275</v>
      </c>
      <c r="H89" s="15" t="s">
        <v>3762</v>
      </c>
      <c r="I89" s="19">
        <v>12519</v>
      </c>
      <c r="J89" s="15" t="s">
        <v>3762</v>
      </c>
      <c r="K89" s="19">
        <v>12519</v>
      </c>
    </row>
    <row r="90" spans="1:11" ht="30" customHeight="1">
      <c r="A90" s="13">
        <v>89</v>
      </c>
      <c r="B90" s="14" t="s">
        <v>112</v>
      </c>
      <c r="C90" s="15" t="s">
        <v>3762</v>
      </c>
      <c r="D90" s="14" t="s">
        <v>3768</v>
      </c>
      <c r="E90" s="16">
        <v>5885</v>
      </c>
      <c r="F90" s="17"/>
      <c r="G90" s="14" t="s">
        <v>275</v>
      </c>
      <c r="H90" s="15" t="s">
        <v>3762</v>
      </c>
      <c r="I90" s="19">
        <v>5885</v>
      </c>
      <c r="J90" s="15" t="s">
        <v>3762</v>
      </c>
      <c r="K90" s="19">
        <v>5885</v>
      </c>
    </row>
    <row r="91" spans="1:11" ht="30" customHeight="1">
      <c r="A91" s="13">
        <v>90</v>
      </c>
      <c r="B91" s="14" t="s">
        <v>112</v>
      </c>
      <c r="C91" s="15" t="s">
        <v>197</v>
      </c>
      <c r="D91" s="14" t="s">
        <v>3770</v>
      </c>
      <c r="E91" s="16">
        <v>1605</v>
      </c>
      <c r="F91" s="17">
        <v>100</v>
      </c>
      <c r="G91" s="14" t="s">
        <v>52</v>
      </c>
      <c r="H91" s="18" t="s">
        <v>197</v>
      </c>
      <c r="I91" s="19">
        <v>1605</v>
      </c>
      <c r="J91" s="18" t="s">
        <v>197</v>
      </c>
      <c r="K91" s="19">
        <v>1605</v>
      </c>
    </row>
    <row r="92" spans="1:11" ht="30" customHeight="1">
      <c r="A92" s="13">
        <v>91</v>
      </c>
      <c r="B92" s="14" t="s">
        <v>112</v>
      </c>
      <c r="C92" s="15" t="s">
        <v>347</v>
      </c>
      <c r="D92" s="14" t="s">
        <v>3774</v>
      </c>
      <c r="E92" s="16">
        <v>11342</v>
      </c>
      <c r="F92" s="17"/>
      <c r="G92" s="14" t="s">
        <v>275</v>
      </c>
      <c r="H92" s="18" t="s">
        <v>347</v>
      </c>
      <c r="I92" s="19">
        <v>11342</v>
      </c>
      <c r="J92" s="18" t="s">
        <v>347</v>
      </c>
      <c r="K92" s="19">
        <v>11342</v>
      </c>
    </row>
    <row r="93" spans="1:11" ht="30" customHeight="1">
      <c r="A93" s="13">
        <v>92</v>
      </c>
      <c r="B93" s="14" t="s">
        <v>147</v>
      </c>
      <c r="C93" s="15" t="s">
        <v>436</v>
      </c>
      <c r="D93" s="14" t="s">
        <v>437</v>
      </c>
      <c r="E93" s="16">
        <v>1070</v>
      </c>
      <c r="F93" s="17"/>
      <c r="G93" s="14" t="s">
        <v>275</v>
      </c>
      <c r="H93" s="18" t="s">
        <v>436</v>
      </c>
      <c r="I93" s="19">
        <v>1070</v>
      </c>
      <c r="J93" s="18" t="s">
        <v>436</v>
      </c>
      <c r="K93" s="19">
        <v>1070</v>
      </c>
    </row>
    <row r="94" spans="1:11" ht="30" customHeight="1">
      <c r="A94" s="13">
        <v>93</v>
      </c>
      <c r="B94" s="14" t="s">
        <v>147</v>
      </c>
      <c r="C94" s="15" t="s">
        <v>3535</v>
      </c>
      <c r="D94" s="14" t="s">
        <v>3785</v>
      </c>
      <c r="E94" s="16">
        <v>30000</v>
      </c>
      <c r="F94" s="17">
        <v>2.5000000000000001E-2</v>
      </c>
      <c r="G94" s="14" t="s">
        <v>52</v>
      </c>
      <c r="H94" s="18" t="s">
        <v>3535</v>
      </c>
      <c r="I94" s="19">
        <v>30000</v>
      </c>
      <c r="J94" s="21" t="s">
        <v>3535</v>
      </c>
      <c r="K94" s="16">
        <v>30000</v>
      </c>
    </row>
    <row r="95" spans="1:11" ht="30" customHeight="1">
      <c r="A95" s="13">
        <v>94</v>
      </c>
      <c r="B95" s="14" t="s">
        <v>112</v>
      </c>
      <c r="C95" s="15" t="s">
        <v>3793</v>
      </c>
      <c r="D95" s="14" t="s">
        <v>3794</v>
      </c>
      <c r="E95" s="16">
        <v>910035</v>
      </c>
      <c r="F95" s="17">
        <v>1.05</v>
      </c>
      <c r="G95" s="14" t="s">
        <v>94</v>
      </c>
      <c r="H95" s="18" t="s">
        <v>267</v>
      </c>
      <c r="I95" s="19">
        <v>606690</v>
      </c>
      <c r="J95" s="18" t="s">
        <v>2013</v>
      </c>
      <c r="K95" s="19">
        <v>583200</v>
      </c>
    </row>
    <row r="96" spans="1:11" ht="30" customHeight="1">
      <c r="A96" s="13">
        <v>95</v>
      </c>
      <c r="B96" s="14" t="s">
        <v>147</v>
      </c>
      <c r="C96" s="15" t="s">
        <v>436</v>
      </c>
      <c r="D96" s="14" t="s">
        <v>437</v>
      </c>
      <c r="E96" s="16">
        <v>2140</v>
      </c>
      <c r="F96" s="17"/>
      <c r="G96" s="14" t="s">
        <v>275</v>
      </c>
      <c r="H96" s="18" t="s">
        <v>436</v>
      </c>
      <c r="I96" s="19">
        <v>2140</v>
      </c>
      <c r="J96" s="18" t="s">
        <v>436</v>
      </c>
      <c r="K96" s="19">
        <v>2140</v>
      </c>
    </row>
    <row r="97" spans="1:11" ht="30" customHeight="1">
      <c r="A97" s="13">
        <v>96</v>
      </c>
      <c r="B97" s="14" t="s">
        <v>190</v>
      </c>
      <c r="C97" s="15" t="s">
        <v>930</v>
      </c>
      <c r="D97" s="14" t="s">
        <v>3825</v>
      </c>
      <c r="E97" s="16">
        <v>9844</v>
      </c>
      <c r="F97" s="17"/>
      <c r="G97" s="14" t="s">
        <v>275</v>
      </c>
      <c r="H97" s="18" t="s">
        <v>930</v>
      </c>
      <c r="I97" s="19">
        <v>9844</v>
      </c>
      <c r="J97" s="18" t="s">
        <v>930</v>
      </c>
      <c r="K97" s="19">
        <v>9844</v>
      </c>
    </row>
    <row r="98" spans="1:11" ht="30" customHeight="1">
      <c r="A98" s="13">
        <v>97</v>
      </c>
      <c r="B98" s="14" t="s">
        <v>112</v>
      </c>
      <c r="C98" s="15" t="s">
        <v>3798</v>
      </c>
      <c r="D98" s="14" t="s">
        <v>1708</v>
      </c>
      <c r="E98" s="16">
        <v>96300</v>
      </c>
      <c r="F98" s="17">
        <v>1.8</v>
      </c>
      <c r="G98" s="14" t="s">
        <v>6470</v>
      </c>
      <c r="H98" s="15" t="s">
        <v>3798</v>
      </c>
      <c r="I98" s="19">
        <v>90000</v>
      </c>
      <c r="J98" s="15" t="s">
        <v>3798</v>
      </c>
      <c r="K98" s="19">
        <v>90000</v>
      </c>
    </row>
    <row r="99" spans="1:11" ht="30" customHeight="1">
      <c r="A99" s="13">
        <v>98</v>
      </c>
      <c r="B99" s="14" t="s">
        <v>147</v>
      </c>
      <c r="C99" s="15" t="s">
        <v>3008</v>
      </c>
      <c r="D99" s="14" t="s">
        <v>3836</v>
      </c>
      <c r="E99" s="16">
        <v>14980</v>
      </c>
      <c r="F99" s="17"/>
      <c r="G99" s="14" t="s">
        <v>275</v>
      </c>
      <c r="H99" s="18" t="s">
        <v>3008</v>
      </c>
      <c r="I99" s="19">
        <v>14980</v>
      </c>
      <c r="J99" s="18" t="s">
        <v>3008</v>
      </c>
      <c r="K99" s="19">
        <v>14980</v>
      </c>
    </row>
    <row r="100" spans="1:11" ht="30" customHeight="1">
      <c r="A100" s="13">
        <v>99</v>
      </c>
      <c r="B100" s="14" t="s">
        <v>112</v>
      </c>
      <c r="C100" s="15" t="s">
        <v>197</v>
      </c>
      <c r="D100" s="14" t="s">
        <v>3838</v>
      </c>
      <c r="E100" s="16">
        <v>1605</v>
      </c>
      <c r="F100" s="17">
        <v>5</v>
      </c>
      <c r="G100" s="14" t="s">
        <v>52</v>
      </c>
      <c r="H100" s="18" t="s">
        <v>197</v>
      </c>
      <c r="I100" s="19">
        <v>1605</v>
      </c>
      <c r="J100" s="18" t="s">
        <v>197</v>
      </c>
      <c r="K100" s="19">
        <v>1605</v>
      </c>
    </row>
    <row r="101" spans="1:11" ht="30" customHeight="1">
      <c r="A101" s="13">
        <v>100</v>
      </c>
      <c r="B101" s="14" t="s">
        <v>112</v>
      </c>
      <c r="C101" s="15" t="s">
        <v>197</v>
      </c>
      <c r="D101" s="14" t="s">
        <v>3843</v>
      </c>
      <c r="E101" s="16">
        <v>21400</v>
      </c>
      <c r="F101" s="17">
        <v>4</v>
      </c>
      <c r="G101" s="14" t="s">
        <v>52</v>
      </c>
      <c r="H101" s="18" t="s">
        <v>197</v>
      </c>
      <c r="I101" s="19">
        <v>4815</v>
      </c>
      <c r="J101" s="18" t="s">
        <v>197</v>
      </c>
      <c r="K101" s="19">
        <v>4815</v>
      </c>
    </row>
    <row r="102" spans="1:11" ht="30" customHeight="1">
      <c r="A102" s="13">
        <v>101</v>
      </c>
      <c r="B102" s="14" t="s">
        <v>112</v>
      </c>
      <c r="C102" s="15" t="s">
        <v>3848</v>
      </c>
      <c r="D102" s="14" t="s">
        <v>3849</v>
      </c>
      <c r="E102" s="16">
        <v>1070</v>
      </c>
      <c r="F102" s="17">
        <v>0.2</v>
      </c>
      <c r="G102" s="14" t="s">
        <v>52</v>
      </c>
      <c r="H102" s="15" t="s">
        <v>3848</v>
      </c>
      <c r="I102" s="19">
        <v>1070</v>
      </c>
      <c r="J102" s="15" t="s">
        <v>3848</v>
      </c>
      <c r="K102" s="19">
        <v>1070</v>
      </c>
    </row>
    <row r="103" spans="1:11" ht="30" customHeight="1">
      <c r="A103" s="13">
        <v>102</v>
      </c>
      <c r="B103" s="14" t="s">
        <v>112</v>
      </c>
      <c r="C103" s="15" t="s">
        <v>3848</v>
      </c>
      <c r="D103" s="14" t="s">
        <v>3853</v>
      </c>
      <c r="E103" s="16">
        <v>1070</v>
      </c>
      <c r="F103" s="17">
        <v>0.2</v>
      </c>
      <c r="G103" s="14" t="s">
        <v>52</v>
      </c>
      <c r="H103" s="15" t="s">
        <v>3848</v>
      </c>
      <c r="I103" s="19">
        <v>1070</v>
      </c>
      <c r="J103" s="15" t="s">
        <v>3848</v>
      </c>
      <c r="K103" s="19">
        <v>1070</v>
      </c>
    </row>
    <row r="104" spans="1:11" ht="30" customHeight="1">
      <c r="A104" s="13">
        <v>103</v>
      </c>
      <c r="B104" s="14" t="s">
        <v>112</v>
      </c>
      <c r="C104" s="15" t="s">
        <v>2429</v>
      </c>
      <c r="D104" s="14" t="s">
        <v>3856</v>
      </c>
      <c r="E104" s="16">
        <v>107000</v>
      </c>
      <c r="F104" s="17">
        <v>1</v>
      </c>
      <c r="G104" s="14" t="s">
        <v>52</v>
      </c>
      <c r="H104" s="18" t="s">
        <v>2429</v>
      </c>
      <c r="I104" s="19">
        <v>42800</v>
      </c>
      <c r="J104" s="18" t="s">
        <v>2429</v>
      </c>
      <c r="K104" s="19">
        <v>42800</v>
      </c>
    </row>
    <row r="105" spans="1:11" ht="30" customHeight="1">
      <c r="A105" s="13">
        <v>104</v>
      </c>
      <c r="B105" s="14" t="s">
        <v>112</v>
      </c>
      <c r="C105" s="15" t="s">
        <v>197</v>
      </c>
      <c r="D105" s="14" t="s">
        <v>3866</v>
      </c>
      <c r="E105" s="16">
        <v>3210</v>
      </c>
      <c r="F105" s="17">
        <v>25</v>
      </c>
      <c r="G105" s="14" t="s">
        <v>52</v>
      </c>
      <c r="H105" s="18" t="s">
        <v>197</v>
      </c>
      <c r="I105" s="19">
        <v>1926</v>
      </c>
      <c r="J105" s="18" t="s">
        <v>197</v>
      </c>
      <c r="K105" s="19">
        <v>1926</v>
      </c>
    </row>
    <row r="106" spans="1:11" ht="30" customHeight="1">
      <c r="A106" s="13">
        <v>105</v>
      </c>
      <c r="B106" s="14" t="s">
        <v>147</v>
      </c>
      <c r="C106" s="15" t="s">
        <v>436</v>
      </c>
      <c r="D106" s="14" t="s">
        <v>437</v>
      </c>
      <c r="E106" s="16">
        <v>1230.5</v>
      </c>
      <c r="F106" s="17"/>
      <c r="G106" s="14" t="s">
        <v>275</v>
      </c>
      <c r="H106" s="18" t="s">
        <v>436</v>
      </c>
      <c r="I106" s="19">
        <v>1230.5</v>
      </c>
      <c r="J106" s="18" t="s">
        <v>436</v>
      </c>
      <c r="K106" s="19">
        <v>1230.5</v>
      </c>
    </row>
    <row r="107" spans="1:11" ht="30" customHeight="1">
      <c r="A107" s="13">
        <v>106</v>
      </c>
      <c r="B107" s="14" t="s">
        <v>147</v>
      </c>
      <c r="C107" s="15" t="s">
        <v>436</v>
      </c>
      <c r="D107" s="14" t="s">
        <v>437</v>
      </c>
      <c r="E107" s="16">
        <v>877.4</v>
      </c>
      <c r="F107" s="17"/>
      <c r="G107" s="14" t="s">
        <v>275</v>
      </c>
      <c r="H107" s="18" t="s">
        <v>436</v>
      </c>
      <c r="I107" s="19">
        <v>877.4</v>
      </c>
      <c r="J107" s="18" t="s">
        <v>436</v>
      </c>
      <c r="K107" s="19">
        <v>877.4</v>
      </c>
    </row>
    <row r="108" spans="1:11" ht="30" customHeight="1">
      <c r="A108" s="13">
        <v>107</v>
      </c>
      <c r="B108" s="14" t="s">
        <v>147</v>
      </c>
      <c r="C108" s="15" t="s">
        <v>436</v>
      </c>
      <c r="D108" s="14" t="s">
        <v>437</v>
      </c>
      <c r="E108" s="16">
        <v>1433.8</v>
      </c>
      <c r="F108" s="17"/>
      <c r="G108" s="14" t="s">
        <v>275</v>
      </c>
      <c r="H108" s="18" t="s">
        <v>436</v>
      </c>
      <c r="I108" s="19">
        <v>1433.8</v>
      </c>
      <c r="J108" s="18" t="s">
        <v>436</v>
      </c>
      <c r="K108" s="19">
        <v>1433.8</v>
      </c>
    </row>
    <row r="109" spans="1:11" ht="30" customHeight="1">
      <c r="A109" s="13">
        <v>108</v>
      </c>
      <c r="B109" s="14" t="s">
        <v>112</v>
      </c>
      <c r="C109" s="15" t="s">
        <v>197</v>
      </c>
      <c r="D109" s="14" t="s">
        <v>3940</v>
      </c>
      <c r="E109" s="16">
        <v>1605</v>
      </c>
      <c r="F109" s="17">
        <v>100</v>
      </c>
      <c r="G109" s="14" t="s">
        <v>52</v>
      </c>
      <c r="H109" s="15" t="s">
        <v>197</v>
      </c>
      <c r="I109" s="19">
        <v>1605</v>
      </c>
      <c r="J109" s="15" t="s">
        <v>197</v>
      </c>
      <c r="K109" s="19">
        <v>1605</v>
      </c>
    </row>
    <row r="110" spans="1:11" ht="30" customHeight="1">
      <c r="A110" s="13">
        <v>109</v>
      </c>
      <c r="B110" s="14" t="s">
        <v>112</v>
      </c>
      <c r="C110" s="15" t="s">
        <v>197</v>
      </c>
      <c r="D110" s="14" t="s">
        <v>3943</v>
      </c>
      <c r="E110" s="16">
        <v>17655</v>
      </c>
      <c r="F110" s="17">
        <v>3.3</v>
      </c>
      <c r="G110" s="14" t="s">
        <v>52</v>
      </c>
      <c r="H110" s="15" t="s">
        <v>197</v>
      </c>
      <c r="I110" s="19">
        <v>17655</v>
      </c>
      <c r="J110" s="15" t="s">
        <v>197</v>
      </c>
      <c r="K110" s="19">
        <v>17655</v>
      </c>
    </row>
    <row r="111" spans="1:11" ht="30" customHeight="1">
      <c r="A111" s="13">
        <v>110</v>
      </c>
      <c r="B111" s="14" t="s">
        <v>147</v>
      </c>
      <c r="C111" s="15" t="s">
        <v>620</v>
      </c>
      <c r="D111" s="14" t="s">
        <v>1208</v>
      </c>
      <c r="E111" s="16">
        <v>6537.5</v>
      </c>
      <c r="F111" s="17"/>
      <c r="G111" s="14" t="s">
        <v>52</v>
      </c>
      <c r="H111" s="18" t="s">
        <v>620</v>
      </c>
      <c r="I111" s="19">
        <v>6537.5</v>
      </c>
      <c r="J111" s="18" t="s">
        <v>620</v>
      </c>
      <c r="K111" s="19">
        <v>6537.5</v>
      </c>
    </row>
    <row r="112" spans="1:11" ht="30" customHeight="1">
      <c r="A112" s="13">
        <v>111</v>
      </c>
      <c r="B112" s="14" t="s">
        <v>147</v>
      </c>
      <c r="C112" s="15" t="s">
        <v>620</v>
      </c>
      <c r="D112" s="14" t="s">
        <v>1208</v>
      </c>
      <c r="E112" s="16">
        <v>26903.119999999999</v>
      </c>
      <c r="F112" s="17">
        <v>0.06</v>
      </c>
      <c r="G112" s="14" t="s">
        <v>52</v>
      </c>
      <c r="H112" s="18" t="s">
        <v>620</v>
      </c>
      <c r="I112" s="19">
        <v>26903.119999999999</v>
      </c>
      <c r="J112" s="18" t="s">
        <v>620</v>
      </c>
      <c r="K112" s="19">
        <v>26903.119999999999</v>
      </c>
    </row>
    <row r="113" spans="1:11" ht="30" customHeight="1">
      <c r="A113" s="13">
        <v>112</v>
      </c>
      <c r="B113" s="14" t="s">
        <v>147</v>
      </c>
      <c r="C113" s="15" t="s">
        <v>3056</v>
      </c>
      <c r="D113" s="14" t="s">
        <v>3977</v>
      </c>
      <c r="E113" s="16">
        <v>12840</v>
      </c>
      <c r="F113" s="17">
        <v>12</v>
      </c>
      <c r="G113" s="14" t="s">
        <v>52</v>
      </c>
      <c r="H113" s="18" t="s">
        <v>3056</v>
      </c>
      <c r="I113" s="19">
        <v>12840</v>
      </c>
      <c r="J113" s="18" t="s">
        <v>3056</v>
      </c>
      <c r="K113" s="19">
        <v>12840</v>
      </c>
    </row>
    <row r="114" spans="1:11" ht="30" customHeight="1">
      <c r="A114" s="13">
        <v>113</v>
      </c>
      <c r="B114" s="14" t="s">
        <v>112</v>
      </c>
      <c r="C114" s="15" t="s">
        <v>197</v>
      </c>
      <c r="D114" s="14" t="s">
        <v>3982</v>
      </c>
      <c r="E114" s="16">
        <v>4278.93</v>
      </c>
      <c r="F114" s="17">
        <v>13.33</v>
      </c>
      <c r="G114" s="14" t="s">
        <v>52</v>
      </c>
      <c r="H114" s="18" t="s">
        <v>197</v>
      </c>
      <c r="I114" s="19">
        <v>4173</v>
      </c>
      <c r="J114" s="18" t="s">
        <v>197</v>
      </c>
      <c r="K114" s="19">
        <v>4173</v>
      </c>
    </row>
    <row r="115" spans="1:11" ht="30" customHeight="1">
      <c r="A115" s="13">
        <v>114</v>
      </c>
      <c r="B115" s="14" t="s">
        <v>112</v>
      </c>
      <c r="C115" s="15" t="s">
        <v>50</v>
      </c>
      <c r="D115" s="14" t="s">
        <v>3987</v>
      </c>
      <c r="E115" s="16">
        <v>46010</v>
      </c>
      <c r="F115" s="17">
        <v>43</v>
      </c>
      <c r="G115" s="14" t="s">
        <v>52</v>
      </c>
      <c r="H115" s="18" t="s">
        <v>50</v>
      </c>
      <c r="I115" s="19">
        <v>46010</v>
      </c>
      <c r="J115" s="18" t="s">
        <v>50</v>
      </c>
      <c r="K115" s="19">
        <v>46010</v>
      </c>
    </row>
    <row r="116" spans="1:11" ht="30" customHeight="1">
      <c r="A116" s="13">
        <v>115</v>
      </c>
      <c r="B116" s="14" t="s">
        <v>147</v>
      </c>
      <c r="C116" s="15" t="s">
        <v>620</v>
      </c>
      <c r="D116" s="14" t="s">
        <v>4002</v>
      </c>
      <c r="E116" s="16">
        <v>6955</v>
      </c>
      <c r="F116" s="17">
        <v>6.5000000000000002E-2</v>
      </c>
      <c r="G116" s="14" t="s">
        <v>52</v>
      </c>
      <c r="H116" s="18" t="s">
        <v>620</v>
      </c>
      <c r="I116" s="19">
        <v>6500</v>
      </c>
      <c r="J116" s="18" t="s">
        <v>620</v>
      </c>
      <c r="K116" s="19">
        <v>6500</v>
      </c>
    </row>
    <row r="117" spans="1:11" ht="30" customHeight="1">
      <c r="A117" s="13">
        <v>116</v>
      </c>
      <c r="B117" s="14" t="s">
        <v>147</v>
      </c>
      <c r="C117" s="15" t="s">
        <v>436</v>
      </c>
      <c r="D117" s="14" t="s">
        <v>437</v>
      </c>
      <c r="E117" s="16">
        <v>1658.5</v>
      </c>
      <c r="F117" s="17"/>
      <c r="G117" s="14" t="s">
        <v>275</v>
      </c>
      <c r="H117" s="18" t="s">
        <v>436</v>
      </c>
      <c r="I117" s="19">
        <v>1658.5</v>
      </c>
      <c r="J117" s="18" t="s">
        <v>436</v>
      </c>
      <c r="K117" s="19">
        <v>1658.5</v>
      </c>
    </row>
    <row r="118" spans="1:11" ht="30" customHeight="1">
      <c r="A118" s="13">
        <v>117</v>
      </c>
      <c r="B118" s="14" t="s">
        <v>112</v>
      </c>
      <c r="C118" s="15" t="s">
        <v>3168</v>
      </c>
      <c r="D118" s="14" t="s">
        <v>1708</v>
      </c>
      <c r="E118" s="16">
        <v>5778</v>
      </c>
      <c r="F118" s="17">
        <v>1.8</v>
      </c>
      <c r="G118" s="14" t="s">
        <v>52</v>
      </c>
      <c r="H118" s="18" t="s">
        <v>3168</v>
      </c>
      <c r="I118" s="19">
        <v>5400</v>
      </c>
      <c r="J118" s="18" t="s">
        <v>3168</v>
      </c>
      <c r="K118" s="19">
        <v>5400</v>
      </c>
    </row>
    <row r="119" spans="1:11" ht="30" customHeight="1">
      <c r="A119" s="13">
        <v>118</v>
      </c>
      <c r="B119" s="14" t="s">
        <v>112</v>
      </c>
      <c r="C119" s="15" t="s">
        <v>3447</v>
      </c>
      <c r="D119" s="14" t="s">
        <v>1708</v>
      </c>
      <c r="E119" s="16">
        <v>1926</v>
      </c>
      <c r="F119" s="17">
        <v>3.6</v>
      </c>
      <c r="G119" s="14" t="s">
        <v>52</v>
      </c>
      <c r="H119" s="18" t="s">
        <v>3447</v>
      </c>
      <c r="I119" s="19">
        <v>1800</v>
      </c>
      <c r="J119" s="18" t="s">
        <v>3447</v>
      </c>
      <c r="K119" s="19">
        <v>1800</v>
      </c>
    </row>
    <row r="120" spans="1:11" ht="30" customHeight="1">
      <c r="A120" s="13">
        <v>119</v>
      </c>
      <c r="B120" s="14" t="s">
        <v>112</v>
      </c>
      <c r="C120" s="15" t="s">
        <v>197</v>
      </c>
      <c r="D120" s="14" t="s">
        <v>4038</v>
      </c>
      <c r="E120" s="16">
        <v>2953.2</v>
      </c>
      <c r="F120" s="17">
        <v>6</v>
      </c>
      <c r="G120" s="14" t="s">
        <v>52</v>
      </c>
      <c r="H120" s="18" t="s">
        <v>197</v>
      </c>
      <c r="I120" s="19">
        <v>2953.2</v>
      </c>
      <c r="J120" s="18" t="s">
        <v>197</v>
      </c>
      <c r="K120" s="19">
        <v>2953.2</v>
      </c>
    </row>
    <row r="121" spans="1:11" ht="30" customHeight="1">
      <c r="A121" s="13">
        <v>120</v>
      </c>
      <c r="B121" s="14" t="s">
        <v>147</v>
      </c>
      <c r="C121" s="15" t="s">
        <v>620</v>
      </c>
      <c r="D121" s="14" t="s">
        <v>4062</v>
      </c>
      <c r="E121" s="16">
        <v>43.66</v>
      </c>
      <c r="F121" s="17">
        <v>0.06</v>
      </c>
      <c r="G121" s="14" t="s">
        <v>52</v>
      </c>
      <c r="H121" s="18" t="s">
        <v>620</v>
      </c>
      <c r="I121" s="19">
        <v>40.799999999999997</v>
      </c>
      <c r="J121" s="18" t="s">
        <v>620</v>
      </c>
      <c r="K121" s="19">
        <v>40.799999999999997</v>
      </c>
    </row>
    <row r="122" spans="1:11" ht="30" customHeight="1">
      <c r="A122" s="13">
        <v>121</v>
      </c>
      <c r="B122" s="14" t="s">
        <v>112</v>
      </c>
      <c r="C122" s="15" t="s">
        <v>2013</v>
      </c>
      <c r="D122" s="14" t="s">
        <v>4067</v>
      </c>
      <c r="E122" s="16">
        <v>1284</v>
      </c>
      <c r="F122" s="17">
        <v>0.24</v>
      </c>
      <c r="G122" s="14" t="s">
        <v>52</v>
      </c>
      <c r="H122" s="18" t="s">
        <v>2013</v>
      </c>
      <c r="I122" s="19">
        <v>1200</v>
      </c>
      <c r="J122" s="18" t="s">
        <v>2013</v>
      </c>
      <c r="K122" s="19">
        <v>1200</v>
      </c>
    </row>
    <row r="123" spans="1:11" ht="30" customHeight="1">
      <c r="A123" s="13">
        <v>122</v>
      </c>
      <c r="B123" s="14" t="s">
        <v>147</v>
      </c>
      <c r="C123" s="15" t="s">
        <v>436</v>
      </c>
      <c r="D123" s="14" t="s">
        <v>437</v>
      </c>
      <c r="E123" s="16">
        <v>1433.8</v>
      </c>
      <c r="F123" s="17"/>
      <c r="G123" s="14" t="s">
        <v>275</v>
      </c>
      <c r="H123" s="18" t="s">
        <v>436</v>
      </c>
      <c r="I123" s="19">
        <v>1433.8</v>
      </c>
      <c r="J123" s="18" t="s">
        <v>436</v>
      </c>
      <c r="K123" s="19">
        <v>1433.8</v>
      </c>
    </row>
    <row r="124" spans="1:11" ht="30" customHeight="1">
      <c r="A124" s="13">
        <v>123</v>
      </c>
      <c r="B124" s="14" t="s">
        <v>112</v>
      </c>
      <c r="C124" s="15" t="s">
        <v>3056</v>
      </c>
      <c r="D124" s="14" t="s">
        <v>1507</v>
      </c>
      <c r="E124" s="16">
        <v>64200</v>
      </c>
      <c r="F124" s="17">
        <v>10</v>
      </c>
      <c r="G124" s="14" t="s">
        <v>52</v>
      </c>
      <c r="H124" s="18" t="s">
        <v>3056</v>
      </c>
      <c r="I124" s="19">
        <v>64200</v>
      </c>
      <c r="J124" s="18" t="s">
        <v>3056</v>
      </c>
      <c r="K124" s="19">
        <v>64200</v>
      </c>
    </row>
    <row r="125" spans="1:11" ht="30" customHeight="1">
      <c r="A125" s="13">
        <v>124</v>
      </c>
      <c r="B125" s="14" t="s">
        <v>112</v>
      </c>
      <c r="C125" s="15" t="s">
        <v>4096</v>
      </c>
      <c r="D125" s="14" t="s">
        <v>4097</v>
      </c>
      <c r="E125" s="16">
        <v>6420</v>
      </c>
      <c r="F125" s="17"/>
      <c r="G125" s="14" t="s">
        <v>275</v>
      </c>
      <c r="H125" s="15" t="s">
        <v>4096</v>
      </c>
      <c r="I125" s="19">
        <v>6420</v>
      </c>
      <c r="J125" s="15" t="s">
        <v>4096</v>
      </c>
      <c r="K125" s="19">
        <v>6420</v>
      </c>
    </row>
    <row r="126" spans="1:11" ht="30" customHeight="1">
      <c r="A126" s="13">
        <v>125</v>
      </c>
      <c r="B126" s="14" t="s">
        <v>112</v>
      </c>
      <c r="C126" s="15" t="s">
        <v>3848</v>
      </c>
      <c r="D126" s="14" t="s">
        <v>4114</v>
      </c>
      <c r="E126" s="16">
        <v>21400</v>
      </c>
      <c r="F126" s="17">
        <v>2</v>
      </c>
      <c r="G126" s="14" t="s">
        <v>52</v>
      </c>
      <c r="H126" s="18" t="s">
        <v>3848</v>
      </c>
      <c r="I126" s="19">
        <v>17120</v>
      </c>
      <c r="J126" s="18" t="s">
        <v>3848</v>
      </c>
      <c r="K126" s="19">
        <v>17120</v>
      </c>
    </row>
    <row r="127" spans="1:11" s="2" customFormat="1" ht="30" customHeight="1">
      <c r="A127" s="13">
        <v>126</v>
      </c>
      <c r="B127" s="22" t="s">
        <v>147</v>
      </c>
      <c r="C127" s="23" t="s">
        <v>930</v>
      </c>
      <c r="D127" s="22" t="s">
        <v>4133</v>
      </c>
      <c r="E127" s="24">
        <v>27017.5</v>
      </c>
      <c r="F127" s="25"/>
      <c r="G127" s="22" t="s">
        <v>52</v>
      </c>
      <c r="H127" s="23" t="s">
        <v>930</v>
      </c>
      <c r="I127" s="27">
        <v>27017.5</v>
      </c>
      <c r="J127" s="23" t="s">
        <v>930</v>
      </c>
      <c r="K127" s="27">
        <v>27017.5</v>
      </c>
    </row>
    <row r="128" spans="1:11" s="2" customFormat="1" ht="30" customHeight="1">
      <c r="A128" s="13">
        <v>127</v>
      </c>
      <c r="B128" s="22" t="s">
        <v>112</v>
      </c>
      <c r="C128" s="23" t="s">
        <v>197</v>
      </c>
      <c r="D128" s="22" t="s">
        <v>4142</v>
      </c>
      <c r="E128" s="24">
        <v>1765.5</v>
      </c>
      <c r="F128" s="25">
        <v>10</v>
      </c>
      <c r="G128" s="22" t="s">
        <v>52</v>
      </c>
      <c r="H128" s="26" t="s">
        <v>197</v>
      </c>
      <c r="I128" s="27">
        <v>1588.95</v>
      </c>
      <c r="J128" s="26" t="s">
        <v>197</v>
      </c>
      <c r="K128" s="27">
        <v>1588.95</v>
      </c>
    </row>
    <row r="129" spans="1:11" s="2" customFormat="1" ht="30" customHeight="1">
      <c r="A129" s="13">
        <v>128</v>
      </c>
      <c r="B129" s="22" t="s">
        <v>147</v>
      </c>
      <c r="C129" s="23" t="s">
        <v>436</v>
      </c>
      <c r="D129" s="22" t="s">
        <v>437</v>
      </c>
      <c r="E129" s="24">
        <v>1091.4000000000001</v>
      </c>
      <c r="F129" s="25"/>
      <c r="G129" s="22" t="s">
        <v>275</v>
      </c>
      <c r="H129" s="26" t="s">
        <v>436</v>
      </c>
      <c r="I129" s="27">
        <v>1091.4000000000001</v>
      </c>
      <c r="J129" s="26" t="s">
        <v>436</v>
      </c>
      <c r="K129" s="27">
        <v>1091.4000000000001</v>
      </c>
    </row>
    <row r="130" spans="1:11" s="2" customFormat="1" ht="66.75" customHeight="1">
      <c r="A130" s="13">
        <v>129</v>
      </c>
      <c r="B130" s="22" t="s">
        <v>147</v>
      </c>
      <c r="C130" s="23" t="s">
        <v>3008</v>
      </c>
      <c r="D130" s="22" t="s">
        <v>1386</v>
      </c>
      <c r="E130" s="24">
        <v>14980</v>
      </c>
      <c r="F130" s="25"/>
      <c r="G130" s="22" t="s">
        <v>275</v>
      </c>
      <c r="H130" s="26" t="s">
        <v>3008</v>
      </c>
      <c r="I130" s="27">
        <v>14980</v>
      </c>
      <c r="J130" s="26" t="s">
        <v>3008</v>
      </c>
      <c r="K130" s="27">
        <v>14980</v>
      </c>
    </row>
    <row r="131" spans="1:11" ht="30" customHeight="1">
      <c r="A131" s="13"/>
      <c r="B131" s="14"/>
      <c r="C131" s="15"/>
      <c r="D131" s="14"/>
      <c r="E131" s="28"/>
      <c r="F131" s="29"/>
      <c r="G131" s="14"/>
      <c r="H131" s="30"/>
      <c r="I131" s="31"/>
      <c r="J131" s="30"/>
      <c r="K131" s="31"/>
    </row>
    <row r="132" spans="1:11" ht="30" customHeight="1">
      <c r="A132" s="13"/>
      <c r="B132" s="14"/>
      <c r="C132" s="15"/>
      <c r="D132" s="14"/>
      <c r="E132" s="28"/>
      <c r="F132" s="29"/>
      <c r="G132" s="14"/>
      <c r="H132" s="18"/>
      <c r="I132" s="31"/>
      <c r="J132" s="21"/>
      <c r="K132" s="28"/>
    </row>
    <row r="133" spans="1:11" ht="30" customHeight="1">
      <c r="A133" s="13"/>
      <c r="B133" s="14"/>
      <c r="C133" s="15"/>
      <c r="D133" s="14"/>
      <c r="E133" s="28"/>
      <c r="F133" s="29"/>
      <c r="G133" s="14"/>
      <c r="H133" s="30"/>
      <c r="I133" s="31"/>
      <c r="J133" s="21"/>
      <c r="K133" s="28"/>
    </row>
    <row r="134" spans="1:11" ht="30" customHeight="1">
      <c r="A134" s="13"/>
      <c r="B134" s="14"/>
      <c r="C134" s="15"/>
      <c r="D134" s="14"/>
      <c r="E134" s="28"/>
      <c r="F134" s="29"/>
      <c r="G134" s="14"/>
      <c r="H134" s="30"/>
      <c r="I134" s="31"/>
      <c r="J134" s="30"/>
      <c r="K134" s="31"/>
    </row>
    <row r="135" spans="1:11" ht="30" customHeight="1">
      <c r="A135" s="13"/>
      <c r="B135" s="14"/>
      <c r="C135" s="15"/>
      <c r="D135" s="14"/>
      <c r="E135" s="28"/>
      <c r="F135" s="29"/>
      <c r="G135" s="14"/>
      <c r="H135" s="30"/>
      <c r="I135" s="31"/>
      <c r="J135" s="30"/>
      <c r="K135" s="31"/>
    </row>
    <row r="136" spans="1:11" ht="30" customHeight="1">
      <c r="A136" s="13"/>
      <c r="B136" s="14"/>
      <c r="C136" s="15"/>
      <c r="D136" s="14"/>
      <c r="E136" s="28"/>
      <c r="F136" s="29"/>
      <c r="G136" s="14"/>
      <c r="H136" s="30"/>
      <c r="I136" s="31"/>
      <c r="J136" s="30"/>
      <c r="K136" s="31"/>
    </row>
    <row r="137" spans="1:11" ht="30" customHeight="1">
      <c r="A137" s="13"/>
      <c r="B137" s="14"/>
      <c r="C137" s="15"/>
      <c r="D137" s="14"/>
      <c r="E137" s="28"/>
      <c r="F137" s="29"/>
      <c r="G137" s="14"/>
      <c r="H137" s="18"/>
      <c r="I137" s="31"/>
      <c r="J137" s="18"/>
      <c r="K137" s="28"/>
    </row>
    <row r="138" spans="1:11" ht="30" customHeight="1">
      <c r="A138" s="13"/>
      <c r="B138" s="14"/>
      <c r="C138" s="15"/>
      <c r="D138" s="14"/>
      <c r="E138" s="28"/>
      <c r="F138" s="29"/>
      <c r="G138" s="14"/>
      <c r="H138" s="18"/>
      <c r="I138" s="31"/>
      <c r="J138" s="18"/>
      <c r="K138" s="28"/>
    </row>
    <row r="139" spans="1:11" ht="30" customHeight="1">
      <c r="A139" s="13"/>
      <c r="B139" s="14"/>
      <c r="C139" s="15"/>
      <c r="D139" s="14"/>
      <c r="E139" s="28"/>
      <c r="F139" s="29"/>
      <c r="G139" s="14"/>
      <c r="H139" s="18"/>
      <c r="I139" s="31"/>
      <c r="J139" s="21"/>
      <c r="K139" s="28"/>
    </row>
    <row r="140" spans="1:11" ht="30" customHeight="1">
      <c r="A140" s="13"/>
      <c r="B140" s="14"/>
      <c r="C140" s="15"/>
      <c r="D140" s="14"/>
      <c r="E140" s="28"/>
      <c r="F140" s="29"/>
      <c r="G140" s="14"/>
      <c r="H140" s="18"/>
      <c r="I140" s="31"/>
      <c r="J140" s="18"/>
      <c r="K140" s="31"/>
    </row>
    <row r="141" spans="1:11" ht="30" customHeight="1">
      <c r="A141" s="13"/>
      <c r="B141" s="14"/>
      <c r="C141" s="15"/>
      <c r="D141" s="14"/>
      <c r="E141" s="28"/>
      <c r="F141" s="29"/>
      <c r="G141" s="14"/>
      <c r="H141" s="15"/>
      <c r="I141" s="31"/>
      <c r="J141" s="15"/>
      <c r="K141" s="28"/>
    </row>
    <row r="142" spans="1:11" ht="30" customHeight="1">
      <c r="A142" s="13"/>
      <c r="B142" s="14"/>
      <c r="C142" s="15"/>
      <c r="D142" s="14"/>
      <c r="E142" s="28"/>
      <c r="F142" s="29"/>
      <c r="G142" s="14"/>
      <c r="H142" s="18"/>
      <c r="I142" s="31"/>
      <c r="J142" s="21"/>
      <c r="K142" s="28"/>
    </row>
    <row r="143" spans="1:11" ht="30" customHeight="1">
      <c r="A143" s="13"/>
      <c r="B143" s="14"/>
      <c r="C143" s="15"/>
      <c r="D143" s="14"/>
      <c r="E143" s="28"/>
      <c r="F143" s="29"/>
      <c r="G143" s="14"/>
      <c r="H143" s="30"/>
      <c r="I143" s="31"/>
      <c r="J143" s="30"/>
      <c r="K143" s="31"/>
    </row>
    <row r="144" spans="1:11" ht="30" customHeight="1">
      <c r="A144" s="13"/>
      <c r="B144" s="14"/>
      <c r="C144" s="15"/>
      <c r="D144" s="14"/>
      <c r="E144" s="28"/>
      <c r="F144" s="29"/>
      <c r="G144" s="14"/>
      <c r="H144" s="18"/>
      <c r="I144" s="31"/>
      <c r="J144" s="21"/>
      <c r="K144" s="28"/>
    </row>
    <row r="145" spans="1:11" ht="30" customHeight="1">
      <c r="A145" s="13"/>
      <c r="B145" s="14"/>
      <c r="C145" s="15"/>
      <c r="D145" s="14"/>
      <c r="E145" s="28"/>
      <c r="F145" s="29"/>
      <c r="G145" s="14"/>
      <c r="H145" s="30"/>
      <c r="I145" s="31"/>
      <c r="J145" s="30"/>
      <c r="K145" s="31"/>
    </row>
    <row r="146" spans="1:11" ht="30" customHeight="1">
      <c r="A146" s="13"/>
      <c r="B146" s="14"/>
      <c r="C146" s="15"/>
      <c r="D146" s="14"/>
      <c r="E146" s="28"/>
      <c r="F146" s="29"/>
      <c r="G146" s="14"/>
      <c r="H146" s="30"/>
      <c r="I146" s="31"/>
      <c r="J146" s="30"/>
      <c r="K146" s="31"/>
    </row>
    <row r="147" spans="1:11" ht="30" customHeight="1">
      <c r="A147" s="13"/>
      <c r="B147" s="14"/>
      <c r="C147" s="15"/>
      <c r="D147" s="14"/>
      <c r="E147" s="28"/>
      <c r="F147" s="29"/>
      <c r="G147" s="14"/>
      <c r="H147" s="30"/>
      <c r="I147" s="31"/>
      <c r="J147" s="30"/>
      <c r="K147" s="31"/>
    </row>
    <row r="148" spans="1:11" ht="30" customHeight="1">
      <c r="A148" s="13"/>
      <c r="B148" s="14"/>
      <c r="C148" s="15"/>
      <c r="D148" s="14"/>
      <c r="E148" s="28"/>
      <c r="F148" s="29"/>
      <c r="G148" s="14"/>
      <c r="H148" s="30"/>
      <c r="I148" s="31"/>
      <c r="J148" s="21"/>
      <c r="K148" s="28"/>
    </row>
    <row r="149" spans="1:11" ht="30" customHeight="1">
      <c r="A149" s="13"/>
      <c r="B149" s="14"/>
      <c r="C149" s="15"/>
      <c r="D149" s="14"/>
      <c r="E149" s="28"/>
      <c r="F149" s="29"/>
      <c r="G149" s="14"/>
      <c r="H149" s="15"/>
      <c r="I149" s="31"/>
      <c r="J149" s="15"/>
      <c r="K149" s="28"/>
    </row>
    <row r="150" spans="1:11" ht="30" customHeight="1">
      <c r="A150" s="13"/>
      <c r="B150" s="14"/>
      <c r="C150" s="15"/>
      <c r="D150" s="14"/>
      <c r="E150" s="28"/>
      <c r="F150" s="29"/>
      <c r="G150" s="14"/>
      <c r="H150" s="15"/>
      <c r="I150" s="31"/>
      <c r="J150" s="15"/>
      <c r="K150" s="28"/>
    </row>
    <row r="151" spans="1:11" ht="30" customHeight="1">
      <c r="A151" s="13"/>
      <c r="B151" s="14"/>
      <c r="C151" s="15"/>
      <c r="D151" s="14"/>
      <c r="E151" s="28"/>
      <c r="F151" s="29"/>
      <c r="G151" s="14"/>
      <c r="H151" s="30"/>
      <c r="I151" s="31"/>
      <c r="J151" s="21"/>
      <c r="K151" s="28"/>
    </row>
    <row r="152" spans="1:11" ht="30" customHeight="1">
      <c r="A152" s="13"/>
      <c r="B152" s="14"/>
      <c r="C152" s="15"/>
      <c r="D152" s="14"/>
      <c r="E152" s="28"/>
      <c r="F152" s="29"/>
      <c r="G152" s="14"/>
      <c r="H152" s="30"/>
      <c r="I152" s="31"/>
      <c r="J152" s="30"/>
      <c r="K152" s="31"/>
    </row>
    <row r="153" spans="1:11" ht="30" customHeight="1">
      <c r="A153" s="13"/>
      <c r="B153" s="14"/>
      <c r="C153" s="15"/>
      <c r="D153" s="14"/>
      <c r="E153" s="28"/>
      <c r="F153" s="29"/>
      <c r="G153" s="14"/>
      <c r="H153" s="18"/>
      <c r="I153" s="31"/>
      <c r="J153" s="21"/>
      <c r="K153" s="28"/>
    </row>
    <row r="154" spans="1:11" ht="30" customHeight="1">
      <c r="A154" s="13"/>
      <c r="B154" s="14"/>
      <c r="C154" s="15"/>
      <c r="D154" s="14"/>
      <c r="E154" s="28"/>
      <c r="F154" s="29"/>
      <c r="G154" s="14"/>
      <c r="H154" s="18"/>
      <c r="I154" s="31"/>
      <c r="J154" s="21"/>
      <c r="K154" s="28"/>
    </row>
    <row r="155" spans="1:11" ht="30" customHeight="1">
      <c r="A155" s="13"/>
      <c r="B155" s="14"/>
      <c r="C155" s="15"/>
      <c r="D155" s="14"/>
      <c r="E155" s="28"/>
      <c r="F155" s="29"/>
      <c r="G155" s="14"/>
      <c r="H155" s="30"/>
      <c r="I155" s="31"/>
      <c r="J155" s="21"/>
      <c r="K155" s="28"/>
    </row>
    <row r="156" spans="1:11" ht="30" customHeight="1">
      <c r="A156" s="13"/>
      <c r="B156" s="14"/>
      <c r="C156" s="15"/>
      <c r="D156" s="14"/>
      <c r="E156" s="28"/>
      <c r="F156" s="29"/>
      <c r="G156" s="14"/>
      <c r="H156" s="30"/>
      <c r="I156" s="31"/>
      <c r="J156" s="21"/>
      <c r="K156" s="28"/>
    </row>
    <row r="157" spans="1:11" ht="30" customHeight="1">
      <c r="A157" s="13"/>
      <c r="B157" s="14"/>
      <c r="C157" s="15"/>
      <c r="D157" s="14"/>
      <c r="E157" s="28"/>
      <c r="F157" s="29"/>
      <c r="G157" s="14"/>
      <c r="H157" s="30"/>
      <c r="I157" s="31"/>
      <c r="J157" s="21"/>
      <c r="K157" s="28"/>
    </row>
    <row r="158" spans="1:11" ht="30" customHeight="1">
      <c r="A158" s="13"/>
      <c r="B158" s="14"/>
      <c r="C158" s="15"/>
      <c r="D158" s="14"/>
      <c r="E158" s="28"/>
      <c r="F158" s="29"/>
      <c r="G158" s="14"/>
      <c r="H158" s="18"/>
      <c r="I158" s="31"/>
      <c r="J158" s="21"/>
      <c r="K158" s="28"/>
    </row>
    <row r="159" spans="1:11" ht="30" customHeight="1">
      <c r="A159" s="13"/>
      <c r="B159" s="14"/>
      <c r="C159" s="15"/>
      <c r="D159" s="14"/>
      <c r="E159" s="28"/>
      <c r="F159" s="29"/>
      <c r="G159" s="14"/>
      <c r="H159" s="18"/>
      <c r="I159" s="31"/>
      <c r="J159" s="21"/>
      <c r="K159" s="28"/>
    </row>
    <row r="160" spans="1:11" ht="30" customHeight="1">
      <c r="A160" s="13"/>
      <c r="B160" s="14"/>
      <c r="C160" s="15"/>
      <c r="D160" s="14"/>
      <c r="E160" s="28"/>
      <c r="F160" s="29"/>
      <c r="G160" s="14"/>
      <c r="H160" s="15"/>
      <c r="I160" s="31"/>
      <c r="J160" s="15"/>
      <c r="K160" s="28"/>
    </row>
    <row r="161" spans="1:11" ht="30" customHeight="1">
      <c r="A161" s="13"/>
      <c r="B161" s="14"/>
      <c r="C161" s="15"/>
      <c r="D161" s="14"/>
      <c r="E161" s="28"/>
      <c r="F161" s="29"/>
      <c r="G161" s="14"/>
      <c r="H161" s="15"/>
      <c r="I161" s="31"/>
      <c r="J161" s="15"/>
      <c r="K161" s="28"/>
    </row>
    <row r="162" spans="1:11" ht="30" customHeight="1">
      <c r="A162" s="13"/>
      <c r="B162" s="14"/>
      <c r="C162" s="15"/>
      <c r="D162" s="14"/>
      <c r="E162" s="28"/>
      <c r="F162" s="29"/>
      <c r="G162" s="14"/>
      <c r="H162" s="15"/>
      <c r="I162" s="31"/>
      <c r="J162" s="15"/>
      <c r="K162" s="28"/>
    </row>
    <row r="163" spans="1:11" ht="30" customHeight="1">
      <c r="A163" s="13"/>
      <c r="B163" s="14"/>
      <c r="C163" s="15"/>
      <c r="D163" s="14"/>
      <c r="E163" s="28"/>
      <c r="F163" s="29"/>
      <c r="G163" s="14"/>
      <c r="H163" s="30"/>
      <c r="I163" s="31"/>
      <c r="J163" s="21"/>
      <c r="K163" s="28"/>
    </row>
    <row r="164" spans="1:11" ht="30" customHeight="1">
      <c r="A164" s="13"/>
      <c r="B164" s="14"/>
      <c r="C164" s="15"/>
      <c r="D164" s="14"/>
      <c r="E164" s="28"/>
      <c r="F164" s="29"/>
      <c r="G164" s="14"/>
      <c r="H164" s="30"/>
      <c r="I164" s="31"/>
      <c r="J164" s="21"/>
      <c r="K164" s="28"/>
    </row>
    <row r="165" spans="1:11" ht="30" customHeight="1">
      <c r="A165" s="13"/>
      <c r="B165" s="14"/>
      <c r="C165" s="15"/>
      <c r="D165" s="14"/>
      <c r="E165" s="28"/>
      <c r="F165" s="29"/>
      <c r="G165" s="14"/>
      <c r="H165" s="30"/>
      <c r="I165" s="31"/>
      <c r="J165" s="21"/>
      <c r="K165" s="28"/>
    </row>
    <row r="166" spans="1:11" ht="30" customHeight="1">
      <c r="A166" s="13"/>
      <c r="B166" s="14"/>
      <c r="C166" s="15"/>
      <c r="D166" s="14"/>
      <c r="E166" s="28"/>
      <c r="F166" s="29"/>
      <c r="G166" s="14"/>
      <c r="H166" s="18"/>
      <c r="I166" s="31"/>
      <c r="J166" s="21"/>
      <c r="K166" s="28"/>
    </row>
    <row r="167" spans="1:11">
      <c r="A167" s="13"/>
      <c r="B167" s="14"/>
      <c r="C167" s="15"/>
      <c r="D167" s="14"/>
      <c r="E167" s="28"/>
      <c r="F167" s="29"/>
      <c r="G167" s="14"/>
      <c r="H167" s="18"/>
      <c r="I167" s="31"/>
      <c r="J167" s="21"/>
      <c r="K167" s="28"/>
    </row>
    <row r="168" spans="1:11">
      <c r="A168" s="13"/>
      <c r="B168" s="14"/>
      <c r="C168" s="15"/>
      <c r="D168" s="14"/>
      <c r="E168" s="28"/>
      <c r="F168" s="29"/>
      <c r="G168" s="14"/>
      <c r="H168" s="18"/>
      <c r="I168" s="31"/>
      <c r="J168" s="21"/>
      <c r="K168" s="28"/>
    </row>
    <row r="169" spans="1:11">
      <c r="A169" s="13"/>
      <c r="B169" s="14"/>
      <c r="C169" s="15"/>
      <c r="D169" s="14"/>
      <c r="E169" s="28"/>
      <c r="F169" s="29"/>
      <c r="G169" s="14"/>
      <c r="H169" s="18"/>
      <c r="I169" s="31"/>
      <c r="J169" s="21"/>
      <c r="K169" s="28"/>
    </row>
    <row r="170" spans="1:11">
      <c r="A170" s="13"/>
      <c r="B170" s="14"/>
      <c r="C170" s="15"/>
      <c r="D170" s="14"/>
      <c r="E170" s="28"/>
      <c r="F170" s="29"/>
      <c r="G170" s="14"/>
      <c r="H170" s="30"/>
      <c r="I170" s="31"/>
      <c r="J170" s="21"/>
      <c r="K170" s="28"/>
    </row>
    <row r="171" spans="1:11">
      <c r="A171" s="13"/>
      <c r="B171" s="14"/>
      <c r="C171" s="15"/>
      <c r="D171" s="14"/>
      <c r="E171" s="28"/>
      <c r="F171" s="29"/>
      <c r="G171" s="14"/>
      <c r="H171" s="30"/>
      <c r="I171" s="31"/>
      <c r="J171" s="21"/>
      <c r="K171" s="28"/>
    </row>
    <row r="172" spans="1:11">
      <c r="A172" s="13"/>
      <c r="B172" s="14"/>
      <c r="C172" s="15"/>
      <c r="D172" s="14"/>
      <c r="E172" s="28"/>
      <c r="F172" s="29"/>
      <c r="G172" s="14"/>
      <c r="H172" s="30"/>
      <c r="I172" s="31"/>
      <c r="J172" s="30"/>
      <c r="K172" s="31"/>
    </row>
    <row r="173" spans="1:11">
      <c r="A173" s="13"/>
      <c r="B173" s="14"/>
      <c r="C173" s="15"/>
      <c r="D173" s="14"/>
      <c r="E173" s="28"/>
      <c r="F173" s="29"/>
      <c r="G173" s="14"/>
      <c r="H173" s="30"/>
      <c r="I173" s="31"/>
      <c r="J173" s="21"/>
      <c r="K173" s="28"/>
    </row>
    <row r="174" spans="1:11">
      <c r="A174" s="13"/>
      <c r="B174" s="14"/>
      <c r="C174" s="15"/>
      <c r="D174" s="14"/>
      <c r="E174" s="28"/>
      <c r="F174" s="29"/>
      <c r="G174" s="14"/>
      <c r="H174" s="30"/>
      <c r="I174" s="28"/>
      <c r="J174" s="21"/>
      <c r="K174" s="28"/>
    </row>
    <row r="175" spans="1:11">
      <c r="A175" s="13"/>
      <c r="B175" s="14"/>
      <c r="C175" s="15"/>
      <c r="D175" s="14"/>
      <c r="E175" s="28"/>
      <c r="F175" s="29"/>
      <c r="G175" s="14"/>
      <c r="H175" s="30"/>
      <c r="I175" s="28"/>
      <c r="J175" s="21"/>
      <c r="K175" s="28"/>
    </row>
    <row r="176" spans="1:11">
      <c r="A176" s="13"/>
      <c r="B176" s="14"/>
      <c r="C176" s="15"/>
      <c r="D176" s="14"/>
      <c r="E176" s="28"/>
      <c r="F176" s="29"/>
      <c r="G176" s="14"/>
      <c r="H176" s="30"/>
      <c r="I176" s="31"/>
      <c r="J176" s="21"/>
      <c r="K176" s="28"/>
    </row>
    <row r="177" spans="1:11">
      <c r="A177" s="13"/>
      <c r="B177" s="14"/>
      <c r="C177" s="15"/>
      <c r="D177" s="14"/>
      <c r="E177" s="28"/>
      <c r="F177" s="29"/>
      <c r="G177" s="14"/>
      <c r="H177" s="30"/>
      <c r="I177" s="31"/>
      <c r="J177" s="21"/>
      <c r="K177" s="28"/>
    </row>
    <row r="178" spans="1:11">
      <c r="A178" s="13"/>
      <c r="B178" s="14"/>
      <c r="C178" s="15"/>
      <c r="D178" s="14"/>
      <c r="E178" s="28"/>
      <c r="F178" s="29"/>
      <c r="G178" s="14"/>
      <c r="H178" s="30"/>
      <c r="I178" s="31"/>
      <c r="J178" s="21"/>
      <c r="K178" s="28"/>
    </row>
    <row r="179" spans="1:11">
      <c r="A179" s="13"/>
      <c r="B179" s="14"/>
      <c r="C179" s="15"/>
      <c r="D179" s="14"/>
      <c r="E179" s="28"/>
      <c r="F179" s="29"/>
      <c r="G179" s="14"/>
      <c r="H179" s="30"/>
      <c r="I179" s="31"/>
      <c r="J179" s="21"/>
      <c r="K179" s="28"/>
    </row>
    <row r="180" spans="1:11">
      <c r="A180" s="13"/>
      <c r="B180" s="14"/>
      <c r="C180" s="15"/>
      <c r="D180" s="14"/>
      <c r="E180" s="28"/>
      <c r="F180" s="29"/>
      <c r="G180" s="14"/>
      <c r="H180" s="18"/>
      <c r="I180" s="31"/>
      <c r="J180" s="21"/>
      <c r="K180" s="28"/>
    </row>
    <row r="181" spans="1:11">
      <c r="A181" s="13"/>
      <c r="B181" s="14"/>
      <c r="C181" s="15"/>
      <c r="D181" s="14"/>
      <c r="E181" s="28"/>
      <c r="F181" s="29"/>
      <c r="G181" s="14"/>
      <c r="H181" s="18"/>
      <c r="I181" s="31"/>
      <c r="J181" s="21"/>
      <c r="K181" s="28"/>
    </row>
    <row r="182" spans="1:11">
      <c r="A182" s="13"/>
      <c r="B182" s="14"/>
      <c r="C182" s="15"/>
      <c r="D182" s="14"/>
      <c r="E182" s="28"/>
      <c r="F182" s="29"/>
      <c r="G182" s="14"/>
      <c r="H182" s="18"/>
      <c r="I182" s="31"/>
      <c r="J182" s="21"/>
      <c r="K182" s="28"/>
    </row>
    <row r="183" spans="1:11">
      <c r="A183" s="13"/>
      <c r="B183" s="14"/>
      <c r="C183" s="15"/>
      <c r="D183" s="14"/>
      <c r="E183" s="28"/>
      <c r="F183" s="29"/>
      <c r="G183" s="14"/>
      <c r="H183" s="18"/>
      <c r="I183" s="31"/>
      <c r="J183" s="21"/>
      <c r="K183" s="28"/>
    </row>
    <row r="184" spans="1:11">
      <c r="A184" s="13"/>
      <c r="B184" s="14"/>
      <c r="C184" s="15"/>
      <c r="D184" s="14"/>
      <c r="E184" s="28"/>
      <c r="F184" s="29"/>
      <c r="G184" s="14"/>
      <c r="H184" s="18"/>
      <c r="I184" s="31"/>
      <c r="J184" s="21"/>
      <c r="K184" s="28"/>
    </row>
    <row r="185" spans="1:11">
      <c r="A185" s="13"/>
      <c r="B185" s="14"/>
      <c r="C185" s="15"/>
      <c r="D185" s="14"/>
      <c r="E185" s="28"/>
      <c r="F185" s="29"/>
      <c r="G185" s="14"/>
      <c r="H185" s="30"/>
      <c r="I185" s="31"/>
      <c r="J185" s="21"/>
      <c r="K185" s="28"/>
    </row>
    <row r="186" spans="1:11">
      <c r="A186" s="13"/>
      <c r="B186" s="14"/>
      <c r="C186" s="15"/>
      <c r="D186" s="14"/>
      <c r="E186" s="28"/>
      <c r="F186" s="29"/>
      <c r="G186" s="14"/>
      <c r="H186" s="30"/>
      <c r="I186" s="31"/>
      <c r="J186" s="21"/>
      <c r="K186" s="28"/>
    </row>
    <row r="187" spans="1:11">
      <c r="A187" s="13"/>
      <c r="B187" s="14"/>
      <c r="C187" s="15"/>
      <c r="D187" s="14"/>
      <c r="E187" s="28"/>
      <c r="F187" s="29"/>
      <c r="G187" s="14"/>
      <c r="H187" s="30"/>
      <c r="I187" s="31"/>
      <c r="J187" s="21"/>
      <c r="K187" s="28"/>
    </row>
    <row r="188" spans="1:11">
      <c r="A188" s="13"/>
      <c r="B188" s="14"/>
      <c r="C188" s="15"/>
      <c r="D188" s="14"/>
      <c r="E188" s="28"/>
      <c r="F188" s="29"/>
      <c r="G188" s="14"/>
      <c r="H188" s="30"/>
      <c r="I188" s="31"/>
      <c r="J188" s="21"/>
      <c r="K188" s="28"/>
    </row>
    <row r="189" spans="1:11">
      <c r="A189" s="13"/>
      <c r="B189" s="14"/>
      <c r="C189" s="15"/>
      <c r="D189" s="14"/>
      <c r="E189" s="28"/>
      <c r="F189" s="29"/>
      <c r="G189" s="14"/>
      <c r="H189" s="18"/>
      <c r="I189" s="31"/>
      <c r="J189" s="21"/>
      <c r="K189" s="28"/>
    </row>
    <row r="190" spans="1:11">
      <c r="A190" s="13"/>
      <c r="B190" s="14"/>
      <c r="C190" s="15"/>
      <c r="D190" s="14"/>
      <c r="E190" s="28"/>
      <c r="F190" s="29"/>
      <c r="G190" s="14"/>
      <c r="H190" s="18"/>
      <c r="I190" s="31"/>
      <c r="J190" s="21"/>
      <c r="K190" s="28"/>
    </row>
    <row r="191" spans="1:11">
      <c r="A191" s="13"/>
      <c r="B191" s="14"/>
      <c r="C191" s="15"/>
      <c r="D191" s="14"/>
      <c r="E191" s="28"/>
      <c r="F191" s="29"/>
      <c r="G191" s="14"/>
      <c r="H191" s="18"/>
      <c r="I191" s="31"/>
      <c r="J191" s="21"/>
      <c r="K191" s="28"/>
    </row>
    <row r="192" spans="1:11">
      <c r="A192" s="13"/>
      <c r="B192" s="14"/>
      <c r="C192" s="15"/>
      <c r="D192" s="14"/>
      <c r="E192" s="28"/>
      <c r="F192" s="29"/>
      <c r="G192" s="14"/>
      <c r="H192" s="18"/>
      <c r="I192" s="31"/>
      <c r="J192" s="21"/>
      <c r="K192" s="28"/>
    </row>
    <row r="193" spans="1:11">
      <c r="A193" s="13"/>
      <c r="B193" s="14"/>
      <c r="C193" s="15"/>
      <c r="D193" s="14"/>
      <c r="E193" s="28"/>
      <c r="F193" s="29"/>
      <c r="G193" s="14"/>
      <c r="H193" s="18"/>
      <c r="I193" s="31"/>
      <c r="J193" s="21"/>
      <c r="K193" s="28"/>
    </row>
    <row r="194" spans="1:11">
      <c r="A194" s="13"/>
      <c r="B194" s="14"/>
      <c r="C194" s="15"/>
      <c r="D194" s="14"/>
      <c r="E194" s="28"/>
      <c r="F194" s="29"/>
      <c r="G194" s="14"/>
      <c r="H194" s="30"/>
      <c r="I194" s="31"/>
      <c r="J194" s="21"/>
      <c r="K194" s="28"/>
    </row>
    <row r="195" spans="1:11">
      <c r="A195" s="13"/>
      <c r="B195" s="14"/>
      <c r="C195" s="15"/>
      <c r="D195" s="14"/>
      <c r="E195" s="28"/>
      <c r="F195" s="29"/>
      <c r="G195" s="14"/>
      <c r="H195" s="30"/>
      <c r="I195" s="31"/>
      <c r="J195" s="21"/>
      <c r="K195" s="28"/>
    </row>
    <row r="196" spans="1:11">
      <c r="A196" s="13"/>
      <c r="B196" s="14"/>
      <c r="C196" s="15"/>
      <c r="D196" s="14"/>
      <c r="E196" s="28"/>
      <c r="F196" s="29"/>
      <c r="G196" s="14"/>
      <c r="H196" s="30"/>
      <c r="I196" s="31"/>
      <c r="J196" s="21"/>
      <c r="K196" s="28"/>
    </row>
    <row r="197" spans="1:11">
      <c r="A197" s="13"/>
      <c r="B197" s="14"/>
      <c r="C197" s="15"/>
      <c r="D197" s="14"/>
      <c r="E197" s="28"/>
      <c r="F197" s="29"/>
      <c r="G197" s="14"/>
      <c r="H197" s="30"/>
      <c r="I197" s="31"/>
      <c r="J197" s="21"/>
      <c r="K197" s="28"/>
    </row>
    <row r="198" spans="1:11">
      <c r="A198" s="13"/>
      <c r="B198" s="14"/>
      <c r="C198" s="15"/>
      <c r="D198" s="14"/>
      <c r="E198" s="28"/>
      <c r="F198" s="29"/>
      <c r="G198" s="14"/>
      <c r="H198" s="30"/>
      <c r="I198" s="31"/>
      <c r="J198" s="21"/>
      <c r="K198" s="28"/>
    </row>
    <row r="199" spans="1:11">
      <c r="A199" s="13"/>
      <c r="B199" s="14"/>
      <c r="C199" s="15"/>
      <c r="D199" s="14"/>
      <c r="E199" s="28"/>
      <c r="F199" s="29"/>
      <c r="G199" s="14"/>
      <c r="H199" s="30"/>
      <c r="I199" s="31"/>
      <c r="J199" s="21"/>
      <c r="K199" s="28"/>
    </row>
    <row r="200" spans="1:11">
      <c r="A200" s="13"/>
      <c r="B200" s="14"/>
      <c r="C200" s="15"/>
      <c r="D200" s="14"/>
      <c r="E200" s="28"/>
      <c r="F200" s="29"/>
      <c r="G200" s="14"/>
      <c r="H200" s="30"/>
      <c r="I200" s="31"/>
      <c r="J200" s="21"/>
      <c r="K200" s="28"/>
    </row>
    <row r="201" spans="1:11">
      <c r="A201" s="13"/>
      <c r="B201" s="14"/>
      <c r="C201" s="15"/>
      <c r="D201" s="14"/>
      <c r="E201" s="28"/>
      <c r="F201" s="29"/>
      <c r="G201" s="14"/>
      <c r="H201" s="30"/>
      <c r="I201" s="31"/>
      <c r="J201" s="21"/>
      <c r="K201" s="28"/>
    </row>
    <row r="202" spans="1:11">
      <c r="A202" s="13"/>
      <c r="B202" s="14"/>
      <c r="C202" s="15"/>
      <c r="D202" s="14"/>
      <c r="E202" s="28"/>
      <c r="F202" s="29"/>
      <c r="G202" s="14"/>
      <c r="H202" s="30"/>
      <c r="I202" s="31"/>
      <c r="J202" s="21"/>
      <c r="K202" s="28"/>
    </row>
    <row r="203" spans="1:11">
      <c r="A203" s="13"/>
      <c r="B203" s="14"/>
      <c r="C203" s="15"/>
      <c r="D203" s="14"/>
      <c r="E203" s="28"/>
      <c r="F203" s="29"/>
      <c r="G203" s="14"/>
      <c r="H203" s="30"/>
      <c r="I203" s="31"/>
      <c r="J203" s="21"/>
      <c r="K203" s="28"/>
    </row>
    <row r="204" spans="1:11">
      <c r="A204" s="13"/>
      <c r="B204" s="14"/>
      <c r="C204" s="15"/>
      <c r="D204" s="14"/>
      <c r="E204" s="28"/>
      <c r="F204" s="29"/>
      <c r="G204" s="14"/>
      <c r="H204" s="18"/>
      <c r="I204" s="31"/>
      <c r="J204" s="21"/>
      <c r="K204" s="28"/>
    </row>
    <row r="205" spans="1:11">
      <c r="A205" s="13"/>
      <c r="B205" s="14"/>
      <c r="C205" s="15"/>
      <c r="D205" s="14"/>
      <c r="E205" s="28"/>
      <c r="F205" s="29"/>
      <c r="G205" s="14"/>
      <c r="H205" s="18"/>
      <c r="I205" s="31"/>
      <c r="J205" s="21"/>
      <c r="K205" s="28"/>
    </row>
    <row r="206" spans="1:11">
      <c r="A206" s="13"/>
      <c r="B206" s="14"/>
      <c r="C206" s="15"/>
      <c r="D206" s="14"/>
      <c r="E206" s="28"/>
      <c r="F206" s="29"/>
      <c r="G206" s="14"/>
      <c r="H206" s="30"/>
      <c r="I206" s="31"/>
      <c r="J206" s="21"/>
      <c r="K206" s="28"/>
    </row>
    <row r="207" spans="1:11">
      <c r="A207" s="13"/>
      <c r="B207" s="14"/>
      <c r="C207" s="15"/>
      <c r="D207" s="14"/>
      <c r="E207" s="28"/>
      <c r="F207" s="29"/>
      <c r="G207" s="14"/>
      <c r="H207" s="30"/>
      <c r="I207" s="31"/>
      <c r="J207" s="21"/>
      <c r="K207" s="28"/>
    </row>
    <row r="208" spans="1:11">
      <c r="A208" s="13"/>
      <c r="B208" s="14"/>
      <c r="C208" s="15"/>
      <c r="D208" s="14"/>
      <c r="E208" s="28"/>
      <c r="F208" s="29"/>
      <c r="G208" s="14"/>
      <c r="H208" s="18"/>
      <c r="I208" s="31"/>
      <c r="J208" s="21"/>
      <c r="K208" s="28"/>
    </row>
    <row r="209" spans="1:11">
      <c r="A209" s="13"/>
      <c r="B209" s="14"/>
      <c r="C209" s="15"/>
      <c r="D209" s="14"/>
      <c r="E209" s="28"/>
      <c r="F209" s="29"/>
      <c r="G209" s="14"/>
      <c r="H209" s="18"/>
      <c r="I209" s="31"/>
      <c r="J209" s="21"/>
      <c r="K209" s="28"/>
    </row>
    <row r="210" spans="1:11">
      <c r="A210" s="13"/>
      <c r="B210" s="14"/>
      <c r="C210" s="15"/>
      <c r="D210" s="14"/>
      <c r="E210" s="32"/>
      <c r="F210" s="29"/>
      <c r="G210" s="14"/>
      <c r="H210" s="15"/>
      <c r="I210" s="31"/>
      <c r="J210" s="15"/>
      <c r="K210" s="28"/>
    </row>
    <row r="211" spans="1:11">
      <c r="A211" s="13"/>
      <c r="B211" s="14"/>
      <c r="C211" s="15"/>
      <c r="D211" s="14"/>
      <c r="E211" s="32"/>
      <c r="F211" s="29"/>
      <c r="G211" s="14"/>
      <c r="H211" s="15"/>
      <c r="I211" s="31"/>
      <c r="J211" s="15"/>
      <c r="K211" s="28"/>
    </row>
    <row r="212" spans="1:11">
      <c r="A212" s="13"/>
      <c r="B212" s="14"/>
      <c r="C212" s="15"/>
      <c r="D212" s="14"/>
      <c r="E212" s="28"/>
      <c r="F212" s="29"/>
      <c r="G212" s="14"/>
      <c r="H212" s="30"/>
      <c r="I212" s="31"/>
      <c r="J212" s="30"/>
      <c r="K212" s="31"/>
    </row>
    <row r="213" spans="1:11">
      <c r="A213" s="13"/>
      <c r="B213" s="14"/>
      <c r="C213" s="15"/>
      <c r="D213" s="14"/>
      <c r="E213" s="28"/>
      <c r="F213" s="29"/>
      <c r="G213" s="14"/>
      <c r="H213" s="18"/>
      <c r="I213" s="31"/>
      <c r="J213" s="21"/>
      <c r="K213" s="28"/>
    </row>
    <row r="214" spans="1:11">
      <c r="A214" s="13"/>
      <c r="B214" s="14"/>
      <c r="C214" s="15"/>
      <c r="D214" s="14"/>
      <c r="E214" s="28"/>
      <c r="F214" s="29"/>
      <c r="G214" s="14"/>
      <c r="H214" s="18"/>
      <c r="I214" s="31"/>
      <c r="J214" s="21"/>
      <c r="K214" s="28"/>
    </row>
    <row r="215" spans="1:11">
      <c r="A215" s="13"/>
      <c r="B215" s="14"/>
      <c r="C215" s="15"/>
      <c r="D215" s="14"/>
      <c r="E215" s="28"/>
      <c r="F215" s="29"/>
      <c r="G215" s="14"/>
      <c r="H215" s="30"/>
      <c r="I215" s="31"/>
      <c r="J215" s="30"/>
      <c r="K215" s="31"/>
    </row>
    <row r="216" spans="1:11">
      <c r="A216" s="13"/>
      <c r="B216" s="14"/>
      <c r="C216" s="15"/>
      <c r="D216" s="14"/>
      <c r="E216" s="28"/>
      <c r="F216" s="29"/>
      <c r="G216" s="14"/>
      <c r="H216" s="30"/>
      <c r="I216" s="31"/>
      <c r="J216" s="30"/>
      <c r="K216" s="31"/>
    </row>
    <row r="217" spans="1:11">
      <c r="A217" s="13"/>
      <c r="B217" s="14"/>
      <c r="C217" s="15"/>
      <c r="D217" s="14"/>
      <c r="E217" s="28"/>
      <c r="F217" s="29"/>
      <c r="G217" s="14"/>
      <c r="H217" s="30"/>
      <c r="I217" s="31"/>
      <c r="J217" s="30"/>
      <c r="K217" s="31"/>
    </row>
    <row r="218" spans="1:11">
      <c r="A218" s="13"/>
      <c r="B218" s="14"/>
      <c r="C218" s="15"/>
      <c r="D218" s="14"/>
      <c r="E218" s="28"/>
      <c r="F218" s="29"/>
      <c r="G218" s="14"/>
      <c r="H218" s="30"/>
      <c r="I218" s="31"/>
      <c r="J218" s="30"/>
      <c r="K218" s="31"/>
    </row>
    <row r="219" spans="1:11">
      <c r="A219" s="13"/>
      <c r="B219" s="14"/>
      <c r="C219" s="15"/>
      <c r="D219" s="14"/>
      <c r="E219" s="28"/>
      <c r="F219" s="29"/>
      <c r="G219" s="14"/>
      <c r="H219" s="30"/>
      <c r="I219" s="31"/>
      <c r="J219" s="30"/>
      <c r="K219" s="31"/>
    </row>
    <row r="220" spans="1:11">
      <c r="A220" s="13"/>
      <c r="B220" s="14"/>
      <c r="C220" s="15"/>
      <c r="D220" s="14"/>
      <c r="E220" s="28"/>
      <c r="F220" s="29"/>
      <c r="G220" s="14"/>
      <c r="H220" s="30"/>
      <c r="I220" s="31"/>
      <c r="J220" s="21"/>
      <c r="K220" s="28"/>
    </row>
    <row r="221" spans="1:11">
      <c r="A221" s="13"/>
      <c r="B221" s="14"/>
      <c r="C221" s="15"/>
      <c r="D221" s="14"/>
      <c r="E221" s="28"/>
      <c r="F221" s="29"/>
      <c r="G221" s="14"/>
      <c r="H221" s="30"/>
      <c r="I221" s="31"/>
      <c r="J221" s="21"/>
      <c r="K221" s="28"/>
    </row>
    <row r="222" spans="1:11">
      <c r="A222" s="13"/>
      <c r="B222" s="14"/>
      <c r="C222" s="15"/>
      <c r="D222" s="14"/>
      <c r="E222" s="28"/>
      <c r="F222" s="29"/>
      <c r="G222" s="14"/>
      <c r="H222" s="30"/>
      <c r="I222" s="31"/>
      <c r="J222" s="21"/>
      <c r="K222" s="28"/>
    </row>
    <row r="223" spans="1:11">
      <c r="A223" s="13"/>
      <c r="B223" s="14"/>
      <c r="C223" s="15"/>
      <c r="D223" s="14"/>
      <c r="E223" s="28"/>
      <c r="F223" s="29"/>
      <c r="G223" s="14"/>
      <c r="H223" s="18"/>
      <c r="I223" s="31"/>
      <c r="J223" s="21"/>
      <c r="K223" s="28"/>
    </row>
    <row r="224" spans="1:11">
      <c r="A224" s="13"/>
      <c r="B224" s="14"/>
      <c r="C224" s="15"/>
      <c r="D224" s="14"/>
      <c r="E224" s="28"/>
      <c r="F224" s="29"/>
      <c r="G224" s="14"/>
      <c r="H224" s="18"/>
      <c r="I224" s="31"/>
      <c r="J224" s="21"/>
      <c r="K224" s="28"/>
    </row>
    <row r="225" spans="1:11">
      <c r="A225" s="13"/>
      <c r="B225" s="14"/>
      <c r="C225" s="15"/>
      <c r="D225" s="14"/>
      <c r="E225" s="28"/>
      <c r="F225" s="29"/>
      <c r="G225" s="14"/>
      <c r="H225" s="18"/>
      <c r="I225" s="31"/>
      <c r="J225" s="21"/>
      <c r="K225" s="28"/>
    </row>
    <row r="226" spans="1:11">
      <c r="A226" s="13"/>
      <c r="B226" s="14"/>
      <c r="C226" s="15"/>
      <c r="D226" s="14"/>
      <c r="E226" s="28"/>
      <c r="F226" s="29"/>
      <c r="G226" s="14"/>
      <c r="H226" s="30"/>
      <c r="I226" s="31"/>
      <c r="J226" s="21"/>
      <c r="K226" s="28"/>
    </row>
    <row r="227" spans="1:11">
      <c r="A227" s="13"/>
      <c r="B227" s="14"/>
      <c r="C227" s="15"/>
      <c r="D227" s="14"/>
      <c r="E227" s="28"/>
      <c r="F227" s="29"/>
      <c r="G227" s="14"/>
      <c r="H227" s="18"/>
      <c r="I227" s="31"/>
      <c r="J227" s="21"/>
      <c r="K227" s="28"/>
    </row>
    <row r="228" spans="1:11">
      <c r="A228" s="13"/>
      <c r="B228" s="14"/>
      <c r="C228" s="15"/>
      <c r="D228" s="14"/>
      <c r="E228" s="28"/>
      <c r="F228" s="29"/>
      <c r="G228" s="14"/>
      <c r="H228" s="18"/>
      <c r="I228" s="31"/>
      <c r="J228" s="21"/>
      <c r="K228" s="28"/>
    </row>
    <row r="229" spans="1:11">
      <c r="A229" s="13"/>
      <c r="B229" s="14"/>
      <c r="C229" s="15"/>
      <c r="D229" s="14"/>
      <c r="E229" s="28"/>
      <c r="F229" s="29"/>
      <c r="G229" s="14"/>
      <c r="H229" s="30"/>
      <c r="I229" s="31"/>
      <c r="J229" s="21"/>
      <c r="K229" s="28"/>
    </row>
    <row r="230" spans="1:11">
      <c r="A230" s="13"/>
      <c r="B230" s="14"/>
      <c r="C230" s="15"/>
      <c r="D230" s="14"/>
      <c r="E230" s="28"/>
      <c r="F230" s="29"/>
      <c r="G230" s="14"/>
      <c r="H230" s="15"/>
      <c r="I230" s="31"/>
      <c r="J230" s="15"/>
      <c r="K230" s="31"/>
    </row>
    <row r="231" spans="1:11">
      <c r="A231" s="13"/>
      <c r="B231" s="14"/>
      <c r="C231" s="15"/>
      <c r="D231" s="14"/>
      <c r="E231" s="28"/>
      <c r="F231" s="29"/>
      <c r="G231" s="14"/>
      <c r="H231" s="18"/>
      <c r="I231" s="31"/>
      <c r="J231" s="21"/>
      <c r="K231" s="28"/>
    </row>
    <row r="232" spans="1:11">
      <c r="A232" s="13"/>
      <c r="B232" s="14"/>
      <c r="C232" s="15"/>
      <c r="D232" s="14"/>
      <c r="E232" s="28"/>
      <c r="F232" s="29"/>
      <c r="G232" s="14"/>
      <c r="H232" s="18"/>
      <c r="I232" s="31"/>
      <c r="J232" s="21"/>
      <c r="K232" s="28"/>
    </row>
    <row r="233" spans="1:11">
      <c r="A233" s="13"/>
      <c r="B233" s="14"/>
      <c r="C233" s="15"/>
      <c r="D233" s="14"/>
      <c r="E233" s="28"/>
      <c r="F233" s="29"/>
      <c r="G233" s="14"/>
      <c r="H233" s="30"/>
      <c r="I233" s="31"/>
      <c r="J233" s="21"/>
      <c r="K233" s="28"/>
    </row>
    <row r="234" spans="1:11">
      <c r="A234" s="13"/>
      <c r="B234" s="14"/>
      <c r="C234" s="15"/>
      <c r="D234" s="14"/>
      <c r="E234" s="28"/>
      <c r="F234" s="29"/>
      <c r="G234" s="14"/>
      <c r="H234" s="30"/>
      <c r="I234" s="31"/>
      <c r="J234" s="21"/>
      <c r="K234" s="28"/>
    </row>
    <row r="235" spans="1:11">
      <c r="A235" s="13"/>
      <c r="B235" s="14"/>
      <c r="C235" s="15"/>
      <c r="D235" s="14"/>
      <c r="E235" s="28"/>
      <c r="F235" s="29"/>
      <c r="G235" s="14"/>
      <c r="H235" s="18"/>
      <c r="I235" s="31"/>
      <c r="J235" s="21"/>
      <c r="K235" s="28"/>
    </row>
    <row r="236" spans="1:11">
      <c r="A236" s="13"/>
      <c r="B236" s="14"/>
      <c r="C236" s="15"/>
      <c r="D236" s="14"/>
      <c r="E236" s="28"/>
      <c r="F236" s="29"/>
      <c r="G236" s="14"/>
      <c r="H236" s="30"/>
      <c r="I236" s="31"/>
      <c r="J236" s="21"/>
      <c r="K236" s="28"/>
    </row>
    <row r="237" spans="1:11">
      <c r="A237" s="13"/>
      <c r="B237" s="14"/>
      <c r="C237" s="15"/>
      <c r="D237" s="14"/>
      <c r="E237" s="28"/>
      <c r="F237" s="29"/>
      <c r="G237" s="14"/>
      <c r="H237" s="18"/>
      <c r="I237" s="31"/>
      <c r="J237" s="33"/>
      <c r="K237" s="28"/>
    </row>
    <row r="238" spans="1:11">
      <c r="A238" s="13"/>
      <c r="B238" s="14"/>
      <c r="C238" s="15"/>
      <c r="D238" s="14"/>
      <c r="E238" s="28"/>
      <c r="F238" s="29"/>
      <c r="G238" s="14"/>
      <c r="H238" s="15"/>
      <c r="I238" s="28"/>
      <c r="J238" s="15"/>
      <c r="K238" s="28"/>
    </row>
    <row r="239" spans="1:11">
      <c r="A239" s="13"/>
      <c r="B239" s="14"/>
      <c r="C239" s="15"/>
      <c r="D239" s="14"/>
      <c r="E239" s="28"/>
      <c r="F239" s="29"/>
      <c r="G239" s="14"/>
      <c r="H239" s="18"/>
      <c r="I239" s="31"/>
      <c r="J239" s="21"/>
      <c r="K239" s="28"/>
    </row>
    <row r="240" spans="1:11">
      <c r="A240" s="13"/>
      <c r="B240" s="14"/>
      <c r="C240" s="15"/>
      <c r="D240" s="14"/>
      <c r="E240" s="28"/>
      <c r="F240" s="29"/>
      <c r="G240" s="14"/>
      <c r="H240" s="18"/>
      <c r="I240" s="31"/>
      <c r="J240" s="21"/>
      <c r="K240" s="28"/>
    </row>
    <row r="241" spans="1:11">
      <c r="A241" s="13"/>
      <c r="B241" s="14"/>
      <c r="C241" s="15"/>
      <c r="D241" s="14"/>
      <c r="E241" s="28"/>
      <c r="F241" s="29"/>
      <c r="G241" s="14"/>
      <c r="H241" s="18"/>
      <c r="I241" s="31"/>
      <c r="J241" s="21"/>
      <c r="K241" s="28"/>
    </row>
    <row r="242" spans="1:11">
      <c r="A242" s="13"/>
      <c r="B242" s="14"/>
      <c r="C242" s="15"/>
      <c r="D242" s="14"/>
      <c r="E242" s="28"/>
      <c r="F242" s="29"/>
      <c r="G242" s="14"/>
      <c r="H242" s="18"/>
      <c r="I242" s="31"/>
      <c r="J242" s="21"/>
      <c r="K242" s="28"/>
    </row>
    <row r="243" spans="1:11">
      <c r="A243" s="13"/>
      <c r="B243" s="14"/>
      <c r="C243" s="15"/>
      <c r="D243" s="14"/>
      <c r="E243" s="28"/>
      <c r="F243" s="29"/>
      <c r="G243" s="14"/>
      <c r="H243" s="18"/>
      <c r="I243" s="31"/>
      <c r="J243" s="21"/>
      <c r="K243" s="28"/>
    </row>
    <row r="244" spans="1:11">
      <c r="A244" s="13"/>
      <c r="B244" s="14"/>
      <c r="C244" s="15"/>
      <c r="D244" s="14"/>
      <c r="E244" s="28"/>
      <c r="F244" s="29"/>
      <c r="G244" s="14"/>
      <c r="H244" s="18"/>
      <c r="I244" s="31"/>
      <c r="J244" s="21"/>
      <c r="K244" s="28"/>
    </row>
    <row r="245" spans="1:11">
      <c r="A245" s="13"/>
      <c r="B245" s="14"/>
      <c r="C245" s="15"/>
      <c r="D245" s="14"/>
      <c r="E245" s="28"/>
      <c r="F245" s="29"/>
      <c r="G245" s="14"/>
      <c r="H245" s="18"/>
      <c r="I245" s="31"/>
      <c r="J245" s="21"/>
      <c r="K245" s="28"/>
    </row>
    <row r="246" spans="1:11">
      <c r="A246" s="13"/>
      <c r="B246" s="14"/>
      <c r="C246" s="15"/>
      <c r="D246" s="14"/>
      <c r="E246" s="28"/>
      <c r="F246" s="29"/>
      <c r="G246" s="14"/>
      <c r="H246" s="18"/>
      <c r="I246" s="31"/>
      <c r="J246" s="21"/>
      <c r="K246" s="28"/>
    </row>
    <row r="247" spans="1:11">
      <c r="A247" s="13"/>
      <c r="B247" s="14"/>
      <c r="C247" s="15"/>
      <c r="D247" s="14"/>
      <c r="E247" s="28"/>
      <c r="F247" s="29"/>
      <c r="G247" s="14"/>
      <c r="H247" s="18"/>
      <c r="I247" s="31"/>
      <c r="J247" s="21"/>
      <c r="K247" s="28"/>
    </row>
    <row r="248" spans="1:11">
      <c r="A248" s="13"/>
      <c r="B248" s="14"/>
      <c r="C248" s="15"/>
      <c r="D248" s="14"/>
      <c r="E248" s="28"/>
      <c r="F248" s="29"/>
      <c r="G248" s="14"/>
      <c r="H248" s="15"/>
      <c r="I248" s="31"/>
      <c r="J248" s="15"/>
      <c r="K248" s="28"/>
    </row>
    <row r="249" spans="1:11">
      <c r="A249" s="13"/>
      <c r="B249" s="14"/>
      <c r="C249" s="15"/>
      <c r="D249" s="14"/>
      <c r="E249" s="28"/>
      <c r="F249" s="29"/>
      <c r="G249" s="14"/>
      <c r="H249" s="15"/>
      <c r="I249" s="31"/>
      <c r="J249" s="15"/>
      <c r="K249" s="28"/>
    </row>
    <row r="250" spans="1:11">
      <c r="A250" s="13"/>
      <c r="B250" s="14"/>
      <c r="C250" s="15"/>
      <c r="D250" s="14"/>
      <c r="E250" s="28"/>
      <c r="F250" s="29"/>
      <c r="G250" s="14"/>
      <c r="H250" s="15"/>
      <c r="I250" s="31"/>
      <c r="J250" s="15"/>
      <c r="K250" s="28"/>
    </row>
    <row r="251" spans="1:11">
      <c r="A251" s="13"/>
      <c r="B251" s="14"/>
      <c r="C251" s="15"/>
      <c r="D251" s="14"/>
      <c r="E251" s="28"/>
      <c r="F251" s="29"/>
      <c r="G251" s="14"/>
      <c r="H251" s="15"/>
      <c r="I251" s="31"/>
      <c r="J251" s="15"/>
      <c r="K251" s="28"/>
    </row>
    <row r="252" spans="1:11">
      <c r="A252" s="13"/>
      <c r="B252" s="14"/>
      <c r="C252" s="15"/>
      <c r="D252" s="14"/>
      <c r="E252" s="28"/>
      <c r="F252" s="29"/>
      <c r="G252" s="14"/>
      <c r="H252" s="15"/>
      <c r="I252" s="31"/>
      <c r="J252" s="15"/>
      <c r="K252" s="28"/>
    </row>
    <row r="253" spans="1:11">
      <c r="A253" s="13"/>
      <c r="B253" s="14"/>
      <c r="C253" s="15"/>
      <c r="D253" s="14"/>
      <c r="E253" s="28"/>
      <c r="F253" s="29"/>
      <c r="G253" s="14"/>
      <c r="H253" s="18"/>
      <c r="I253" s="31"/>
      <c r="J253" s="21"/>
      <c r="K253" s="28"/>
    </row>
    <row r="254" spans="1:11">
      <c r="A254" s="13"/>
      <c r="B254" s="14"/>
      <c r="C254" s="15"/>
      <c r="D254" s="14"/>
      <c r="E254" s="28"/>
      <c r="F254" s="29"/>
      <c r="G254" s="14"/>
      <c r="H254" s="18"/>
      <c r="I254" s="31"/>
      <c r="J254" s="21"/>
      <c r="K254" s="28"/>
    </row>
    <row r="255" spans="1:11">
      <c r="A255" s="13"/>
      <c r="B255" s="14"/>
      <c r="C255" s="15"/>
      <c r="D255" s="14"/>
      <c r="E255" s="28"/>
      <c r="F255" s="29"/>
      <c r="G255" s="14"/>
      <c r="H255" s="18"/>
      <c r="I255" s="31"/>
      <c r="J255" s="21"/>
      <c r="K255" s="28"/>
    </row>
    <row r="256" spans="1:11">
      <c r="A256" s="13"/>
      <c r="B256" s="14"/>
      <c r="C256" s="15"/>
      <c r="D256" s="14"/>
      <c r="E256" s="28"/>
      <c r="F256" s="29"/>
      <c r="G256" s="14"/>
      <c r="H256" s="18"/>
      <c r="I256" s="31"/>
      <c r="J256" s="21"/>
      <c r="K256" s="28"/>
    </row>
    <row r="257" spans="1:11">
      <c r="A257" s="13"/>
      <c r="B257" s="14"/>
      <c r="C257" s="15"/>
      <c r="D257" s="14"/>
      <c r="E257" s="28"/>
      <c r="F257" s="29"/>
      <c r="G257" s="14"/>
      <c r="H257" s="18"/>
      <c r="I257" s="31"/>
      <c r="J257" s="21"/>
      <c r="K257" s="28"/>
    </row>
    <row r="258" spans="1:11">
      <c r="A258" s="13"/>
      <c r="B258" s="14"/>
      <c r="C258" s="15"/>
      <c r="D258" s="14"/>
      <c r="E258" s="28"/>
      <c r="F258" s="29"/>
      <c r="G258" s="14"/>
      <c r="H258" s="18"/>
      <c r="I258" s="31"/>
      <c r="J258" s="21"/>
      <c r="K258" s="28"/>
    </row>
    <row r="259" spans="1:11">
      <c r="A259" s="13"/>
      <c r="B259" s="14"/>
      <c r="C259" s="15"/>
      <c r="D259" s="14"/>
      <c r="E259" s="28"/>
      <c r="F259" s="29"/>
      <c r="G259" s="14"/>
      <c r="H259" s="18"/>
      <c r="I259" s="31"/>
      <c r="J259" s="21"/>
      <c r="K259" s="28"/>
    </row>
    <row r="260" spans="1:11">
      <c r="A260" s="13"/>
      <c r="B260" s="14"/>
      <c r="C260" s="15"/>
      <c r="D260" s="14"/>
      <c r="E260" s="28"/>
      <c r="F260" s="29"/>
      <c r="G260" s="14"/>
      <c r="H260" s="18"/>
      <c r="I260" s="31"/>
      <c r="J260" s="21"/>
      <c r="K260" s="28"/>
    </row>
    <row r="261" spans="1:11">
      <c r="A261" s="13"/>
      <c r="B261" s="14"/>
      <c r="C261" s="15"/>
      <c r="D261" s="14"/>
      <c r="E261" s="28"/>
      <c r="F261" s="29"/>
      <c r="G261" s="14"/>
      <c r="H261" s="18"/>
      <c r="I261" s="31"/>
      <c r="J261" s="21"/>
      <c r="K261" s="28"/>
    </row>
    <row r="262" spans="1:11">
      <c r="A262" s="13"/>
      <c r="B262" s="14"/>
      <c r="C262" s="15"/>
      <c r="D262" s="14"/>
      <c r="E262" s="28"/>
      <c r="F262" s="29"/>
      <c r="G262" s="14"/>
      <c r="H262" s="18"/>
      <c r="I262" s="31"/>
      <c r="J262" s="21"/>
      <c r="K262" s="28"/>
    </row>
    <row r="263" spans="1:11">
      <c r="A263" s="13"/>
      <c r="B263" s="14"/>
      <c r="C263" s="15"/>
      <c r="D263" s="14"/>
      <c r="E263" s="28"/>
      <c r="F263" s="29"/>
      <c r="G263" s="14"/>
      <c r="H263" s="18"/>
      <c r="I263" s="31"/>
      <c r="J263" s="21"/>
      <c r="K263" s="28"/>
    </row>
    <row r="264" spans="1:11">
      <c r="A264" s="13"/>
      <c r="B264" s="14"/>
      <c r="C264" s="15"/>
      <c r="D264" s="14"/>
      <c r="E264" s="28"/>
      <c r="F264" s="29"/>
      <c r="G264" s="14"/>
      <c r="H264" s="18"/>
      <c r="I264" s="31"/>
      <c r="J264" s="21"/>
      <c r="K264" s="28"/>
    </row>
    <row r="265" spans="1:11">
      <c r="A265" s="13"/>
      <c r="B265" s="14"/>
      <c r="C265" s="15"/>
      <c r="D265" s="14"/>
      <c r="E265" s="28"/>
      <c r="F265" s="29"/>
      <c r="G265" s="14"/>
      <c r="H265" s="18"/>
      <c r="I265" s="31"/>
      <c r="J265" s="21"/>
      <c r="K265" s="28"/>
    </row>
    <row r="266" spans="1:11">
      <c r="A266" s="13"/>
      <c r="B266" s="14"/>
      <c r="C266" s="15"/>
      <c r="D266" s="14"/>
      <c r="E266" s="28"/>
      <c r="F266" s="29"/>
      <c r="G266" s="14"/>
      <c r="H266" s="18"/>
      <c r="I266" s="31"/>
      <c r="J266" s="21"/>
      <c r="K266" s="28"/>
    </row>
    <row r="267" spans="1:11">
      <c r="A267" s="13"/>
      <c r="B267" s="14"/>
      <c r="C267" s="15"/>
      <c r="D267" s="14"/>
      <c r="E267" s="28"/>
      <c r="F267" s="29"/>
      <c r="G267" s="14"/>
      <c r="H267" s="18"/>
      <c r="I267" s="31"/>
      <c r="J267" s="21"/>
      <c r="K267" s="28"/>
    </row>
    <row r="268" spans="1:11">
      <c r="A268" s="13"/>
      <c r="B268" s="14"/>
      <c r="C268" s="15"/>
      <c r="D268" s="14"/>
      <c r="E268" s="28"/>
      <c r="F268" s="29"/>
      <c r="G268" s="14"/>
      <c r="H268" s="18"/>
      <c r="I268" s="31"/>
      <c r="J268" s="21"/>
      <c r="K268" s="28"/>
    </row>
    <row r="269" spans="1:11">
      <c r="A269" s="13"/>
      <c r="B269" s="14"/>
      <c r="C269" s="15"/>
      <c r="D269" s="14"/>
      <c r="E269" s="28"/>
      <c r="F269" s="29"/>
      <c r="G269" s="14"/>
      <c r="H269" s="18"/>
      <c r="I269" s="31"/>
      <c r="J269" s="21"/>
      <c r="K269" s="28"/>
    </row>
    <row r="270" spans="1:11">
      <c r="A270" s="13"/>
      <c r="B270" s="14"/>
      <c r="C270" s="15"/>
      <c r="D270" s="14"/>
      <c r="E270" s="28"/>
      <c r="F270" s="29"/>
      <c r="G270" s="14"/>
      <c r="H270" s="18"/>
      <c r="I270" s="31"/>
      <c r="J270" s="21"/>
      <c r="K270" s="28"/>
    </row>
    <row r="271" spans="1:11">
      <c r="A271" s="13"/>
      <c r="B271" s="14"/>
      <c r="C271" s="15"/>
      <c r="D271" s="14"/>
      <c r="E271" s="28"/>
      <c r="F271" s="29"/>
      <c r="G271" s="14"/>
      <c r="H271" s="18"/>
      <c r="I271" s="31"/>
      <c r="J271" s="21"/>
      <c r="K271" s="28"/>
    </row>
    <row r="272" spans="1:11">
      <c r="A272" s="13"/>
      <c r="B272" s="14"/>
      <c r="C272" s="15"/>
      <c r="D272" s="14"/>
      <c r="E272" s="28"/>
      <c r="F272" s="29"/>
      <c r="G272" s="14"/>
      <c r="H272" s="18"/>
      <c r="I272" s="31"/>
      <c r="J272" s="21"/>
      <c r="K272" s="28"/>
    </row>
    <row r="273" spans="1:11">
      <c r="A273" s="13"/>
      <c r="B273" s="14"/>
      <c r="C273" s="15"/>
      <c r="D273" s="14"/>
      <c r="E273" s="28"/>
      <c r="F273" s="29"/>
      <c r="G273" s="14"/>
      <c r="H273" s="18"/>
      <c r="I273" s="31"/>
      <c r="J273" s="21"/>
      <c r="K273" s="28"/>
    </row>
    <row r="274" spans="1:11">
      <c r="A274" s="13"/>
      <c r="B274" s="14"/>
      <c r="C274" s="15"/>
      <c r="D274" s="14"/>
      <c r="E274" s="28"/>
      <c r="F274" s="29"/>
      <c r="G274" s="14"/>
      <c r="H274" s="18"/>
      <c r="I274" s="31"/>
      <c r="J274" s="21"/>
      <c r="K274" s="28"/>
    </row>
    <row r="275" spans="1:11">
      <c r="A275" s="13"/>
      <c r="B275" s="14"/>
      <c r="C275" s="15"/>
      <c r="D275" s="14"/>
      <c r="E275" s="28"/>
      <c r="F275" s="29"/>
      <c r="G275" s="14"/>
      <c r="H275" s="18"/>
      <c r="I275" s="31"/>
      <c r="J275" s="21"/>
      <c r="K275" s="28"/>
    </row>
    <row r="276" spans="1:11">
      <c r="A276" s="13"/>
      <c r="B276" s="14"/>
      <c r="C276" s="15"/>
      <c r="D276" s="14"/>
      <c r="E276" s="28"/>
      <c r="F276" s="29"/>
      <c r="G276" s="14"/>
      <c r="H276" s="18"/>
      <c r="I276" s="31"/>
      <c r="J276" s="21"/>
      <c r="K276" s="28"/>
    </row>
    <row r="277" spans="1:11">
      <c r="A277" s="13"/>
      <c r="B277" s="14"/>
      <c r="C277" s="15"/>
      <c r="D277" s="14"/>
      <c r="E277" s="28"/>
      <c r="F277" s="29"/>
      <c r="G277" s="14"/>
      <c r="H277" s="18"/>
      <c r="I277" s="31"/>
      <c r="J277" s="21"/>
      <c r="K277" s="28"/>
    </row>
    <row r="278" spans="1:11">
      <c r="A278" s="13"/>
      <c r="B278" s="14"/>
      <c r="C278" s="15"/>
      <c r="D278" s="14"/>
      <c r="E278" s="28"/>
      <c r="F278" s="29"/>
      <c r="G278" s="14"/>
      <c r="H278" s="18"/>
      <c r="I278" s="31"/>
      <c r="J278" s="21"/>
      <c r="K278" s="28"/>
    </row>
    <row r="279" spans="1:11">
      <c r="A279" s="13"/>
      <c r="B279" s="14"/>
      <c r="C279" s="15"/>
      <c r="D279" s="14"/>
      <c r="E279" s="28"/>
      <c r="F279" s="29"/>
      <c r="G279" s="14"/>
      <c r="H279" s="18"/>
      <c r="I279" s="31"/>
      <c r="J279" s="21"/>
      <c r="K279" s="28"/>
    </row>
    <row r="280" spans="1:11">
      <c r="A280" s="13"/>
      <c r="B280" s="14"/>
      <c r="C280" s="15"/>
      <c r="D280" s="14"/>
      <c r="E280" s="28"/>
      <c r="F280" s="29"/>
      <c r="G280" s="14"/>
      <c r="H280" s="18"/>
      <c r="I280" s="31"/>
      <c r="J280" s="21"/>
      <c r="K280" s="28"/>
    </row>
    <row r="281" spans="1:11">
      <c r="A281" s="13"/>
      <c r="B281" s="14"/>
      <c r="C281" s="15"/>
      <c r="D281" s="14"/>
      <c r="E281" s="28"/>
      <c r="F281" s="29"/>
      <c r="G281" s="14"/>
      <c r="H281" s="18"/>
      <c r="I281" s="31"/>
      <c r="J281" s="21"/>
      <c r="K281" s="28"/>
    </row>
    <row r="282" spans="1:11">
      <c r="A282" s="13"/>
      <c r="B282" s="14"/>
      <c r="C282" s="15"/>
      <c r="D282" s="14"/>
      <c r="E282" s="28"/>
      <c r="F282" s="29"/>
      <c r="G282" s="14"/>
      <c r="H282" s="18"/>
      <c r="I282" s="31"/>
      <c r="J282" s="21"/>
      <c r="K282" s="28"/>
    </row>
    <row r="283" spans="1:11">
      <c r="A283" s="13"/>
      <c r="B283" s="14"/>
      <c r="C283" s="15"/>
      <c r="D283" s="14"/>
      <c r="E283" s="28"/>
      <c r="F283" s="29"/>
      <c r="G283" s="14"/>
      <c r="H283" s="18"/>
      <c r="I283" s="31"/>
      <c r="J283" s="21"/>
      <c r="K283" s="28"/>
    </row>
    <row r="284" spans="1:11">
      <c r="A284" s="13"/>
      <c r="B284" s="14"/>
      <c r="C284" s="15"/>
      <c r="D284" s="14"/>
      <c r="E284" s="28"/>
      <c r="F284" s="29"/>
      <c r="G284" s="14"/>
      <c r="H284" s="18"/>
      <c r="I284" s="31"/>
      <c r="J284" s="21"/>
      <c r="K284" s="28"/>
    </row>
    <row r="285" spans="1:11">
      <c r="A285" s="13"/>
      <c r="B285" s="14"/>
      <c r="C285" s="15"/>
      <c r="D285" s="14"/>
      <c r="E285" s="28"/>
      <c r="F285" s="29"/>
      <c r="G285" s="14"/>
      <c r="H285" s="18"/>
      <c r="I285" s="31"/>
      <c r="J285" s="21"/>
      <c r="K285" s="28"/>
    </row>
    <row r="286" spans="1:11">
      <c r="A286" s="13"/>
      <c r="B286" s="14"/>
      <c r="C286" s="15"/>
      <c r="D286" s="14"/>
      <c r="E286" s="28"/>
      <c r="F286" s="29"/>
      <c r="G286" s="14"/>
      <c r="H286" s="18"/>
      <c r="I286" s="31"/>
      <c r="J286" s="21"/>
      <c r="K286" s="28"/>
    </row>
    <row r="287" spans="1:11" ht="24" customHeight="1">
      <c r="A287" s="13"/>
      <c r="B287" s="14"/>
      <c r="C287" s="15"/>
      <c r="D287" s="14"/>
      <c r="E287" s="28"/>
      <c r="F287" s="29"/>
      <c r="G287" s="14"/>
      <c r="H287" s="18"/>
      <c r="I287" s="31"/>
      <c r="J287" s="21"/>
      <c r="K287" s="28"/>
    </row>
    <row r="288" spans="1:11" ht="24" customHeight="1">
      <c r="A288" s="13"/>
      <c r="B288" s="14"/>
      <c r="C288" s="15"/>
      <c r="D288" s="14"/>
      <c r="E288" s="28"/>
      <c r="F288" s="29"/>
      <c r="G288" s="14"/>
      <c r="H288" s="18"/>
      <c r="I288" s="31"/>
      <c r="J288" s="21"/>
      <c r="K288" s="28"/>
    </row>
    <row r="289" spans="1:11" ht="24" customHeight="1">
      <c r="A289" s="13"/>
      <c r="B289" s="14"/>
      <c r="C289" s="15"/>
      <c r="D289" s="14"/>
      <c r="E289" s="28"/>
      <c r="F289" s="29"/>
      <c r="G289" s="14"/>
      <c r="H289" s="18"/>
      <c r="I289" s="31"/>
      <c r="J289" s="21"/>
      <c r="K289" s="28"/>
    </row>
    <row r="290" spans="1:11" ht="24" customHeight="1">
      <c r="A290" s="13"/>
      <c r="B290" s="14"/>
      <c r="C290" s="15"/>
      <c r="D290" s="14"/>
      <c r="E290" s="28"/>
      <c r="F290" s="29"/>
      <c r="G290" s="14"/>
      <c r="H290" s="18"/>
      <c r="I290" s="31"/>
      <c r="J290" s="21"/>
      <c r="K290" s="28"/>
    </row>
    <row r="291" spans="1:11" ht="24" customHeight="1">
      <c r="A291" s="13"/>
      <c r="B291" s="14"/>
      <c r="C291" s="15"/>
      <c r="D291" s="14"/>
      <c r="E291" s="28"/>
      <c r="F291" s="29"/>
      <c r="G291" s="14"/>
      <c r="H291" s="18"/>
      <c r="I291" s="31"/>
      <c r="J291" s="21"/>
      <c r="K291" s="28"/>
    </row>
    <row r="292" spans="1:11" ht="24" customHeight="1">
      <c r="A292" s="13"/>
      <c r="B292" s="14"/>
      <c r="C292" s="15"/>
      <c r="D292" s="14"/>
      <c r="E292" s="28"/>
      <c r="F292" s="29"/>
      <c r="G292" s="14"/>
      <c r="H292" s="18"/>
      <c r="I292" s="31"/>
      <c r="J292" s="21"/>
      <c r="K292" s="28"/>
    </row>
    <row r="293" spans="1:11" ht="24" customHeight="1">
      <c r="A293" s="13"/>
      <c r="B293" s="14"/>
      <c r="C293" s="15"/>
      <c r="D293" s="14"/>
      <c r="E293" s="28"/>
      <c r="F293" s="29"/>
      <c r="G293" s="14"/>
      <c r="H293" s="18"/>
      <c r="I293" s="31"/>
      <c r="J293" s="21"/>
      <c r="K293" s="28"/>
    </row>
    <row r="294" spans="1:11" ht="24" customHeight="1">
      <c r="A294" s="13"/>
      <c r="B294" s="14"/>
      <c r="C294" s="15"/>
      <c r="D294" s="14"/>
      <c r="E294" s="28"/>
      <c r="F294" s="29"/>
      <c r="G294" s="14"/>
      <c r="H294" s="18"/>
      <c r="I294" s="31"/>
      <c r="J294" s="21"/>
      <c r="K294" s="28"/>
    </row>
    <row r="295" spans="1:11" ht="24" customHeight="1">
      <c r="A295" s="13"/>
      <c r="B295" s="14"/>
      <c r="C295" s="15"/>
      <c r="D295" s="14"/>
      <c r="E295" s="28"/>
      <c r="F295" s="29"/>
      <c r="G295" s="14"/>
      <c r="H295" s="18"/>
      <c r="I295" s="31"/>
      <c r="J295" s="21"/>
      <c r="K295" s="28"/>
    </row>
    <row r="296" spans="1:11" ht="24" customHeight="1">
      <c r="A296" s="13"/>
      <c r="B296" s="14"/>
      <c r="C296" s="15"/>
      <c r="D296" s="14"/>
      <c r="E296" s="28"/>
      <c r="F296" s="29"/>
      <c r="G296" s="14"/>
      <c r="H296" s="18"/>
      <c r="I296" s="31"/>
      <c r="J296" s="21"/>
      <c r="K296" s="28"/>
    </row>
    <row r="297" spans="1:11" ht="24" customHeight="1">
      <c r="A297" s="13"/>
      <c r="B297" s="14"/>
      <c r="C297" s="15"/>
      <c r="D297" s="14"/>
      <c r="E297" s="28"/>
      <c r="F297" s="29"/>
      <c r="G297" s="14"/>
      <c r="H297" s="18"/>
      <c r="I297" s="31"/>
      <c r="J297" s="21"/>
      <c r="K297" s="28"/>
    </row>
    <row r="298" spans="1:11" ht="24" customHeight="1">
      <c r="A298" s="13"/>
      <c r="B298" s="14"/>
      <c r="C298" s="15"/>
      <c r="D298" s="14"/>
      <c r="E298" s="28"/>
      <c r="F298" s="29"/>
      <c r="G298" s="14"/>
      <c r="H298" s="18"/>
      <c r="I298" s="31"/>
      <c r="J298" s="21"/>
      <c r="K298" s="28"/>
    </row>
    <row r="299" spans="1:11" ht="24" customHeight="1">
      <c r="A299" s="13"/>
      <c r="B299" s="14"/>
      <c r="C299" s="15"/>
      <c r="D299" s="14"/>
      <c r="E299" s="28"/>
      <c r="F299" s="29"/>
      <c r="G299" s="14"/>
      <c r="H299" s="15"/>
      <c r="I299" s="31"/>
      <c r="J299" s="15"/>
      <c r="K299" s="28"/>
    </row>
    <row r="300" spans="1:11" ht="24" customHeight="1">
      <c r="A300" s="13"/>
      <c r="B300" s="14"/>
      <c r="C300" s="15"/>
      <c r="D300" s="14"/>
      <c r="E300" s="28"/>
      <c r="F300" s="29"/>
      <c r="G300" s="14"/>
      <c r="H300" s="18"/>
      <c r="I300" s="31"/>
      <c r="J300" s="21"/>
      <c r="K300" s="28"/>
    </row>
    <row r="301" spans="1:11" ht="24" customHeight="1">
      <c r="A301" s="13"/>
      <c r="B301" s="14"/>
      <c r="C301" s="15"/>
      <c r="D301" s="14"/>
      <c r="E301" s="28"/>
      <c r="F301" s="29"/>
      <c r="G301" s="14"/>
      <c r="H301" s="18"/>
      <c r="I301" s="31"/>
      <c r="J301" s="21"/>
      <c r="K301" s="28"/>
    </row>
    <row r="302" spans="1:11" ht="24" customHeight="1">
      <c r="A302" s="13"/>
      <c r="B302" s="14"/>
      <c r="C302" s="15"/>
      <c r="D302" s="14"/>
      <c r="E302" s="28"/>
      <c r="F302" s="29"/>
      <c r="G302" s="14"/>
      <c r="H302" s="18"/>
      <c r="I302" s="31"/>
      <c r="J302" s="21"/>
      <c r="K302" s="28"/>
    </row>
    <row r="303" spans="1:11" ht="24" customHeight="1">
      <c r="A303" s="13"/>
      <c r="B303" s="14"/>
      <c r="C303" s="15"/>
      <c r="D303" s="14"/>
      <c r="E303" s="28"/>
      <c r="F303" s="29"/>
      <c r="G303" s="14"/>
      <c r="H303" s="18"/>
      <c r="I303" s="31"/>
      <c r="J303" s="21"/>
      <c r="K303" s="28"/>
    </row>
    <row r="304" spans="1:11" ht="24" customHeight="1">
      <c r="A304" s="13"/>
      <c r="B304" s="14"/>
      <c r="C304" s="15"/>
      <c r="D304" s="14"/>
      <c r="E304" s="28"/>
      <c r="F304" s="29"/>
      <c r="G304" s="14"/>
      <c r="H304" s="18"/>
      <c r="I304" s="31"/>
      <c r="J304" s="21"/>
      <c r="K304" s="28"/>
    </row>
    <row r="305" spans="1:11" ht="24" customHeight="1">
      <c r="A305" s="13"/>
      <c r="B305" s="14"/>
      <c r="C305" s="15"/>
      <c r="D305" s="14"/>
      <c r="E305" s="28"/>
      <c r="F305" s="29"/>
      <c r="G305" s="14"/>
      <c r="H305" s="18"/>
      <c r="I305" s="31"/>
      <c r="J305" s="21"/>
      <c r="K305" s="28"/>
    </row>
    <row r="306" spans="1:11" ht="27" customHeight="1">
      <c r="A306" s="13"/>
      <c r="B306" s="14"/>
      <c r="C306" s="15"/>
      <c r="D306" s="14"/>
      <c r="E306" s="28"/>
      <c r="F306" s="29"/>
      <c r="G306" s="14"/>
      <c r="H306" s="18"/>
      <c r="I306" s="31"/>
      <c r="J306" s="21"/>
      <c r="K306" s="28"/>
    </row>
    <row r="307" spans="1:11" ht="24" customHeight="1">
      <c r="A307" s="13"/>
      <c r="B307" s="14"/>
      <c r="C307" s="15"/>
      <c r="D307" s="14"/>
      <c r="E307" s="28"/>
      <c r="F307" s="29"/>
      <c r="G307" s="14"/>
      <c r="H307" s="18"/>
      <c r="I307" s="31"/>
      <c r="J307" s="21"/>
      <c r="K307" s="28"/>
    </row>
    <row r="308" spans="1:11" ht="24" customHeight="1">
      <c r="A308" s="13"/>
      <c r="B308" s="14"/>
      <c r="C308" s="15"/>
      <c r="D308" s="14"/>
      <c r="E308" s="28"/>
      <c r="F308" s="29"/>
      <c r="G308" s="14"/>
      <c r="H308" s="18"/>
      <c r="I308" s="31"/>
      <c r="J308" s="21"/>
      <c r="K308" s="28"/>
    </row>
    <row r="309" spans="1:11" ht="24" customHeight="1">
      <c r="A309" s="13"/>
      <c r="B309" s="14"/>
      <c r="C309" s="15"/>
      <c r="D309" s="14"/>
      <c r="E309" s="28"/>
      <c r="F309" s="29"/>
      <c r="G309" s="14"/>
      <c r="H309" s="18"/>
      <c r="I309" s="31"/>
      <c r="J309" s="21"/>
      <c r="K309" s="28"/>
    </row>
    <row r="310" spans="1:11" ht="24" customHeight="1">
      <c r="A310" s="13"/>
      <c r="B310" s="14"/>
      <c r="C310" s="15"/>
      <c r="D310" s="14"/>
      <c r="E310" s="28"/>
      <c r="F310" s="29"/>
      <c r="G310" s="14"/>
      <c r="H310" s="18"/>
      <c r="I310" s="31"/>
      <c r="J310" s="21"/>
      <c r="K310" s="28"/>
    </row>
    <row r="311" spans="1:11" ht="24" customHeight="1">
      <c r="A311" s="13"/>
      <c r="B311" s="14"/>
      <c r="C311" s="15"/>
      <c r="D311" s="14"/>
      <c r="E311" s="28"/>
      <c r="F311" s="29"/>
      <c r="G311" s="14"/>
      <c r="H311" s="18"/>
      <c r="I311" s="31"/>
      <c r="J311" s="21"/>
      <c r="K311" s="28"/>
    </row>
    <row r="312" spans="1:11" ht="24" customHeight="1">
      <c r="A312" s="13"/>
      <c r="B312" s="14"/>
      <c r="C312" s="15"/>
      <c r="D312" s="14"/>
      <c r="E312" s="28"/>
      <c r="F312" s="29"/>
      <c r="G312" s="14"/>
      <c r="H312" s="18"/>
      <c r="I312" s="31"/>
      <c r="J312" s="21"/>
      <c r="K312" s="28"/>
    </row>
    <row r="313" spans="1:11" ht="24" customHeight="1">
      <c r="A313" s="13"/>
      <c r="B313" s="14"/>
      <c r="C313" s="15"/>
      <c r="D313" s="14"/>
      <c r="E313" s="28"/>
      <c r="F313" s="29"/>
      <c r="G313" s="14"/>
      <c r="H313" s="18"/>
      <c r="I313" s="31"/>
      <c r="J313" s="21"/>
      <c r="K313" s="28"/>
    </row>
    <row r="314" spans="1:11" ht="24" customHeight="1">
      <c r="A314" s="13"/>
      <c r="B314" s="14"/>
      <c r="C314" s="15"/>
      <c r="D314" s="14"/>
      <c r="E314" s="28"/>
      <c r="F314" s="29"/>
      <c r="G314" s="14"/>
      <c r="H314" s="18"/>
      <c r="I314" s="31"/>
      <c r="J314" s="21"/>
      <c r="K314" s="28"/>
    </row>
    <row r="315" spans="1:11" ht="24" customHeight="1">
      <c r="A315" s="13"/>
      <c r="B315" s="14"/>
      <c r="C315" s="15"/>
      <c r="D315" s="14"/>
      <c r="E315" s="28"/>
      <c r="F315" s="29"/>
      <c r="G315" s="14"/>
      <c r="H315" s="18"/>
      <c r="I315" s="31"/>
      <c r="J315" s="21"/>
      <c r="K315" s="28"/>
    </row>
    <row r="316" spans="1:11" ht="24" customHeight="1">
      <c r="A316" s="13"/>
      <c r="B316" s="14"/>
      <c r="C316" s="15"/>
      <c r="D316" s="14"/>
      <c r="E316" s="28"/>
      <c r="F316" s="29"/>
      <c r="G316" s="14"/>
      <c r="H316" s="18"/>
      <c r="I316" s="31"/>
      <c r="J316" s="21"/>
      <c r="K316" s="28"/>
    </row>
    <row r="317" spans="1:11" ht="24" customHeight="1">
      <c r="A317" s="13"/>
      <c r="B317" s="14"/>
      <c r="C317" s="15"/>
      <c r="D317" s="14"/>
      <c r="E317" s="28"/>
      <c r="F317" s="29"/>
      <c r="G317" s="14"/>
      <c r="H317" s="18"/>
      <c r="I317" s="31"/>
      <c r="J317" s="21"/>
      <c r="K317" s="28"/>
    </row>
    <row r="318" spans="1:11" ht="24" customHeight="1">
      <c r="A318" s="13"/>
      <c r="B318" s="14"/>
      <c r="C318" s="15"/>
      <c r="D318" s="14"/>
      <c r="E318" s="28"/>
      <c r="F318" s="29"/>
      <c r="G318" s="14"/>
      <c r="H318" s="18"/>
      <c r="I318" s="31"/>
      <c r="J318" s="21"/>
      <c r="K318" s="28"/>
    </row>
    <row r="319" spans="1:11" ht="24" customHeight="1">
      <c r="A319" s="13"/>
      <c r="B319" s="14"/>
      <c r="C319" s="15"/>
      <c r="D319" s="14"/>
      <c r="E319" s="28"/>
      <c r="F319" s="29"/>
      <c r="G319" s="14"/>
      <c r="H319" s="18"/>
      <c r="I319" s="31"/>
      <c r="J319" s="21"/>
      <c r="K319" s="28"/>
    </row>
    <row r="320" spans="1:11" ht="24" customHeight="1">
      <c r="A320" s="13"/>
      <c r="B320" s="14"/>
      <c r="C320" s="15"/>
      <c r="D320" s="14"/>
      <c r="E320" s="28"/>
      <c r="F320" s="29"/>
      <c r="G320" s="14"/>
      <c r="H320" s="18"/>
      <c r="I320" s="31"/>
      <c r="J320" s="21"/>
      <c r="K320" s="28"/>
    </row>
    <row r="321" spans="1:11">
      <c r="A321" s="13"/>
      <c r="B321" s="14"/>
      <c r="C321" s="15"/>
      <c r="D321" s="14"/>
      <c r="E321" s="28"/>
      <c r="F321" s="29"/>
      <c r="G321" s="14"/>
      <c r="H321" s="18"/>
      <c r="I321" s="31"/>
      <c r="J321" s="21"/>
      <c r="K321" s="28"/>
    </row>
    <row r="322" spans="1:11">
      <c r="A322" s="13"/>
      <c r="B322" s="14"/>
      <c r="C322" s="15"/>
      <c r="D322" s="14"/>
      <c r="E322" s="28"/>
      <c r="F322" s="29"/>
      <c r="G322" s="14"/>
      <c r="H322" s="18"/>
      <c r="I322" s="31"/>
      <c r="J322" s="21"/>
      <c r="K322" s="28"/>
    </row>
    <row r="323" spans="1:11">
      <c r="A323" s="13"/>
      <c r="B323" s="14"/>
      <c r="C323" s="15"/>
      <c r="D323" s="14"/>
      <c r="E323" s="28"/>
      <c r="F323" s="29"/>
      <c r="G323" s="14"/>
      <c r="H323" s="18"/>
      <c r="I323" s="31"/>
      <c r="J323" s="21"/>
      <c r="K323" s="28"/>
    </row>
    <row r="324" spans="1:11">
      <c r="A324" s="13"/>
      <c r="B324" s="14"/>
      <c r="C324" s="15"/>
      <c r="D324" s="14"/>
      <c r="E324" s="28"/>
      <c r="F324" s="29"/>
      <c r="G324" s="14"/>
      <c r="H324" s="18"/>
      <c r="I324" s="31"/>
      <c r="J324" s="21"/>
      <c r="K324" s="28"/>
    </row>
    <row r="325" spans="1:11">
      <c r="A325" s="13"/>
      <c r="B325" s="14"/>
      <c r="C325" s="15"/>
      <c r="D325" s="14"/>
      <c r="E325" s="28"/>
      <c r="F325" s="29"/>
      <c r="G325" s="14"/>
      <c r="H325" s="18"/>
      <c r="I325" s="31"/>
      <c r="J325" s="21"/>
      <c r="K325" s="28"/>
    </row>
    <row r="326" spans="1:11">
      <c r="A326" s="13"/>
      <c r="B326" s="14"/>
      <c r="C326" s="15"/>
      <c r="D326" s="14"/>
      <c r="E326" s="28"/>
      <c r="F326" s="29"/>
      <c r="G326" s="14"/>
      <c r="H326" s="18"/>
      <c r="I326" s="31"/>
      <c r="J326" s="21"/>
      <c r="K326" s="28"/>
    </row>
    <row r="327" spans="1:11">
      <c r="A327" s="13"/>
      <c r="B327" s="14"/>
      <c r="C327" s="15"/>
      <c r="D327" s="14"/>
      <c r="E327" s="28"/>
      <c r="F327" s="29"/>
      <c r="G327" s="14"/>
      <c r="H327" s="15"/>
      <c r="I327" s="28"/>
      <c r="J327" s="15"/>
      <c r="K327" s="28"/>
    </row>
    <row r="328" spans="1:11">
      <c r="A328" s="13"/>
      <c r="B328" s="14"/>
      <c r="C328" s="15"/>
      <c r="D328" s="14"/>
      <c r="E328" s="28"/>
      <c r="F328" s="29"/>
      <c r="G328" s="14"/>
      <c r="H328" s="15"/>
      <c r="I328" s="28"/>
      <c r="J328" s="15"/>
      <c r="K328" s="28"/>
    </row>
    <row r="329" spans="1:11">
      <c r="A329" s="13"/>
      <c r="B329" s="14"/>
      <c r="C329" s="15"/>
      <c r="D329" s="14"/>
      <c r="E329" s="28"/>
      <c r="F329" s="29"/>
      <c r="G329" s="14"/>
      <c r="H329" s="15"/>
      <c r="I329" s="28"/>
      <c r="J329" s="15"/>
      <c r="K329" s="28"/>
    </row>
    <row r="330" spans="1:11">
      <c r="A330" s="13"/>
      <c r="B330" s="14"/>
      <c r="C330" s="15"/>
      <c r="D330" s="14"/>
      <c r="E330" s="28"/>
      <c r="F330" s="29"/>
      <c r="G330" s="14"/>
      <c r="H330" s="15"/>
      <c r="I330" s="28"/>
      <c r="J330" s="15"/>
      <c r="K330" s="28"/>
    </row>
    <row r="331" spans="1:11">
      <c r="A331" s="13"/>
      <c r="B331" s="14"/>
      <c r="C331" s="15"/>
      <c r="D331" s="14"/>
      <c r="E331" s="28"/>
      <c r="F331" s="29"/>
      <c r="G331" s="14"/>
      <c r="H331" s="15"/>
      <c r="I331" s="28"/>
      <c r="J331" s="15"/>
      <c r="K331" s="28"/>
    </row>
    <row r="332" spans="1:11">
      <c r="A332" s="13"/>
      <c r="B332" s="14"/>
      <c r="C332" s="15"/>
      <c r="D332" s="14"/>
      <c r="E332" s="28"/>
      <c r="F332" s="29"/>
      <c r="G332" s="14"/>
      <c r="H332" s="33"/>
      <c r="I332" s="31"/>
      <c r="J332" s="21"/>
      <c r="K332" s="28"/>
    </row>
    <row r="333" spans="1:11">
      <c r="A333" s="13"/>
      <c r="B333" s="14"/>
      <c r="C333" s="15"/>
      <c r="D333" s="14"/>
      <c r="E333" s="28"/>
      <c r="F333" s="29"/>
      <c r="G333" s="14"/>
      <c r="H333" s="30"/>
      <c r="I333" s="31"/>
      <c r="J333" s="21"/>
      <c r="K333" s="28"/>
    </row>
    <row r="334" spans="1:11">
      <c r="A334" s="13"/>
      <c r="B334" s="14"/>
      <c r="C334" s="15"/>
      <c r="D334" s="14"/>
      <c r="E334" s="28"/>
      <c r="F334" s="29"/>
      <c r="G334" s="14"/>
      <c r="H334" s="18"/>
      <c r="I334" s="31"/>
      <c r="J334" s="21"/>
      <c r="K334" s="28"/>
    </row>
    <row r="335" spans="1:11">
      <c r="A335" s="13"/>
      <c r="B335" s="14"/>
      <c r="C335" s="15"/>
      <c r="D335" s="14"/>
      <c r="E335" s="28"/>
      <c r="F335" s="29"/>
      <c r="G335" s="14"/>
      <c r="H335" s="18"/>
      <c r="I335" s="31"/>
      <c r="J335" s="21"/>
      <c r="K335" s="28"/>
    </row>
    <row r="336" spans="1:11">
      <c r="A336" s="13"/>
      <c r="B336" s="14"/>
      <c r="C336" s="15"/>
      <c r="D336" s="14"/>
      <c r="E336" s="28"/>
      <c r="F336" s="29"/>
      <c r="G336" s="14"/>
      <c r="H336" s="18"/>
      <c r="I336" s="31"/>
      <c r="J336" s="21"/>
      <c r="K336" s="28"/>
    </row>
    <row r="337" spans="1:11">
      <c r="A337" s="13"/>
      <c r="B337" s="14"/>
      <c r="C337" s="15"/>
      <c r="D337" s="14"/>
      <c r="E337" s="28"/>
      <c r="F337" s="29"/>
      <c r="G337" s="14"/>
      <c r="H337" s="18"/>
      <c r="I337" s="31"/>
      <c r="J337" s="21"/>
      <c r="K337" s="28"/>
    </row>
  </sheetData>
  <mergeCells count="1">
    <mergeCell ref="A1:K1"/>
  </mergeCells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L1192"/>
  <sheetViews>
    <sheetView topLeftCell="A748" workbookViewId="0">
      <selection activeCell="B42" sqref="B42"/>
    </sheetView>
  </sheetViews>
  <sheetFormatPr defaultColWidth="9" defaultRowHeight="24"/>
  <cols>
    <col min="1" max="1" width="6.85546875" style="3" customWidth="1"/>
    <col min="2" max="2" width="74.42578125" style="4" customWidth="1"/>
    <col min="3" max="3" width="12.7109375" style="6" customWidth="1"/>
    <col min="4" max="4" width="10.28515625" style="6" customWidth="1"/>
    <col min="5" max="5" width="10.7109375" style="4" customWidth="1"/>
    <col min="6" max="6" width="27.85546875" style="7" customWidth="1"/>
    <col min="7" max="7" width="13" style="8" customWidth="1"/>
    <col min="8" max="8" width="29.42578125" style="6" customWidth="1"/>
    <col min="9" max="9" width="17.140625" style="6" customWidth="1"/>
    <col min="10" max="10" width="23.140625" style="6" customWidth="1"/>
    <col min="11" max="11" width="14.42578125" style="35" customWidth="1"/>
    <col min="12" max="12" width="10.5703125" style="36" customWidth="1"/>
    <col min="13" max="16384" width="9" style="5"/>
  </cols>
  <sheetData>
    <row r="1" spans="1:12" ht="35.25" customHeight="1">
      <c r="A1" s="590" t="s">
        <v>2991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</row>
    <row r="2" spans="1:12" ht="32.25" customHeight="1">
      <c r="A2" s="590" t="s">
        <v>2992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</row>
    <row r="3" spans="1:12" s="1" customFormat="1" ht="90" customHeight="1">
      <c r="A3" s="9" t="s">
        <v>2993</v>
      </c>
      <c r="B3" s="10" t="s">
        <v>5</v>
      </c>
      <c r="C3" s="12" t="s">
        <v>6</v>
      </c>
      <c r="D3" s="12" t="s">
        <v>7</v>
      </c>
      <c r="E3" s="10" t="s">
        <v>8</v>
      </c>
      <c r="F3" s="10" t="s">
        <v>9</v>
      </c>
      <c r="G3" s="12" t="s">
        <v>10</v>
      </c>
      <c r="H3" s="12" t="s">
        <v>11</v>
      </c>
      <c r="I3" s="12" t="s">
        <v>12</v>
      </c>
      <c r="J3" s="12" t="s">
        <v>13</v>
      </c>
      <c r="K3" s="260" t="s">
        <v>2994</v>
      </c>
      <c r="L3" s="261" t="s">
        <v>23</v>
      </c>
    </row>
    <row r="4" spans="1:12">
      <c r="A4" s="61">
        <v>1</v>
      </c>
      <c r="B4" s="14" t="s">
        <v>51</v>
      </c>
      <c r="C4" s="16">
        <v>121980</v>
      </c>
      <c r="D4" s="17">
        <v>190</v>
      </c>
      <c r="E4" s="15" t="s">
        <v>52</v>
      </c>
      <c r="F4" s="15" t="s">
        <v>50</v>
      </c>
      <c r="G4" s="19">
        <v>77040</v>
      </c>
      <c r="H4" s="15" t="s">
        <v>50</v>
      </c>
      <c r="I4" s="19">
        <v>77040</v>
      </c>
      <c r="J4" s="16" t="s">
        <v>34</v>
      </c>
      <c r="K4" s="19" t="s">
        <v>54</v>
      </c>
      <c r="L4" s="44">
        <v>23662</v>
      </c>
    </row>
    <row r="5" spans="1:12">
      <c r="A5" s="61">
        <v>2</v>
      </c>
      <c r="B5" s="14" t="s">
        <v>57</v>
      </c>
      <c r="C5" s="16">
        <v>8988</v>
      </c>
      <c r="D5" s="17">
        <v>14</v>
      </c>
      <c r="E5" s="15" t="s">
        <v>52</v>
      </c>
      <c r="F5" s="15" t="s">
        <v>50</v>
      </c>
      <c r="G5" s="19">
        <v>6420</v>
      </c>
      <c r="H5" s="15" t="s">
        <v>50</v>
      </c>
      <c r="I5" s="19">
        <v>6420</v>
      </c>
      <c r="J5" s="16" t="s">
        <v>34</v>
      </c>
      <c r="K5" s="19" t="s">
        <v>54</v>
      </c>
      <c r="L5" s="44">
        <v>23662</v>
      </c>
    </row>
    <row r="6" spans="1:12">
      <c r="A6" s="61">
        <v>3</v>
      </c>
      <c r="B6" s="14" t="s">
        <v>62</v>
      </c>
      <c r="C6" s="16">
        <v>455974.08</v>
      </c>
      <c r="D6" s="17">
        <v>1158</v>
      </c>
      <c r="E6" s="15" t="s">
        <v>52</v>
      </c>
      <c r="F6" s="15" t="s">
        <v>61</v>
      </c>
      <c r="G6" s="19">
        <v>445736.32</v>
      </c>
      <c r="H6" s="15" t="s">
        <v>61</v>
      </c>
      <c r="I6" s="19">
        <v>445736.32</v>
      </c>
      <c r="J6" s="16" t="s">
        <v>34</v>
      </c>
      <c r="K6" s="19" t="s">
        <v>64</v>
      </c>
      <c r="L6" s="44">
        <v>23664</v>
      </c>
    </row>
    <row r="7" spans="1:12">
      <c r="A7" s="61">
        <v>4</v>
      </c>
      <c r="B7" s="14" t="s">
        <v>68</v>
      </c>
      <c r="C7" s="16">
        <v>49755</v>
      </c>
      <c r="D7" s="17">
        <v>930</v>
      </c>
      <c r="E7" s="15" t="s">
        <v>52</v>
      </c>
      <c r="F7" s="15" t="s">
        <v>61</v>
      </c>
      <c r="G7" s="16">
        <v>45956.5</v>
      </c>
      <c r="H7" s="15" t="s">
        <v>61</v>
      </c>
      <c r="I7" s="16">
        <v>45956.5</v>
      </c>
      <c r="J7" s="16" t="s">
        <v>34</v>
      </c>
      <c r="K7" s="19" t="s">
        <v>69</v>
      </c>
      <c r="L7" s="44">
        <v>23662</v>
      </c>
    </row>
    <row r="8" spans="1:12">
      <c r="A8" s="61">
        <v>5</v>
      </c>
      <c r="B8" s="30" t="s">
        <v>73</v>
      </c>
      <c r="C8" s="16">
        <v>33159.300000000003</v>
      </c>
      <c r="D8" s="17">
        <v>6198</v>
      </c>
      <c r="E8" s="15" t="s">
        <v>52</v>
      </c>
      <c r="F8" s="15" t="s">
        <v>61</v>
      </c>
      <c r="G8" s="19">
        <v>33127.199999999997</v>
      </c>
      <c r="H8" s="15" t="s">
        <v>61</v>
      </c>
      <c r="I8" s="19">
        <v>33127.199999999997</v>
      </c>
      <c r="J8" s="16" t="s">
        <v>34</v>
      </c>
      <c r="K8" s="19" t="s">
        <v>74</v>
      </c>
      <c r="L8" s="44">
        <v>23676</v>
      </c>
    </row>
    <row r="9" spans="1:12">
      <c r="A9" s="61">
        <v>6</v>
      </c>
      <c r="B9" s="14" t="s">
        <v>77</v>
      </c>
      <c r="C9" s="16">
        <v>23283.200000000001</v>
      </c>
      <c r="D9" s="17">
        <v>640</v>
      </c>
      <c r="E9" s="15" t="s">
        <v>52</v>
      </c>
      <c r="F9" s="15" t="s">
        <v>61</v>
      </c>
      <c r="G9" s="19">
        <v>23283.200000000001</v>
      </c>
      <c r="H9" s="15" t="s">
        <v>61</v>
      </c>
      <c r="I9" s="19">
        <v>23283.200000000001</v>
      </c>
      <c r="J9" s="16" t="s">
        <v>34</v>
      </c>
      <c r="K9" s="19" t="s">
        <v>74</v>
      </c>
      <c r="L9" s="44">
        <v>23676</v>
      </c>
    </row>
    <row r="10" spans="1:12">
      <c r="A10" s="61">
        <v>7</v>
      </c>
      <c r="B10" s="14" t="s">
        <v>79</v>
      </c>
      <c r="C10" s="16">
        <v>30816</v>
      </c>
      <c r="D10" s="17">
        <v>32</v>
      </c>
      <c r="E10" s="15" t="s">
        <v>52</v>
      </c>
      <c r="F10" s="30" t="s">
        <v>50</v>
      </c>
      <c r="G10" s="19">
        <v>30816</v>
      </c>
      <c r="H10" s="30" t="s">
        <v>50</v>
      </c>
      <c r="I10" s="19">
        <v>30816</v>
      </c>
      <c r="J10" s="16" t="s">
        <v>34</v>
      </c>
      <c r="K10" s="19" t="s">
        <v>54</v>
      </c>
      <c r="L10" s="44">
        <v>23669</v>
      </c>
    </row>
    <row r="11" spans="1:12">
      <c r="A11" s="61">
        <v>8</v>
      </c>
      <c r="B11" s="14" t="s">
        <v>85</v>
      </c>
      <c r="C11" s="16">
        <v>3812642.19</v>
      </c>
      <c r="D11" s="17">
        <v>459</v>
      </c>
      <c r="E11" s="15" t="s">
        <v>86</v>
      </c>
      <c r="F11" s="15" t="s">
        <v>84</v>
      </c>
      <c r="G11" s="19">
        <v>3812642.19</v>
      </c>
      <c r="H11" s="15" t="s">
        <v>84</v>
      </c>
      <c r="I11" s="19">
        <v>3812642.19</v>
      </c>
      <c r="J11" s="16" t="s">
        <v>34</v>
      </c>
      <c r="K11" s="19" t="s">
        <v>89</v>
      </c>
      <c r="L11" s="44">
        <v>23714</v>
      </c>
    </row>
    <row r="12" spans="1:12">
      <c r="A12" s="61">
        <v>9</v>
      </c>
      <c r="B12" s="14" t="s">
        <v>93</v>
      </c>
      <c r="C12" s="16">
        <v>6848000</v>
      </c>
      <c r="D12" s="17">
        <v>320</v>
      </c>
      <c r="E12" s="15" t="s">
        <v>94</v>
      </c>
      <c r="F12" s="30" t="s">
        <v>84</v>
      </c>
      <c r="G12" s="19">
        <v>6163200</v>
      </c>
      <c r="H12" s="30" t="s">
        <v>84</v>
      </c>
      <c r="I12" s="19">
        <v>6163200</v>
      </c>
      <c r="J12" s="16" t="s">
        <v>34</v>
      </c>
      <c r="K12" s="19" t="s">
        <v>95</v>
      </c>
      <c r="L12" s="44">
        <v>23700</v>
      </c>
    </row>
    <row r="13" spans="1:12">
      <c r="A13" s="61"/>
      <c r="B13" s="14"/>
      <c r="C13" s="16"/>
      <c r="D13" s="17"/>
      <c r="E13" s="15"/>
      <c r="F13" s="30" t="s">
        <v>98</v>
      </c>
      <c r="G13" s="19">
        <v>6805200</v>
      </c>
      <c r="H13" s="30"/>
      <c r="I13" s="19"/>
      <c r="J13" s="16"/>
      <c r="K13" s="19"/>
      <c r="L13" s="44"/>
    </row>
    <row r="14" spans="1:12">
      <c r="A14" s="61">
        <v>10</v>
      </c>
      <c r="B14" s="14" t="s">
        <v>100</v>
      </c>
      <c r="C14" s="16">
        <v>107000</v>
      </c>
      <c r="D14" s="17"/>
      <c r="E14" s="15" t="s">
        <v>52</v>
      </c>
      <c r="F14" s="15" t="s">
        <v>50</v>
      </c>
      <c r="G14" s="19">
        <v>102720</v>
      </c>
      <c r="H14" s="15" t="s">
        <v>50</v>
      </c>
      <c r="I14" s="19">
        <v>102720</v>
      </c>
      <c r="J14" s="16" t="s">
        <v>34</v>
      </c>
      <c r="K14" s="19" t="s">
        <v>102</v>
      </c>
      <c r="L14" s="44">
        <v>23676</v>
      </c>
    </row>
    <row r="15" spans="1:12">
      <c r="A15" s="61">
        <v>11</v>
      </c>
      <c r="B15" s="14" t="s">
        <v>106</v>
      </c>
      <c r="C15" s="16">
        <v>9630</v>
      </c>
      <c r="D15" s="17">
        <v>0.9</v>
      </c>
      <c r="E15" s="15" t="s">
        <v>52</v>
      </c>
      <c r="F15" s="15" t="s">
        <v>98</v>
      </c>
      <c r="G15" s="19">
        <v>9630</v>
      </c>
      <c r="H15" s="15" t="s">
        <v>98</v>
      </c>
      <c r="I15" s="19">
        <v>9630</v>
      </c>
      <c r="J15" s="16" t="s">
        <v>34</v>
      </c>
      <c r="K15" s="19" t="s">
        <v>107</v>
      </c>
      <c r="L15" s="44">
        <v>23669</v>
      </c>
    </row>
    <row r="16" spans="1:12">
      <c r="A16" s="61">
        <v>12</v>
      </c>
      <c r="B16" s="14" t="s">
        <v>110</v>
      </c>
      <c r="C16" s="16">
        <v>20330</v>
      </c>
      <c r="D16" s="17">
        <v>3.8</v>
      </c>
      <c r="E16" s="15" t="s">
        <v>52</v>
      </c>
      <c r="F16" s="15" t="s">
        <v>98</v>
      </c>
      <c r="G16" s="19">
        <v>20330</v>
      </c>
      <c r="H16" s="15" t="s">
        <v>98</v>
      </c>
      <c r="I16" s="19">
        <v>20330</v>
      </c>
      <c r="J16" s="16" t="s">
        <v>34</v>
      </c>
      <c r="K16" s="19" t="s">
        <v>107</v>
      </c>
      <c r="L16" s="44">
        <v>23669</v>
      </c>
    </row>
    <row r="17" spans="1:12">
      <c r="A17" s="61">
        <v>13</v>
      </c>
      <c r="B17" s="14" t="s">
        <v>106</v>
      </c>
      <c r="C17" s="16">
        <v>26750</v>
      </c>
      <c r="D17" s="17">
        <v>0.5</v>
      </c>
      <c r="E17" s="15" t="s">
        <v>52</v>
      </c>
      <c r="F17" s="15" t="s">
        <v>98</v>
      </c>
      <c r="G17" s="19">
        <v>26750</v>
      </c>
      <c r="H17" s="15" t="s">
        <v>98</v>
      </c>
      <c r="I17" s="19">
        <v>26750</v>
      </c>
      <c r="J17" s="16" t="s">
        <v>34</v>
      </c>
      <c r="K17" s="19" t="s">
        <v>107</v>
      </c>
      <c r="L17" s="44">
        <v>23669</v>
      </c>
    </row>
    <row r="18" spans="1:12">
      <c r="A18" s="61">
        <v>14</v>
      </c>
      <c r="B18" s="14" t="s">
        <v>113</v>
      </c>
      <c r="C18" s="16">
        <v>65429.43</v>
      </c>
      <c r="D18" s="17"/>
      <c r="E18" s="15" t="s">
        <v>52</v>
      </c>
      <c r="F18" s="15" t="s">
        <v>98</v>
      </c>
      <c r="G18" s="19">
        <v>65429.43</v>
      </c>
      <c r="H18" s="15" t="s">
        <v>98</v>
      </c>
      <c r="I18" s="19">
        <v>65429.43</v>
      </c>
      <c r="J18" s="16" t="s">
        <v>34</v>
      </c>
      <c r="K18" s="19" t="s">
        <v>114</v>
      </c>
      <c r="L18" s="44">
        <v>23670</v>
      </c>
    </row>
    <row r="19" spans="1:12">
      <c r="A19" s="61">
        <v>15</v>
      </c>
      <c r="B19" s="14" t="s">
        <v>119</v>
      </c>
      <c r="C19" s="16">
        <v>10700</v>
      </c>
      <c r="D19" s="17"/>
      <c r="E19" s="15" t="s">
        <v>52</v>
      </c>
      <c r="F19" s="30" t="s">
        <v>118</v>
      </c>
      <c r="G19" s="19">
        <v>10700</v>
      </c>
      <c r="H19" s="30" t="s">
        <v>118</v>
      </c>
      <c r="I19" s="19">
        <v>10700</v>
      </c>
      <c r="J19" s="16" t="s">
        <v>34</v>
      </c>
      <c r="K19" s="19" t="s">
        <v>121</v>
      </c>
      <c r="L19" s="44">
        <v>23669</v>
      </c>
    </row>
    <row r="20" spans="1:12">
      <c r="A20" s="61">
        <v>16</v>
      </c>
      <c r="B20" s="14" t="s">
        <v>131</v>
      </c>
      <c r="C20" s="16">
        <v>8373.82</v>
      </c>
      <c r="D20" s="17">
        <v>1118</v>
      </c>
      <c r="E20" s="15" t="s">
        <v>52</v>
      </c>
      <c r="F20" s="15" t="s">
        <v>130</v>
      </c>
      <c r="G20" s="19">
        <v>8373.82</v>
      </c>
      <c r="H20" s="15" t="s">
        <v>130</v>
      </c>
      <c r="I20" s="19">
        <v>8373.82</v>
      </c>
      <c r="J20" s="16" t="s">
        <v>34</v>
      </c>
      <c r="K20" s="19" t="s">
        <v>132</v>
      </c>
      <c r="L20" s="44">
        <v>23670</v>
      </c>
    </row>
    <row r="21" spans="1:12">
      <c r="A21" s="61">
        <v>17</v>
      </c>
      <c r="B21" s="14" t="s">
        <v>134</v>
      </c>
      <c r="C21" s="16">
        <v>6828.3119999999999</v>
      </c>
      <c r="D21" s="17">
        <v>911.6</v>
      </c>
      <c r="E21" s="15" t="s">
        <v>52</v>
      </c>
      <c r="F21" s="15" t="s">
        <v>130</v>
      </c>
      <c r="G21" s="19">
        <v>6828.3119999999999</v>
      </c>
      <c r="H21" s="15" t="s">
        <v>130</v>
      </c>
      <c r="I21" s="19">
        <v>6828.3119999999999</v>
      </c>
      <c r="J21" s="16" t="s">
        <v>34</v>
      </c>
      <c r="K21" s="19" t="s">
        <v>132</v>
      </c>
      <c r="L21" s="44">
        <v>23670</v>
      </c>
    </row>
    <row r="22" spans="1:12">
      <c r="A22" s="61">
        <v>18</v>
      </c>
      <c r="B22" s="14" t="s">
        <v>137</v>
      </c>
      <c r="C22" s="16">
        <v>746143.1</v>
      </c>
      <c r="D22" s="17">
        <v>697.33</v>
      </c>
      <c r="E22" s="15" t="s">
        <v>86</v>
      </c>
      <c r="F22" s="15" t="s">
        <v>136</v>
      </c>
      <c r="G22" s="19">
        <v>597060</v>
      </c>
      <c r="H22" s="15" t="s">
        <v>136</v>
      </c>
      <c r="I22" s="19">
        <v>597060</v>
      </c>
      <c r="J22" s="16" t="s">
        <v>34</v>
      </c>
      <c r="K22" s="19" t="s">
        <v>138</v>
      </c>
      <c r="L22" s="44">
        <v>23696</v>
      </c>
    </row>
    <row r="23" spans="1:12">
      <c r="A23" s="61">
        <v>19</v>
      </c>
      <c r="B23" s="14" t="s">
        <v>141</v>
      </c>
      <c r="C23" s="16">
        <v>1176529.2</v>
      </c>
      <c r="D23" s="17">
        <v>1374.45</v>
      </c>
      <c r="E23" s="15" t="s">
        <v>86</v>
      </c>
      <c r="F23" s="30" t="s">
        <v>61</v>
      </c>
      <c r="G23" s="19">
        <v>1063152</v>
      </c>
      <c r="H23" s="30" t="s">
        <v>61</v>
      </c>
      <c r="I23" s="19">
        <v>1063152</v>
      </c>
      <c r="J23" s="16" t="s">
        <v>34</v>
      </c>
      <c r="K23" s="19" t="s">
        <v>142</v>
      </c>
      <c r="L23" s="44">
        <v>23696</v>
      </c>
    </row>
    <row r="24" spans="1:12">
      <c r="A24" s="61">
        <v>20</v>
      </c>
      <c r="B24" s="14" t="s">
        <v>158</v>
      </c>
      <c r="C24" s="16">
        <v>269640</v>
      </c>
      <c r="D24" s="17">
        <v>4.5</v>
      </c>
      <c r="E24" s="15" t="s">
        <v>52</v>
      </c>
      <c r="F24" s="15" t="s">
        <v>157</v>
      </c>
      <c r="G24" s="19">
        <v>269640</v>
      </c>
      <c r="H24" s="15" t="s">
        <v>157</v>
      </c>
      <c r="I24" s="19">
        <v>269640</v>
      </c>
      <c r="J24" s="16" t="s">
        <v>34</v>
      </c>
      <c r="K24" s="19" t="s">
        <v>159</v>
      </c>
      <c r="L24" s="44">
        <v>23676</v>
      </c>
    </row>
    <row r="25" spans="1:12">
      <c r="A25" s="61">
        <v>21</v>
      </c>
      <c r="B25" s="14" t="s">
        <v>162</v>
      </c>
      <c r="C25" s="16">
        <v>64200</v>
      </c>
      <c r="D25" s="17">
        <v>6</v>
      </c>
      <c r="E25" s="15" t="s">
        <v>52</v>
      </c>
      <c r="F25" s="30" t="s">
        <v>98</v>
      </c>
      <c r="G25" s="19">
        <v>64200</v>
      </c>
      <c r="H25" s="30" t="s">
        <v>98</v>
      </c>
      <c r="I25" s="19">
        <v>64200</v>
      </c>
      <c r="J25" s="16" t="s">
        <v>34</v>
      </c>
      <c r="K25" s="19" t="s">
        <v>164</v>
      </c>
      <c r="L25" s="44">
        <v>23676</v>
      </c>
    </row>
    <row r="26" spans="1:12">
      <c r="A26" s="61">
        <v>22</v>
      </c>
      <c r="B26" s="14" t="s">
        <v>168</v>
      </c>
      <c r="C26" s="16">
        <v>280000</v>
      </c>
      <c r="D26" s="17"/>
      <c r="E26" s="15" t="s">
        <v>52</v>
      </c>
      <c r="F26" s="15" t="s">
        <v>167</v>
      </c>
      <c r="G26" s="19">
        <v>202649</v>
      </c>
      <c r="H26" s="15" t="s">
        <v>167</v>
      </c>
      <c r="I26" s="19">
        <v>202649</v>
      </c>
      <c r="J26" s="16" t="s">
        <v>34</v>
      </c>
      <c r="K26" s="19" t="s">
        <v>170</v>
      </c>
      <c r="L26" s="44">
        <v>23668</v>
      </c>
    </row>
    <row r="27" spans="1:12" ht="27.75" customHeight="1">
      <c r="A27" s="61">
        <v>23</v>
      </c>
      <c r="B27" s="14" t="s">
        <v>174</v>
      </c>
      <c r="C27" s="16">
        <v>3210</v>
      </c>
      <c r="D27" s="17">
        <v>6</v>
      </c>
      <c r="E27" s="15" t="s">
        <v>52</v>
      </c>
      <c r="F27" s="30" t="s">
        <v>50</v>
      </c>
      <c r="G27" s="19">
        <v>3210</v>
      </c>
      <c r="H27" s="30" t="s">
        <v>50</v>
      </c>
      <c r="I27" s="19">
        <v>3210</v>
      </c>
      <c r="J27" s="16" t="s">
        <v>34</v>
      </c>
      <c r="K27" s="19" t="s">
        <v>175</v>
      </c>
      <c r="L27" s="44">
        <v>23669</v>
      </c>
    </row>
    <row r="28" spans="1:12" ht="22.5" customHeight="1">
      <c r="A28" s="61">
        <v>24</v>
      </c>
      <c r="B28" s="14" t="s">
        <v>177</v>
      </c>
      <c r="C28" s="16">
        <v>2140</v>
      </c>
      <c r="D28" s="17">
        <v>4</v>
      </c>
      <c r="E28" s="15" t="s">
        <v>52</v>
      </c>
      <c r="F28" s="30" t="s">
        <v>50</v>
      </c>
      <c r="G28" s="19">
        <v>2140</v>
      </c>
      <c r="H28" s="30" t="s">
        <v>50</v>
      </c>
      <c r="I28" s="19">
        <v>2140</v>
      </c>
      <c r="J28" s="16" t="s">
        <v>34</v>
      </c>
      <c r="K28" s="19" t="s">
        <v>175</v>
      </c>
      <c r="L28" s="44">
        <v>23669</v>
      </c>
    </row>
    <row r="29" spans="1:12">
      <c r="A29" s="61">
        <v>25</v>
      </c>
      <c r="B29" s="14" t="s">
        <v>179</v>
      </c>
      <c r="C29" s="16">
        <v>50795.040000000001</v>
      </c>
      <c r="D29" s="17">
        <v>5940</v>
      </c>
      <c r="E29" s="15" t="s">
        <v>52</v>
      </c>
      <c r="F29" s="30" t="s">
        <v>61</v>
      </c>
      <c r="G29" s="19">
        <v>49690.8</v>
      </c>
      <c r="H29" s="30" t="s">
        <v>61</v>
      </c>
      <c r="I29" s="19">
        <v>49690.8</v>
      </c>
      <c r="J29" s="16" t="s">
        <v>34</v>
      </c>
      <c r="K29" s="19" t="s">
        <v>180</v>
      </c>
      <c r="L29" s="44">
        <v>23670</v>
      </c>
    </row>
    <row r="30" spans="1:12">
      <c r="A30" s="61">
        <v>26</v>
      </c>
      <c r="B30" s="14" t="s">
        <v>192</v>
      </c>
      <c r="C30" s="16">
        <v>65805</v>
      </c>
      <c r="D30" s="17"/>
      <c r="E30" s="15" t="s">
        <v>52</v>
      </c>
      <c r="F30" s="30" t="s">
        <v>191</v>
      </c>
      <c r="G30" s="19">
        <v>65805</v>
      </c>
      <c r="H30" s="30" t="s">
        <v>191</v>
      </c>
      <c r="I30" s="19">
        <v>65805</v>
      </c>
      <c r="J30" s="16" t="s">
        <v>34</v>
      </c>
      <c r="K30" s="19" t="s">
        <v>193</v>
      </c>
      <c r="L30" s="44">
        <v>23676</v>
      </c>
    </row>
    <row r="31" spans="1:12">
      <c r="A31" s="61">
        <v>27</v>
      </c>
      <c r="B31" s="14" t="s">
        <v>198</v>
      </c>
      <c r="C31" s="16">
        <v>2728.5</v>
      </c>
      <c r="D31" s="17">
        <v>0.5</v>
      </c>
      <c r="E31" s="15" t="s">
        <v>52</v>
      </c>
      <c r="F31" s="30" t="s">
        <v>197</v>
      </c>
      <c r="G31" s="19">
        <v>2728.5</v>
      </c>
      <c r="H31" s="30" t="s">
        <v>197</v>
      </c>
      <c r="I31" s="19">
        <v>2728.5</v>
      </c>
      <c r="J31" s="16" t="s">
        <v>34</v>
      </c>
      <c r="K31" s="19" t="s">
        <v>200</v>
      </c>
      <c r="L31" s="44">
        <v>23669</v>
      </c>
    </row>
    <row r="32" spans="1:12">
      <c r="A32" s="61">
        <v>28</v>
      </c>
      <c r="B32" s="14" t="s">
        <v>205</v>
      </c>
      <c r="C32" s="16">
        <v>1938</v>
      </c>
      <c r="D32" s="17">
        <v>0.38</v>
      </c>
      <c r="E32" s="15" t="s">
        <v>52</v>
      </c>
      <c r="F32" s="15" t="s">
        <v>204</v>
      </c>
      <c r="G32" s="19">
        <v>1938</v>
      </c>
      <c r="H32" s="15" t="s">
        <v>204</v>
      </c>
      <c r="I32" s="19">
        <v>1938</v>
      </c>
      <c r="J32" s="16" t="s">
        <v>34</v>
      </c>
      <c r="K32" s="19" t="s">
        <v>207</v>
      </c>
      <c r="L32" s="44">
        <v>23669</v>
      </c>
    </row>
    <row r="33" spans="1:12">
      <c r="A33" s="61">
        <v>29</v>
      </c>
      <c r="B33" s="14" t="s">
        <v>211</v>
      </c>
      <c r="C33" s="16">
        <v>248.24</v>
      </c>
      <c r="D33" s="17">
        <v>2.3199999999999998</v>
      </c>
      <c r="E33" s="15" t="s">
        <v>52</v>
      </c>
      <c r="F33" s="30" t="s">
        <v>197</v>
      </c>
      <c r="G33" s="19">
        <v>248.24</v>
      </c>
      <c r="H33" s="63" t="s">
        <v>197</v>
      </c>
      <c r="I33" s="16">
        <v>248.24</v>
      </c>
      <c r="J33" s="16" t="s">
        <v>34</v>
      </c>
      <c r="K33" s="19" t="s">
        <v>213</v>
      </c>
      <c r="L33" s="44">
        <v>23676</v>
      </c>
    </row>
    <row r="34" spans="1:12">
      <c r="A34" s="61">
        <v>30</v>
      </c>
      <c r="B34" s="14" t="s">
        <v>215</v>
      </c>
      <c r="C34" s="16">
        <v>2482.4</v>
      </c>
      <c r="D34" s="17">
        <v>2.3199999999999998</v>
      </c>
      <c r="E34" s="15" t="s">
        <v>52</v>
      </c>
      <c r="F34" s="30" t="s">
        <v>197</v>
      </c>
      <c r="G34" s="19">
        <v>2482.4</v>
      </c>
      <c r="H34" s="63" t="s">
        <v>197</v>
      </c>
      <c r="I34" s="16">
        <v>2482.4</v>
      </c>
      <c r="J34" s="16" t="s">
        <v>34</v>
      </c>
      <c r="K34" s="19" t="s">
        <v>213</v>
      </c>
      <c r="L34" s="44">
        <v>23676</v>
      </c>
    </row>
    <row r="35" spans="1:12">
      <c r="A35" s="61">
        <v>31</v>
      </c>
      <c r="B35" s="14" t="s">
        <v>217</v>
      </c>
      <c r="C35" s="16">
        <v>2482.4</v>
      </c>
      <c r="D35" s="17">
        <v>2.3199999999999998</v>
      </c>
      <c r="E35" s="15" t="s">
        <v>52</v>
      </c>
      <c r="F35" s="30" t="s">
        <v>197</v>
      </c>
      <c r="G35" s="19">
        <v>2482.4</v>
      </c>
      <c r="H35" s="63" t="s">
        <v>197</v>
      </c>
      <c r="I35" s="16">
        <v>2482.4</v>
      </c>
      <c r="J35" s="16" t="s">
        <v>34</v>
      </c>
      <c r="K35" s="19" t="s">
        <v>213</v>
      </c>
      <c r="L35" s="44">
        <v>23676</v>
      </c>
    </row>
    <row r="36" spans="1:12">
      <c r="A36" s="61">
        <v>32</v>
      </c>
      <c r="B36" s="14" t="s">
        <v>219</v>
      </c>
      <c r="C36" s="16">
        <v>496.48</v>
      </c>
      <c r="D36" s="17">
        <v>2.3199999999999998</v>
      </c>
      <c r="E36" s="15" t="s">
        <v>52</v>
      </c>
      <c r="F36" s="30" t="s">
        <v>197</v>
      </c>
      <c r="G36" s="19">
        <v>496.48</v>
      </c>
      <c r="H36" s="63" t="s">
        <v>197</v>
      </c>
      <c r="I36" s="16">
        <v>496.48</v>
      </c>
      <c r="J36" s="16" t="s">
        <v>34</v>
      </c>
      <c r="K36" s="19" t="s">
        <v>213</v>
      </c>
      <c r="L36" s="44">
        <v>23676</v>
      </c>
    </row>
    <row r="37" spans="1:12">
      <c r="A37" s="61">
        <v>33</v>
      </c>
      <c r="B37" s="14" t="s">
        <v>221</v>
      </c>
      <c r="C37" s="16">
        <v>248.24</v>
      </c>
      <c r="D37" s="17">
        <v>2.3199999999999998</v>
      </c>
      <c r="E37" s="15" t="s">
        <v>52</v>
      </c>
      <c r="F37" s="30" t="s">
        <v>197</v>
      </c>
      <c r="G37" s="19">
        <v>248.24</v>
      </c>
      <c r="H37" s="63" t="s">
        <v>197</v>
      </c>
      <c r="I37" s="16">
        <v>248.24</v>
      </c>
      <c r="J37" s="16" t="s">
        <v>34</v>
      </c>
      <c r="K37" s="19" t="s">
        <v>213</v>
      </c>
      <c r="L37" s="44">
        <v>23676</v>
      </c>
    </row>
    <row r="38" spans="1:12">
      <c r="A38" s="61">
        <v>34</v>
      </c>
      <c r="B38" s="14" t="s">
        <v>179</v>
      </c>
      <c r="C38" s="16">
        <v>142861.04999999999</v>
      </c>
      <c r="D38" s="17">
        <v>5805</v>
      </c>
      <c r="E38" s="15" t="s">
        <v>52</v>
      </c>
      <c r="F38" s="30" t="s">
        <v>61</v>
      </c>
      <c r="G38" s="19">
        <v>142861.04999999999</v>
      </c>
      <c r="H38" s="63" t="s">
        <v>61</v>
      </c>
      <c r="I38" s="16">
        <v>142861.04999999999</v>
      </c>
      <c r="J38" s="16" t="s">
        <v>34</v>
      </c>
      <c r="K38" s="19" t="s">
        <v>224</v>
      </c>
      <c r="L38" s="44">
        <v>23676</v>
      </c>
    </row>
    <row r="39" spans="1:12" s="1" customFormat="1" ht="90" customHeight="1">
      <c r="A39" s="9" t="s">
        <v>2993</v>
      </c>
      <c r="B39" s="10" t="s">
        <v>5</v>
      </c>
      <c r="C39" s="12" t="s">
        <v>6</v>
      </c>
      <c r="D39" s="12" t="s">
        <v>7</v>
      </c>
      <c r="E39" s="10" t="s">
        <v>8</v>
      </c>
      <c r="F39" s="10" t="s">
        <v>9</v>
      </c>
      <c r="G39" s="12" t="s">
        <v>10</v>
      </c>
      <c r="H39" s="12" t="s">
        <v>11</v>
      </c>
      <c r="I39" s="12" t="s">
        <v>12</v>
      </c>
      <c r="J39" s="12" t="s">
        <v>13</v>
      </c>
      <c r="K39" s="260" t="s">
        <v>2994</v>
      </c>
      <c r="L39" s="261" t="s">
        <v>23</v>
      </c>
    </row>
    <row r="40" spans="1:12">
      <c r="A40" s="61">
        <v>35</v>
      </c>
      <c r="B40" s="14" t="s">
        <v>229</v>
      </c>
      <c r="C40" s="16">
        <v>30000</v>
      </c>
      <c r="D40" s="17"/>
      <c r="E40" s="15" t="s">
        <v>52</v>
      </c>
      <c r="F40" s="15" t="s">
        <v>228</v>
      </c>
      <c r="G40" s="19">
        <v>30000</v>
      </c>
      <c r="H40" s="15" t="s">
        <v>228</v>
      </c>
      <c r="I40" s="19">
        <v>30000</v>
      </c>
      <c r="J40" s="16" t="s">
        <v>34</v>
      </c>
      <c r="K40" s="19" t="s">
        <v>231</v>
      </c>
      <c r="L40" s="44">
        <v>23669</v>
      </c>
    </row>
    <row r="41" spans="1:12">
      <c r="A41" s="61">
        <v>36</v>
      </c>
      <c r="B41" s="14" t="s">
        <v>236</v>
      </c>
      <c r="C41" s="16">
        <v>2000</v>
      </c>
      <c r="D41" s="17"/>
      <c r="E41" s="15" t="s">
        <v>52</v>
      </c>
      <c r="F41" s="15" t="s">
        <v>235</v>
      </c>
      <c r="G41" s="19">
        <v>1765.5</v>
      </c>
      <c r="H41" s="15" t="s">
        <v>235</v>
      </c>
      <c r="I41" s="19">
        <v>1765.5</v>
      </c>
      <c r="J41" s="16" t="s">
        <v>34</v>
      </c>
      <c r="K41" s="19" t="s">
        <v>238</v>
      </c>
      <c r="L41" s="44">
        <v>23678</v>
      </c>
    </row>
    <row r="42" spans="1:12">
      <c r="A42" s="61">
        <v>37</v>
      </c>
      <c r="B42" s="14" t="s">
        <v>242</v>
      </c>
      <c r="C42" s="16">
        <v>1000</v>
      </c>
      <c r="D42" s="17"/>
      <c r="E42" s="15" t="s">
        <v>243</v>
      </c>
      <c r="F42" s="18" t="s">
        <v>241</v>
      </c>
      <c r="G42" s="19">
        <v>1000</v>
      </c>
      <c r="H42" s="18" t="s">
        <v>241</v>
      </c>
      <c r="I42" s="19">
        <v>1000</v>
      </c>
      <c r="J42" s="16" t="s">
        <v>34</v>
      </c>
      <c r="K42" s="19" t="s">
        <v>245</v>
      </c>
      <c r="L42" s="44">
        <v>23691</v>
      </c>
    </row>
    <row r="43" spans="1:12">
      <c r="A43" s="61">
        <v>38</v>
      </c>
      <c r="B43" s="14" t="s">
        <v>250</v>
      </c>
      <c r="C43" s="16">
        <v>5000</v>
      </c>
      <c r="D43" s="17"/>
      <c r="E43" s="15" t="s">
        <v>243</v>
      </c>
      <c r="F43" s="15" t="s">
        <v>249</v>
      </c>
      <c r="G43" s="19">
        <v>3900</v>
      </c>
      <c r="H43" s="15" t="s">
        <v>249</v>
      </c>
      <c r="I43" s="19">
        <v>3900</v>
      </c>
      <c r="J43" s="16" t="s">
        <v>34</v>
      </c>
      <c r="K43" s="19" t="s">
        <v>245</v>
      </c>
      <c r="L43" s="44">
        <v>23692</v>
      </c>
    </row>
    <row r="44" spans="1:12">
      <c r="A44" s="61">
        <v>39</v>
      </c>
      <c r="B44" s="14" t="s">
        <v>253</v>
      </c>
      <c r="C44" s="16">
        <v>5000</v>
      </c>
      <c r="D44" s="17"/>
      <c r="E44" s="15" t="s">
        <v>243</v>
      </c>
      <c r="F44" s="15" t="s">
        <v>249</v>
      </c>
      <c r="G44" s="19">
        <v>3700</v>
      </c>
      <c r="H44" s="15" t="s">
        <v>249</v>
      </c>
      <c r="I44" s="19">
        <v>3700</v>
      </c>
      <c r="J44" s="16" t="s">
        <v>34</v>
      </c>
      <c r="K44" s="19" t="s">
        <v>245</v>
      </c>
      <c r="L44" s="44">
        <v>23692</v>
      </c>
    </row>
    <row r="45" spans="1:12">
      <c r="A45" s="61">
        <v>40</v>
      </c>
      <c r="B45" s="14" t="s">
        <v>255</v>
      </c>
      <c r="C45" s="16">
        <v>11770</v>
      </c>
      <c r="D45" s="17">
        <v>2200</v>
      </c>
      <c r="E45" s="15" t="s">
        <v>52</v>
      </c>
      <c r="F45" s="15" t="s">
        <v>235</v>
      </c>
      <c r="G45" s="19">
        <v>10967.5</v>
      </c>
      <c r="H45" s="15" t="s">
        <v>235</v>
      </c>
      <c r="I45" s="19">
        <v>10967.5</v>
      </c>
      <c r="J45" s="16" t="s">
        <v>34</v>
      </c>
      <c r="K45" s="19" t="s">
        <v>257</v>
      </c>
      <c r="L45" s="44">
        <v>23682</v>
      </c>
    </row>
    <row r="46" spans="1:12">
      <c r="A46" s="61">
        <v>41</v>
      </c>
      <c r="B46" s="14" t="s">
        <v>260</v>
      </c>
      <c r="C46" s="16">
        <v>9095</v>
      </c>
      <c r="D46" s="17">
        <v>1700</v>
      </c>
      <c r="E46" s="15" t="s">
        <v>52</v>
      </c>
      <c r="F46" s="15" t="s">
        <v>235</v>
      </c>
      <c r="G46" s="19">
        <v>8292.5</v>
      </c>
      <c r="H46" s="15" t="s">
        <v>235</v>
      </c>
      <c r="I46" s="19">
        <v>8292.5</v>
      </c>
      <c r="J46" s="16" t="s">
        <v>34</v>
      </c>
      <c r="K46" s="19" t="s">
        <v>257</v>
      </c>
      <c r="L46" s="44">
        <v>23682</v>
      </c>
    </row>
    <row r="47" spans="1:12">
      <c r="A47" s="61">
        <v>42</v>
      </c>
      <c r="B47" s="14" t="s">
        <v>255</v>
      </c>
      <c r="C47" s="16">
        <v>7864.5</v>
      </c>
      <c r="D47" s="17">
        <v>1470</v>
      </c>
      <c r="E47" s="15" t="s">
        <v>52</v>
      </c>
      <c r="F47" s="15" t="s">
        <v>235</v>
      </c>
      <c r="G47" s="19">
        <v>7864.5</v>
      </c>
      <c r="H47" s="15" t="s">
        <v>235</v>
      </c>
      <c r="I47" s="19">
        <v>7864.5</v>
      </c>
      <c r="J47" s="16" t="s">
        <v>34</v>
      </c>
      <c r="K47" s="19" t="s">
        <v>257</v>
      </c>
      <c r="L47" s="44">
        <v>23682</v>
      </c>
    </row>
    <row r="48" spans="1:12">
      <c r="A48" s="61">
        <v>43</v>
      </c>
      <c r="B48" s="14" t="s">
        <v>262</v>
      </c>
      <c r="C48" s="16">
        <v>1200</v>
      </c>
      <c r="D48" s="17">
        <v>0.24</v>
      </c>
      <c r="E48" s="15" t="s">
        <v>52</v>
      </c>
      <c r="F48" s="30" t="s">
        <v>204</v>
      </c>
      <c r="G48" s="19">
        <v>1200</v>
      </c>
      <c r="H48" s="63" t="s">
        <v>204</v>
      </c>
      <c r="I48" s="16">
        <v>1200</v>
      </c>
      <c r="J48" s="16" t="s">
        <v>34</v>
      </c>
      <c r="K48" s="19" t="s">
        <v>263</v>
      </c>
      <c r="L48" s="44">
        <v>23678</v>
      </c>
    </row>
    <row r="49" spans="1:12">
      <c r="A49" s="61">
        <v>44</v>
      </c>
      <c r="B49" s="14" t="s">
        <v>268</v>
      </c>
      <c r="C49" s="16">
        <v>23005</v>
      </c>
      <c r="D49" s="17">
        <v>4.3</v>
      </c>
      <c r="E49" s="15" t="s">
        <v>52</v>
      </c>
      <c r="F49" s="18" t="s">
        <v>267</v>
      </c>
      <c r="G49" s="19">
        <v>23005</v>
      </c>
      <c r="H49" s="18" t="s">
        <v>267</v>
      </c>
      <c r="I49" s="19">
        <v>23005</v>
      </c>
      <c r="J49" s="16" t="s">
        <v>34</v>
      </c>
      <c r="K49" s="19" t="s">
        <v>269</v>
      </c>
      <c r="L49" s="44">
        <v>23678</v>
      </c>
    </row>
    <row r="50" spans="1:12">
      <c r="A50" s="61">
        <v>45</v>
      </c>
      <c r="B50" s="14" t="s">
        <v>274</v>
      </c>
      <c r="C50" s="16">
        <v>8560</v>
      </c>
      <c r="D50" s="17"/>
      <c r="E50" s="15" t="s">
        <v>275</v>
      </c>
      <c r="F50" s="15" t="s">
        <v>273</v>
      </c>
      <c r="G50" s="19">
        <v>8560</v>
      </c>
      <c r="H50" s="15" t="s">
        <v>273</v>
      </c>
      <c r="I50" s="19">
        <v>8560</v>
      </c>
      <c r="J50" s="16" t="s">
        <v>34</v>
      </c>
      <c r="K50" s="19" t="s">
        <v>275</v>
      </c>
      <c r="L50" s="44">
        <v>23668</v>
      </c>
    </row>
    <row r="51" spans="1:12">
      <c r="A51" s="61">
        <v>46</v>
      </c>
      <c r="B51" s="14" t="s">
        <v>278</v>
      </c>
      <c r="C51" s="16">
        <v>4280</v>
      </c>
      <c r="D51" s="17">
        <v>20</v>
      </c>
      <c r="E51" s="15" t="s">
        <v>52</v>
      </c>
      <c r="F51" s="30" t="s">
        <v>50</v>
      </c>
      <c r="G51" s="19">
        <v>4280</v>
      </c>
      <c r="H51" s="30" t="s">
        <v>50</v>
      </c>
      <c r="I51" s="19">
        <v>4280</v>
      </c>
      <c r="J51" s="16" t="s">
        <v>34</v>
      </c>
      <c r="K51" s="19" t="s">
        <v>279</v>
      </c>
      <c r="L51" s="44">
        <v>23684</v>
      </c>
    </row>
    <row r="52" spans="1:12">
      <c r="A52" s="61">
        <v>47</v>
      </c>
      <c r="B52" s="14" t="s">
        <v>283</v>
      </c>
      <c r="C52" s="16">
        <v>48782.37</v>
      </c>
      <c r="D52" s="17">
        <v>1169</v>
      </c>
      <c r="E52" s="15" t="s">
        <v>52</v>
      </c>
      <c r="F52" s="30" t="s">
        <v>130</v>
      </c>
      <c r="G52" s="19">
        <v>48782.37</v>
      </c>
      <c r="H52" s="63" t="s">
        <v>130</v>
      </c>
      <c r="I52" s="16">
        <v>48782.37</v>
      </c>
      <c r="J52" s="16" t="s">
        <v>34</v>
      </c>
      <c r="K52" s="19" t="s">
        <v>284</v>
      </c>
      <c r="L52" s="44">
        <v>23683</v>
      </c>
    </row>
    <row r="53" spans="1:12">
      <c r="A53" s="61">
        <v>48</v>
      </c>
      <c r="B53" s="14" t="s">
        <v>287</v>
      </c>
      <c r="C53" s="16">
        <v>1950.8240000000001</v>
      </c>
      <c r="D53" s="17">
        <v>911.6</v>
      </c>
      <c r="E53" s="15" t="s">
        <v>52</v>
      </c>
      <c r="F53" s="30" t="s">
        <v>130</v>
      </c>
      <c r="G53" s="19">
        <v>1950.8240000000001</v>
      </c>
      <c r="H53" s="63" t="s">
        <v>130</v>
      </c>
      <c r="I53" s="16">
        <v>1950.8240000000001</v>
      </c>
      <c r="J53" s="16" t="s">
        <v>34</v>
      </c>
      <c r="K53" s="19" t="s">
        <v>284</v>
      </c>
      <c r="L53" s="44">
        <v>23683</v>
      </c>
    </row>
    <row r="54" spans="1:12">
      <c r="A54" s="61">
        <v>49</v>
      </c>
      <c r="B54" s="14" t="s">
        <v>289</v>
      </c>
      <c r="C54" s="16">
        <v>8560</v>
      </c>
      <c r="D54" s="17"/>
      <c r="E54" s="15" t="s">
        <v>275</v>
      </c>
      <c r="F54" s="30" t="s">
        <v>273</v>
      </c>
      <c r="G54" s="19">
        <v>8560</v>
      </c>
      <c r="H54" s="30" t="s">
        <v>273</v>
      </c>
      <c r="I54" s="19">
        <v>8560</v>
      </c>
      <c r="J54" s="16" t="s">
        <v>34</v>
      </c>
      <c r="K54" s="19" t="s">
        <v>275</v>
      </c>
      <c r="L54" s="44">
        <v>23670</v>
      </c>
    </row>
    <row r="55" spans="1:12">
      <c r="A55" s="61">
        <v>50</v>
      </c>
      <c r="B55" s="14" t="s">
        <v>291</v>
      </c>
      <c r="C55" s="16">
        <v>102720</v>
      </c>
      <c r="D55" s="17">
        <v>24</v>
      </c>
      <c r="E55" s="15" t="s">
        <v>52</v>
      </c>
      <c r="F55" s="30" t="s">
        <v>98</v>
      </c>
      <c r="G55" s="19">
        <v>102720</v>
      </c>
      <c r="H55" s="30" t="s">
        <v>98</v>
      </c>
      <c r="I55" s="19">
        <v>102720</v>
      </c>
      <c r="J55" s="16" t="s">
        <v>34</v>
      </c>
      <c r="K55" s="19" t="s">
        <v>294</v>
      </c>
      <c r="L55" s="44">
        <v>23689</v>
      </c>
    </row>
    <row r="56" spans="1:12">
      <c r="A56" s="61">
        <v>51</v>
      </c>
      <c r="B56" s="14" t="s">
        <v>299</v>
      </c>
      <c r="C56" s="16">
        <v>500</v>
      </c>
      <c r="D56" s="17">
        <v>0.02</v>
      </c>
      <c r="E56" s="15" t="s">
        <v>52</v>
      </c>
      <c r="F56" s="15" t="s">
        <v>298</v>
      </c>
      <c r="G56" s="19">
        <v>500</v>
      </c>
      <c r="H56" s="15" t="s">
        <v>298</v>
      </c>
      <c r="I56" s="19">
        <v>500</v>
      </c>
      <c r="J56" s="16" t="s">
        <v>34</v>
      </c>
      <c r="K56" s="19" t="s">
        <v>302</v>
      </c>
      <c r="L56" s="44">
        <v>23683</v>
      </c>
    </row>
    <row r="57" spans="1:12">
      <c r="A57" s="61">
        <v>52</v>
      </c>
      <c r="B57" s="14" t="s">
        <v>305</v>
      </c>
      <c r="C57" s="16">
        <v>1505</v>
      </c>
      <c r="D57" s="17">
        <v>0.02</v>
      </c>
      <c r="E57" s="15" t="s">
        <v>52</v>
      </c>
      <c r="F57" s="15" t="s">
        <v>298</v>
      </c>
      <c r="G57" s="19">
        <v>1505</v>
      </c>
      <c r="H57" s="15" t="s">
        <v>298</v>
      </c>
      <c r="I57" s="19">
        <v>1505</v>
      </c>
      <c r="J57" s="16" t="s">
        <v>34</v>
      </c>
      <c r="K57" s="19" t="s">
        <v>302</v>
      </c>
      <c r="L57" s="44">
        <v>23683</v>
      </c>
    </row>
    <row r="58" spans="1:12">
      <c r="A58" s="61">
        <v>53</v>
      </c>
      <c r="B58" s="14" t="s">
        <v>309</v>
      </c>
      <c r="C58" s="16">
        <v>10000</v>
      </c>
      <c r="D58" s="17">
        <v>0.02</v>
      </c>
      <c r="E58" s="15" t="s">
        <v>52</v>
      </c>
      <c r="F58" s="15" t="s">
        <v>298</v>
      </c>
      <c r="G58" s="19">
        <v>10000</v>
      </c>
      <c r="H58" s="15" t="s">
        <v>298</v>
      </c>
      <c r="I58" s="19">
        <v>10000</v>
      </c>
      <c r="J58" s="16" t="s">
        <v>34</v>
      </c>
      <c r="K58" s="19" t="s">
        <v>311</v>
      </c>
      <c r="L58" s="44">
        <v>23683</v>
      </c>
    </row>
    <row r="59" spans="1:12">
      <c r="A59" s="61">
        <v>54</v>
      </c>
      <c r="B59" s="14" t="s">
        <v>318</v>
      </c>
      <c r="C59" s="16">
        <v>18190</v>
      </c>
      <c r="D59" s="17"/>
      <c r="E59" s="15" t="s">
        <v>275</v>
      </c>
      <c r="F59" s="30" t="s">
        <v>930</v>
      </c>
      <c r="G59" s="19">
        <v>18190</v>
      </c>
      <c r="H59" s="30" t="s">
        <v>930</v>
      </c>
      <c r="I59" s="19">
        <v>18190</v>
      </c>
      <c r="J59" s="16" t="s">
        <v>34</v>
      </c>
      <c r="K59" s="19" t="s">
        <v>275</v>
      </c>
      <c r="L59" s="44">
        <v>23678</v>
      </c>
    </row>
    <row r="60" spans="1:12">
      <c r="A60" s="61">
        <v>55</v>
      </c>
      <c r="B60" s="14" t="s">
        <v>321</v>
      </c>
      <c r="C60" s="16">
        <v>2000</v>
      </c>
      <c r="D60" s="17">
        <v>20</v>
      </c>
      <c r="E60" s="15" t="s">
        <v>243</v>
      </c>
      <c r="F60" s="18" t="s">
        <v>320</v>
      </c>
      <c r="G60" s="19">
        <v>2000</v>
      </c>
      <c r="H60" s="18" t="s">
        <v>320</v>
      </c>
      <c r="I60" s="19">
        <v>2000</v>
      </c>
      <c r="J60" s="16" t="s">
        <v>34</v>
      </c>
      <c r="K60" s="19" t="s">
        <v>245</v>
      </c>
      <c r="L60" s="44">
        <v>23692</v>
      </c>
    </row>
    <row r="61" spans="1:12">
      <c r="A61" s="61">
        <v>56</v>
      </c>
      <c r="B61" s="14" t="s">
        <v>325</v>
      </c>
      <c r="C61" s="16">
        <v>3600</v>
      </c>
      <c r="D61" s="17"/>
      <c r="E61" s="15" t="s">
        <v>52</v>
      </c>
      <c r="F61" s="15" t="s">
        <v>167</v>
      </c>
      <c r="G61" s="19">
        <v>3417</v>
      </c>
      <c r="H61" s="15" t="s">
        <v>167</v>
      </c>
      <c r="I61" s="19">
        <v>3417</v>
      </c>
      <c r="J61" s="16" t="s">
        <v>34</v>
      </c>
      <c r="K61" s="19" t="s">
        <v>326</v>
      </c>
      <c r="L61" s="44">
        <v>23689</v>
      </c>
    </row>
    <row r="62" spans="1:12">
      <c r="A62" s="61">
        <v>57</v>
      </c>
      <c r="B62" s="14" t="s">
        <v>329</v>
      </c>
      <c r="C62" s="16">
        <v>18832</v>
      </c>
      <c r="D62" s="17">
        <v>400</v>
      </c>
      <c r="E62" s="15" t="s">
        <v>52</v>
      </c>
      <c r="F62" s="15" t="s">
        <v>191</v>
      </c>
      <c r="G62" s="19">
        <v>18832</v>
      </c>
      <c r="H62" s="15" t="s">
        <v>191</v>
      </c>
      <c r="I62" s="19">
        <v>18832</v>
      </c>
      <c r="J62" s="16" t="s">
        <v>34</v>
      </c>
      <c r="K62" s="19" t="s">
        <v>330</v>
      </c>
      <c r="L62" s="44">
        <v>23677</v>
      </c>
    </row>
    <row r="63" spans="1:12">
      <c r="A63" s="61">
        <v>58</v>
      </c>
      <c r="B63" s="14" t="s">
        <v>333</v>
      </c>
      <c r="C63" s="16">
        <v>39675.599999999999</v>
      </c>
      <c r="D63" s="17">
        <v>1236</v>
      </c>
      <c r="E63" s="15" t="s">
        <v>52</v>
      </c>
      <c r="F63" s="15" t="s">
        <v>61</v>
      </c>
      <c r="G63" s="19">
        <v>38520</v>
      </c>
      <c r="H63" s="15" t="s">
        <v>61</v>
      </c>
      <c r="I63" s="19">
        <v>38520</v>
      </c>
      <c r="J63" s="16" t="s">
        <v>34</v>
      </c>
      <c r="K63" s="19" t="s">
        <v>334</v>
      </c>
      <c r="L63" s="44">
        <v>23697</v>
      </c>
    </row>
    <row r="64" spans="1:12">
      <c r="A64" s="61">
        <v>59</v>
      </c>
      <c r="B64" s="14" t="s">
        <v>336</v>
      </c>
      <c r="C64" s="16">
        <v>182007</v>
      </c>
      <c r="D64" s="17">
        <v>810</v>
      </c>
      <c r="E64" s="15" t="s">
        <v>52</v>
      </c>
      <c r="F64" s="15" t="s">
        <v>61</v>
      </c>
      <c r="G64" s="19">
        <v>177513</v>
      </c>
      <c r="H64" s="15" t="s">
        <v>61</v>
      </c>
      <c r="I64" s="19">
        <v>177513</v>
      </c>
      <c r="J64" s="16" t="s">
        <v>34</v>
      </c>
      <c r="K64" s="19" t="s">
        <v>334</v>
      </c>
      <c r="L64" s="44">
        <v>23697</v>
      </c>
    </row>
    <row r="65" spans="1:12">
      <c r="A65" s="61">
        <v>60</v>
      </c>
      <c r="B65" s="14" t="s">
        <v>337</v>
      </c>
      <c r="C65" s="16">
        <v>72760</v>
      </c>
      <c r="D65" s="17">
        <v>680</v>
      </c>
      <c r="E65" s="15" t="s">
        <v>52</v>
      </c>
      <c r="F65" s="15" t="s">
        <v>61</v>
      </c>
      <c r="G65" s="19">
        <v>68480</v>
      </c>
      <c r="H65" s="15" t="s">
        <v>61</v>
      </c>
      <c r="I65" s="19">
        <v>68480</v>
      </c>
      <c r="J65" s="16" t="s">
        <v>34</v>
      </c>
      <c r="K65" s="19" t="s">
        <v>334</v>
      </c>
      <c r="L65" s="44">
        <v>23697</v>
      </c>
    </row>
    <row r="66" spans="1:12">
      <c r="A66" s="61">
        <v>61</v>
      </c>
      <c r="B66" s="14" t="s">
        <v>340</v>
      </c>
      <c r="C66" s="16">
        <v>9309</v>
      </c>
      <c r="D66" s="17">
        <v>29</v>
      </c>
      <c r="E66" s="15" t="s">
        <v>52</v>
      </c>
      <c r="F66" s="15" t="s">
        <v>339</v>
      </c>
      <c r="G66" s="19">
        <v>9309</v>
      </c>
      <c r="H66" s="15" t="s">
        <v>339</v>
      </c>
      <c r="I66" s="19">
        <v>9309</v>
      </c>
      <c r="J66" s="16" t="s">
        <v>34</v>
      </c>
      <c r="K66" s="19" t="s">
        <v>342</v>
      </c>
      <c r="L66" s="44">
        <v>23692</v>
      </c>
    </row>
    <row r="67" spans="1:12">
      <c r="A67" s="61">
        <v>62</v>
      </c>
      <c r="B67" s="14" t="s">
        <v>345</v>
      </c>
      <c r="C67" s="16">
        <v>4119.5</v>
      </c>
      <c r="D67" s="17">
        <v>55</v>
      </c>
      <c r="E67" s="15" t="s">
        <v>52</v>
      </c>
      <c r="F67" s="15" t="s">
        <v>339</v>
      </c>
      <c r="G67" s="19">
        <v>4119.5</v>
      </c>
      <c r="H67" s="15" t="s">
        <v>339</v>
      </c>
      <c r="I67" s="19">
        <v>4119.5</v>
      </c>
      <c r="J67" s="16" t="s">
        <v>34</v>
      </c>
      <c r="K67" s="19" t="s">
        <v>342</v>
      </c>
      <c r="L67" s="44">
        <v>23692</v>
      </c>
    </row>
    <row r="68" spans="1:12">
      <c r="A68" s="61">
        <v>63</v>
      </c>
      <c r="B68" s="14" t="s">
        <v>348</v>
      </c>
      <c r="C68" s="16">
        <v>60000</v>
      </c>
      <c r="D68" s="17">
        <v>5520</v>
      </c>
      <c r="E68" s="15" t="s">
        <v>52</v>
      </c>
      <c r="F68" s="15" t="s">
        <v>347</v>
      </c>
      <c r="G68" s="19">
        <v>49220</v>
      </c>
      <c r="H68" s="15" t="s">
        <v>347</v>
      </c>
      <c r="I68" s="16">
        <v>49220</v>
      </c>
      <c r="J68" s="16" t="s">
        <v>34</v>
      </c>
      <c r="K68" s="19" t="s">
        <v>350</v>
      </c>
      <c r="L68" s="44">
        <v>23692</v>
      </c>
    </row>
    <row r="69" spans="1:12">
      <c r="A69" s="61">
        <v>64</v>
      </c>
      <c r="B69" s="14" t="s">
        <v>354</v>
      </c>
      <c r="C69" s="16">
        <v>5000</v>
      </c>
      <c r="D69" s="17"/>
      <c r="E69" s="15" t="s">
        <v>243</v>
      </c>
      <c r="F69" s="30" t="s">
        <v>353</v>
      </c>
      <c r="G69" s="19">
        <v>2040</v>
      </c>
      <c r="H69" s="30" t="s">
        <v>353</v>
      </c>
      <c r="I69" s="19">
        <v>2040</v>
      </c>
      <c r="J69" s="16" t="s">
        <v>34</v>
      </c>
      <c r="K69" s="19" t="s">
        <v>245</v>
      </c>
      <c r="L69" s="44">
        <v>23692</v>
      </c>
    </row>
    <row r="70" spans="1:12">
      <c r="A70" s="61">
        <v>65</v>
      </c>
      <c r="B70" s="30" t="s">
        <v>359</v>
      </c>
      <c r="C70" s="63">
        <v>4622.3999999999996</v>
      </c>
      <c r="D70" s="70">
        <v>24</v>
      </c>
      <c r="E70" s="33" t="s">
        <v>52</v>
      </c>
      <c r="F70" s="33" t="s">
        <v>235</v>
      </c>
      <c r="G70" s="19">
        <v>4622.3999999999996</v>
      </c>
      <c r="H70" s="33" t="s">
        <v>235</v>
      </c>
      <c r="I70" s="19">
        <v>4622.3999999999996</v>
      </c>
      <c r="J70" s="16" t="s">
        <v>34</v>
      </c>
      <c r="K70" s="19" t="s">
        <v>362</v>
      </c>
      <c r="L70" s="44">
        <v>23690</v>
      </c>
    </row>
    <row r="71" spans="1:12">
      <c r="A71" s="61">
        <v>66</v>
      </c>
      <c r="B71" s="30" t="s">
        <v>365</v>
      </c>
      <c r="C71" s="63">
        <v>1797.6</v>
      </c>
      <c r="D71" s="70">
        <v>168</v>
      </c>
      <c r="E71" s="33" t="s">
        <v>52</v>
      </c>
      <c r="F71" s="33" t="s">
        <v>235</v>
      </c>
      <c r="G71" s="19">
        <v>1797.6</v>
      </c>
      <c r="H71" s="33" t="s">
        <v>235</v>
      </c>
      <c r="I71" s="19">
        <v>1797.6</v>
      </c>
      <c r="J71" s="16" t="s">
        <v>34</v>
      </c>
      <c r="K71" s="19" t="s">
        <v>362</v>
      </c>
      <c r="L71" s="44">
        <v>23690</v>
      </c>
    </row>
    <row r="72" spans="1:12">
      <c r="A72" s="61">
        <v>67</v>
      </c>
      <c r="B72" s="30" t="s">
        <v>366</v>
      </c>
      <c r="C72" s="63">
        <v>1489.44</v>
      </c>
      <c r="D72" s="70">
        <v>29</v>
      </c>
      <c r="E72" s="33" t="s">
        <v>52</v>
      </c>
      <c r="F72" s="33" t="s">
        <v>235</v>
      </c>
      <c r="G72" s="19">
        <v>1489.44</v>
      </c>
      <c r="H72" s="33" t="s">
        <v>235</v>
      </c>
      <c r="I72" s="19">
        <v>1489.44</v>
      </c>
      <c r="J72" s="16" t="s">
        <v>34</v>
      </c>
      <c r="K72" s="19" t="s">
        <v>362</v>
      </c>
      <c r="L72" s="44">
        <v>23690</v>
      </c>
    </row>
    <row r="73" spans="1:12">
      <c r="A73" s="61">
        <v>68</v>
      </c>
      <c r="B73" s="14" t="s">
        <v>370</v>
      </c>
      <c r="C73" s="16">
        <v>2225.6</v>
      </c>
      <c r="D73" s="17">
        <v>130</v>
      </c>
      <c r="E73" s="15" t="s">
        <v>243</v>
      </c>
      <c r="F73" s="15" t="s">
        <v>369</v>
      </c>
      <c r="G73" s="19">
        <v>2225.6</v>
      </c>
      <c r="H73" s="15" t="s">
        <v>369</v>
      </c>
      <c r="I73" s="19">
        <v>2225.6</v>
      </c>
      <c r="J73" s="16" t="s">
        <v>34</v>
      </c>
      <c r="K73" s="19" t="s">
        <v>371</v>
      </c>
      <c r="L73" s="44">
        <v>23689</v>
      </c>
    </row>
    <row r="74" spans="1:12">
      <c r="A74" s="61">
        <v>69</v>
      </c>
      <c r="B74" s="14" t="s">
        <v>373</v>
      </c>
      <c r="C74" s="16">
        <v>3081.6</v>
      </c>
      <c r="D74" s="17">
        <v>12</v>
      </c>
      <c r="E74" s="15" t="s">
        <v>243</v>
      </c>
      <c r="F74" s="15" t="s">
        <v>369</v>
      </c>
      <c r="G74" s="19">
        <v>3081.6</v>
      </c>
      <c r="H74" s="15" t="s">
        <v>369</v>
      </c>
      <c r="I74" s="19">
        <v>3081.6</v>
      </c>
      <c r="J74" s="16" t="s">
        <v>34</v>
      </c>
      <c r="K74" s="19" t="s">
        <v>371</v>
      </c>
      <c r="L74" s="44">
        <v>23689</v>
      </c>
    </row>
    <row r="75" spans="1:12">
      <c r="A75" s="61">
        <v>70</v>
      </c>
      <c r="B75" s="14" t="s">
        <v>376</v>
      </c>
      <c r="C75" s="16">
        <v>38520</v>
      </c>
      <c r="D75" s="17">
        <v>900</v>
      </c>
      <c r="E75" s="15" t="s">
        <v>52</v>
      </c>
      <c r="F75" s="15" t="s">
        <v>375</v>
      </c>
      <c r="G75" s="19">
        <v>38520</v>
      </c>
      <c r="H75" s="15" t="s">
        <v>375</v>
      </c>
      <c r="I75" s="16">
        <v>38520</v>
      </c>
      <c r="J75" s="16" t="s">
        <v>34</v>
      </c>
      <c r="K75" s="19" t="s">
        <v>377</v>
      </c>
      <c r="L75" s="44">
        <v>23692</v>
      </c>
    </row>
    <row r="76" spans="1:12">
      <c r="A76" s="61">
        <v>71</v>
      </c>
      <c r="B76" s="14" t="s">
        <v>381</v>
      </c>
      <c r="C76" s="16">
        <v>10000</v>
      </c>
      <c r="D76" s="17"/>
      <c r="E76" s="15" t="s">
        <v>243</v>
      </c>
      <c r="F76" s="15" t="s">
        <v>353</v>
      </c>
      <c r="G76" s="19">
        <v>2535</v>
      </c>
      <c r="H76" s="15" t="s">
        <v>353</v>
      </c>
      <c r="I76" s="19">
        <v>2535</v>
      </c>
      <c r="J76" s="16" t="s">
        <v>34</v>
      </c>
      <c r="K76" s="19" t="s">
        <v>245</v>
      </c>
      <c r="L76" s="44">
        <v>23692</v>
      </c>
    </row>
    <row r="77" spans="1:12" s="1" customFormat="1" ht="90" customHeight="1">
      <c r="A77" s="9" t="s">
        <v>2993</v>
      </c>
      <c r="B77" s="10" t="s">
        <v>5</v>
      </c>
      <c r="C77" s="12" t="s">
        <v>6</v>
      </c>
      <c r="D77" s="12" t="s">
        <v>7</v>
      </c>
      <c r="E77" s="10" t="s">
        <v>8</v>
      </c>
      <c r="F77" s="10" t="s">
        <v>9</v>
      </c>
      <c r="G77" s="12" t="s">
        <v>10</v>
      </c>
      <c r="H77" s="12" t="s">
        <v>11</v>
      </c>
      <c r="I77" s="12" t="s">
        <v>12</v>
      </c>
      <c r="J77" s="12" t="s">
        <v>13</v>
      </c>
      <c r="K77" s="260" t="s">
        <v>2994</v>
      </c>
      <c r="L77" s="261" t="s">
        <v>23</v>
      </c>
    </row>
    <row r="78" spans="1:12">
      <c r="A78" s="61">
        <v>72</v>
      </c>
      <c r="B78" s="14" t="s">
        <v>385</v>
      </c>
      <c r="C78" s="16">
        <v>10272</v>
      </c>
      <c r="D78" s="17">
        <v>120</v>
      </c>
      <c r="E78" s="15" t="s">
        <v>243</v>
      </c>
      <c r="F78" s="15" t="s">
        <v>369</v>
      </c>
      <c r="G78" s="66">
        <v>9999.7919999999995</v>
      </c>
      <c r="H78" s="15" t="s">
        <v>369</v>
      </c>
      <c r="I78" s="66">
        <v>9999.7919999999995</v>
      </c>
      <c r="J78" s="16" t="s">
        <v>34</v>
      </c>
      <c r="K78" s="19" t="s">
        <v>245</v>
      </c>
      <c r="L78" s="44">
        <v>23724</v>
      </c>
    </row>
    <row r="79" spans="1:12">
      <c r="A79" s="61">
        <v>73</v>
      </c>
      <c r="B79" s="14" t="s">
        <v>388</v>
      </c>
      <c r="C79" s="16">
        <v>7704</v>
      </c>
      <c r="D79" s="17">
        <v>15</v>
      </c>
      <c r="E79" s="15" t="s">
        <v>243</v>
      </c>
      <c r="F79" s="15" t="s">
        <v>369</v>
      </c>
      <c r="G79" s="66">
        <v>7200.6719999999996</v>
      </c>
      <c r="H79" s="15" t="s">
        <v>369</v>
      </c>
      <c r="I79" s="66">
        <v>7200.6719999999996</v>
      </c>
      <c r="J79" s="16" t="s">
        <v>34</v>
      </c>
      <c r="K79" s="19" t="s">
        <v>245</v>
      </c>
      <c r="L79" s="44">
        <v>23724</v>
      </c>
    </row>
    <row r="80" spans="1:12">
      <c r="A80" s="61">
        <v>74</v>
      </c>
      <c r="B80" s="14" t="s">
        <v>389</v>
      </c>
      <c r="C80" s="16">
        <v>3852</v>
      </c>
      <c r="D80" s="17">
        <v>15</v>
      </c>
      <c r="E80" s="15" t="s">
        <v>243</v>
      </c>
      <c r="F80" s="15" t="s">
        <v>369</v>
      </c>
      <c r="G80" s="66">
        <v>3600.3359999999998</v>
      </c>
      <c r="H80" s="15" t="s">
        <v>369</v>
      </c>
      <c r="I80" s="66">
        <v>3600.3359999999998</v>
      </c>
      <c r="J80" s="16" t="s">
        <v>34</v>
      </c>
      <c r="K80" s="19" t="s">
        <v>245</v>
      </c>
      <c r="L80" s="44">
        <v>23724</v>
      </c>
    </row>
    <row r="81" spans="1:12">
      <c r="A81" s="61">
        <v>75</v>
      </c>
      <c r="B81" s="14" t="s">
        <v>391</v>
      </c>
      <c r="C81" s="16">
        <v>39590</v>
      </c>
      <c r="D81" s="17">
        <v>450</v>
      </c>
      <c r="E81" s="15" t="s">
        <v>52</v>
      </c>
      <c r="F81" s="15" t="s">
        <v>369</v>
      </c>
      <c r="G81" s="19">
        <v>39590</v>
      </c>
      <c r="H81" s="15" t="s">
        <v>369</v>
      </c>
      <c r="I81" s="16">
        <v>39590</v>
      </c>
      <c r="J81" s="16" t="s">
        <v>34</v>
      </c>
      <c r="K81" s="19" t="s">
        <v>393</v>
      </c>
      <c r="L81" s="44">
        <v>23692</v>
      </c>
    </row>
    <row r="82" spans="1:12">
      <c r="A82" s="61">
        <v>76</v>
      </c>
      <c r="B82" s="14" t="s">
        <v>396</v>
      </c>
      <c r="C82" s="16">
        <v>39590</v>
      </c>
      <c r="D82" s="17">
        <v>450</v>
      </c>
      <c r="E82" s="15" t="s">
        <v>52</v>
      </c>
      <c r="F82" s="15" t="s">
        <v>369</v>
      </c>
      <c r="G82" s="19">
        <v>39590</v>
      </c>
      <c r="H82" s="15" t="s">
        <v>369</v>
      </c>
      <c r="I82" s="16">
        <v>39590</v>
      </c>
      <c r="J82" s="16" t="s">
        <v>34</v>
      </c>
      <c r="K82" s="19" t="s">
        <v>393</v>
      </c>
      <c r="L82" s="44">
        <v>23692</v>
      </c>
    </row>
    <row r="83" spans="1:12">
      <c r="A83" s="61">
        <v>77</v>
      </c>
      <c r="B83" s="14" t="s">
        <v>399</v>
      </c>
      <c r="C83" s="16">
        <v>89880</v>
      </c>
      <c r="D83" s="17">
        <v>4200</v>
      </c>
      <c r="E83" s="15" t="s">
        <v>52</v>
      </c>
      <c r="F83" s="15" t="s">
        <v>398</v>
      </c>
      <c r="G83" s="19">
        <v>89880</v>
      </c>
      <c r="H83" s="15" t="s">
        <v>398</v>
      </c>
      <c r="I83" s="16">
        <v>89880</v>
      </c>
      <c r="J83" s="16" t="s">
        <v>34</v>
      </c>
      <c r="K83" s="19" t="s">
        <v>401</v>
      </c>
      <c r="L83" s="44">
        <v>23692</v>
      </c>
    </row>
    <row r="84" spans="1:12">
      <c r="A84" s="61">
        <v>78</v>
      </c>
      <c r="B84" s="14" t="s">
        <v>405</v>
      </c>
      <c r="C84" s="16">
        <v>44940</v>
      </c>
      <c r="D84" s="17">
        <v>35</v>
      </c>
      <c r="E84" s="15" t="s">
        <v>52</v>
      </c>
      <c r="F84" s="15" t="s">
        <v>404</v>
      </c>
      <c r="G84" s="19">
        <v>44940</v>
      </c>
      <c r="H84" s="15" t="s">
        <v>404</v>
      </c>
      <c r="I84" s="16">
        <v>44940</v>
      </c>
      <c r="J84" s="16" t="s">
        <v>34</v>
      </c>
      <c r="K84" s="19" t="s">
        <v>407</v>
      </c>
      <c r="L84" s="44">
        <v>23692</v>
      </c>
    </row>
    <row r="85" spans="1:12">
      <c r="A85" s="61">
        <v>79</v>
      </c>
      <c r="B85" s="14" t="s">
        <v>412</v>
      </c>
      <c r="C85" s="16">
        <v>10000</v>
      </c>
      <c r="D85" s="17"/>
      <c r="E85" s="15" t="s">
        <v>243</v>
      </c>
      <c r="F85" s="15" t="s">
        <v>411</v>
      </c>
      <c r="G85" s="19">
        <v>7998</v>
      </c>
      <c r="H85" s="15" t="s">
        <v>411</v>
      </c>
      <c r="I85" s="19">
        <v>7998</v>
      </c>
      <c r="J85" s="16" t="s">
        <v>34</v>
      </c>
      <c r="K85" s="19" t="s">
        <v>245</v>
      </c>
      <c r="L85" s="44">
        <v>23699</v>
      </c>
    </row>
    <row r="86" spans="1:12">
      <c r="A86" s="61">
        <v>80</v>
      </c>
      <c r="B86" s="14" t="s">
        <v>287</v>
      </c>
      <c r="C86" s="16">
        <v>1950.82</v>
      </c>
      <c r="D86" s="17">
        <v>911.6</v>
      </c>
      <c r="E86" s="15" t="s">
        <v>52</v>
      </c>
      <c r="F86" s="15" t="s">
        <v>130</v>
      </c>
      <c r="G86" s="19">
        <v>1950.82</v>
      </c>
      <c r="H86" s="15" t="s">
        <v>130</v>
      </c>
      <c r="I86" s="16">
        <v>1950.82</v>
      </c>
      <c r="J86" s="16" t="s">
        <v>34</v>
      </c>
      <c r="K86" s="19" t="s">
        <v>415</v>
      </c>
      <c r="L86" s="44">
        <v>23692</v>
      </c>
    </row>
    <row r="87" spans="1:12">
      <c r="A87" s="61">
        <v>81</v>
      </c>
      <c r="B87" s="14" t="s">
        <v>419</v>
      </c>
      <c r="C87" s="16">
        <v>13803</v>
      </c>
      <c r="D87" s="17">
        <v>430</v>
      </c>
      <c r="E87" s="15" t="s">
        <v>52</v>
      </c>
      <c r="F87" s="15" t="s">
        <v>418</v>
      </c>
      <c r="G87" s="19">
        <v>13803</v>
      </c>
      <c r="H87" s="15" t="s">
        <v>418</v>
      </c>
      <c r="I87" s="19">
        <v>13803</v>
      </c>
      <c r="J87" s="16" t="s">
        <v>34</v>
      </c>
      <c r="K87" s="19" t="s">
        <v>420</v>
      </c>
      <c r="L87" s="44">
        <v>23697</v>
      </c>
    </row>
    <row r="88" spans="1:12">
      <c r="A88" s="61">
        <v>82</v>
      </c>
      <c r="B88" s="14" t="s">
        <v>422</v>
      </c>
      <c r="C88" s="16">
        <v>1498</v>
      </c>
      <c r="D88" s="17">
        <v>350</v>
      </c>
      <c r="E88" s="15" t="s">
        <v>52</v>
      </c>
      <c r="F88" s="15" t="s">
        <v>418</v>
      </c>
      <c r="G88" s="19">
        <v>1498</v>
      </c>
      <c r="H88" s="15" t="s">
        <v>418</v>
      </c>
      <c r="I88" s="19">
        <v>1498</v>
      </c>
      <c r="J88" s="16" t="s">
        <v>34</v>
      </c>
      <c r="K88" s="19" t="s">
        <v>420</v>
      </c>
      <c r="L88" s="44">
        <v>23697</v>
      </c>
    </row>
    <row r="89" spans="1:12">
      <c r="A89" s="61">
        <v>83</v>
      </c>
      <c r="B89" s="14" t="s">
        <v>423</v>
      </c>
      <c r="C89" s="16">
        <v>6687.5</v>
      </c>
      <c r="D89" s="17">
        <v>1250</v>
      </c>
      <c r="E89" s="15" t="s">
        <v>52</v>
      </c>
      <c r="F89" s="15" t="s">
        <v>418</v>
      </c>
      <c r="G89" s="19">
        <v>6687.5</v>
      </c>
      <c r="H89" s="15" t="s">
        <v>418</v>
      </c>
      <c r="I89" s="19">
        <v>6687.5</v>
      </c>
      <c r="J89" s="16" t="s">
        <v>34</v>
      </c>
      <c r="K89" s="19" t="s">
        <v>420</v>
      </c>
      <c r="L89" s="44">
        <v>23697</v>
      </c>
    </row>
    <row r="90" spans="1:12">
      <c r="A90" s="61">
        <v>84</v>
      </c>
      <c r="B90" s="14" t="s">
        <v>425</v>
      </c>
      <c r="C90" s="16">
        <v>265</v>
      </c>
      <c r="D90" s="17"/>
      <c r="E90" s="15" t="s">
        <v>52</v>
      </c>
      <c r="F90" s="18" t="s">
        <v>167</v>
      </c>
      <c r="G90" s="19">
        <v>265</v>
      </c>
      <c r="H90" s="63" t="s">
        <v>167</v>
      </c>
      <c r="I90" s="16">
        <v>265</v>
      </c>
      <c r="J90" s="16" t="s">
        <v>34</v>
      </c>
      <c r="K90" s="19" t="s">
        <v>426</v>
      </c>
      <c r="L90" s="44">
        <v>23693</v>
      </c>
    </row>
    <row r="91" spans="1:12">
      <c r="A91" s="61">
        <v>85</v>
      </c>
      <c r="B91" s="14" t="s">
        <v>429</v>
      </c>
      <c r="C91" s="16">
        <v>250</v>
      </c>
      <c r="D91" s="17"/>
      <c r="E91" s="15" t="s">
        <v>52</v>
      </c>
      <c r="F91" s="18" t="s">
        <v>167</v>
      </c>
      <c r="G91" s="19">
        <v>203</v>
      </c>
      <c r="H91" s="18" t="s">
        <v>167</v>
      </c>
      <c r="I91" s="19">
        <v>203</v>
      </c>
      <c r="J91" s="16" t="s">
        <v>34</v>
      </c>
      <c r="K91" s="19" t="s">
        <v>430</v>
      </c>
      <c r="L91" s="44">
        <v>23693</v>
      </c>
    </row>
    <row r="92" spans="1:12">
      <c r="A92" s="61">
        <v>86</v>
      </c>
      <c r="B92" s="14" t="s">
        <v>434</v>
      </c>
      <c r="C92" s="16">
        <v>36380</v>
      </c>
      <c r="D92" s="17"/>
      <c r="E92" s="15" t="s">
        <v>275</v>
      </c>
      <c r="F92" s="18" t="s">
        <v>433</v>
      </c>
      <c r="G92" s="19">
        <v>36380</v>
      </c>
      <c r="H92" s="18" t="s">
        <v>433</v>
      </c>
      <c r="I92" s="16">
        <v>36380</v>
      </c>
      <c r="J92" s="16" t="s">
        <v>34</v>
      </c>
      <c r="K92" s="19" t="s">
        <v>275</v>
      </c>
      <c r="L92" s="44">
        <v>23683</v>
      </c>
    </row>
    <row r="93" spans="1:12">
      <c r="A93" s="61">
        <v>87</v>
      </c>
      <c r="B93" s="30" t="s">
        <v>437</v>
      </c>
      <c r="C93" s="16">
        <v>1530.1</v>
      </c>
      <c r="D93" s="17"/>
      <c r="E93" s="15" t="s">
        <v>275</v>
      </c>
      <c r="F93" s="30" t="s">
        <v>436</v>
      </c>
      <c r="G93" s="19">
        <v>1530.1</v>
      </c>
      <c r="H93" s="30" t="s">
        <v>436</v>
      </c>
      <c r="I93" s="16">
        <v>1530.1</v>
      </c>
      <c r="J93" s="16" t="s">
        <v>34</v>
      </c>
      <c r="K93" s="19" t="s">
        <v>275</v>
      </c>
      <c r="L93" s="44">
        <v>23683</v>
      </c>
    </row>
    <row r="94" spans="1:12" ht="48">
      <c r="A94" s="61">
        <v>88</v>
      </c>
      <c r="B94" s="30" t="s">
        <v>439</v>
      </c>
      <c r="C94" s="16">
        <v>8560</v>
      </c>
      <c r="D94" s="17"/>
      <c r="E94" s="15" t="s">
        <v>275</v>
      </c>
      <c r="F94" s="18" t="s">
        <v>273</v>
      </c>
      <c r="G94" s="19">
        <v>8560</v>
      </c>
      <c r="H94" s="18" t="s">
        <v>273</v>
      </c>
      <c r="I94" s="16">
        <v>8560</v>
      </c>
      <c r="J94" s="16" t="s">
        <v>34</v>
      </c>
      <c r="K94" s="19" t="s">
        <v>275</v>
      </c>
      <c r="L94" s="44">
        <v>23683</v>
      </c>
    </row>
    <row r="95" spans="1:12">
      <c r="A95" s="61">
        <v>89</v>
      </c>
      <c r="B95" s="30" t="s">
        <v>441</v>
      </c>
      <c r="C95" s="16">
        <v>191530</v>
      </c>
      <c r="D95" s="17"/>
      <c r="E95" s="15" t="s">
        <v>275</v>
      </c>
      <c r="F95" s="18" t="s">
        <v>191</v>
      </c>
      <c r="G95" s="19">
        <v>191530</v>
      </c>
      <c r="H95" s="18" t="s">
        <v>191</v>
      </c>
      <c r="I95" s="16">
        <v>191530</v>
      </c>
      <c r="J95" s="16" t="s">
        <v>34</v>
      </c>
      <c r="K95" s="19" t="s">
        <v>275</v>
      </c>
      <c r="L95" s="44">
        <v>23682</v>
      </c>
    </row>
    <row r="96" spans="1:12">
      <c r="A96" s="61">
        <v>90</v>
      </c>
      <c r="B96" s="30" t="s">
        <v>443</v>
      </c>
      <c r="C96" s="16">
        <v>96300</v>
      </c>
      <c r="D96" s="17">
        <v>4.5</v>
      </c>
      <c r="E96" s="15" t="s">
        <v>52</v>
      </c>
      <c r="F96" s="30" t="s">
        <v>98</v>
      </c>
      <c r="G96" s="19">
        <v>94160</v>
      </c>
      <c r="H96" s="30" t="s">
        <v>98</v>
      </c>
      <c r="I96" s="19">
        <v>94160</v>
      </c>
      <c r="J96" s="16" t="s">
        <v>34</v>
      </c>
      <c r="K96" s="19" t="s">
        <v>445</v>
      </c>
      <c r="L96" s="44">
        <v>23696</v>
      </c>
    </row>
    <row r="97" spans="1:12">
      <c r="A97" s="61">
        <v>91</v>
      </c>
      <c r="B97" s="30" t="s">
        <v>450</v>
      </c>
      <c r="C97" s="16">
        <v>25359</v>
      </c>
      <c r="D97" s="17"/>
      <c r="E97" s="15" t="s">
        <v>52</v>
      </c>
      <c r="F97" s="15" t="s">
        <v>449</v>
      </c>
      <c r="G97" s="19">
        <v>25359</v>
      </c>
      <c r="H97" s="15" t="s">
        <v>449</v>
      </c>
      <c r="I97" s="19">
        <v>25359</v>
      </c>
      <c r="J97" s="16" t="s">
        <v>34</v>
      </c>
      <c r="K97" s="19" t="s">
        <v>451</v>
      </c>
      <c r="L97" s="44">
        <v>23703</v>
      </c>
    </row>
    <row r="98" spans="1:12">
      <c r="A98" s="61">
        <v>92</v>
      </c>
      <c r="B98" s="30" t="s">
        <v>457</v>
      </c>
      <c r="C98" s="16">
        <v>2000</v>
      </c>
      <c r="D98" s="17">
        <v>325</v>
      </c>
      <c r="E98" s="15" t="s">
        <v>52</v>
      </c>
      <c r="F98" s="18" t="s">
        <v>418</v>
      </c>
      <c r="G98" s="19">
        <v>988.68</v>
      </c>
      <c r="H98" s="63" t="s">
        <v>418</v>
      </c>
      <c r="I98" s="16">
        <v>988.68</v>
      </c>
      <c r="J98" s="16" t="s">
        <v>34</v>
      </c>
      <c r="K98" s="19" t="s">
        <v>459</v>
      </c>
      <c r="L98" s="44">
        <v>23698</v>
      </c>
    </row>
    <row r="99" spans="1:12">
      <c r="A99" s="61">
        <v>93</v>
      </c>
      <c r="B99" s="30" t="s">
        <v>463</v>
      </c>
      <c r="C99" s="16">
        <v>58208</v>
      </c>
      <c r="D99" s="17">
        <v>272</v>
      </c>
      <c r="E99" s="15" t="s">
        <v>52</v>
      </c>
      <c r="F99" s="15" t="s">
        <v>462</v>
      </c>
      <c r="G99" s="19">
        <v>57780</v>
      </c>
      <c r="H99" s="15" t="s">
        <v>462</v>
      </c>
      <c r="I99" s="19">
        <v>57780</v>
      </c>
      <c r="J99" s="16" t="s">
        <v>34</v>
      </c>
      <c r="K99" s="19" t="s">
        <v>464</v>
      </c>
      <c r="L99" s="44">
        <v>23696</v>
      </c>
    </row>
    <row r="100" spans="1:12">
      <c r="A100" s="61">
        <v>94</v>
      </c>
      <c r="B100" s="30" t="s">
        <v>468</v>
      </c>
      <c r="C100" s="16">
        <v>4815</v>
      </c>
      <c r="D100" s="17"/>
      <c r="E100" s="15" t="s">
        <v>52</v>
      </c>
      <c r="F100" s="15" t="s">
        <v>467</v>
      </c>
      <c r="G100" s="19">
        <v>4815</v>
      </c>
      <c r="H100" s="15" t="s">
        <v>467</v>
      </c>
      <c r="I100" s="19">
        <v>4815</v>
      </c>
      <c r="J100" s="16" t="s">
        <v>34</v>
      </c>
      <c r="K100" s="19" t="s">
        <v>470</v>
      </c>
      <c r="L100" s="44">
        <v>23697</v>
      </c>
    </row>
    <row r="101" spans="1:12">
      <c r="A101" s="61">
        <v>95</v>
      </c>
      <c r="B101" s="30" t="s">
        <v>474</v>
      </c>
      <c r="C101" s="16">
        <v>11235</v>
      </c>
      <c r="D101" s="17"/>
      <c r="E101" s="15" t="s">
        <v>275</v>
      </c>
      <c r="F101" s="15" t="s">
        <v>433</v>
      </c>
      <c r="G101" s="16">
        <v>11235</v>
      </c>
      <c r="H101" s="15" t="s">
        <v>433</v>
      </c>
      <c r="I101" s="16">
        <v>11235</v>
      </c>
      <c r="J101" s="16" t="s">
        <v>34</v>
      </c>
      <c r="K101" s="19" t="s">
        <v>275</v>
      </c>
      <c r="L101" s="44">
        <v>23689</v>
      </c>
    </row>
    <row r="102" spans="1:12">
      <c r="A102" s="61">
        <v>96</v>
      </c>
      <c r="B102" s="30" t="s">
        <v>479</v>
      </c>
      <c r="C102" s="16">
        <v>498664</v>
      </c>
      <c r="D102" s="17"/>
      <c r="E102" s="15" t="s">
        <v>52</v>
      </c>
      <c r="F102" s="15" t="s">
        <v>480</v>
      </c>
      <c r="G102" s="19">
        <v>498664</v>
      </c>
      <c r="H102" s="15" t="s">
        <v>480</v>
      </c>
      <c r="I102" s="16">
        <v>498664</v>
      </c>
      <c r="J102" s="16" t="s">
        <v>34</v>
      </c>
      <c r="K102" s="19" t="s">
        <v>36</v>
      </c>
      <c r="L102" s="44">
        <v>23651</v>
      </c>
    </row>
    <row r="103" spans="1:12">
      <c r="A103" s="61">
        <v>97</v>
      </c>
      <c r="B103" s="30" t="s">
        <v>485</v>
      </c>
      <c r="C103" s="16">
        <v>1605</v>
      </c>
      <c r="D103" s="17">
        <v>0.5</v>
      </c>
      <c r="E103" s="15" t="s">
        <v>52</v>
      </c>
      <c r="F103" s="15" t="s">
        <v>197</v>
      </c>
      <c r="G103" s="19">
        <v>1605</v>
      </c>
      <c r="H103" s="15" t="s">
        <v>197</v>
      </c>
      <c r="I103" s="19">
        <v>1605</v>
      </c>
      <c r="J103" s="16" t="s">
        <v>34</v>
      </c>
      <c r="K103" s="19" t="s">
        <v>487</v>
      </c>
      <c r="L103" s="44">
        <v>23703</v>
      </c>
    </row>
    <row r="104" spans="1:12">
      <c r="A104" s="61">
        <v>98</v>
      </c>
      <c r="B104" s="30" t="s">
        <v>490</v>
      </c>
      <c r="C104" s="16">
        <v>15000</v>
      </c>
      <c r="D104" s="17"/>
      <c r="E104" s="15" t="s">
        <v>52</v>
      </c>
      <c r="F104" s="15" t="s">
        <v>167</v>
      </c>
      <c r="G104" s="19">
        <v>14970</v>
      </c>
      <c r="H104" s="15" t="s">
        <v>167</v>
      </c>
      <c r="I104" s="19">
        <v>14970</v>
      </c>
      <c r="J104" s="16" t="s">
        <v>34</v>
      </c>
      <c r="K104" s="19" t="s">
        <v>491</v>
      </c>
      <c r="L104" s="44">
        <v>23698</v>
      </c>
    </row>
    <row r="105" spans="1:12">
      <c r="A105" s="61">
        <v>99</v>
      </c>
      <c r="B105" s="14" t="s">
        <v>514</v>
      </c>
      <c r="C105" s="16">
        <v>26750</v>
      </c>
      <c r="D105" s="17"/>
      <c r="E105" s="15" t="s">
        <v>52</v>
      </c>
      <c r="F105" s="15" t="s">
        <v>513</v>
      </c>
      <c r="G105" s="124">
        <v>24160</v>
      </c>
      <c r="H105" s="15" t="s">
        <v>513</v>
      </c>
      <c r="I105" s="124">
        <v>24160</v>
      </c>
      <c r="J105" s="16" t="s">
        <v>34</v>
      </c>
      <c r="K105" s="19" t="s">
        <v>515</v>
      </c>
      <c r="L105" s="44">
        <v>23683</v>
      </c>
    </row>
    <row r="106" spans="1:12">
      <c r="A106" s="61">
        <v>100</v>
      </c>
      <c r="B106" s="30" t="s">
        <v>519</v>
      </c>
      <c r="C106" s="16">
        <v>14980</v>
      </c>
      <c r="D106" s="17">
        <v>1.4</v>
      </c>
      <c r="E106" s="15" t="s">
        <v>52</v>
      </c>
      <c r="F106" s="15" t="s">
        <v>462</v>
      </c>
      <c r="G106" s="19">
        <v>12840</v>
      </c>
      <c r="H106" s="15" t="s">
        <v>462</v>
      </c>
      <c r="I106" s="19">
        <v>12840</v>
      </c>
      <c r="J106" s="16" t="s">
        <v>34</v>
      </c>
      <c r="K106" s="19" t="s">
        <v>520</v>
      </c>
      <c r="L106" s="44">
        <v>23700</v>
      </c>
    </row>
    <row r="107" spans="1:12">
      <c r="A107" s="61">
        <v>101</v>
      </c>
      <c r="B107" s="30" t="s">
        <v>524</v>
      </c>
      <c r="C107" s="16">
        <v>107000</v>
      </c>
      <c r="D107" s="17">
        <v>5000</v>
      </c>
      <c r="E107" s="15" t="s">
        <v>52</v>
      </c>
      <c r="F107" s="15" t="s">
        <v>398</v>
      </c>
      <c r="G107" s="19">
        <v>107000</v>
      </c>
      <c r="H107" s="15" t="s">
        <v>398</v>
      </c>
      <c r="I107" s="19">
        <v>107000</v>
      </c>
      <c r="J107" s="16" t="s">
        <v>34</v>
      </c>
      <c r="K107" s="19" t="s">
        <v>525</v>
      </c>
      <c r="L107" s="44">
        <v>23699</v>
      </c>
    </row>
    <row r="108" spans="1:12">
      <c r="A108" s="61">
        <v>102</v>
      </c>
      <c r="B108" s="30" t="s">
        <v>529</v>
      </c>
      <c r="C108" s="16">
        <v>10753.5</v>
      </c>
      <c r="D108" s="17">
        <v>335</v>
      </c>
      <c r="E108" s="15" t="s">
        <v>52</v>
      </c>
      <c r="F108" s="15" t="s">
        <v>528</v>
      </c>
      <c r="G108" s="16">
        <v>10753.5</v>
      </c>
      <c r="H108" s="15" t="s">
        <v>528</v>
      </c>
      <c r="I108" s="16">
        <v>10753.5</v>
      </c>
      <c r="J108" s="16" t="s">
        <v>34</v>
      </c>
      <c r="K108" s="19" t="s">
        <v>530</v>
      </c>
      <c r="L108" s="44">
        <v>23700</v>
      </c>
    </row>
    <row r="109" spans="1:12">
      <c r="A109" s="61">
        <v>103</v>
      </c>
      <c r="B109" s="30" t="s">
        <v>532</v>
      </c>
      <c r="C109" s="16">
        <v>10753.5</v>
      </c>
      <c r="D109" s="17">
        <v>335</v>
      </c>
      <c r="E109" s="15" t="s">
        <v>52</v>
      </c>
      <c r="F109" s="15" t="s">
        <v>528</v>
      </c>
      <c r="G109" s="16">
        <v>10753.5</v>
      </c>
      <c r="H109" s="15" t="s">
        <v>528</v>
      </c>
      <c r="I109" s="16">
        <v>10753.5</v>
      </c>
      <c r="J109" s="16" t="s">
        <v>34</v>
      </c>
      <c r="K109" s="19" t="s">
        <v>530</v>
      </c>
      <c r="L109" s="44">
        <v>23700</v>
      </c>
    </row>
    <row r="110" spans="1:12">
      <c r="A110" s="61">
        <v>104</v>
      </c>
      <c r="B110" s="30" t="s">
        <v>534</v>
      </c>
      <c r="C110" s="16">
        <v>440840</v>
      </c>
      <c r="D110" s="17">
        <v>515</v>
      </c>
      <c r="E110" s="15" t="s">
        <v>52</v>
      </c>
      <c r="F110" s="15" t="s">
        <v>136</v>
      </c>
      <c r="G110" s="16">
        <v>440840</v>
      </c>
      <c r="H110" s="15" t="s">
        <v>136</v>
      </c>
      <c r="I110" s="16">
        <v>440840</v>
      </c>
      <c r="J110" s="16" t="s">
        <v>34</v>
      </c>
      <c r="K110" s="19" t="s">
        <v>535</v>
      </c>
      <c r="L110" s="44">
        <v>23703</v>
      </c>
    </row>
    <row r="111" spans="1:12" ht="51" customHeight="1">
      <c r="A111" s="61">
        <v>105</v>
      </c>
      <c r="B111" s="30" t="s">
        <v>538</v>
      </c>
      <c r="C111" s="16">
        <v>7490</v>
      </c>
      <c r="D111" s="17"/>
      <c r="E111" s="15" t="s">
        <v>275</v>
      </c>
      <c r="F111" s="18" t="s">
        <v>273</v>
      </c>
      <c r="G111" s="19">
        <v>7490</v>
      </c>
      <c r="H111" s="18" t="s">
        <v>273</v>
      </c>
      <c r="I111" s="19">
        <v>7490</v>
      </c>
      <c r="J111" s="16" t="s">
        <v>34</v>
      </c>
      <c r="K111" s="19" t="s">
        <v>275</v>
      </c>
      <c r="L111" s="44">
        <v>23692</v>
      </c>
    </row>
    <row r="112" spans="1:12" s="1" customFormat="1" ht="90" customHeight="1">
      <c r="A112" s="9" t="s">
        <v>2993</v>
      </c>
      <c r="B112" s="10" t="s">
        <v>5</v>
      </c>
      <c r="C112" s="12" t="s">
        <v>6</v>
      </c>
      <c r="D112" s="12" t="s">
        <v>7</v>
      </c>
      <c r="E112" s="10" t="s">
        <v>8</v>
      </c>
      <c r="F112" s="10" t="s">
        <v>9</v>
      </c>
      <c r="G112" s="12" t="s">
        <v>10</v>
      </c>
      <c r="H112" s="12" t="s">
        <v>11</v>
      </c>
      <c r="I112" s="12" t="s">
        <v>12</v>
      </c>
      <c r="J112" s="12" t="s">
        <v>13</v>
      </c>
      <c r="K112" s="260" t="s">
        <v>2994</v>
      </c>
      <c r="L112" s="261" t="s">
        <v>23</v>
      </c>
    </row>
    <row r="113" spans="1:12" ht="48">
      <c r="A113" s="61">
        <v>106</v>
      </c>
      <c r="B113" s="30" t="s">
        <v>540</v>
      </c>
      <c r="C113" s="16">
        <v>24610</v>
      </c>
      <c r="D113" s="17"/>
      <c r="E113" s="15" t="s">
        <v>275</v>
      </c>
      <c r="F113" s="18" t="s">
        <v>273</v>
      </c>
      <c r="G113" s="19">
        <v>24610</v>
      </c>
      <c r="H113" s="18" t="s">
        <v>273</v>
      </c>
      <c r="I113" s="19">
        <v>24610</v>
      </c>
      <c r="J113" s="16" t="s">
        <v>34</v>
      </c>
      <c r="K113" s="19" t="s">
        <v>275</v>
      </c>
      <c r="L113" s="44">
        <v>23685</v>
      </c>
    </row>
    <row r="114" spans="1:12">
      <c r="A114" s="61">
        <v>107</v>
      </c>
      <c r="B114" s="14" t="s">
        <v>542</v>
      </c>
      <c r="C114" s="16">
        <v>7050</v>
      </c>
      <c r="D114" s="17">
        <v>2.35</v>
      </c>
      <c r="E114" s="15" t="s">
        <v>52</v>
      </c>
      <c r="F114" s="15" t="s">
        <v>204</v>
      </c>
      <c r="G114" s="19">
        <v>7050</v>
      </c>
      <c r="H114" s="15" t="s">
        <v>204</v>
      </c>
      <c r="I114" s="19">
        <v>7050</v>
      </c>
      <c r="J114" s="16" t="s">
        <v>34</v>
      </c>
      <c r="K114" s="19" t="s">
        <v>543</v>
      </c>
      <c r="L114" s="44">
        <v>23700</v>
      </c>
    </row>
    <row r="115" spans="1:12">
      <c r="A115" s="61">
        <v>108</v>
      </c>
      <c r="B115" s="14" t="s">
        <v>546</v>
      </c>
      <c r="C115" s="16">
        <v>27000</v>
      </c>
      <c r="D115" s="17">
        <v>1.8</v>
      </c>
      <c r="E115" s="15" t="s">
        <v>52</v>
      </c>
      <c r="F115" s="30" t="s">
        <v>204</v>
      </c>
      <c r="G115" s="19">
        <v>27000</v>
      </c>
      <c r="H115" s="30" t="s">
        <v>204</v>
      </c>
      <c r="I115" s="19">
        <v>27000</v>
      </c>
      <c r="J115" s="16" t="s">
        <v>34</v>
      </c>
      <c r="K115" s="19" t="s">
        <v>548</v>
      </c>
      <c r="L115" s="44">
        <v>23705</v>
      </c>
    </row>
    <row r="116" spans="1:12">
      <c r="A116" s="61">
        <v>109</v>
      </c>
      <c r="B116" s="14" t="s">
        <v>558</v>
      </c>
      <c r="C116" s="16">
        <v>8774</v>
      </c>
      <c r="D116" s="17">
        <v>82</v>
      </c>
      <c r="E116" s="15" t="s">
        <v>52</v>
      </c>
      <c r="F116" s="15" t="s">
        <v>557</v>
      </c>
      <c r="G116" s="19">
        <v>8774</v>
      </c>
      <c r="H116" s="15" t="s">
        <v>557</v>
      </c>
      <c r="I116" s="19">
        <v>8774</v>
      </c>
      <c r="J116" s="16" t="s">
        <v>34</v>
      </c>
      <c r="K116" s="19" t="s">
        <v>559</v>
      </c>
      <c r="L116" s="44">
        <v>23707</v>
      </c>
    </row>
    <row r="117" spans="1:12">
      <c r="A117" s="61">
        <v>110</v>
      </c>
      <c r="B117" s="14" t="s">
        <v>561</v>
      </c>
      <c r="C117" s="16">
        <v>9095</v>
      </c>
      <c r="D117" s="17">
        <v>85</v>
      </c>
      <c r="E117" s="15" t="s">
        <v>52</v>
      </c>
      <c r="F117" s="15" t="s">
        <v>557</v>
      </c>
      <c r="G117" s="19">
        <v>9095</v>
      </c>
      <c r="H117" s="15" t="s">
        <v>557</v>
      </c>
      <c r="I117" s="19">
        <v>9095</v>
      </c>
      <c r="J117" s="16" t="s">
        <v>34</v>
      </c>
      <c r="K117" s="19" t="s">
        <v>559</v>
      </c>
      <c r="L117" s="44">
        <v>23707</v>
      </c>
    </row>
    <row r="118" spans="1:12">
      <c r="A118" s="61">
        <v>111</v>
      </c>
      <c r="B118" s="14" t="s">
        <v>564</v>
      </c>
      <c r="C118" s="16">
        <v>6955</v>
      </c>
      <c r="D118" s="17"/>
      <c r="E118" s="15" t="s">
        <v>275</v>
      </c>
      <c r="F118" s="18" t="s">
        <v>2995</v>
      </c>
      <c r="G118" s="19">
        <v>6955</v>
      </c>
      <c r="H118" s="18" t="s">
        <v>2995</v>
      </c>
      <c r="I118" s="19">
        <v>6955</v>
      </c>
      <c r="J118" s="16" t="s">
        <v>34</v>
      </c>
      <c r="K118" s="19" t="s">
        <v>275</v>
      </c>
      <c r="L118" s="44">
        <v>23693</v>
      </c>
    </row>
    <row r="119" spans="1:12">
      <c r="A119" s="61">
        <v>112</v>
      </c>
      <c r="B119" s="14" t="s">
        <v>437</v>
      </c>
      <c r="C119" s="16">
        <v>1348.2</v>
      </c>
      <c r="D119" s="17"/>
      <c r="E119" s="15" t="s">
        <v>275</v>
      </c>
      <c r="F119" s="18" t="s">
        <v>436</v>
      </c>
      <c r="G119" s="19">
        <v>1348.2</v>
      </c>
      <c r="H119" s="18" t="s">
        <v>436</v>
      </c>
      <c r="I119" s="19">
        <v>1348.2</v>
      </c>
      <c r="J119" s="16" t="s">
        <v>34</v>
      </c>
      <c r="K119" s="19" t="s">
        <v>275</v>
      </c>
      <c r="L119" s="44">
        <v>23697</v>
      </c>
    </row>
    <row r="120" spans="1:12">
      <c r="A120" s="61">
        <v>113</v>
      </c>
      <c r="B120" s="14" t="s">
        <v>567</v>
      </c>
      <c r="C120" s="16">
        <v>30000</v>
      </c>
      <c r="D120" s="17"/>
      <c r="E120" s="15" t="s">
        <v>52</v>
      </c>
      <c r="F120" s="18" t="s">
        <v>228</v>
      </c>
      <c r="G120" s="19">
        <v>30000</v>
      </c>
      <c r="H120" s="18" t="s">
        <v>228</v>
      </c>
      <c r="I120" s="19">
        <v>30000</v>
      </c>
      <c r="J120" s="16" t="s">
        <v>34</v>
      </c>
      <c r="K120" s="19" t="s">
        <v>569</v>
      </c>
      <c r="L120" s="44">
        <v>23698</v>
      </c>
    </row>
    <row r="121" spans="1:12">
      <c r="A121" s="61">
        <v>114</v>
      </c>
      <c r="B121" s="14" t="s">
        <v>572</v>
      </c>
      <c r="C121" s="16">
        <v>26215</v>
      </c>
      <c r="D121" s="17">
        <v>242</v>
      </c>
      <c r="E121" s="15" t="s">
        <v>52</v>
      </c>
      <c r="F121" s="30" t="s">
        <v>369</v>
      </c>
      <c r="G121" s="19">
        <v>26215</v>
      </c>
      <c r="H121" s="30" t="s">
        <v>369</v>
      </c>
      <c r="I121" s="19">
        <v>26215</v>
      </c>
      <c r="J121" s="16" t="s">
        <v>34</v>
      </c>
      <c r="K121" s="19" t="s">
        <v>573</v>
      </c>
      <c r="L121" s="44">
        <v>23707</v>
      </c>
    </row>
    <row r="122" spans="1:12">
      <c r="A122" s="61">
        <v>115</v>
      </c>
      <c r="B122" s="14" t="s">
        <v>576</v>
      </c>
      <c r="C122" s="16">
        <v>31072.799999999999</v>
      </c>
      <c r="D122" s="17">
        <v>242</v>
      </c>
      <c r="E122" s="15" t="s">
        <v>52</v>
      </c>
      <c r="F122" s="18" t="s">
        <v>418</v>
      </c>
      <c r="G122" s="19">
        <v>31072.799999999999</v>
      </c>
      <c r="H122" s="18" t="s">
        <v>418</v>
      </c>
      <c r="I122" s="19">
        <v>31072.799999999999</v>
      </c>
      <c r="J122" s="16" t="s">
        <v>34</v>
      </c>
      <c r="K122" s="19" t="s">
        <v>577</v>
      </c>
      <c r="L122" s="44">
        <v>23707</v>
      </c>
    </row>
    <row r="123" spans="1:12">
      <c r="A123" s="61">
        <v>116</v>
      </c>
      <c r="B123" s="14" t="s">
        <v>581</v>
      </c>
      <c r="C123" s="16">
        <v>46384.5</v>
      </c>
      <c r="D123" s="17">
        <v>4335</v>
      </c>
      <c r="E123" s="15" t="s">
        <v>52</v>
      </c>
      <c r="F123" s="15" t="s">
        <v>61</v>
      </c>
      <c r="G123" s="19">
        <v>46384.5</v>
      </c>
      <c r="H123" s="15" t="s">
        <v>61</v>
      </c>
      <c r="I123" s="19">
        <v>46384.5</v>
      </c>
      <c r="J123" s="16" t="s">
        <v>34</v>
      </c>
      <c r="K123" s="19" t="s">
        <v>582</v>
      </c>
      <c r="L123" s="44">
        <v>23713</v>
      </c>
    </row>
    <row r="124" spans="1:12">
      <c r="A124" s="61">
        <v>117</v>
      </c>
      <c r="B124" s="14" t="s">
        <v>584</v>
      </c>
      <c r="C124" s="16">
        <v>7246.04</v>
      </c>
      <c r="D124" s="17">
        <v>6772</v>
      </c>
      <c r="E124" s="15" t="s">
        <v>52</v>
      </c>
      <c r="F124" s="15" t="s">
        <v>61</v>
      </c>
      <c r="G124" s="19">
        <v>7246.04</v>
      </c>
      <c r="H124" s="15" t="s">
        <v>61</v>
      </c>
      <c r="I124" s="19">
        <v>7246.04</v>
      </c>
      <c r="J124" s="16" t="s">
        <v>34</v>
      </c>
      <c r="K124" s="19" t="s">
        <v>582</v>
      </c>
      <c r="L124" s="44">
        <v>23713</v>
      </c>
    </row>
    <row r="125" spans="1:12">
      <c r="A125" s="61">
        <v>118</v>
      </c>
      <c r="B125" s="14" t="s">
        <v>587</v>
      </c>
      <c r="C125" s="16">
        <v>5000</v>
      </c>
      <c r="D125" s="17"/>
      <c r="E125" s="15" t="s">
        <v>245</v>
      </c>
      <c r="F125" s="18" t="s">
        <v>586</v>
      </c>
      <c r="G125" s="19">
        <v>4500</v>
      </c>
      <c r="H125" s="18" t="s">
        <v>586</v>
      </c>
      <c r="I125" s="19">
        <v>4500</v>
      </c>
      <c r="J125" s="16" t="s">
        <v>34</v>
      </c>
      <c r="K125" s="19" t="s">
        <v>245</v>
      </c>
      <c r="L125" s="44">
        <v>23719</v>
      </c>
    </row>
    <row r="126" spans="1:12">
      <c r="A126" s="61">
        <v>119</v>
      </c>
      <c r="B126" s="14" t="s">
        <v>590</v>
      </c>
      <c r="C126" s="16">
        <v>600</v>
      </c>
      <c r="D126" s="17">
        <v>0.02</v>
      </c>
      <c r="E126" s="15" t="s">
        <v>52</v>
      </c>
      <c r="F126" s="18" t="s">
        <v>298</v>
      </c>
      <c r="G126" s="19">
        <v>600</v>
      </c>
      <c r="H126" s="18" t="s">
        <v>298</v>
      </c>
      <c r="I126" s="19">
        <v>600</v>
      </c>
      <c r="J126" s="16" t="s">
        <v>34</v>
      </c>
      <c r="K126" s="19" t="s">
        <v>592</v>
      </c>
      <c r="L126" s="44">
        <v>23699</v>
      </c>
    </row>
    <row r="127" spans="1:12">
      <c r="A127" s="61">
        <v>120</v>
      </c>
      <c r="B127" s="14" t="s">
        <v>596</v>
      </c>
      <c r="C127" s="16">
        <v>21400</v>
      </c>
      <c r="D127" s="17">
        <v>2</v>
      </c>
      <c r="E127" s="15" t="s">
        <v>52</v>
      </c>
      <c r="F127" s="15" t="s">
        <v>595</v>
      </c>
      <c r="G127" s="19">
        <v>19795</v>
      </c>
      <c r="H127" s="15" t="s">
        <v>595</v>
      </c>
      <c r="I127" s="19">
        <v>19795</v>
      </c>
      <c r="J127" s="16" t="s">
        <v>34</v>
      </c>
      <c r="K127" s="19" t="s">
        <v>597</v>
      </c>
      <c r="L127" s="44">
        <v>23705</v>
      </c>
    </row>
    <row r="128" spans="1:12">
      <c r="A128" s="61">
        <v>121</v>
      </c>
      <c r="B128" s="14" t="s">
        <v>555</v>
      </c>
      <c r="C128" s="16">
        <v>38000</v>
      </c>
      <c r="D128" s="17">
        <v>1890</v>
      </c>
      <c r="E128" s="15" t="s">
        <v>245</v>
      </c>
      <c r="F128" s="15" t="s">
        <v>600</v>
      </c>
      <c r="G128" s="19">
        <v>30000</v>
      </c>
      <c r="H128" s="15" t="s">
        <v>600</v>
      </c>
      <c r="I128" s="19">
        <v>30000</v>
      </c>
      <c r="J128" s="16" t="s">
        <v>34</v>
      </c>
      <c r="K128" s="19" t="s">
        <v>245</v>
      </c>
      <c r="L128" s="44">
        <v>23727</v>
      </c>
    </row>
    <row r="129" spans="1:12">
      <c r="A129" s="61">
        <v>122</v>
      </c>
      <c r="B129" s="14" t="s">
        <v>605</v>
      </c>
      <c r="C129" s="16">
        <v>82000</v>
      </c>
      <c r="D129" s="17">
        <v>0.02</v>
      </c>
      <c r="E129" s="15" t="s">
        <v>52</v>
      </c>
      <c r="F129" s="18" t="s">
        <v>298</v>
      </c>
      <c r="G129" s="19">
        <v>82000</v>
      </c>
      <c r="H129" s="63" t="s">
        <v>298</v>
      </c>
      <c r="I129" s="16">
        <v>82000</v>
      </c>
      <c r="J129" s="16" t="s">
        <v>34</v>
      </c>
      <c r="K129" s="19" t="s">
        <v>607</v>
      </c>
      <c r="L129" s="44">
        <v>23706</v>
      </c>
    </row>
    <row r="130" spans="1:12">
      <c r="A130" s="61">
        <v>123</v>
      </c>
      <c r="B130" s="14" t="s">
        <v>621</v>
      </c>
      <c r="C130" s="16">
        <v>20700</v>
      </c>
      <c r="D130" s="17">
        <v>0.06</v>
      </c>
      <c r="E130" s="15" t="s">
        <v>52</v>
      </c>
      <c r="F130" s="15" t="s">
        <v>620</v>
      </c>
      <c r="G130" s="16">
        <v>20700</v>
      </c>
      <c r="H130" s="15" t="s">
        <v>620</v>
      </c>
      <c r="I130" s="16">
        <v>20700</v>
      </c>
      <c r="J130" s="16" t="s">
        <v>34</v>
      </c>
      <c r="K130" s="19" t="s">
        <v>623</v>
      </c>
      <c r="L130" s="44">
        <v>23705</v>
      </c>
    </row>
    <row r="131" spans="1:12">
      <c r="A131" s="61">
        <v>124</v>
      </c>
      <c r="B131" s="14" t="s">
        <v>627</v>
      </c>
      <c r="C131" s="16">
        <v>191423</v>
      </c>
      <c r="D131" s="17">
        <v>1789</v>
      </c>
      <c r="E131" s="15" t="s">
        <v>52</v>
      </c>
      <c r="F131" s="30" t="s">
        <v>61</v>
      </c>
      <c r="G131" s="19">
        <v>191423</v>
      </c>
      <c r="H131" s="30" t="s">
        <v>61</v>
      </c>
      <c r="I131" s="19">
        <v>191423</v>
      </c>
      <c r="J131" s="16" t="s">
        <v>34</v>
      </c>
      <c r="K131" s="19" t="s">
        <v>628</v>
      </c>
      <c r="L131" s="44">
        <v>23714</v>
      </c>
    </row>
    <row r="132" spans="1:12">
      <c r="A132" s="61">
        <v>125</v>
      </c>
      <c r="B132" s="14" t="s">
        <v>632</v>
      </c>
      <c r="C132" s="16">
        <v>12519</v>
      </c>
      <c r="D132" s="17">
        <v>65</v>
      </c>
      <c r="E132" s="15" t="s">
        <v>52</v>
      </c>
      <c r="F132" s="15" t="s">
        <v>631</v>
      </c>
      <c r="G132" s="19">
        <v>12519</v>
      </c>
      <c r="H132" s="15" t="s">
        <v>631</v>
      </c>
      <c r="I132" s="19">
        <v>12519</v>
      </c>
      <c r="J132" s="16" t="s">
        <v>34</v>
      </c>
      <c r="K132" s="19" t="s">
        <v>633</v>
      </c>
      <c r="L132" s="44">
        <v>23713</v>
      </c>
    </row>
    <row r="133" spans="1:12">
      <c r="A133" s="61">
        <v>126</v>
      </c>
      <c r="B133" s="14" t="s">
        <v>337</v>
      </c>
      <c r="C133" s="16">
        <v>68480</v>
      </c>
      <c r="D133" s="17">
        <v>640</v>
      </c>
      <c r="E133" s="14" t="s">
        <v>52</v>
      </c>
      <c r="F133" s="30" t="s">
        <v>61</v>
      </c>
      <c r="G133" s="16">
        <v>68480</v>
      </c>
      <c r="H133" s="30" t="s">
        <v>61</v>
      </c>
      <c r="I133" s="16">
        <v>68480</v>
      </c>
      <c r="J133" s="16" t="s">
        <v>34</v>
      </c>
      <c r="K133" s="19" t="s">
        <v>638</v>
      </c>
      <c r="L133" s="44">
        <v>23726</v>
      </c>
    </row>
    <row r="134" spans="1:12">
      <c r="A134" s="61">
        <v>127</v>
      </c>
      <c r="B134" s="14" t="s">
        <v>640</v>
      </c>
      <c r="C134" s="16">
        <v>74365</v>
      </c>
      <c r="D134" s="17">
        <v>695</v>
      </c>
      <c r="E134" s="14" t="s">
        <v>52</v>
      </c>
      <c r="F134" s="30" t="s">
        <v>61</v>
      </c>
      <c r="G134" s="16">
        <v>74365</v>
      </c>
      <c r="H134" s="30" t="s">
        <v>61</v>
      </c>
      <c r="I134" s="16">
        <v>74365</v>
      </c>
      <c r="J134" s="16" t="s">
        <v>34</v>
      </c>
      <c r="K134" s="19" t="s">
        <v>638</v>
      </c>
      <c r="L134" s="44">
        <v>23726</v>
      </c>
    </row>
    <row r="135" spans="1:12">
      <c r="A135" s="61">
        <v>128</v>
      </c>
      <c r="B135" s="14" t="s">
        <v>641</v>
      </c>
      <c r="C135" s="16">
        <v>138672</v>
      </c>
      <c r="D135" s="17">
        <v>1440</v>
      </c>
      <c r="E135" s="14" t="s">
        <v>52</v>
      </c>
      <c r="F135" s="30" t="s">
        <v>61</v>
      </c>
      <c r="G135" s="16">
        <v>138672</v>
      </c>
      <c r="H135" s="30" t="s">
        <v>61</v>
      </c>
      <c r="I135" s="16">
        <v>138672</v>
      </c>
      <c r="J135" s="16" t="s">
        <v>34</v>
      </c>
      <c r="K135" s="19" t="s">
        <v>638</v>
      </c>
      <c r="L135" s="44">
        <v>23726</v>
      </c>
    </row>
    <row r="136" spans="1:12" ht="48">
      <c r="A136" s="61">
        <v>129</v>
      </c>
      <c r="B136" s="14" t="s">
        <v>652</v>
      </c>
      <c r="C136" s="16">
        <v>3000</v>
      </c>
      <c r="D136" s="17"/>
      <c r="E136" s="15" t="s">
        <v>245</v>
      </c>
      <c r="F136" s="18" t="s">
        <v>2996</v>
      </c>
      <c r="G136" s="19">
        <v>2300</v>
      </c>
      <c r="H136" s="18" t="s">
        <v>2996</v>
      </c>
      <c r="I136" s="19">
        <v>2300</v>
      </c>
      <c r="J136" s="16" t="s">
        <v>34</v>
      </c>
      <c r="K136" s="19" t="s">
        <v>245</v>
      </c>
      <c r="L136" s="44">
        <v>23732</v>
      </c>
    </row>
    <row r="137" spans="1:12">
      <c r="A137" s="61">
        <v>130</v>
      </c>
      <c r="B137" s="14" t="s">
        <v>655</v>
      </c>
      <c r="C137" s="16">
        <v>8025</v>
      </c>
      <c r="D137" s="17">
        <v>0.5</v>
      </c>
      <c r="E137" s="15" t="s">
        <v>52</v>
      </c>
      <c r="F137" s="15" t="s">
        <v>118</v>
      </c>
      <c r="G137" s="19">
        <v>8025</v>
      </c>
      <c r="H137" s="15" t="s">
        <v>118</v>
      </c>
      <c r="I137" s="16">
        <v>8025</v>
      </c>
      <c r="J137" s="16" t="s">
        <v>34</v>
      </c>
      <c r="K137" s="19" t="s">
        <v>656</v>
      </c>
      <c r="L137" s="44">
        <v>23712</v>
      </c>
    </row>
    <row r="138" spans="1:12">
      <c r="A138" s="61">
        <v>131</v>
      </c>
      <c r="B138" s="14" t="s">
        <v>381</v>
      </c>
      <c r="C138" s="16">
        <v>6000</v>
      </c>
      <c r="D138" s="17"/>
      <c r="E138" s="15" t="s">
        <v>245</v>
      </c>
      <c r="F138" s="18" t="s">
        <v>353</v>
      </c>
      <c r="G138" s="19">
        <v>5952</v>
      </c>
      <c r="H138" s="18" t="s">
        <v>353</v>
      </c>
      <c r="I138" s="19">
        <v>5952</v>
      </c>
      <c r="J138" s="16" t="s">
        <v>34</v>
      </c>
      <c r="K138" s="19" t="s">
        <v>245</v>
      </c>
      <c r="L138" s="44">
        <v>23726</v>
      </c>
    </row>
    <row r="139" spans="1:12">
      <c r="A139" s="61">
        <v>132</v>
      </c>
      <c r="B139" s="14" t="s">
        <v>662</v>
      </c>
      <c r="C139" s="16">
        <v>24717</v>
      </c>
      <c r="D139" s="17">
        <v>11</v>
      </c>
      <c r="E139" s="15" t="s">
        <v>52</v>
      </c>
      <c r="F139" s="15" t="s">
        <v>661</v>
      </c>
      <c r="G139" s="19">
        <v>24717</v>
      </c>
      <c r="H139" s="15" t="s">
        <v>661</v>
      </c>
      <c r="I139" s="19">
        <v>24717</v>
      </c>
      <c r="J139" s="16" t="s">
        <v>34</v>
      </c>
      <c r="K139" s="19" t="s">
        <v>664</v>
      </c>
      <c r="L139" s="44">
        <v>23713</v>
      </c>
    </row>
    <row r="140" spans="1:12">
      <c r="A140" s="61">
        <v>133</v>
      </c>
      <c r="B140" s="14" t="s">
        <v>669</v>
      </c>
      <c r="C140" s="16">
        <v>5350</v>
      </c>
      <c r="D140" s="17">
        <v>0.5</v>
      </c>
      <c r="E140" s="15" t="s">
        <v>52</v>
      </c>
      <c r="F140" s="15" t="s">
        <v>197</v>
      </c>
      <c r="G140" s="19">
        <v>5350</v>
      </c>
      <c r="H140" s="15" t="s">
        <v>197</v>
      </c>
      <c r="I140" s="19">
        <v>5350</v>
      </c>
      <c r="J140" s="16" t="s">
        <v>34</v>
      </c>
      <c r="K140" s="19" t="s">
        <v>671</v>
      </c>
      <c r="L140" s="44">
        <v>23714</v>
      </c>
    </row>
    <row r="141" spans="1:12">
      <c r="A141" s="61">
        <v>134</v>
      </c>
      <c r="B141" s="14" t="s">
        <v>437</v>
      </c>
      <c r="C141" s="16">
        <v>1348.2</v>
      </c>
      <c r="D141" s="17"/>
      <c r="E141" s="15" t="s">
        <v>275</v>
      </c>
      <c r="F141" s="18" t="s">
        <v>436</v>
      </c>
      <c r="G141" s="19">
        <v>1348.2</v>
      </c>
      <c r="H141" s="63" t="s">
        <v>436</v>
      </c>
      <c r="I141" s="16">
        <v>1348.2</v>
      </c>
      <c r="J141" s="16" t="s">
        <v>34</v>
      </c>
      <c r="K141" s="19" t="s">
        <v>275</v>
      </c>
      <c r="L141" s="44">
        <v>23706</v>
      </c>
    </row>
    <row r="142" spans="1:12">
      <c r="A142" s="61">
        <v>135</v>
      </c>
      <c r="B142" s="14" t="s">
        <v>677</v>
      </c>
      <c r="C142" s="16">
        <v>41462.5</v>
      </c>
      <c r="D142" s="17"/>
      <c r="E142" s="15" t="s">
        <v>52</v>
      </c>
      <c r="F142" s="30" t="s">
        <v>676</v>
      </c>
      <c r="G142" s="16">
        <v>41462.5</v>
      </c>
      <c r="H142" s="30" t="s">
        <v>676</v>
      </c>
      <c r="I142" s="16">
        <v>41462.5</v>
      </c>
      <c r="J142" s="16" t="s">
        <v>34</v>
      </c>
      <c r="K142" s="19" t="s">
        <v>678</v>
      </c>
      <c r="L142" s="44">
        <v>23720</v>
      </c>
    </row>
    <row r="143" spans="1:12">
      <c r="A143" s="61">
        <v>136</v>
      </c>
      <c r="B143" s="14" t="s">
        <v>681</v>
      </c>
      <c r="C143" s="16">
        <v>14445</v>
      </c>
      <c r="D143" s="17">
        <v>900</v>
      </c>
      <c r="E143" s="15" t="s">
        <v>52</v>
      </c>
      <c r="F143" s="30" t="s">
        <v>369</v>
      </c>
      <c r="G143" s="19">
        <v>14445</v>
      </c>
      <c r="H143" s="63" t="s">
        <v>369</v>
      </c>
      <c r="I143" s="16">
        <v>14445</v>
      </c>
      <c r="J143" s="16" t="s">
        <v>34</v>
      </c>
      <c r="K143" s="19" t="s">
        <v>683</v>
      </c>
      <c r="L143" s="44">
        <v>23720</v>
      </c>
    </row>
    <row r="144" spans="1:12">
      <c r="A144" s="61">
        <v>137</v>
      </c>
      <c r="B144" s="14" t="s">
        <v>686</v>
      </c>
      <c r="C144" s="16">
        <v>8346</v>
      </c>
      <c r="D144" s="17">
        <v>780</v>
      </c>
      <c r="E144" s="15" t="s">
        <v>52</v>
      </c>
      <c r="F144" s="15" t="s">
        <v>197</v>
      </c>
      <c r="G144" s="19">
        <v>8346</v>
      </c>
      <c r="H144" s="15" t="s">
        <v>197</v>
      </c>
      <c r="I144" s="19">
        <v>8346</v>
      </c>
      <c r="J144" s="16" t="s">
        <v>34</v>
      </c>
      <c r="K144" s="19" t="s">
        <v>687</v>
      </c>
      <c r="L144" s="44">
        <v>23720</v>
      </c>
    </row>
    <row r="145" spans="1:12">
      <c r="A145" s="61">
        <v>138</v>
      </c>
      <c r="B145" s="14" t="s">
        <v>690</v>
      </c>
      <c r="C145" s="16">
        <v>7784.25</v>
      </c>
      <c r="D145" s="17">
        <v>2425</v>
      </c>
      <c r="E145" s="15" t="s">
        <v>52</v>
      </c>
      <c r="F145" s="30" t="s">
        <v>61</v>
      </c>
      <c r="G145" s="19">
        <v>7736.1</v>
      </c>
      <c r="H145" s="30" t="s">
        <v>61</v>
      </c>
      <c r="I145" s="19">
        <v>7736.1</v>
      </c>
      <c r="J145" s="16" t="s">
        <v>34</v>
      </c>
      <c r="K145" s="19" t="s">
        <v>691</v>
      </c>
      <c r="L145" s="44">
        <v>23726</v>
      </c>
    </row>
    <row r="146" spans="1:12">
      <c r="A146" s="61">
        <v>139</v>
      </c>
      <c r="B146" s="14" t="s">
        <v>694</v>
      </c>
      <c r="C146" s="16">
        <v>390</v>
      </c>
      <c r="D146" s="17"/>
      <c r="E146" s="15" t="s">
        <v>52</v>
      </c>
      <c r="F146" s="15" t="s">
        <v>167</v>
      </c>
      <c r="G146" s="19">
        <v>390</v>
      </c>
      <c r="H146" s="15" t="s">
        <v>167</v>
      </c>
      <c r="I146" s="19">
        <v>390</v>
      </c>
      <c r="J146" s="16" t="s">
        <v>34</v>
      </c>
      <c r="K146" s="19" t="s">
        <v>695</v>
      </c>
      <c r="L146" s="44">
        <v>23727</v>
      </c>
    </row>
    <row r="147" spans="1:12">
      <c r="A147" s="61">
        <v>140</v>
      </c>
      <c r="B147" s="14" t="s">
        <v>698</v>
      </c>
      <c r="C147" s="16">
        <v>10000</v>
      </c>
      <c r="D147" s="17"/>
      <c r="E147" s="15" t="s">
        <v>52</v>
      </c>
      <c r="F147" s="15" t="s">
        <v>167</v>
      </c>
      <c r="G147" s="19">
        <v>3007</v>
      </c>
      <c r="H147" s="15" t="s">
        <v>167</v>
      </c>
      <c r="I147" s="19">
        <v>3007</v>
      </c>
      <c r="J147" s="16" t="s">
        <v>34</v>
      </c>
      <c r="K147" s="19" t="s">
        <v>699</v>
      </c>
      <c r="L147" s="44">
        <v>23719</v>
      </c>
    </row>
    <row r="148" spans="1:12">
      <c r="A148" s="61">
        <v>141</v>
      </c>
      <c r="B148" s="14" t="s">
        <v>648</v>
      </c>
      <c r="C148" s="16">
        <v>5328.6</v>
      </c>
      <c r="D148" s="17"/>
      <c r="E148" s="15" t="s">
        <v>52</v>
      </c>
      <c r="F148" s="15" t="s">
        <v>98</v>
      </c>
      <c r="G148" s="19">
        <v>5328.6</v>
      </c>
      <c r="H148" s="15" t="s">
        <v>98</v>
      </c>
      <c r="I148" s="19">
        <v>5328.6</v>
      </c>
      <c r="J148" s="16" t="s">
        <v>34</v>
      </c>
      <c r="K148" s="19" t="s">
        <v>702</v>
      </c>
      <c r="L148" s="44">
        <v>23720</v>
      </c>
    </row>
    <row r="149" spans="1:12" s="1" customFormat="1" ht="90" customHeight="1">
      <c r="A149" s="9" t="s">
        <v>2993</v>
      </c>
      <c r="B149" s="10" t="s">
        <v>5</v>
      </c>
      <c r="C149" s="12" t="s">
        <v>6</v>
      </c>
      <c r="D149" s="12" t="s">
        <v>7</v>
      </c>
      <c r="E149" s="10" t="s">
        <v>8</v>
      </c>
      <c r="F149" s="10" t="s">
        <v>9</v>
      </c>
      <c r="G149" s="12" t="s">
        <v>10</v>
      </c>
      <c r="H149" s="12" t="s">
        <v>11</v>
      </c>
      <c r="I149" s="12" t="s">
        <v>12</v>
      </c>
      <c r="J149" s="12" t="s">
        <v>13</v>
      </c>
      <c r="K149" s="260" t="s">
        <v>2994</v>
      </c>
      <c r="L149" s="261" t="s">
        <v>23</v>
      </c>
    </row>
    <row r="150" spans="1:12">
      <c r="A150" s="61">
        <v>142</v>
      </c>
      <c r="B150" s="14" t="s">
        <v>709</v>
      </c>
      <c r="C150" s="16">
        <v>642</v>
      </c>
      <c r="D150" s="17">
        <v>5</v>
      </c>
      <c r="E150" s="15" t="s">
        <v>52</v>
      </c>
      <c r="F150" s="15" t="s">
        <v>197</v>
      </c>
      <c r="G150" s="19">
        <v>642</v>
      </c>
      <c r="H150" s="15" t="s">
        <v>197</v>
      </c>
      <c r="I150" s="19">
        <v>642</v>
      </c>
      <c r="J150" s="16" t="s">
        <v>34</v>
      </c>
      <c r="K150" s="19" t="s">
        <v>711</v>
      </c>
      <c r="L150" s="44">
        <v>23718</v>
      </c>
    </row>
    <row r="151" spans="1:12">
      <c r="A151" s="61">
        <v>143</v>
      </c>
      <c r="B151" s="14" t="s">
        <v>714</v>
      </c>
      <c r="C151" s="16">
        <v>5000</v>
      </c>
      <c r="D151" s="17"/>
      <c r="E151" s="15" t="s">
        <v>245</v>
      </c>
      <c r="F151" s="30" t="s">
        <v>411</v>
      </c>
      <c r="G151" s="19">
        <v>3999</v>
      </c>
      <c r="H151" s="30" t="s">
        <v>411</v>
      </c>
      <c r="I151" s="19">
        <v>3999</v>
      </c>
      <c r="J151" s="16" t="s">
        <v>34</v>
      </c>
      <c r="K151" s="19" t="s">
        <v>245</v>
      </c>
      <c r="L151" s="44">
        <v>23734</v>
      </c>
    </row>
    <row r="152" spans="1:12">
      <c r="A152" s="61">
        <v>144</v>
      </c>
      <c r="B152" s="14" t="s">
        <v>717</v>
      </c>
      <c r="C152" s="16">
        <v>12750</v>
      </c>
      <c r="D152" s="17"/>
      <c r="E152" s="15" t="s">
        <v>52</v>
      </c>
      <c r="F152" s="18" t="s">
        <v>204</v>
      </c>
      <c r="G152" s="19">
        <v>12750</v>
      </c>
      <c r="H152" s="18" t="s">
        <v>204</v>
      </c>
      <c r="I152" s="19">
        <v>12750</v>
      </c>
      <c r="J152" s="16" t="s">
        <v>34</v>
      </c>
      <c r="K152" s="19" t="s">
        <v>718</v>
      </c>
      <c r="L152" s="44">
        <v>23718</v>
      </c>
    </row>
    <row r="153" spans="1:12">
      <c r="A153" s="61">
        <v>145</v>
      </c>
      <c r="B153" s="14" t="s">
        <v>336</v>
      </c>
      <c r="C153" s="16">
        <v>16906</v>
      </c>
      <c r="D153" s="17">
        <v>790</v>
      </c>
      <c r="E153" s="15" t="s">
        <v>52</v>
      </c>
      <c r="F153" s="30" t="s">
        <v>61</v>
      </c>
      <c r="G153" s="19">
        <v>16906</v>
      </c>
      <c r="H153" s="30" t="s">
        <v>61</v>
      </c>
      <c r="I153" s="19">
        <v>16906</v>
      </c>
      <c r="J153" s="16" t="s">
        <v>34</v>
      </c>
      <c r="K153" s="19" t="s">
        <v>721</v>
      </c>
      <c r="L153" s="44">
        <v>23720</v>
      </c>
    </row>
    <row r="154" spans="1:12">
      <c r="A154" s="61">
        <v>146</v>
      </c>
      <c r="B154" s="14" t="s">
        <v>724</v>
      </c>
      <c r="C154" s="16">
        <v>42643.75</v>
      </c>
      <c r="D154" s="17"/>
      <c r="E154" s="15" t="s">
        <v>52</v>
      </c>
      <c r="F154" s="15" t="s">
        <v>620</v>
      </c>
      <c r="G154" s="16">
        <v>42643.75</v>
      </c>
      <c r="H154" s="15" t="s">
        <v>620</v>
      </c>
      <c r="I154" s="16">
        <v>42643.75</v>
      </c>
      <c r="J154" s="16" t="s">
        <v>34</v>
      </c>
      <c r="K154" s="19" t="s">
        <v>726</v>
      </c>
      <c r="L154" s="44">
        <v>23718</v>
      </c>
    </row>
    <row r="155" spans="1:12">
      <c r="A155" s="61">
        <v>147</v>
      </c>
      <c r="B155" s="14" t="s">
        <v>283</v>
      </c>
      <c r="C155" s="16">
        <v>7504.98</v>
      </c>
      <c r="D155" s="17">
        <v>1169</v>
      </c>
      <c r="E155" s="15" t="s">
        <v>52</v>
      </c>
      <c r="F155" s="30" t="s">
        <v>130</v>
      </c>
      <c r="G155" s="19">
        <v>7504.98</v>
      </c>
      <c r="H155" s="30" t="s">
        <v>130</v>
      </c>
      <c r="I155" s="19">
        <v>7504.98</v>
      </c>
      <c r="J155" s="16" t="s">
        <v>34</v>
      </c>
      <c r="K155" s="19" t="s">
        <v>732</v>
      </c>
      <c r="L155" s="44">
        <v>23720</v>
      </c>
    </row>
    <row r="156" spans="1:12">
      <c r="A156" s="61">
        <v>148</v>
      </c>
      <c r="B156" s="14" t="s">
        <v>739</v>
      </c>
      <c r="C156" s="16">
        <v>4000</v>
      </c>
      <c r="D156" s="17"/>
      <c r="E156" s="15" t="s">
        <v>52</v>
      </c>
      <c r="F156" s="30" t="s">
        <v>235</v>
      </c>
      <c r="G156" s="19">
        <v>3178.97</v>
      </c>
      <c r="H156" s="30" t="s">
        <v>235</v>
      </c>
      <c r="I156" s="19">
        <v>3178.97</v>
      </c>
      <c r="J156" s="16" t="s">
        <v>34</v>
      </c>
      <c r="K156" s="19" t="s">
        <v>740</v>
      </c>
      <c r="L156" s="44">
        <v>23726</v>
      </c>
    </row>
    <row r="157" spans="1:12" ht="48">
      <c r="A157" s="61">
        <v>149</v>
      </c>
      <c r="B157" s="14" t="s">
        <v>743</v>
      </c>
      <c r="C157" s="16">
        <v>11770</v>
      </c>
      <c r="D157" s="17"/>
      <c r="E157" s="15" t="s">
        <v>275</v>
      </c>
      <c r="F157" s="18" t="s">
        <v>273</v>
      </c>
      <c r="G157" s="19">
        <v>11770</v>
      </c>
      <c r="H157" s="18" t="s">
        <v>273</v>
      </c>
      <c r="I157" s="19">
        <v>11770</v>
      </c>
      <c r="J157" s="16" t="s">
        <v>34</v>
      </c>
      <c r="K157" s="19" t="s">
        <v>275</v>
      </c>
      <c r="L157" s="44">
        <v>23711</v>
      </c>
    </row>
    <row r="158" spans="1:12" ht="28.5" customHeight="1">
      <c r="A158" s="61">
        <v>150</v>
      </c>
      <c r="B158" s="14" t="s">
        <v>749</v>
      </c>
      <c r="C158" s="16">
        <v>64735</v>
      </c>
      <c r="D158" s="17"/>
      <c r="E158" s="15" t="s">
        <v>52</v>
      </c>
      <c r="F158" s="15" t="s">
        <v>748</v>
      </c>
      <c r="G158" s="16"/>
      <c r="H158" s="15" t="s">
        <v>748</v>
      </c>
      <c r="I158" s="16"/>
      <c r="J158" s="16" t="s">
        <v>34</v>
      </c>
      <c r="K158" s="19" t="s">
        <v>36</v>
      </c>
      <c r="L158" s="44">
        <v>23676</v>
      </c>
    </row>
    <row r="159" spans="1:12">
      <c r="A159" s="61">
        <v>151</v>
      </c>
      <c r="B159" s="14" t="s">
        <v>2997</v>
      </c>
      <c r="C159" s="16">
        <v>30000</v>
      </c>
      <c r="D159" s="17"/>
      <c r="E159" s="15" t="s">
        <v>52</v>
      </c>
      <c r="F159" s="18" t="s">
        <v>228</v>
      </c>
      <c r="G159" s="19">
        <v>30000</v>
      </c>
      <c r="H159" s="63" t="s">
        <v>228</v>
      </c>
      <c r="I159" s="16">
        <v>30000</v>
      </c>
      <c r="J159" s="16" t="s">
        <v>34</v>
      </c>
      <c r="K159" s="19" t="s">
        <v>766</v>
      </c>
      <c r="L159" s="44">
        <v>23719</v>
      </c>
    </row>
    <row r="160" spans="1:12">
      <c r="A160" s="61">
        <v>152</v>
      </c>
      <c r="B160" s="14" t="s">
        <v>769</v>
      </c>
      <c r="C160" s="16">
        <v>16050</v>
      </c>
      <c r="D160" s="17"/>
      <c r="E160" s="15" t="s">
        <v>52</v>
      </c>
      <c r="F160" s="30" t="s">
        <v>462</v>
      </c>
      <c r="G160" s="19">
        <v>16050</v>
      </c>
      <c r="H160" s="30" t="s">
        <v>462</v>
      </c>
      <c r="I160" s="19">
        <v>16050</v>
      </c>
      <c r="J160" s="16" t="s">
        <v>34</v>
      </c>
      <c r="K160" s="19" t="s">
        <v>770</v>
      </c>
      <c r="L160" s="44">
        <v>23725</v>
      </c>
    </row>
    <row r="161" spans="1:12">
      <c r="A161" s="61">
        <v>153</v>
      </c>
      <c r="B161" s="14" t="s">
        <v>177</v>
      </c>
      <c r="C161" s="16">
        <v>4815</v>
      </c>
      <c r="D161" s="17">
        <v>9</v>
      </c>
      <c r="E161" s="15" t="s">
        <v>52</v>
      </c>
      <c r="F161" s="30" t="s">
        <v>50</v>
      </c>
      <c r="G161" s="19">
        <v>4815</v>
      </c>
      <c r="H161" s="30" t="s">
        <v>50</v>
      </c>
      <c r="I161" s="19">
        <v>4815</v>
      </c>
      <c r="J161" s="16" t="s">
        <v>34</v>
      </c>
      <c r="K161" s="19" t="s">
        <v>773</v>
      </c>
      <c r="L161" s="44">
        <v>23725</v>
      </c>
    </row>
    <row r="162" spans="1:12">
      <c r="A162" s="61">
        <v>154</v>
      </c>
      <c r="B162" s="14" t="s">
        <v>174</v>
      </c>
      <c r="C162" s="16">
        <v>4280</v>
      </c>
      <c r="D162" s="17">
        <v>8</v>
      </c>
      <c r="E162" s="15" t="s">
        <v>52</v>
      </c>
      <c r="F162" s="30" t="s">
        <v>50</v>
      </c>
      <c r="G162" s="19">
        <v>4280</v>
      </c>
      <c r="H162" s="30" t="s">
        <v>50</v>
      </c>
      <c r="I162" s="19">
        <v>4280</v>
      </c>
      <c r="J162" s="16" t="s">
        <v>34</v>
      </c>
      <c r="K162" s="19" t="s">
        <v>773</v>
      </c>
      <c r="L162" s="44">
        <v>23725</v>
      </c>
    </row>
    <row r="163" spans="1:12">
      <c r="A163" s="61">
        <v>155</v>
      </c>
      <c r="B163" s="14" t="s">
        <v>780</v>
      </c>
      <c r="C163" s="16">
        <v>10700</v>
      </c>
      <c r="D163" s="17"/>
      <c r="E163" s="15" t="s">
        <v>275</v>
      </c>
      <c r="F163" s="18" t="s">
        <v>433</v>
      </c>
      <c r="G163" s="19">
        <v>10700</v>
      </c>
      <c r="H163" s="18" t="s">
        <v>433</v>
      </c>
      <c r="I163" s="19">
        <v>10700</v>
      </c>
      <c r="J163" s="16" t="s">
        <v>34</v>
      </c>
      <c r="K163" s="19" t="s">
        <v>275</v>
      </c>
      <c r="L163" s="44">
        <v>23714</v>
      </c>
    </row>
    <row r="164" spans="1:12">
      <c r="A164" s="61">
        <v>156</v>
      </c>
      <c r="B164" s="14" t="s">
        <v>437</v>
      </c>
      <c r="C164" s="16">
        <v>845.3</v>
      </c>
      <c r="D164" s="17"/>
      <c r="E164" s="15" t="s">
        <v>275</v>
      </c>
      <c r="F164" s="18" t="s">
        <v>436</v>
      </c>
      <c r="G164" s="19">
        <v>845.3</v>
      </c>
      <c r="H164" s="18" t="s">
        <v>436</v>
      </c>
      <c r="I164" s="19">
        <v>845.3</v>
      </c>
      <c r="J164" s="16" t="s">
        <v>34</v>
      </c>
      <c r="K164" s="19" t="s">
        <v>275</v>
      </c>
      <c r="L164" s="44">
        <v>23718</v>
      </c>
    </row>
    <row r="165" spans="1:12">
      <c r="A165" s="61">
        <v>157</v>
      </c>
      <c r="B165" s="14" t="s">
        <v>739</v>
      </c>
      <c r="C165" s="16">
        <v>3000</v>
      </c>
      <c r="D165" s="17"/>
      <c r="E165" s="15" t="s">
        <v>52</v>
      </c>
      <c r="F165" s="30" t="s">
        <v>235</v>
      </c>
      <c r="G165" s="19">
        <v>2743.48</v>
      </c>
      <c r="H165" s="30" t="s">
        <v>235</v>
      </c>
      <c r="I165" s="19">
        <v>2743.48</v>
      </c>
      <c r="J165" s="16" t="s">
        <v>34</v>
      </c>
      <c r="K165" s="19" t="s">
        <v>783</v>
      </c>
      <c r="L165" s="44">
        <v>23728</v>
      </c>
    </row>
    <row r="166" spans="1:12">
      <c r="A166" s="61">
        <v>158</v>
      </c>
      <c r="B166" s="14" t="s">
        <v>786</v>
      </c>
      <c r="C166" s="16">
        <v>77031.25</v>
      </c>
      <c r="D166" s="17"/>
      <c r="E166" s="15" t="s">
        <v>52</v>
      </c>
      <c r="F166" s="30" t="s">
        <v>620</v>
      </c>
      <c r="G166" s="19">
        <v>77031.25</v>
      </c>
      <c r="H166" s="30" t="s">
        <v>620</v>
      </c>
      <c r="I166" s="19">
        <v>77031.25</v>
      </c>
      <c r="J166" s="16" t="s">
        <v>34</v>
      </c>
      <c r="K166" s="19" t="s">
        <v>788</v>
      </c>
      <c r="L166" s="44">
        <v>23725</v>
      </c>
    </row>
    <row r="167" spans="1:12">
      <c r="A167" s="61">
        <v>159</v>
      </c>
      <c r="B167" s="14" t="s">
        <v>792</v>
      </c>
      <c r="C167" s="16">
        <v>10165</v>
      </c>
      <c r="D167" s="17">
        <v>95</v>
      </c>
      <c r="E167" s="15" t="s">
        <v>52</v>
      </c>
      <c r="F167" s="30" t="s">
        <v>369</v>
      </c>
      <c r="G167" s="19">
        <v>10165</v>
      </c>
      <c r="H167" s="30" t="s">
        <v>369</v>
      </c>
      <c r="I167" s="19">
        <v>10165</v>
      </c>
      <c r="J167" s="16" t="s">
        <v>34</v>
      </c>
      <c r="K167" s="19" t="s">
        <v>793</v>
      </c>
      <c r="L167" s="44">
        <v>23731</v>
      </c>
    </row>
    <row r="168" spans="1:12">
      <c r="A168" s="61">
        <v>160</v>
      </c>
      <c r="B168" s="14" t="s">
        <v>796</v>
      </c>
      <c r="C168" s="16">
        <v>1075</v>
      </c>
      <c r="D168" s="17">
        <v>0.43</v>
      </c>
      <c r="E168" s="15" t="s">
        <v>52</v>
      </c>
      <c r="F168" s="30" t="s">
        <v>204</v>
      </c>
      <c r="G168" s="19">
        <v>1075</v>
      </c>
      <c r="H168" s="30" t="s">
        <v>204</v>
      </c>
      <c r="I168" s="19">
        <v>1075</v>
      </c>
      <c r="J168" s="16" t="s">
        <v>34</v>
      </c>
      <c r="K168" s="19" t="s">
        <v>798</v>
      </c>
      <c r="L168" s="44">
        <v>23725</v>
      </c>
    </row>
    <row r="169" spans="1:12">
      <c r="A169" s="61">
        <v>161</v>
      </c>
      <c r="B169" s="14" t="s">
        <v>801</v>
      </c>
      <c r="C169" s="16">
        <v>13375</v>
      </c>
      <c r="D169" s="17">
        <v>5</v>
      </c>
      <c r="E169" s="15" t="s">
        <v>52</v>
      </c>
      <c r="F169" s="30" t="s">
        <v>595</v>
      </c>
      <c r="G169" s="19">
        <v>13375</v>
      </c>
      <c r="H169" s="30" t="s">
        <v>595</v>
      </c>
      <c r="I169" s="19">
        <v>13375</v>
      </c>
      <c r="J169" s="16" t="s">
        <v>34</v>
      </c>
      <c r="K169" s="19" t="s">
        <v>802</v>
      </c>
      <c r="L169" s="44">
        <v>23725</v>
      </c>
    </row>
    <row r="170" spans="1:12">
      <c r="A170" s="61">
        <v>162</v>
      </c>
      <c r="B170" s="14" t="s">
        <v>807</v>
      </c>
      <c r="C170" s="16">
        <v>49755</v>
      </c>
      <c r="D170" s="17"/>
      <c r="E170" s="15" t="s">
        <v>275</v>
      </c>
      <c r="F170" s="18" t="s">
        <v>2998</v>
      </c>
      <c r="G170" s="19">
        <v>49755</v>
      </c>
      <c r="H170" s="18" t="s">
        <v>2998</v>
      </c>
      <c r="I170" s="19">
        <v>49755</v>
      </c>
      <c r="J170" s="16" t="s">
        <v>34</v>
      </c>
      <c r="K170" s="19" t="s">
        <v>275</v>
      </c>
      <c r="L170" s="44">
        <v>23719</v>
      </c>
    </row>
    <row r="171" spans="1:12">
      <c r="A171" s="61">
        <v>163</v>
      </c>
      <c r="B171" s="14" t="s">
        <v>808</v>
      </c>
      <c r="C171" s="16">
        <v>2610.8000000000002</v>
      </c>
      <c r="D171" s="17"/>
      <c r="E171" s="15" t="s">
        <v>52</v>
      </c>
      <c r="F171" s="30" t="s">
        <v>98</v>
      </c>
      <c r="G171" s="19">
        <v>2610.8000000000002</v>
      </c>
      <c r="H171" s="63" t="s">
        <v>98</v>
      </c>
      <c r="I171" s="16">
        <v>2610.8000000000002</v>
      </c>
      <c r="J171" s="16" t="s">
        <v>34</v>
      </c>
      <c r="K171" s="19" t="s">
        <v>810</v>
      </c>
      <c r="L171" s="44">
        <v>23726</v>
      </c>
    </row>
    <row r="172" spans="1:12">
      <c r="A172" s="61">
        <v>164</v>
      </c>
      <c r="B172" s="14" t="s">
        <v>437</v>
      </c>
      <c r="C172" s="16">
        <v>222560</v>
      </c>
      <c r="D172" s="17">
        <v>27820</v>
      </c>
      <c r="E172" s="15" t="s">
        <v>52</v>
      </c>
      <c r="F172" s="18" t="s">
        <v>436</v>
      </c>
      <c r="G172" s="19">
        <v>184896</v>
      </c>
      <c r="H172" s="18" t="s">
        <v>436</v>
      </c>
      <c r="I172" s="19">
        <v>184896</v>
      </c>
      <c r="J172" s="16" t="s">
        <v>34</v>
      </c>
      <c r="K172" s="19" t="s">
        <v>813</v>
      </c>
      <c r="L172" s="44">
        <v>23686</v>
      </c>
    </row>
    <row r="173" spans="1:12">
      <c r="A173" s="61">
        <v>165</v>
      </c>
      <c r="B173" s="14" t="s">
        <v>468</v>
      </c>
      <c r="C173" s="16">
        <v>4815</v>
      </c>
      <c r="D173" s="17"/>
      <c r="E173" s="15" t="s">
        <v>52</v>
      </c>
      <c r="F173" s="30" t="s">
        <v>467</v>
      </c>
      <c r="G173" s="19">
        <v>4815</v>
      </c>
      <c r="H173" s="30" t="s">
        <v>467</v>
      </c>
      <c r="I173" s="19">
        <v>4815</v>
      </c>
      <c r="J173" s="16" t="s">
        <v>34</v>
      </c>
      <c r="K173" s="19" t="s">
        <v>818</v>
      </c>
      <c r="L173" s="44">
        <v>23727</v>
      </c>
    </row>
    <row r="174" spans="1:12">
      <c r="A174" s="61">
        <v>166</v>
      </c>
      <c r="B174" s="14" t="s">
        <v>821</v>
      </c>
      <c r="C174" s="16">
        <v>3187.5</v>
      </c>
      <c r="D174" s="17">
        <v>7.4999999999999997E-2</v>
      </c>
      <c r="E174" s="15" t="s">
        <v>52</v>
      </c>
      <c r="F174" s="30" t="s">
        <v>620</v>
      </c>
      <c r="G174" s="19">
        <v>3187.5</v>
      </c>
      <c r="H174" s="30" t="s">
        <v>620</v>
      </c>
      <c r="I174" s="19">
        <v>3187.5</v>
      </c>
      <c r="J174" s="16" t="s">
        <v>34</v>
      </c>
      <c r="K174" s="19" t="s">
        <v>822</v>
      </c>
      <c r="L174" s="44">
        <v>23724</v>
      </c>
    </row>
    <row r="175" spans="1:12">
      <c r="A175" s="61">
        <v>167</v>
      </c>
      <c r="B175" s="14" t="s">
        <v>826</v>
      </c>
      <c r="C175" s="16">
        <v>3937.5</v>
      </c>
      <c r="D175" s="17">
        <v>7.4999999999999997E-2</v>
      </c>
      <c r="E175" s="15" t="s">
        <v>52</v>
      </c>
      <c r="F175" s="30" t="s">
        <v>620</v>
      </c>
      <c r="G175" s="19">
        <v>3937.5</v>
      </c>
      <c r="H175" s="30" t="s">
        <v>620</v>
      </c>
      <c r="I175" s="19">
        <v>3937.5</v>
      </c>
      <c r="J175" s="16" t="s">
        <v>34</v>
      </c>
      <c r="K175" s="19" t="s">
        <v>827</v>
      </c>
      <c r="L175" s="44">
        <v>23728</v>
      </c>
    </row>
    <row r="176" spans="1:12">
      <c r="A176" s="61">
        <v>168</v>
      </c>
      <c r="B176" s="14" t="s">
        <v>437</v>
      </c>
      <c r="C176" s="16">
        <v>995.1</v>
      </c>
      <c r="D176" s="17"/>
      <c r="E176" s="15" t="s">
        <v>275</v>
      </c>
      <c r="F176" s="18" t="s">
        <v>436</v>
      </c>
      <c r="G176" s="19">
        <v>995.1</v>
      </c>
      <c r="H176" s="18" t="s">
        <v>436</v>
      </c>
      <c r="I176" s="19">
        <v>995.1</v>
      </c>
      <c r="J176" s="16" t="s">
        <v>34</v>
      </c>
      <c r="K176" s="19" t="s">
        <v>275</v>
      </c>
      <c r="L176" s="44">
        <v>23725</v>
      </c>
    </row>
    <row r="177" spans="1:12">
      <c r="A177" s="61">
        <v>169</v>
      </c>
      <c r="B177" s="14" t="s">
        <v>831</v>
      </c>
      <c r="C177" s="16">
        <v>15247.5</v>
      </c>
      <c r="D177" s="17"/>
      <c r="E177" s="15" t="s">
        <v>52</v>
      </c>
      <c r="F177" s="30" t="s">
        <v>50</v>
      </c>
      <c r="G177" s="19">
        <v>15247.5</v>
      </c>
      <c r="H177" s="30" t="s">
        <v>50</v>
      </c>
      <c r="I177" s="19">
        <v>15247.5</v>
      </c>
      <c r="J177" s="16" t="s">
        <v>34</v>
      </c>
      <c r="K177" s="19" t="s">
        <v>832</v>
      </c>
      <c r="L177" s="44">
        <v>23732</v>
      </c>
    </row>
    <row r="178" spans="1:12" ht="30" customHeight="1">
      <c r="A178" s="61">
        <v>170</v>
      </c>
      <c r="B178" s="14" t="s">
        <v>835</v>
      </c>
      <c r="C178" s="16">
        <v>498664</v>
      </c>
      <c r="D178" s="17"/>
      <c r="E178" s="15" t="s">
        <v>52</v>
      </c>
      <c r="F178" s="15" t="s">
        <v>480</v>
      </c>
      <c r="G178" s="19">
        <v>498664</v>
      </c>
      <c r="H178" s="15" t="s">
        <v>480</v>
      </c>
      <c r="I178" s="16">
        <v>498664</v>
      </c>
      <c r="J178" s="16" t="s">
        <v>34</v>
      </c>
      <c r="K178" s="19" t="s">
        <v>36</v>
      </c>
      <c r="L178" s="44">
        <v>23655</v>
      </c>
    </row>
    <row r="179" spans="1:12">
      <c r="A179" s="61">
        <v>171</v>
      </c>
      <c r="B179" s="14" t="s">
        <v>838</v>
      </c>
      <c r="C179" s="16">
        <v>57000</v>
      </c>
      <c r="D179" s="17"/>
      <c r="E179" s="15" t="s">
        <v>52</v>
      </c>
      <c r="F179" s="15" t="s">
        <v>837</v>
      </c>
      <c r="G179" s="19">
        <v>57000</v>
      </c>
      <c r="H179" s="15" t="s">
        <v>837</v>
      </c>
      <c r="I179" s="19">
        <v>57000</v>
      </c>
      <c r="J179" s="16" t="s">
        <v>34</v>
      </c>
      <c r="K179" s="19" t="s">
        <v>839</v>
      </c>
      <c r="L179" s="44">
        <v>23714</v>
      </c>
    </row>
    <row r="180" spans="1:12">
      <c r="A180" s="61">
        <v>172</v>
      </c>
      <c r="B180" s="14" t="s">
        <v>842</v>
      </c>
      <c r="C180" s="16">
        <v>23005</v>
      </c>
      <c r="D180" s="17">
        <v>4.3</v>
      </c>
      <c r="E180" s="15" t="s">
        <v>52</v>
      </c>
      <c r="F180" s="18" t="s">
        <v>118</v>
      </c>
      <c r="G180" s="19">
        <v>23005</v>
      </c>
      <c r="H180" s="18" t="s">
        <v>118</v>
      </c>
      <c r="I180" s="19">
        <v>23005</v>
      </c>
      <c r="J180" s="16" t="s">
        <v>34</v>
      </c>
      <c r="K180" s="19" t="s">
        <v>843</v>
      </c>
      <c r="L180" s="44">
        <v>23734</v>
      </c>
    </row>
    <row r="181" spans="1:12">
      <c r="A181" s="61">
        <v>173</v>
      </c>
      <c r="B181" s="14" t="s">
        <v>846</v>
      </c>
      <c r="C181" s="16">
        <v>55000</v>
      </c>
      <c r="D181" s="17">
        <v>1</v>
      </c>
      <c r="E181" s="15" t="s">
        <v>94</v>
      </c>
      <c r="F181" s="30" t="s">
        <v>50</v>
      </c>
      <c r="G181" s="19">
        <v>300135</v>
      </c>
      <c r="H181" s="30" t="s">
        <v>50</v>
      </c>
      <c r="I181" s="19">
        <v>300135</v>
      </c>
      <c r="J181" s="16" t="s">
        <v>34</v>
      </c>
      <c r="K181" s="19" t="s">
        <v>848</v>
      </c>
      <c r="L181" s="44">
        <v>23760</v>
      </c>
    </row>
    <row r="182" spans="1:12">
      <c r="A182" s="61"/>
      <c r="B182" s="14"/>
      <c r="C182" s="16"/>
      <c r="D182" s="17"/>
      <c r="E182" s="15"/>
      <c r="F182" s="18" t="s">
        <v>852</v>
      </c>
      <c r="G182" s="19">
        <v>407000</v>
      </c>
      <c r="H182" s="63"/>
      <c r="I182" s="16"/>
      <c r="J182" s="16"/>
      <c r="K182" s="19"/>
      <c r="L182" s="44"/>
    </row>
    <row r="183" spans="1:12">
      <c r="A183" s="61"/>
      <c r="B183" s="14"/>
      <c r="C183" s="16"/>
      <c r="D183" s="17"/>
      <c r="E183" s="15"/>
      <c r="F183" s="30" t="s">
        <v>853</v>
      </c>
      <c r="G183" s="19">
        <v>511995</v>
      </c>
      <c r="H183" s="63"/>
      <c r="I183" s="16"/>
      <c r="J183" s="16"/>
      <c r="K183" s="19"/>
      <c r="L183" s="44"/>
    </row>
    <row r="184" spans="1:12">
      <c r="A184" s="61">
        <v>174</v>
      </c>
      <c r="B184" s="14" t="s">
        <v>855</v>
      </c>
      <c r="C184" s="16">
        <v>850000</v>
      </c>
      <c r="D184" s="17">
        <v>1</v>
      </c>
      <c r="E184" s="15" t="s">
        <v>94</v>
      </c>
      <c r="F184" s="30" t="s">
        <v>204</v>
      </c>
      <c r="G184" s="19">
        <v>612000</v>
      </c>
      <c r="H184" s="30" t="s">
        <v>204</v>
      </c>
      <c r="I184" s="19">
        <v>612000</v>
      </c>
      <c r="J184" s="16" t="s">
        <v>34</v>
      </c>
      <c r="K184" s="19" t="s">
        <v>856</v>
      </c>
      <c r="L184" s="44">
        <v>23760</v>
      </c>
    </row>
    <row r="185" spans="1:12">
      <c r="A185" s="61"/>
      <c r="B185" s="14"/>
      <c r="C185" s="16"/>
      <c r="D185" s="17"/>
      <c r="E185" s="15"/>
      <c r="F185" s="30" t="s">
        <v>853</v>
      </c>
      <c r="G185" s="19">
        <v>791265</v>
      </c>
      <c r="H185" s="63"/>
      <c r="I185" s="16"/>
      <c r="J185" s="16"/>
      <c r="K185" s="19"/>
      <c r="L185" s="44"/>
    </row>
    <row r="186" spans="1:12" s="1" customFormat="1" ht="90" customHeight="1">
      <c r="A186" s="9" t="s">
        <v>2993</v>
      </c>
      <c r="B186" s="10" t="s">
        <v>5</v>
      </c>
      <c r="C186" s="12" t="s">
        <v>6</v>
      </c>
      <c r="D186" s="12" t="s">
        <v>7</v>
      </c>
      <c r="E186" s="10" t="s">
        <v>8</v>
      </c>
      <c r="F186" s="10" t="s">
        <v>9</v>
      </c>
      <c r="G186" s="12" t="s">
        <v>10</v>
      </c>
      <c r="H186" s="12" t="s">
        <v>11</v>
      </c>
      <c r="I186" s="12" t="s">
        <v>12</v>
      </c>
      <c r="J186" s="12" t="s">
        <v>13</v>
      </c>
      <c r="K186" s="260" t="s">
        <v>2994</v>
      </c>
      <c r="L186" s="261" t="s">
        <v>23</v>
      </c>
    </row>
    <row r="187" spans="1:12">
      <c r="A187" s="61">
        <v>175</v>
      </c>
      <c r="B187" s="14" t="s">
        <v>859</v>
      </c>
      <c r="C187" s="16">
        <v>2140</v>
      </c>
      <c r="D187" s="17">
        <v>2</v>
      </c>
      <c r="E187" s="15" t="s">
        <v>52</v>
      </c>
      <c r="F187" s="18" t="s">
        <v>118</v>
      </c>
      <c r="G187" s="19">
        <v>2140</v>
      </c>
      <c r="H187" s="63" t="s">
        <v>118</v>
      </c>
      <c r="I187" s="16">
        <v>2140</v>
      </c>
      <c r="J187" s="16" t="s">
        <v>34</v>
      </c>
      <c r="K187" s="19" t="s">
        <v>861</v>
      </c>
      <c r="L187" s="44">
        <v>23733</v>
      </c>
    </row>
    <row r="188" spans="1:12">
      <c r="A188" s="61">
        <v>176</v>
      </c>
      <c r="B188" s="14" t="s">
        <v>865</v>
      </c>
      <c r="C188" s="16">
        <v>203556.8</v>
      </c>
      <c r="D188" s="17">
        <v>6560</v>
      </c>
      <c r="E188" s="15" t="s">
        <v>94</v>
      </c>
      <c r="F188" s="15" t="s">
        <v>130</v>
      </c>
      <c r="G188" s="19">
        <v>201384.7</v>
      </c>
      <c r="H188" s="15" t="s">
        <v>130</v>
      </c>
      <c r="I188" s="19">
        <v>201384.7</v>
      </c>
      <c r="J188" s="16" t="s">
        <v>34</v>
      </c>
      <c r="K188" s="19" t="s">
        <v>866</v>
      </c>
      <c r="L188" s="44">
        <v>23775</v>
      </c>
    </row>
    <row r="189" spans="1:12">
      <c r="A189" s="61">
        <v>177</v>
      </c>
      <c r="B189" s="14" t="s">
        <v>868</v>
      </c>
      <c r="C189" s="16">
        <v>189261.6</v>
      </c>
      <c r="D189" s="17">
        <v>8040</v>
      </c>
      <c r="E189" s="15" t="s">
        <v>94</v>
      </c>
      <c r="F189" s="15" t="s">
        <v>130</v>
      </c>
      <c r="G189" s="19">
        <v>189026.2</v>
      </c>
      <c r="H189" s="15" t="s">
        <v>130</v>
      </c>
      <c r="I189" s="19">
        <v>189026.2</v>
      </c>
      <c r="J189" s="16" t="s">
        <v>34</v>
      </c>
      <c r="K189" s="19" t="s">
        <v>866</v>
      </c>
      <c r="L189" s="44">
        <v>23775</v>
      </c>
    </row>
    <row r="190" spans="1:12">
      <c r="A190" s="61">
        <v>178</v>
      </c>
      <c r="B190" s="14" t="s">
        <v>869</v>
      </c>
      <c r="C190" s="16">
        <v>163453.20000000001</v>
      </c>
      <c r="D190" s="17">
        <v>8040</v>
      </c>
      <c r="E190" s="15" t="s">
        <v>94</v>
      </c>
      <c r="F190" s="15" t="s">
        <v>130</v>
      </c>
      <c r="G190" s="19">
        <v>163249.9</v>
      </c>
      <c r="H190" s="15" t="s">
        <v>130</v>
      </c>
      <c r="I190" s="19">
        <v>163249.9</v>
      </c>
      <c r="J190" s="16" t="s">
        <v>34</v>
      </c>
      <c r="K190" s="19" t="s">
        <v>866</v>
      </c>
      <c r="L190" s="44">
        <v>23775</v>
      </c>
    </row>
    <row r="191" spans="1:12">
      <c r="A191" s="61">
        <v>179</v>
      </c>
      <c r="B191" s="14" t="s">
        <v>870</v>
      </c>
      <c r="C191" s="16">
        <v>140926.21</v>
      </c>
      <c r="D191" s="17">
        <v>5986.67</v>
      </c>
      <c r="E191" s="15" t="s">
        <v>94</v>
      </c>
      <c r="F191" s="15" t="s">
        <v>130</v>
      </c>
      <c r="G191" s="19">
        <v>134648.79999999999</v>
      </c>
      <c r="H191" s="15" t="s">
        <v>130</v>
      </c>
      <c r="I191" s="19">
        <v>134648.79999999999</v>
      </c>
      <c r="J191" s="16" t="s">
        <v>34</v>
      </c>
      <c r="K191" s="19" t="s">
        <v>866</v>
      </c>
      <c r="L191" s="44">
        <v>23775</v>
      </c>
    </row>
    <row r="192" spans="1:12">
      <c r="A192" s="61">
        <v>180</v>
      </c>
      <c r="B192" s="14" t="s">
        <v>872</v>
      </c>
      <c r="C192" s="16">
        <v>1200</v>
      </c>
      <c r="D192" s="17">
        <v>0.24</v>
      </c>
      <c r="E192" s="15" t="s">
        <v>52</v>
      </c>
      <c r="F192" s="30" t="s">
        <v>204</v>
      </c>
      <c r="G192" s="19">
        <v>1200</v>
      </c>
      <c r="H192" s="63" t="s">
        <v>204</v>
      </c>
      <c r="I192" s="16">
        <v>1200</v>
      </c>
      <c r="J192" s="16" t="s">
        <v>34</v>
      </c>
      <c r="K192" s="19" t="s">
        <v>873</v>
      </c>
      <c r="L192" s="44">
        <v>23733</v>
      </c>
    </row>
    <row r="193" spans="1:12">
      <c r="A193" s="61">
        <v>181</v>
      </c>
      <c r="B193" s="14" t="s">
        <v>876</v>
      </c>
      <c r="C193" s="16">
        <v>12840</v>
      </c>
      <c r="D193" s="17">
        <v>15</v>
      </c>
      <c r="E193" s="15" t="s">
        <v>52</v>
      </c>
      <c r="F193" s="30" t="s">
        <v>197</v>
      </c>
      <c r="G193" s="19">
        <v>12840</v>
      </c>
      <c r="H193" s="30" t="s">
        <v>197</v>
      </c>
      <c r="I193" s="19">
        <v>12840</v>
      </c>
      <c r="J193" s="16" t="s">
        <v>34</v>
      </c>
      <c r="K193" s="19" t="s">
        <v>878</v>
      </c>
      <c r="L193" s="44">
        <v>23734</v>
      </c>
    </row>
    <row r="194" spans="1:12">
      <c r="A194" s="61">
        <v>182</v>
      </c>
      <c r="B194" s="14" t="s">
        <v>168</v>
      </c>
      <c r="C194" s="16">
        <v>15000</v>
      </c>
      <c r="D194" s="17"/>
      <c r="E194" s="15" t="s">
        <v>52</v>
      </c>
      <c r="F194" s="18" t="s">
        <v>167</v>
      </c>
      <c r="G194" s="19">
        <v>13690</v>
      </c>
      <c r="H194" s="18" t="s">
        <v>167</v>
      </c>
      <c r="I194" s="19">
        <v>13690</v>
      </c>
      <c r="J194" s="16" t="s">
        <v>34</v>
      </c>
      <c r="K194" s="19" t="s">
        <v>881</v>
      </c>
      <c r="L194" s="44">
        <v>23727</v>
      </c>
    </row>
    <row r="195" spans="1:12">
      <c r="A195" s="61">
        <v>183</v>
      </c>
      <c r="B195" s="14" t="s">
        <v>884</v>
      </c>
      <c r="C195" s="16">
        <v>1075350</v>
      </c>
      <c r="D195" s="17">
        <v>50.25</v>
      </c>
      <c r="E195" s="15" t="s">
        <v>94</v>
      </c>
      <c r="F195" s="18" t="s">
        <v>267</v>
      </c>
      <c r="G195" s="19">
        <v>580000</v>
      </c>
      <c r="H195" s="18" t="s">
        <v>267</v>
      </c>
      <c r="I195" s="19">
        <v>580000</v>
      </c>
      <c r="J195" s="16" t="s">
        <v>34</v>
      </c>
      <c r="K195" s="19" t="s">
        <v>886</v>
      </c>
      <c r="L195" s="44">
        <v>23756</v>
      </c>
    </row>
    <row r="196" spans="1:12">
      <c r="A196" s="61"/>
      <c r="B196" s="14"/>
      <c r="C196" s="16"/>
      <c r="D196" s="17"/>
      <c r="E196" s="15"/>
      <c r="F196" s="30" t="s">
        <v>595</v>
      </c>
      <c r="G196" s="19">
        <v>620600</v>
      </c>
      <c r="H196" s="63"/>
      <c r="I196" s="16"/>
      <c r="J196" s="16"/>
      <c r="K196" s="19"/>
      <c r="L196" s="44"/>
    </row>
    <row r="197" spans="1:12">
      <c r="A197" s="61"/>
      <c r="B197" s="14"/>
      <c r="C197" s="16"/>
      <c r="D197" s="17"/>
      <c r="E197" s="15"/>
      <c r="F197" s="30" t="s">
        <v>98</v>
      </c>
      <c r="G197" s="19">
        <v>612040</v>
      </c>
      <c r="H197" s="63"/>
      <c r="I197" s="16"/>
      <c r="J197" s="16"/>
      <c r="K197" s="19"/>
      <c r="L197" s="44"/>
    </row>
    <row r="198" spans="1:12">
      <c r="A198" s="61"/>
      <c r="B198" s="14"/>
      <c r="C198" s="16"/>
      <c r="D198" s="17"/>
      <c r="E198" s="15"/>
      <c r="F198" s="18" t="s">
        <v>889</v>
      </c>
      <c r="G198" s="19">
        <v>950000</v>
      </c>
      <c r="H198" s="63"/>
      <c r="I198" s="16"/>
      <c r="J198" s="16"/>
      <c r="K198" s="19"/>
      <c r="L198" s="44"/>
    </row>
    <row r="199" spans="1:12">
      <c r="A199" s="61">
        <v>184</v>
      </c>
      <c r="B199" s="14" t="s">
        <v>891</v>
      </c>
      <c r="C199" s="16">
        <v>80</v>
      </c>
      <c r="D199" s="17"/>
      <c r="E199" s="15" t="s">
        <v>52</v>
      </c>
      <c r="F199" s="18" t="s">
        <v>167</v>
      </c>
      <c r="G199" s="19">
        <v>80</v>
      </c>
      <c r="H199" s="18" t="s">
        <v>167</v>
      </c>
      <c r="I199" s="19">
        <v>80</v>
      </c>
      <c r="J199" s="16" t="s">
        <v>34</v>
      </c>
      <c r="K199" s="19" t="s">
        <v>892</v>
      </c>
      <c r="L199" s="44">
        <v>23732</v>
      </c>
    </row>
    <row r="200" spans="1:12">
      <c r="A200" s="61">
        <v>185</v>
      </c>
      <c r="B200" s="14" t="s">
        <v>895</v>
      </c>
      <c r="C200" s="16">
        <v>2550</v>
      </c>
      <c r="D200" s="17">
        <v>0.06</v>
      </c>
      <c r="E200" s="15" t="s">
        <v>52</v>
      </c>
      <c r="F200" s="30" t="s">
        <v>620</v>
      </c>
      <c r="G200" s="19">
        <v>2550</v>
      </c>
      <c r="H200" s="30" t="s">
        <v>620</v>
      </c>
      <c r="I200" s="19">
        <v>2550</v>
      </c>
      <c r="J200" s="16" t="s">
        <v>34</v>
      </c>
      <c r="K200" s="19" t="s">
        <v>897</v>
      </c>
      <c r="L200" s="44">
        <v>23739</v>
      </c>
    </row>
    <row r="201" spans="1:12">
      <c r="A201" s="61">
        <v>186</v>
      </c>
      <c r="B201" s="14" t="s">
        <v>902</v>
      </c>
      <c r="C201" s="16">
        <v>155150</v>
      </c>
      <c r="D201" s="17">
        <v>290</v>
      </c>
      <c r="E201" s="15" t="s">
        <v>52</v>
      </c>
      <c r="F201" s="30" t="s">
        <v>903</v>
      </c>
      <c r="G201" s="19">
        <v>155150</v>
      </c>
      <c r="H201" s="30" t="s">
        <v>903</v>
      </c>
      <c r="I201" s="19">
        <v>155150</v>
      </c>
      <c r="J201" s="16" t="s">
        <v>34</v>
      </c>
      <c r="K201" s="19" t="s">
        <v>904</v>
      </c>
      <c r="L201" s="44">
        <v>23741</v>
      </c>
    </row>
    <row r="202" spans="1:12">
      <c r="A202" s="61">
        <v>187</v>
      </c>
      <c r="B202" s="14" t="s">
        <v>906</v>
      </c>
      <c r="C202" s="16">
        <v>155150</v>
      </c>
      <c r="D202" s="17">
        <v>290</v>
      </c>
      <c r="E202" s="15" t="s">
        <v>52</v>
      </c>
      <c r="F202" s="30" t="s">
        <v>903</v>
      </c>
      <c r="G202" s="19">
        <v>155150</v>
      </c>
      <c r="H202" s="30" t="s">
        <v>903</v>
      </c>
      <c r="I202" s="19">
        <v>155150</v>
      </c>
      <c r="J202" s="16" t="s">
        <v>34</v>
      </c>
      <c r="K202" s="19" t="s">
        <v>904</v>
      </c>
      <c r="L202" s="44">
        <v>23741</v>
      </c>
    </row>
    <row r="203" spans="1:12">
      <c r="A203" s="61">
        <v>188</v>
      </c>
      <c r="B203" s="14" t="s">
        <v>908</v>
      </c>
      <c r="C203" s="16">
        <v>1926</v>
      </c>
      <c r="D203" s="17"/>
      <c r="E203" s="15" t="s">
        <v>275</v>
      </c>
      <c r="F203" s="30" t="s">
        <v>347</v>
      </c>
      <c r="G203" s="19">
        <v>1926</v>
      </c>
      <c r="H203" s="30" t="s">
        <v>347</v>
      </c>
      <c r="I203" s="19">
        <v>1926</v>
      </c>
      <c r="J203" s="16" t="s">
        <v>34</v>
      </c>
      <c r="K203" s="19" t="s">
        <v>275</v>
      </c>
      <c r="L203" s="44">
        <v>23731</v>
      </c>
    </row>
    <row r="204" spans="1:12">
      <c r="A204" s="61">
        <v>189</v>
      </c>
      <c r="B204" s="14" t="s">
        <v>911</v>
      </c>
      <c r="C204" s="16">
        <v>12412</v>
      </c>
      <c r="D204" s="17"/>
      <c r="E204" s="15" t="s">
        <v>275</v>
      </c>
      <c r="F204" s="18" t="s">
        <v>2999</v>
      </c>
      <c r="G204" s="19">
        <v>12412</v>
      </c>
      <c r="H204" s="18" t="s">
        <v>2999</v>
      </c>
      <c r="I204" s="19">
        <v>12412</v>
      </c>
      <c r="J204" s="16" t="s">
        <v>34</v>
      </c>
      <c r="K204" s="19" t="s">
        <v>275</v>
      </c>
      <c r="L204" s="44">
        <v>23738</v>
      </c>
    </row>
    <row r="205" spans="1:12">
      <c r="A205" s="61">
        <v>190</v>
      </c>
      <c r="B205" s="14" t="s">
        <v>437</v>
      </c>
      <c r="C205" s="16">
        <v>963</v>
      </c>
      <c r="D205" s="17"/>
      <c r="E205" s="15" t="s">
        <v>275</v>
      </c>
      <c r="F205" s="18" t="s">
        <v>436</v>
      </c>
      <c r="G205" s="19">
        <v>963</v>
      </c>
      <c r="H205" s="18" t="s">
        <v>436</v>
      </c>
      <c r="I205" s="19">
        <v>963</v>
      </c>
      <c r="J205" s="16" t="s">
        <v>34</v>
      </c>
      <c r="K205" s="19" t="s">
        <v>275</v>
      </c>
      <c r="L205" s="44">
        <v>23734</v>
      </c>
    </row>
    <row r="206" spans="1:12">
      <c r="A206" s="61">
        <v>191</v>
      </c>
      <c r="B206" s="14" t="s">
        <v>914</v>
      </c>
      <c r="C206" s="16">
        <v>1875</v>
      </c>
      <c r="D206" s="17"/>
      <c r="E206" s="15" t="s">
        <v>52</v>
      </c>
      <c r="F206" s="30" t="s">
        <v>620</v>
      </c>
      <c r="G206" s="19">
        <v>1875</v>
      </c>
      <c r="H206" s="63" t="s">
        <v>620</v>
      </c>
      <c r="I206" s="16">
        <v>1875</v>
      </c>
      <c r="J206" s="16" t="s">
        <v>34</v>
      </c>
      <c r="K206" s="19" t="s">
        <v>916</v>
      </c>
      <c r="L206" s="44">
        <v>23740</v>
      </c>
    </row>
    <row r="207" spans="1:12">
      <c r="A207" s="61">
        <v>192</v>
      </c>
      <c r="B207" s="14" t="s">
        <v>919</v>
      </c>
      <c r="C207" s="16">
        <v>3750</v>
      </c>
      <c r="D207" s="17"/>
      <c r="E207" s="15" t="s">
        <v>52</v>
      </c>
      <c r="F207" s="30" t="s">
        <v>620</v>
      </c>
      <c r="G207" s="19">
        <v>3750</v>
      </c>
      <c r="H207" s="63" t="s">
        <v>620</v>
      </c>
      <c r="I207" s="16">
        <v>3750</v>
      </c>
      <c r="J207" s="16" t="s">
        <v>34</v>
      </c>
      <c r="K207" s="19" t="s">
        <v>916</v>
      </c>
      <c r="L207" s="44">
        <v>23740</v>
      </c>
    </row>
    <row r="208" spans="1:12">
      <c r="A208" s="61">
        <v>193</v>
      </c>
      <c r="B208" s="14" t="s">
        <v>921</v>
      </c>
      <c r="C208" s="16">
        <v>325</v>
      </c>
      <c r="D208" s="17"/>
      <c r="E208" s="15" t="s">
        <v>52</v>
      </c>
      <c r="F208" s="30" t="s">
        <v>620</v>
      </c>
      <c r="G208" s="19">
        <v>325</v>
      </c>
      <c r="H208" s="63" t="s">
        <v>620</v>
      </c>
      <c r="I208" s="16">
        <v>325</v>
      </c>
      <c r="J208" s="16" t="s">
        <v>34</v>
      </c>
      <c r="K208" s="19" t="s">
        <v>916</v>
      </c>
      <c r="L208" s="44">
        <v>23740</v>
      </c>
    </row>
    <row r="209" spans="1:12">
      <c r="A209" s="61">
        <v>194</v>
      </c>
      <c r="B209" s="14" t="s">
        <v>924</v>
      </c>
      <c r="C209" s="16">
        <v>2625</v>
      </c>
      <c r="D209" s="17">
        <v>7.0000000000000007E-2</v>
      </c>
      <c r="E209" s="15" t="s">
        <v>52</v>
      </c>
      <c r="F209" s="30" t="s">
        <v>620</v>
      </c>
      <c r="G209" s="19">
        <v>2625</v>
      </c>
      <c r="H209" s="63" t="s">
        <v>620</v>
      </c>
      <c r="I209" s="16">
        <v>2625</v>
      </c>
      <c r="J209" s="16" t="s">
        <v>34</v>
      </c>
      <c r="K209" s="19" t="s">
        <v>925</v>
      </c>
      <c r="L209" s="44">
        <v>23740</v>
      </c>
    </row>
    <row r="210" spans="1:12">
      <c r="A210" s="61">
        <v>195</v>
      </c>
      <c r="B210" s="14" t="s">
        <v>928</v>
      </c>
      <c r="C210" s="16">
        <v>2625</v>
      </c>
      <c r="D210" s="17">
        <v>0.06</v>
      </c>
      <c r="E210" s="15" t="s">
        <v>52</v>
      </c>
      <c r="F210" s="30" t="s">
        <v>620</v>
      </c>
      <c r="G210" s="19">
        <v>13200</v>
      </c>
      <c r="H210" s="63" t="s">
        <v>620</v>
      </c>
      <c r="I210" s="16">
        <v>13200</v>
      </c>
      <c r="J210" s="16" t="s">
        <v>34</v>
      </c>
      <c r="K210" s="19" t="s">
        <v>925</v>
      </c>
      <c r="L210" s="44">
        <v>23740</v>
      </c>
    </row>
    <row r="211" spans="1:12">
      <c r="A211" s="61">
        <v>196</v>
      </c>
      <c r="B211" s="14" t="s">
        <v>931</v>
      </c>
      <c r="C211" s="16">
        <v>18939</v>
      </c>
      <c r="D211" s="17"/>
      <c r="E211" s="15" t="s">
        <v>275</v>
      </c>
      <c r="F211" s="18" t="s">
        <v>930</v>
      </c>
      <c r="G211" s="19">
        <v>18939</v>
      </c>
      <c r="H211" s="18" t="s">
        <v>930</v>
      </c>
      <c r="I211" s="19">
        <v>18939</v>
      </c>
      <c r="J211" s="16" t="s">
        <v>34</v>
      </c>
      <c r="K211" s="19" t="s">
        <v>275</v>
      </c>
      <c r="L211" s="44">
        <v>23747</v>
      </c>
    </row>
    <row r="212" spans="1:12">
      <c r="A212" s="61">
        <v>197</v>
      </c>
      <c r="B212" s="14" t="s">
        <v>177</v>
      </c>
      <c r="C212" s="16">
        <v>642</v>
      </c>
      <c r="D212" s="17">
        <v>6</v>
      </c>
      <c r="E212" s="15" t="s">
        <v>52</v>
      </c>
      <c r="F212" s="30" t="s">
        <v>50</v>
      </c>
      <c r="G212" s="19">
        <v>642</v>
      </c>
      <c r="H212" s="30" t="s">
        <v>50</v>
      </c>
      <c r="I212" s="19">
        <v>642</v>
      </c>
      <c r="J212" s="16" t="s">
        <v>34</v>
      </c>
      <c r="K212" s="19" t="s">
        <v>933</v>
      </c>
      <c r="L212" s="44">
        <v>23755</v>
      </c>
    </row>
    <row r="213" spans="1:12">
      <c r="A213" s="61">
        <v>198</v>
      </c>
      <c r="B213" s="14" t="s">
        <v>936</v>
      </c>
      <c r="C213" s="16">
        <v>4280</v>
      </c>
      <c r="D213" s="17">
        <v>400</v>
      </c>
      <c r="E213" s="15" t="s">
        <v>52</v>
      </c>
      <c r="F213" s="15" t="s">
        <v>462</v>
      </c>
      <c r="G213" s="19">
        <v>4280</v>
      </c>
      <c r="H213" s="15" t="s">
        <v>462</v>
      </c>
      <c r="I213" s="16">
        <v>4280</v>
      </c>
      <c r="J213" s="16" t="s">
        <v>34</v>
      </c>
      <c r="K213" s="19" t="s">
        <v>937</v>
      </c>
      <c r="L213" s="44">
        <v>23755</v>
      </c>
    </row>
    <row r="214" spans="1:12">
      <c r="A214" s="61">
        <v>199</v>
      </c>
      <c r="B214" s="14" t="s">
        <v>939</v>
      </c>
      <c r="C214" s="16">
        <v>8560</v>
      </c>
      <c r="D214" s="17">
        <v>400</v>
      </c>
      <c r="E214" s="15" t="s">
        <v>52</v>
      </c>
      <c r="F214" s="15" t="s">
        <v>462</v>
      </c>
      <c r="G214" s="19">
        <v>8560</v>
      </c>
      <c r="H214" s="15" t="s">
        <v>462</v>
      </c>
      <c r="I214" s="16">
        <v>8560</v>
      </c>
      <c r="J214" s="16" t="s">
        <v>34</v>
      </c>
      <c r="K214" s="19" t="s">
        <v>937</v>
      </c>
      <c r="L214" s="44">
        <v>23755</v>
      </c>
    </row>
    <row r="215" spans="1:12">
      <c r="A215" s="61">
        <v>200</v>
      </c>
      <c r="B215" s="14" t="s">
        <v>942</v>
      </c>
      <c r="C215" s="16">
        <v>350000</v>
      </c>
      <c r="D215" s="17">
        <v>7</v>
      </c>
      <c r="E215" s="15" t="s">
        <v>52</v>
      </c>
      <c r="F215" s="15" t="s">
        <v>941</v>
      </c>
      <c r="G215" s="19">
        <v>300000</v>
      </c>
      <c r="H215" s="15" t="s">
        <v>941</v>
      </c>
      <c r="I215" s="19">
        <v>300000</v>
      </c>
      <c r="J215" s="16" t="s">
        <v>34</v>
      </c>
      <c r="K215" s="19" t="s">
        <v>944</v>
      </c>
      <c r="L215" s="44">
        <v>23760</v>
      </c>
    </row>
    <row r="216" spans="1:12">
      <c r="A216" s="61">
        <v>201</v>
      </c>
      <c r="B216" s="14" t="s">
        <v>956</v>
      </c>
      <c r="C216" s="66">
        <v>12198</v>
      </c>
      <c r="D216" s="17">
        <v>7.6</v>
      </c>
      <c r="E216" s="15" t="s">
        <v>52</v>
      </c>
      <c r="F216" s="30" t="s">
        <v>98</v>
      </c>
      <c r="G216" s="19">
        <v>12198</v>
      </c>
      <c r="H216" s="30" t="s">
        <v>98</v>
      </c>
      <c r="I216" s="19">
        <v>12198</v>
      </c>
      <c r="J216" s="16" t="s">
        <v>34</v>
      </c>
      <c r="K216" s="19" t="s">
        <v>957</v>
      </c>
      <c r="L216" s="44">
        <v>23756</v>
      </c>
    </row>
    <row r="217" spans="1:12">
      <c r="A217" s="61">
        <v>202</v>
      </c>
      <c r="B217" s="14" t="s">
        <v>959</v>
      </c>
      <c r="C217" s="66">
        <v>12519</v>
      </c>
      <c r="D217" s="17">
        <v>7.8</v>
      </c>
      <c r="E217" s="15" t="s">
        <v>52</v>
      </c>
      <c r="F217" s="30" t="s">
        <v>98</v>
      </c>
      <c r="G217" s="19">
        <v>12519</v>
      </c>
      <c r="H217" s="30" t="s">
        <v>98</v>
      </c>
      <c r="I217" s="19">
        <v>12519</v>
      </c>
      <c r="J217" s="16" t="s">
        <v>34</v>
      </c>
      <c r="K217" s="19" t="s">
        <v>957</v>
      </c>
      <c r="L217" s="44">
        <v>23756</v>
      </c>
    </row>
    <row r="218" spans="1:12">
      <c r="A218" s="61">
        <v>203</v>
      </c>
      <c r="B218" s="14" t="s">
        <v>961</v>
      </c>
      <c r="C218" s="16">
        <v>1200</v>
      </c>
      <c r="D218" s="17">
        <v>3.5</v>
      </c>
      <c r="E218" s="15" t="s">
        <v>52</v>
      </c>
      <c r="F218" s="18" t="s">
        <v>167</v>
      </c>
      <c r="G218" s="19">
        <v>1141</v>
      </c>
      <c r="H218" s="18" t="s">
        <v>167</v>
      </c>
      <c r="I218" s="19">
        <v>1141</v>
      </c>
      <c r="J218" s="16" t="s">
        <v>34</v>
      </c>
      <c r="K218" s="19" t="s">
        <v>962</v>
      </c>
      <c r="L218" s="44">
        <v>23747</v>
      </c>
    </row>
    <row r="219" spans="1:12">
      <c r="A219" s="61">
        <v>204</v>
      </c>
      <c r="B219" s="14" t="s">
        <v>965</v>
      </c>
      <c r="C219" s="16">
        <v>200</v>
      </c>
      <c r="D219" s="17"/>
      <c r="E219" s="15" t="s">
        <v>52</v>
      </c>
      <c r="F219" s="18" t="s">
        <v>167</v>
      </c>
      <c r="G219" s="19">
        <v>160</v>
      </c>
      <c r="H219" s="18" t="s">
        <v>167</v>
      </c>
      <c r="I219" s="19">
        <v>160</v>
      </c>
      <c r="J219" s="16" t="s">
        <v>34</v>
      </c>
      <c r="K219" s="19" t="s">
        <v>966</v>
      </c>
      <c r="L219" s="44">
        <v>23747</v>
      </c>
    </row>
    <row r="220" spans="1:12">
      <c r="A220" s="61">
        <v>205</v>
      </c>
      <c r="B220" s="14" t="s">
        <v>168</v>
      </c>
      <c r="C220" s="16">
        <v>4000</v>
      </c>
      <c r="D220" s="17"/>
      <c r="E220" s="15" t="s">
        <v>52</v>
      </c>
      <c r="F220" s="18" t="s">
        <v>167</v>
      </c>
      <c r="G220" s="19">
        <v>3413</v>
      </c>
      <c r="H220" s="18" t="s">
        <v>167</v>
      </c>
      <c r="I220" s="19">
        <v>3413</v>
      </c>
      <c r="J220" s="16" t="s">
        <v>34</v>
      </c>
      <c r="K220" s="19" t="s">
        <v>969</v>
      </c>
      <c r="L220" s="44">
        <v>23747</v>
      </c>
    </row>
    <row r="221" spans="1:12">
      <c r="A221" s="61">
        <v>206</v>
      </c>
      <c r="B221" s="14" t="s">
        <v>643</v>
      </c>
      <c r="C221" s="16">
        <v>376854</v>
      </c>
      <c r="D221" s="17">
        <v>3522</v>
      </c>
      <c r="E221" s="15" t="s">
        <v>52</v>
      </c>
      <c r="F221" s="30" t="s">
        <v>61</v>
      </c>
      <c r="G221" s="19">
        <v>376854</v>
      </c>
      <c r="H221" s="30" t="s">
        <v>61</v>
      </c>
      <c r="I221" s="19">
        <v>376854</v>
      </c>
      <c r="J221" s="16" t="s">
        <v>34</v>
      </c>
      <c r="K221" s="19" t="s">
        <v>972</v>
      </c>
      <c r="L221" s="44">
        <v>23753</v>
      </c>
    </row>
    <row r="222" spans="1:12">
      <c r="A222" s="61">
        <v>207</v>
      </c>
      <c r="B222" s="14" t="s">
        <v>646</v>
      </c>
      <c r="C222" s="16">
        <v>419386.5</v>
      </c>
      <c r="D222" s="17">
        <v>3015</v>
      </c>
      <c r="E222" s="15" t="s">
        <v>52</v>
      </c>
      <c r="F222" s="14" t="s">
        <v>975</v>
      </c>
      <c r="G222" s="16">
        <v>419386.5</v>
      </c>
      <c r="H222" s="14" t="s">
        <v>975</v>
      </c>
      <c r="I222" s="16">
        <v>419386.5</v>
      </c>
      <c r="J222" s="16" t="s">
        <v>34</v>
      </c>
      <c r="K222" s="19" t="s">
        <v>976</v>
      </c>
      <c r="L222" s="44">
        <v>23748</v>
      </c>
    </row>
    <row r="223" spans="1:12">
      <c r="A223" s="61">
        <v>208</v>
      </c>
      <c r="B223" s="14" t="s">
        <v>555</v>
      </c>
      <c r="C223" s="16">
        <v>45000</v>
      </c>
      <c r="D223" s="17"/>
      <c r="E223" s="15" t="s">
        <v>245</v>
      </c>
      <c r="F223" s="18" t="s">
        <v>600</v>
      </c>
      <c r="G223" s="19">
        <v>45000</v>
      </c>
      <c r="H223" s="18" t="s">
        <v>600</v>
      </c>
      <c r="I223" s="19">
        <v>45000</v>
      </c>
      <c r="J223" s="16" t="s">
        <v>34</v>
      </c>
      <c r="K223" s="19" t="s">
        <v>275</v>
      </c>
      <c r="L223" s="44">
        <v>23755</v>
      </c>
    </row>
    <row r="224" spans="1:12" s="1" customFormat="1" ht="90" customHeight="1">
      <c r="A224" s="9" t="s">
        <v>2993</v>
      </c>
      <c r="B224" s="10" t="s">
        <v>5</v>
      </c>
      <c r="C224" s="12" t="s">
        <v>6</v>
      </c>
      <c r="D224" s="12" t="s">
        <v>7</v>
      </c>
      <c r="E224" s="10" t="s">
        <v>8</v>
      </c>
      <c r="F224" s="10" t="s">
        <v>9</v>
      </c>
      <c r="G224" s="12" t="s">
        <v>10</v>
      </c>
      <c r="H224" s="12" t="s">
        <v>11</v>
      </c>
      <c r="I224" s="12" t="s">
        <v>12</v>
      </c>
      <c r="J224" s="12" t="s">
        <v>13</v>
      </c>
      <c r="K224" s="260" t="s">
        <v>2994</v>
      </c>
      <c r="L224" s="261" t="s">
        <v>23</v>
      </c>
    </row>
    <row r="225" spans="1:12" ht="24" customHeight="1">
      <c r="A225" s="61">
        <v>209</v>
      </c>
      <c r="B225" s="14" t="s">
        <v>984</v>
      </c>
      <c r="C225" s="16">
        <v>64735</v>
      </c>
      <c r="D225" s="17"/>
      <c r="E225" s="15" t="s">
        <v>52</v>
      </c>
      <c r="F225" s="15" t="s">
        <v>748</v>
      </c>
      <c r="G225" s="16"/>
      <c r="H225" s="15" t="s">
        <v>748</v>
      </c>
      <c r="I225" s="16"/>
      <c r="J225" s="16" t="s">
        <v>34</v>
      </c>
      <c r="K225" s="19" t="s">
        <v>36</v>
      </c>
      <c r="L225" s="44">
        <v>23676</v>
      </c>
    </row>
    <row r="226" spans="1:12">
      <c r="A226" s="61">
        <v>210</v>
      </c>
      <c r="B226" s="14" t="s">
        <v>474</v>
      </c>
      <c r="C226" s="16">
        <v>26750</v>
      </c>
      <c r="D226" s="17"/>
      <c r="E226" s="15" t="s">
        <v>275</v>
      </c>
      <c r="F226" s="18" t="s">
        <v>433</v>
      </c>
      <c r="G226" s="16">
        <v>26750</v>
      </c>
      <c r="H226" s="18" t="s">
        <v>433</v>
      </c>
      <c r="I226" s="16">
        <v>26750</v>
      </c>
      <c r="J226" s="16" t="s">
        <v>34</v>
      </c>
      <c r="K226" s="19" t="s">
        <v>275</v>
      </c>
      <c r="L226" s="44">
        <v>23748</v>
      </c>
    </row>
    <row r="227" spans="1:12">
      <c r="A227" s="61">
        <v>211</v>
      </c>
      <c r="B227" s="14" t="s">
        <v>437</v>
      </c>
      <c r="C227" s="16">
        <v>1498</v>
      </c>
      <c r="D227" s="17"/>
      <c r="E227" s="15" t="s">
        <v>275</v>
      </c>
      <c r="F227" s="18" t="s">
        <v>436</v>
      </c>
      <c r="G227" s="16">
        <v>1498</v>
      </c>
      <c r="H227" s="18" t="s">
        <v>436</v>
      </c>
      <c r="I227" s="16">
        <v>1498</v>
      </c>
      <c r="J227" s="16" t="s">
        <v>34</v>
      </c>
      <c r="K227" s="19" t="s">
        <v>275</v>
      </c>
      <c r="L227" s="44">
        <v>23748</v>
      </c>
    </row>
    <row r="228" spans="1:12" ht="48">
      <c r="A228" s="61">
        <v>212</v>
      </c>
      <c r="B228" s="69" t="s">
        <v>993</v>
      </c>
      <c r="C228" s="16">
        <v>5885</v>
      </c>
      <c r="D228" s="17">
        <v>27.5</v>
      </c>
      <c r="E228" s="15" t="s">
        <v>52</v>
      </c>
      <c r="F228" s="30" t="s">
        <v>98</v>
      </c>
      <c r="G228" s="19">
        <v>5178.8</v>
      </c>
      <c r="H228" s="30" t="s">
        <v>98</v>
      </c>
      <c r="I228" s="19">
        <v>5178.8</v>
      </c>
      <c r="J228" s="16" t="s">
        <v>34</v>
      </c>
      <c r="K228" s="19" t="s">
        <v>995</v>
      </c>
      <c r="L228" s="44">
        <v>23759</v>
      </c>
    </row>
    <row r="229" spans="1:12">
      <c r="A229" s="61">
        <v>213</v>
      </c>
      <c r="B229" s="14" t="s">
        <v>1000</v>
      </c>
      <c r="C229" s="16">
        <v>652.70000000000005</v>
      </c>
      <c r="D229" s="17"/>
      <c r="E229" s="15" t="s">
        <v>245</v>
      </c>
      <c r="F229" s="18" t="s">
        <v>3000</v>
      </c>
      <c r="G229" s="19">
        <v>652.70000000000005</v>
      </c>
      <c r="H229" s="18" t="s">
        <v>3000</v>
      </c>
      <c r="I229" s="19">
        <v>652.70000000000005</v>
      </c>
      <c r="J229" s="16" t="s">
        <v>34</v>
      </c>
      <c r="K229" s="19" t="s">
        <v>245</v>
      </c>
      <c r="L229" s="44">
        <v>23784</v>
      </c>
    </row>
    <row r="230" spans="1:12">
      <c r="A230" s="61">
        <v>214</v>
      </c>
      <c r="B230" s="14" t="s">
        <v>1005</v>
      </c>
      <c r="C230" s="16">
        <v>163710</v>
      </c>
      <c r="D230" s="17">
        <v>255</v>
      </c>
      <c r="E230" s="15" t="s">
        <v>52</v>
      </c>
      <c r="F230" s="15" t="s">
        <v>462</v>
      </c>
      <c r="G230" s="16">
        <v>163710</v>
      </c>
      <c r="H230" s="15" t="s">
        <v>462</v>
      </c>
      <c r="I230" s="16">
        <v>163710</v>
      </c>
      <c r="J230" s="16" t="s">
        <v>34</v>
      </c>
      <c r="K230" s="19" t="s">
        <v>1006</v>
      </c>
      <c r="L230" s="44">
        <v>23759</v>
      </c>
    </row>
    <row r="231" spans="1:12" ht="25.5" customHeight="1">
      <c r="A231" s="61">
        <v>215</v>
      </c>
      <c r="B231" s="14" t="s">
        <v>1009</v>
      </c>
      <c r="C231" s="16">
        <v>498664</v>
      </c>
      <c r="D231" s="17"/>
      <c r="E231" s="15" t="s">
        <v>52</v>
      </c>
      <c r="F231" s="15" t="s">
        <v>480</v>
      </c>
      <c r="G231" s="19">
        <v>498664</v>
      </c>
      <c r="H231" s="15" t="s">
        <v>480</v>
      </c>
      <c r="I231" s="16">
        <v>498664</v>
      </c>
      <c r="J231" s="16" t="s">
        <v>34</v>
      </c>
      <c r="K231" s="19" t="s">
        <v>36</v>
      </c>
      <c r="L231" s="44">
        <v>23655</v>
      </c>
    </row>
    <row r="232" spans="1:12">
      <c r="A232" s="61">
        <v>216</v>
      </c>
      <c r="B232" s="14" t="s">
        <v>534</v>
      </c>
      <c r="C232" s="16">
        <v>1653150</v>
      </c>
      <c r="D232" s="17">
        <v>515</v>
      </c>
      <c r="E232" s="15" t="s">
        <v>644</v>
      </c>
      <c r="F232" s="30" t="s">
        <v>975</v>
      </c>
      <c r="G232" s="19">
        <v>1653150</v>
      </c>
      <c r="H232" s="30" t="s">
        <v>975</v>
      </c>
      <c r="I232" s="19">
        <v>1653150</v>
      </c>
      <c r="J232" s="16" t="s">
        <v>34</v>
      </c>
      <c r="K232" s="19" t="s">
        <v>36</v>
      </c>
      <c r="L232" s="44">
        <v>23839</v>
      </c>
    </row>
    <row r="233" spans="1:12">
      <c r="A233" s="61">
        <v>217</v>
      </c>
      <c r="B233" s="14" t="s">
        <v>1017</v>
      </c>
      <c r="C233" s="16">
        <v>26964</v>
      </c>
      <c r="D233" s="17">
        <v>210</v>
      </c>
      <c r="E233" s="15" t="s">
        <v>52</v>
      </c>
      <c r="F233" s="30" t="s">
        <v>235</v>
      </c>
      <c r="G233" s="19">
        <v>26964</v>
      </c>
      <c r="H233" s="30" t="s">
        <v>235</v>
      </c>
      <c r="I233" s="19">
        <v>26964</v>
      </c>
      <c r="J233" s="16" t="s">
        <v>34</v>
      </c>
      <c r="K233" s="19" t="s">
        <v>1018</v>
      </c>
      <c r="L233" s="44">
        <v>23762</v>
      </c>
    </row>
    <row r="234" spans="1:12">
      <c r="A234" s="61">
        <v>218</v>
      </c>
      <c r="B234" s="14" t="s">
        <v>1022</v>
      </c>
      <c r="C234" s="16">
        <v>51895</v>
      </c>
      <c r="D234" s="17">
        <v>485</v>
      </c>
      <c r="E234" s="15" t="s">
        <v>52</v>
      </c>
      <c r="F234" s="30" t="s">
        <v>369</v>
      </c>
      <c r="G234" s="19">
        <v>51895</v>
      </c>
      <c r="H234" s="30" t="s">
        <v>369</v>
      </c>
      <c r="I234" s="19">
        <v>51895</v>
      </c>
      <c r="J234" s="16" t="s">
        <v>34</v>
      </c>
      <c r="K234" s="19" t="s">
        <v>1023</v>
      </c>
      <c r="L234" s="44">
        <v>23762</v>
      </c>
    </row>
    <row r="235" spans="1:12">
      <c r="A235" s="61">
        <v>219</v>
      </c>
      <c r="B235" s="14" t="s">
        <v>131</v>
      </c>
      <c r="C235" s="16">
        <v>2392.52</v>
      </c>
      <c r="D235" s="17">
        <v>1118</v>
      </c>
      <c r="E235" s="15" t="s">
        <v>52</v>
      </c>
      <c r="F235" s="15" t="s">
        <v>130</v>
      </c>
      <c r="G235" s="19">
        <v>2392.52</v>
      </c>
      <c r="H235" s="15" t="s">
        <v>130</v>
      </c>
      <c r="I235" s="19">
        <v>2392.52</v>
      </c>
      <c r="J235" s="16" t="s">
        <v>34</v>
      </c>
      <c r="K235" s="19" t="s">
        <v>1026</v>
      </c>
      <c r="L235" s="44">
        <v>23755</v>
      </c>
    </row>
    <row r="236" spans="1:12">
      <c r="A236" s="61">
        <v>220</v>
      </c>
      <c r="B236" s="14" t="s">
        <v>1028</v>
      </c>
      <c r="C236" s="16">
        <v>5668.4319999999998</v>
      </c>
      <c r="D236" s="17">
        <v>1324.4</v>
      </c>
      <c r="E236" s="15" t="s">
        <v>52</v>
      </c>
      <c r="F236" s="15" t="s">
        <v>130</v>
      </c>
      <c r="G236" s="19">
        <v>5668.4319999999998</v>
      </c>
      <c r="H236" s="15" t="s">
        <v>130</v>
      </c>
      <c r="I236" s="19">
        <v>5668.4319999999998</v>
      </c>
      <c r="J236" s="16" t="s">
        <v>34</v>
      </c>
      <c r="K236" s="19" t="s">
        <v>1026</v>
      </c>
      <c r="L236" s="44">
        <v>23755</v>
      </c>
    </row>
    <row r="237" spans="1:12">
      <c r="A237" s="61">
        <v>221</v>
      </c>
      <c r="B237" s="14" t="s">
        <v>134</v>
      </c>
      <c r="C237" s="16">
        <v>2926.2359999999999</v>
      </c>
      <c r="D237" s="17">
        <v>911.6</v>
      </c>
      <c r="E237" s="15" t="s">
        <v>52</v>
      </c>
      <c r="F237" s="15" t="s">
        <v>130</v>
      </c>
      <c r="G237" s="19">
        <v>2926.2359999999999</v>
      </c>
      <c r="H237" s="15" t="s">
        <v>130</v>
      </c>
      <c r="I237" s="19">
        <v>2926.2359999999999</v>
      </c>
      <c r="J237" s="16" t="s">
        <v>34</v>
      </c>
      <c r="K237" s="19" t="s">
        <v>1026</v>
      </c>
      <c r="L237" s="44">
        <v>23755</v>
      </c>
    </row>
    <row r="238" spans="1:12">
      <c r="A238" s="61">
        <v>222</v>
      </c>
      <c r="B238" s="14" t="s">
        <v>388</v>
      </c>
      <c r="C238" s="16">
        <v>1440.1343999999999</v>
      </c>
      <c r="D238" s="17"/>
      <c r="E238" s="15" t="s">
        <v>245</v>
      </c>
      <c r="F238" s="30" t="s">
        <v>369</v>
      </c>
      <c r="G238" s="19">
        <v>1440.1343999999999</v>
      </c>
      <c r="H238" s="30" t="s">
        <v>369</v>
      </c>
      <c r="I238" s="19">
        <v>1440.1343999999999</v>
      </c>
      <c r="J238" s="16" t="s">
        <v>34</v>
      </c>
      <c r="K238" s="19" t="s">
        <v>245</v>
      </c>
      <c r="L238" s="44">
        <v>23781</v>
      </c>
    </row>
    <row r="239" spans="1:12">
      <c r="A239" s="61">
        <v>223</v>
      </c>
      <c r="B239" s="14" t="s">
        <v>385</v>
      </c>
      <c r="C239" s="16">
        <v>2999.9376000000002</v>
      </c>
      <c r="D239" s="17"/>
      <c r="E239" s="15" t="s">
        <v>245</v>
      </c>
      <c r="F239" s="30" t="s">
        <v>369</v>
      </c>
      <c r="G239" s="19">
        <v>2999.9376000000002</v>
      </c>
      <c r="H239" s="30" t="s">
        <v>369</v>
      </c>
      <c r="I239" s="19">
        <v>2999.9376000000002</v>
      </c>
      <c r="J239" s="16" t="s">
        <v>34</v>
      </c>
      <c r="K239" s="19" t="s">
        <v>245</v>
      </c>
      <c r="L239" s="44">
        <v>23781</v>
      </c>
    </row>
    <row r="240" spans="1:12">
      <c r="A240" s="61">
        <v>224</v>
      </c>
      <c r="B240" s="14" t="s">
        <v>389</v>
      </c>
      <c r="C240" s="16">
        <v>1440.1343999999999</v>
      </c>
      <c r="D240" s="17"/>
      <c r="E240" s="15" t="s">
        <v>245</v>
      </c>
      <c r="F240" s="30" t="s">
        <v>369</v>
      </c>
      <c r="G240" s="19">
        <v>1440.1343999999999</v>
      </c>
      <c r="H240" s="30" t="s">
        <v>369</v>
      </c>
      <c r="I240" s="19">
        <v>1440.1343999999999</v>
      </c>
      <c r="J240" s="16" t="s">
        <v>34</v>
      </c>
      <c r="K240" s="19" t="s">
        <v>245</v>
      </c>
      <c r="L240" s="44">
        <v>23781</v>
      </c>
    </row>
    <row r="241" spans="1:12">
      <c r="A241" s="61">
        <v>225</v>
      </c>
      <c r="B241" s="14" t="s">
        <v>1033</v>
      </c>
      <c r="C241" s="16">
        <v>1764</v>
      </c>
      <c r="D241" s="17">
        <v>1.8</v>
      </c>
      <c r="E241" s="15" t="s">
        <v>52</v>
      </c>
      <c r="F241" s="30" t="s">
        <v>98</v>
      </c>
      <c r="G241" s="19">
        <v>1764</v>
      </c>
      <c r="H241" s="30" t="s">
        <v>98</v>
      </c>
      <c r="I241" s="19">
        <v>1764</v>
      </c>
      <c r="J241" s="16" t="s">
        <v>34</v>
      </c>
      <c r="K241" s="19" t="s">
        <v>1035</v>
      </c>
      <c r="L241" s="44">
        <v>23760</v>
      </c>
    </row>
    <row r="242" spans="1:12">
      <c r="A242" s="61">
        <v>226</v>
      </c>
      <c r="B242" s="14" t="s">
        <v>1038</v>
      </c>
      <c r="C242" s="16">
        <v>11235</v>
      </c>
      <c r="D242" s="17">
        <v>3.5</v>
      </c>
      <c r="E242" s="15" t="s">
        <v>52</v>
      </c>
      <c r="F242" s="30" t="s">
        <v>98</v>
      </c>
      <c r="G242" s="16">
        <v>11235</v>
      </c>
      <c r="H242" s="30" t="s">
        <v>98</v>
      </c>
      <c r="I242" s="16">
        <v>11235</v>
      </c>
      <c r="J242" s="16" t="s">
        <v>34</v>
      </c>
      <c r="K242" s="19" t="s">
        <v>1040</v>
      </c>
      <c r="L242" s="44">
        <v>23761</v>
      </c>
    </row>
    <row r="243" spans="1:12">
      <c r="A243" s="61">
        <v>227</v>
      </c>
      <c r="B243" s="14" t="s">
        <v>1042</v>
      </c>
      <c r="C243" s="16">
        <v>7490</v>
      </c>
      <c r="D243" s="17">
        <v>7</v>
      </c>
      <c r="E243" s="15" t="s">
        <v>52</v>
      </c>
      <c r="F243" s="30" t="s">
        <v>98</v>
      </c>
      <c r="G243" s="16">
        <v>7490</v>
      </c>
      <c r="H243" s="30" t="s">
        <v>98</v>
      </c>
      <c r="I243" s="16">
        <v>7490</v>
      </c>
      <c r="J243" s="16" t="s">
        <v>34</v>
      </c>
      <c r="K243" s="19" t="s">
        <v>1040</v>
      </c>
      <c r="L243" s="44">
        <v>23761</v>
      </c>
    </row>
    <row r="244" spans="1:12">
      <c r="A244" s="61">
        <v>228</v>
      </c>
      <c r="B244" s="14" t="s">
        <v>1045</v>
      </c>
      <c r="C244" s="16">
        <v>4815</v>
      </c>
      <c r="D244" s="17"/>
      <c r="E244" s="15" t="s">
        <v>52</v>
      </c>
      <c r="F244" s="30" t="s">
        <v>467</v>
      </c>
      <c r="G244" s="19">
        <v>4815</v>
      </c>
      <c r="H244" s="30" t="s">
        <v>467</v>
      </c>
      <c r="I244" s="19">
        <v>4815</v>
      </c>
      <c r="J244" s="16" t="s">
        <v>34</v>
      </c>
      <c r="K244" s="19" t="s">
        <v>1046</v>
      </c>
      <c r="L244" s="44">
        <v>23759</v>
      </c>
    </row>
    <row r="245" spans="1:12">
      <c r="A245" s="61">
        <v>229</v>
      </c>
      <c r="B245" s="14" t="s">
        <v>1049</v>
      </c>
      <c r="C245" s="16">
        <v>25787</v>
      </c>
      <c r="D245" s="17"/>
      <c r="E245" s="15" t="s">
        <v>52</v>
      </c>
      <c r="F245" s="30" t="s">
        <v>467</v>
      </c>
      <c r="G245" s="19">
        <v>25787</v>
      </c>
      <c r="H245" s="30" t="s">
        <v>467</v>
      </c>
      <c r="I245" s="19">
        <v>25787</v>
      </c>
      <c r="J245" s="16" t="s">
        <v>34</v>
      </c>
      <c r="K245" s="19" t="s">
        <v>1050</v>
      </c>
      <c r="L245" s="44">
        <v>23762</v>
      </c>
    </row>
    <row r="246" spans="1:12">
      <c r="A246" s="61">
        <v>230</v>
      </c>
      <c r="B246" s="14" t="s">
        <v>1053</v>
      </c>
      <c r="C246" s="16">
        <v>700</v>
      </c>
      <c r="D246" s="17"/>
      <c r="E246" s="15" t="s">
        <v>52</v>
      </c>
      <c r="F246" s="18" t="s">
        <v>167</v>
      </c>
      <c r="G246" s="19">
        <v>602</v>
      </c>
      <c r="H246" s="18" t="s">
        <v>167</v>
      </c>
      <c r="I246" s="19">
        <v>602</v>
      </c>
      <c r="J246" s="16" t="s">
        <v>34</v>
      </c>
      <c r="K246" s="19" t="s">
        <v>1054</v>
      </c>
      <c r="L246" s="44">
        <v>23755</v>
      </c>
    </row>
    <row r="247" spans="1:12">
      <c r="A247" s="61">
        <v>231</v>
      </c>
      <c r="B247" s="14" t="s">
        <v>1057</v>
      </c>
      <c r="C247" s="16">
        <v>32742</v>
      </c>
      <c r="D247" s="17"/>
      <c r="E247" s="15" t="s">
        <v>52</v>
      </c>
      <c r="F247" s="30" t="s">
        <v>910</v>
      </c>
      <c r="G247" s="19">
        <v>32742</v>
      </c>
      <c r="H247" s="30" t="s">
        <v>910</v>
      </c>
      <c r="I247" s="19">
        <v>32742</v>
      </c>
      <c r="J247" s="16" t="s">
        <v>34</v>
      </c>
      <c r="K247" s="19" t="s">
        <v>1058</v>
      </c>
      <c r="L247" s="44">
        <v>23763</v>
      </c>
    </row>
    <row r="248" spans="1:12">
      <c r="A248" s="61">
        <v>232</v>
      </c>
      <c r="B248" s="14" t="s">
        <v>1061</v>
      </c>
      <c r="C248" s="16">
        <v>6527</v>
      </c>
      <c r="D248" s="17"/>
      <c r="E248" s="15" t="s">
        <v>275</v>
      </c>
      <c r="F248" s="15" t="s">
        <v>910</v>
      </c>
      <c r="G248" s="19">
        <v>6527</v>
      </c>
      <c r="H248" s="15" t="s">
        <v>910</v>
      </c>
      <c r="I248" s="19">
        <v>6527</v>
      </c>
      <c r="J248" s="16" t="s">
        <v>34</v>
      </c>
      <c r="K248" s="19" t="s">
        <v>275</v>
      </c>
      <c r="L248" s="44">
        <v>23753</v>
      </c>
    </row>
    <row r="249" spans="1:12">
      <c r="A249" s="61">
        <v>233</v>
      </c>
      <c r="B249" s="14" t="s">
        <v>437</v>
      </c>
      <c r="C249" s="16">
        <v>1615.7</v>
      </c>
      <c r="D249" s="17"/>
      <c r="E249" s="15" t="s">
        <v>275</v>
      </c>
      <c r="F249" s="18" t="s">
        <v>436</v>
      </c>
      <c r="G249" s="19">
        <v>1615.7</v>
      </c>
      <c r="H249" s="18" t="s">
        <v>436</v>
      </c>
      <c r="I249" s="19">
        <v>1615.7</v>
      </c>
      <c r="J249" s="16" t="s">
        <v>34</v>
      </c>
      <c r="K249" s="19" t="s">
        <v>275</v>
      </c>
      <c r="L249" s="44">
        <v>23755</v>
      </c>
    </row>
    <row r="250" spans="1:12">
      <c r="A250" s="61">
        <v>234</v>
      </c>
      <c r="B250" s="14" t="s">
        <v>174</v>
      </c>
      <c r="C250" s="16">
        <v>2410</v>
      </c>
      <c r="D250" s="17">
        <v>4</v>
      </c>
      <c r="E250" s="15" t="s">
        <v>52</v>
      </c>
      <c r="F250" s="30" t="s">
        <v>50</v>
      </c>
      <c r="G250" s="19">
        <v>2140</v>
      </c>
      <c r="H250" s="30" t="s">
        <v>50</v>
      </c>
      <c r="I250" s="19">
        <v>2140</v>
      </c>
      <c r="J250" s="16" t="s">
        <v>34</v>
      </c>
      <c r="K250" s="19" t="s">
        <v>1064</v>
      </c>
      <c r="L250" s="44">
        <v>23762</v>
      </c>
    </row>
    <row r="251" spans="1:12">
      <c r="A251" s="61">
        <v>235</v>
      </c>
      <c r="B251" s="14" t="s">
        <v>1053</v>
      </c>
      <c r="C251" s="16">
        <v>700</v>
      </c>
      <c r="D251" s="17"/>
      <c r="E251" s="15" t="s">
        <v>52</v>
      </c>
      <c r="F251" s="18" t="s">
        <v>167</v>
      </c>
      <c r="G251" s="19">
        <v>574</v>
      </c>
      <c r="H251" s="18" t="s">
        <v>167</v>
      </c>
      <c r="I251" s="19">
        <v>574</v>
      </c>
      <c r="J251" s="16" t="s">
        <v>34</v>
      </c>
      <c r="K251" s="19" t="s">
        <v>1067</v>
      </c>
      <c r="L251" s="44">
        <v>23760</v>
      </c>
    </row>
    <row r="252" spans="1:12">
      <c r="A252" s="61">
        <v>236</v>
      </c>
      <c r="B252" s="14" t="s">
        <v>1071</v>
      </c>
      <c r="C252" s="16">
        <v>49755</v>
      </c>
      <c r="D252" s="17">
        <v>46.5</v>
      </c>
      <c r="E252" s="15" t="s">
        <v>52</v>
      </c>
      <c r="F252" s="15" t="s">
        <v>1070</v>
      </c>
      <c r="G252" s="19">
        <v>49755</v>
      </c>
      <c r="H252" s="15" t="s">
        <v>1070</v>
      </c>
      <c r="I252" s="19">
        <v>49755</v>
      </c>
      <c r="J252" s="16" t="s">
        <v>34</v>
      </c>
      <c r="K252" s="19" t="s">
        <v>1072</v>
      </c>
      <c r="L252" s="44">
        <v>23770</v>
      </c>
    </row>
    <row r="253" spans="1:12">
      <c r="A253" s="61">
        <v>237</v>
      </c>
      <c r="B253" s="14" t="s">
        <v>1077</v>
      </c>
      <c r="C253" s="16">
        <v>215</v>
      </c>
      <c r="D253" s="17">
        <v>2.5</v>
      </c>
      <c r="E253" s="15" t="s">
        <v>52</v>
      </c>
      <c r="F253" s="18" t="s">
        <v>167</v>
      </c>
      <c r="G253" s="19">
        <v>215</v>
      </c>
      <c r="H253" s="18" t="s">
        <v>167</v>
      </c>
      <c r="I253" s="19">
        <v>215</v>
      </c>
      <c r="J253" s="16" t="s">
        <v>34</v>
      </c>
      <c r="K253" s="19" t="s">
        <v>1078</v>
      </c>
      <c r="L253" s="44">
        <v>23761</v>
      </c>
    </row>
    <row r="254" spans="1:12">
      <c r="A254" s="61">
        <v>238</v>
      </c>
      <c r="B254" s="14" t="s">
        <v>1081</v>
      </c>
      <c r="C254" s="16">
        <v>3049.5</v>
      </c>
      <c r="D254" s="17"/>
      <c r="E254" s="15" t="s">
        <v>275</v>
      </c>
      <c r="F254" s="15" t="s">
        <v>930</v>
      </c>
      <c r="G254" s="19">
        <v>3049.5</v>
      </c>
      <c r="H254" s="15" t="s">
        <v>930</v>
      </c>
      <c r="I254" s="19">
        <v>3049.5</v>
      </c>
      <c r="J254" s="16" t="s">
        <v>34</v>
      </c>
      <c r="K254" s="19" t="s">
        <v>275</v>
      </c>
      <c r="L254" s="44">
        <v>23756</v>
      </c>
    </row>
    <row r="255" spans="1:12">
      <c r="A255" s="61">
        <v>239</v>
      </c>
      <c r="B255" s="14" t="s">
        <v>437</v>
      </c>
      <c r="C255" s="16">
        <v>770.4</v>
      </c>
      <c r="D255" s="17"/>
      <c r="E255" s="15" t="s">
        <v>275</v>
      </c>
      <c r="F255" s="18" t="s">
        <v>436</v>
      </c>
      <c r="G255" s="19">
        <v>770.4</v>
      </c>
      <c r="H255" s="18" t="s">
        <v>436</v>
      </c>
      <c r="I255" s="19">
        <v>770.4</v>
      </c>
      <c r="J255" s="16" t="s">
        <v>34</v>
      </c>
      <c r="K255" s="19" t="s">
        <v>275</v>
      </c>
      <c r="L255" s="44">
        <v>23767</v>
      </c>
    </row>
    <row r="256" spans="1:12">
      <c r="A256" s="61">
        <v>240</v>
      </c>
      <c r="B256" s="14" t="s">
        <v>902</v>
      </c>
      <c r="C256" s="16">
        <v>35310</v>
      </c>
      <c r="D256" s="17">
        <v>0.55000000000000004</v>
      </c>
      <c r="E256" s="15" t="s">
        <v>52</v>
      </c>
      <c r="F256" s="30" t="s">
        <v>462</v>
      </c>
      <c r="G256" s="19">
        <v>35310</v>
      </c>
      <c r="H256" s="30" t="s">
        <v>462</v>
      </c>
      <c r="I256" s="19">
        <v>35310</v>
      </c>
      <c r="J256" s="16" t="s">
        <v>34</v>
      </c>
      <c r="K256" s="19" t="s">
        <v>1084</v>
      </c>
      <c r="L256" s="44">
        <v>23770</v>
      </c>
    </row>
    <row r="257" spans="1:12">
      <c r="A257" s="61">
        <v>241</v>
      </c>
      <c r="B257" s="14" t="s">
        <v>1087</v>
      </c>
      <c r="C257" s="16">
        <v>33384</v>
      </c>
      <c r="D257" s="17">
        <v>800</v>
      </c>
      <c r="E257" s="15" t="s">
        <v>52</v>
      </c>
      <c r="F257" s="15" t="s">
        <v>930</v>
      </c>
      <c r="G257" s="16">
        <v>33384</v>
      </c>
      <c r="H257" s="15" t="s">
        <v>930</v>
      </c>
      <c r="I257" s="16">
        <v>33384</v>
      </c>
      <c r="J257" s="16" t="s">
        <v>34</v>
      </c>
      <c r="K257" s="19" t="s">
        <v>1088</v>
      </c>
      <c r="L257" s="44">
        <v>23774</v>
      </c>
    </row>
    <row r="258" spans="1:12">
      <c r="A258" s="61">
        <v>242</v>
      </c>
      <c r="B258" s="14" t="s">
        <v>1092</v>
      </c>
      <c r="C258" s="16">
        <v>595</v>
      </c>
      <c r="D258" s="17">
        <v>5</v>
      </c>
      <c r="E258" s="15" t="s">
        <v>52</v>
      </c>
      <c r="F258" s="18" t="s">
        <v>167</v>
      </c>
      <c r="G258" s="19">
        <v>595</v>
      </c>
      <c r="H258" s="18" t="s">
        <v>167</v>
      </c>
      <c r="I258" s="19">
        <v>595</v>
      </c>
      <c r="J258" s="16" t="s">
        <v>34</v>
      </c>
      <c r="K258" s="19"/>
      <c r="L258" s="44"/>
    </row>
    <row r="259" spans="1:12">
      <c r="A259" s="61">
        <v>243</v>
      </c>
      <c r="B259" s="14" t="s">
        <v>1095</v>
      </c>
      <c r="C259" s="16">
        <v>207</v>
      </c>
      <c r="D259" s="17"/>
      <c r="E259" s="15" t="s">
        <v>52</v>
      </c>
      <c r="F259" s="18" t="s">
        <v>167</v>
      </c>
      <c r="G259" s="19">
        <v>207</v>
      </c>
      <c r="H259" s="18" t="s">
        <v>167</v>
      </c>
      <c r="I259" s="19">
        <v>207</v>
      </c>
      <c r="J259" s="16" t="s">
        <v>34</v>
      </c>
      <c r="K259" s="19"/>
      <c r="L259" s="44"/>
    </row>
    <row r="260" spans="1:12">
      <c r="A260" s="61">
        <v>244</v>
      </c>
      <c r="B260" s="14" t="s">
        <v>1098</v>
      </c>
      <c r="C260" s="16">
        <v>63900</v>
      </c>
      <c r="D260" s="17"/>
      <c r="E260" s="15" t="s">
        <v>52</v>
      </c>
      <c r="F260" s="18" t="s">
        <v>167</v>
      </c>
      <c r="G260" s="19">
        <v>63900</v>
      </c>
      <c r="H260" s="18" t="s">
        <v>167</v>
      </c>
      <c r="I260" s="19">
        <v>63900</v>
      </c>
      <c r="J260" s="16" t="s">
        <v>34</v>
      </c>
      <c r="K260" s="19"/>
      <c r="L260" s="44"/>
    </row>
    <row r="261" spans="1:12" s="1" customFormat="1" ht="90" customHeight="1">
      <c r="A261" s="9" t="s">
        <v>2993</v>
      </c>
      <c r="B261" s="10" t="s">
        <v>5</v>
      </c>
      <c r="C261" s="12" t="s">
        <v>6</v>
      </c>
      <c r="D261" s="12" t="s">
        <v>7</v>
      </c>
      <c r="E261" s="10" t="s">
        <v>8</v>
      </c>
      <c r="F261" s="10" t="s">
        <v>9</v>
      </c>
      <c r="G261" s="12" t="s">
        <v>10</v>
      </c>
      <c r="H261" s="12" t="s">
        <v>11</v>
      </c>
      <c r="I261" s="12" t="s">
        <v>12</v>
      </c>
      <c r="J261" s="12" t="s">
        <v>13</v>
      </c>
      <c r="K261" s="260" t="s">
        <v>2994</v>
      </c>
      <c r="L261" s="261" t="s">
        <v>23</v>
      </c>
    </row>
    <row r="262" spans="1:12">
      <c r="A262" s="61">
        <v>245</v>
      </c>
      <c r="B262" s="14" t="s">
        <v>68</v>
      </c>
      <c r="C262" s="16">
        <v>91913</v>
      </c>
      <c r="D262" s="17">
        <v>859</v>
      </c>
      <c r="E262" s="15" t="s">
        <v>52</v>
      </c>
      <c r="F262" s="18" t="s">
        <v>136</v>
      </c>
      <c r="G262" s="19">
        <v>91913</v>
      </c>
      <c r="H262" s="18" t="s">
        <v>136</v>
      </c>
      <c r="I262" s="19">
        <v>91913</v>
      </c>
      <c r="J262" s="16" t="s">
        <v>34</v>
      </c>
      <c r="K262" s="19" t="s">
        <v>1102</v>
      </c>
      <c r="L262" s="44">
        <v>23770</v>
      </c>
    </row>
    <row r="263" spans="1:12">
      <c r="A263" s="61">
        <v>246</v>
      </c>
      <c r="B263" s="14" t="s">
        <v>1105</v>
      </c>
      <c r="C263" s="16">
        <v>11235</v>
      </c>
      <c r="D263" s="17"/>
      <c r="E263" s="15" t="s">
        <v>275</v>
      </c>
      <c r="F263" s="18" t="s">
        <v>433</v>
      </c>
      <c r="G263" s="19">
        <v>11235</v>
      </c>
      <c r="H263" s="18" t="s">
        <v>433</v>
      </c>
      <c r="I263" s="19">
        <v>11235</v>
      </c>
      <c r="J263" s="16" t="s">
        <v>34</v>
      </c>
      <c r="K263" s="19" t="s">
        <v>275</v>
      </c>
      <c r="L263" s="44">
        <v>23766</v>
      </c>
    </row>
    <row r="264" spans="1:12">
      <c r="A264" s="61">
        <v>247</v>
      </c>
      <c r="B264" s="14" t="s">
        <v>437</v>
      </c>
      <c r="C264" s="16">
        <v>802.5</v>
      </c>
      <c r="D264" s="17"/>
      <c r="E264" s="15" t="s">
        <v>275</v>
      </c>
      <c r="F264" s="18" t="s">
        <v>436</v>
      </c>
      <c r="G264" s="19">
        <v>802.5</v>
      </c>
      <c r="H264" s="18" t="s">
        <v>436</v>
      </c>
      <c r="I264" s="19">
        <v>802.5</v>
      </c>
      <c r="J264" s="16" t="s">
        <v>34</v>
      </c>
      <c r="K264" s="19" t="s">
        <v>275</v>
      </c>
      <c r="L264" s="44">
        <v>23769</v>
      </c>
    </row>
    <row r="265" spans="1:12" ht="48">
      <c r="A265" s="61">
        <v>248</v>
      </c>
      <c r="B265" s="14" t="s">
        <v>1109</v>
      </c>
      <c r="C265" s="16">
        <v>9416</v>
      </c>
      <c r="D265" s="17"/>
      <c r="E265" s="15" t="s">
        <v>275</v>
      </c>
      <c r="F265" s="18" t="s">
        <v>3001</v>
      </c>
      <c r="G265" s="19">
        <v>9416</v>
      </c>
      <c r="H265" s="18" t="s">
        <v>3001</v>
      </c>
      <c r="I265" s="19">
        <v>9416</v>
      </c>
      <c r="J265" s="16" t="s">
        <v>34</v>
      </c>
      <c r="K265" s="19" t="s">
        <v>275</v>
      </c>
      <c r="L265" s="44">
        <v>23770</v>
      </c>
    </row>
    <row r="266" spans="1:12">
      <c r="A266" s="61">
        <v>249</v>
      </c>
      <c r="B266" s="14" t="s">
        <v>1111</v>
      </c>
      <c r="C266" s="16">
        <v>1337.5</v>
      </c>
      <c r="D266" s="17">
        <v>0.5</v>
      </c>
      <c r="E266" s="15" t="s">
        <v>52</v>
      </c>
      <c r="F266" s="30" t="s">
        <v>197</v>
      </c>
      <c r="G266" s="19">
        <v>1337.5</v>
      </c>
      <c r="H266" s="63" t="s">
        <v>197</v>
      </c>
      <c r="I266" s="16">
        <v>1337.5</v>
      </c>
      <c r="J266" s="16" t="s">
        <v>34</v>
      </c>
      <c r="K266" s="19" t="s">
        <v>1113</v>
      </c>
      <c r="L266" s="44">
        <v>23781</v>
      </c>
    </row>
    <row r="267" spans="1:12">
      <c r="A267" s="61">
        <v>250</v>
      </c>
      <c r="B267" s="14" t="s">
        <v>168</v>
      </c>
      <c r="C267" s="16">
        <v>4800</v>
      </c>
      <c r="D267" s="17"/>
      <c r="E267" s="15" t="s">
        <v>52</v>
      </c>
      <c r="F267" s="18" t="s">
        <v>167</v>
      </c>
      <c r="G267" s="19">
        <v>4800</v>
      </c>
      <c r="H267" s="63" t="s">
        <v>167</v>
      </c>
      <c r="I267" s="16">
        <v>4800</v>
      </c>
      <c r="J267" s="16" t="s">
        <v>34</v>
      </c>
      <c r="K267" s="19"/>
      <c r="L267" s="44"/>
    </row>
    <row r="268" spans="1:12">
      <c r="A268" s="61">
        <v>251</v>
      </c>
      <c r="B268" s="14" t="s">
        <v>1120</v>
      </c>
      <c r="C268" s="16">
        <v>17548</v>
      </c>
      <c r="D268" s="17">
        <v>82</v>
      </c>
      <c r="E268" s="15" t="s">
        <v>52</v>
      </c>
      <c r="F268" s="15" t="s">
        <v>557</v>
      </c>
      <c r="G268" s="16">
        <v>17548</v>
      </c>
      <c r="H268" s="15" t="s">
        <v>557</v>
      </c>
      <c r="I268" s="16">
        <v>17548</v>
      </c>
      <c r="J268" s="16" t="s">
        <v>34</v>
      </c>
      <c r="K268" s="19" t="s">
        <v>1121</v>
      </c>
      <c r="L268" s="44">
        <v>23777</v>
      </c>
    </row>
    <row r="269" spans="1:12">
      <c r="A269" s="61">
        <v>252</v>
      </c>
      <c r="B269" s="14" t="s">
        <v>686</v>
      </c>
      <c r="C269" s="16">
        <v>8346</v>
      </c>
      <c r="D269" s="17">
        <v>780</v>
      </c>
      <c r="E269" s="15" t="s">
        <v>52</v>
      </c>
      <c r="F269" s="30" t="s">
        <v>197</v>
      </c>
      <c r="G269" s="19">
        <v>8346</v>
      </c>
      <c r="H269" s="30" t="s">
        <v>197</v>
      </c>
      <c r="I269" s="19">
        <v>8346</v>
      </c>
      <c r="J269" s="16" t="s">
        <v>34</v>
      </c>
      <c r="K269" s="19" t="s">
        <v>1124</v>
      </c>
      <c r="L269" s="44">
        <v>23783</v>
      </c>
    </row>
    <row r="270" spans="1:12">
      <c r="A270" s="61">
        <v>253</v>
      </c>
      <c r="B270" s="14" t="s">
        <v>1127</v>
      </c>
      <c r="C270" s="16">
        <v>23540</v>
      </c>
      <c r="D270" s="17">
        <v>2200</v>
      </c>
      <c r="E270" s="15" t="s">
        <v>52</v>
      </c>
      <c r="F270" s="15" t="s">
        <v>557</v>
      </c>
      <c r="G270" s="19">
        <v>23540</v>
      </c>
      <c r="H270" s="15" t="s">
        <v>557</v>
      </c>
      <c r="I270" s="19">
        <v>23540</v>
      </c>
      <c r="J270" s="16" t="s">
        <v>34</v>
      </c>
      <c r="K270" s="19" t="s">
        <v>1128</v>
      </c>
      <c r="L270" s="44">
        <v>23783</v>
      </c>
    </row>
    <row r="271" spans="1:12">
      <c r="A271" s="61">
        <v>254</v>
      </c>
      <c r="B271" s="14" t="s">
        <v>1132</v>
      </c>
      <c r="C271" s="16">
        <v>18618</v>
      </c>
      <c r="D271" s="17">
        <v>290</v>
      </c>
      <c r="E271" s="15" t="s">
        <v>52</v>
      </c>
      <c r="F271" s="30" t="s">
        <v>197</v>
      </c>
      <c r="G271" s="19">
        <v>18618</v>
      </c>
      <c r="H271" s="30" t="s">
        <v>197</v>
      </c>
      <c r="I271" s="19">
        <v>18618</v>
      </c>
      <c r="J271" s="16" t="s">
        <v>34</v>
      </c>
      <c r="K271" s="19" t="s">
        <v>1133</v>
      </c>
      <c r="L271" s="44">
        <v>23783</v>
      </c>
    </row>
    <row r="272" spans="1:12">
      <c r="A272" s="61">
        <v>255</v>
      </c>
      <c r="B272" s="14" t="s">
        <v>1136</v>
      </c>
      <c r="C272" s="16">
        <v>2568</v>
      </c>
      <c r="D272" s="17">
        <v>6</v>
      </c>
      <c r="E272" s="15" t="s">
        <v>52</v>
      </c>
      <c r="F272" s="30" t="s">
        <v>197</v>
      </c>
      <c r="G272" s="19">
        <v>2568</v>
      </c>
      <c r="H272" s="30" t="s">
        <v>197</v>
      </c>
      <c r="I272" s="19">
        <v>2568</v>
      </c>
      <c r="J272" s="16" t="s">
        <v>34</v>
      </c>
      <c r="K272" s="19" t="s">
        <v>1138</v>
      </c>
      <c r="L272" s="44">
        <v>23781</v>
      </c>
    </row>
    <row r="273" spans="1:12" ht="24.75" customHeight="1">
      <c r="A273" s="61">
        <v>256</v>
      </c>
      <c r="B273" s="14" t="s">
        <v>1143</v>
      </c>
      <c r="C273" s="16">
        <v>64735</v>
      </c>
      <c r="D273" s="17"/>
      <c r="E273" s="15" t="s">
        <v>52</v>
      </c>
      <c r="F273" s="15" t="s">
        <v>748</v>
      </c>
      <c r="G273" s="16">
        <v>8025</v>
      </c>
      <c r="H273" s="15" t="s">
        <v>748</v>
      </c>
      <c r="I273" s="16">
        <v>8025</v>
      </c>
      <c r="J273" s="16" t="s">
        <v>34</v>
      </c>
      <c r="K273" s="19" t="s">
        <v>36</v>
      </c>
      <c r="L273" s="44">
        <v>23676</v>
      </c>
    </row>
    <row r="274" spans="1:12">
      <c r="A274" s="61">
        <v>257</v>
      </c>
      <c r="B274" s="14" t="s">
        <v>1153</v>
      </c>
      <c r="C274" s="16">
        <v>14000</v>
      </c>
      <c r="D274" s="17"/>
      <c r="E274" s="15" t="s">
        <v>275</v>
      </c>
      <c r="F274" s="18" t="s">
        <v>3002</v>
      </c>
      <c r="G274" s="19">
        <v>14000</v>
      </c>
      <c r="H274" s="18" t="s">
        <v>3002</v>
      </c>
      <c r="I274" s="19">
        <v>14000</v>
      </c>
      <c r="J274" s="16" t="s">
        <v>34</v>
      </c>
      <c r="K274" s="19" t="s">
        <v>275</v>
      </c>
      <c r="L274" s="44">
        <v>23774</v>
      </c>
    </row>
    <row r="275" spans="1:12">
      <c r="A275" s="61">
        <v>258</v>
      </c>
      <c r="B275" s="14" t="s">
        <v>1087</v>
      </c>
      <c r="C275" s="16">
        <v>8560</v>
      </c>
      <c r="D275" s="17">
        <v>800</v>
      </c>
      <c r="E275" s="15" t="s">
        <v>52</v>
      </c>
      <c r="F275" s="30" t="s">
        <v>930</v>
      </c>
      <c r="G275" s="19">
        <v>8560</v>
      </c>
      <c r="H275" s="30" t="s">
        <v>930</v>
      </c>
      <c r="I275" s="19">
        <v>8560</v>
      </c>
      <c r="J275" s="16" t="s">
        <v>34</v>
      </c>
      <c r="K275" s="19" t="s">
        <v>1155</v>
      </c>
      <c r="L275" s="44">
        <v>23787</v>
      </c>
    </row>
    <row r="276" spans="1:12">
      <c r="A276" s="61">
        <v>259</v>
      </c>
      <c r="B276" s="14" t="s">
        <v>1159</v>
      </c>
      <c r="C276" s="16">
        <v>1000</v>
      </c>
      <c r="D276" s="17"/>
      <c r="E276" s="15" t="s">
        <v>52</v>
      </c>
      <c r="F276" s="18" t="s">
        <v>167</v>
      </c>
      <c r="G276" s="19">
        <v>920</v>
      </c>
      <c r="H276" s="18" t="s">
        <v>167</v>
      </c>
      <c r="I276" s="19">
        <v>920</v>
      </c>
      <c r="J276" s="16" t="s">
        <v>34</v>
      </c>
      <c r="K276" s="19" t="s">
        <v>1160</v>
      </c>
      <c r="L276" s="44">
        <v>23776</v>
      </c>
    </row>
    <row r="277" spans="1:12">
      <c r="A277" s="61">
        <v>260</v>
      </c>
      <c r="B277" s="14" t="s">
        <v>1163</v>
      </c>
      <c r="C277" s="16">
        <v>18190</v>
      </c>
      <c r="D277" s="17">
        <v>17</v>
      </c>
      <c r="E277" s="15" t="s">
        <v>52</v>
      </c>
      <c r="F277" s="30" t="s">
        <v>50</v>
      </c>
      <c r="G277" s="19">
        <v>18190</v>
      </c>
      <c r="H277" s="30" t="s">
        <v>50</v>
      </c>
      <c r="I277" s="19">
        <v>18190</v>
      </c>
      <c r="J277" s="16" t="s">
        <v>34</v>
      </c>
      <c r="K277" s="19" t="s">
        <v>1164</v>
      </c>
      <c r="L277" s="44">
        <v>23777</v>
      </c>
    </row>
    <row r="278" spans="1:12">
      <c r="A278" s="61">
        <v>261</v>
      </c>
      <c r="B278" s="14" t="s">
        <v>463</v>
      </c>
      <c r="C278" s="16">
        <v>9844</v>
      </c>
      <c r="D278" s="17">
        <v>1.1499999999999999</v>
      </c>
      <c r="E278" s="15" t="s">
        <v>52</v>
      </c>
      <c r="F278" s="30" t="s">
        <v>462</v>
      </c>
      <c r="G278" s="19">
        <v>9844</v>
      </c>
      <c r="H278" s="30" t="s">
        <v>462</v>
      </c>
      <c r="I278" s="19">
        <v>9844</v>
      </c>
      <c r="J278" s="16" t="s">
        <v>34</v>
      </c>
      <c r="K278" s="19" t="s">
        <v>1167</v>
      </c>
      <c r="L278" s="44">
        <v>23777</v>
      </c>
    </row>
    <row r="279" spans="1:12">
      <c r="A279" s="61">
        <v>262</v>
      </c>
      <c r="B279" s="14" t="s">
        <v>1170</v>
      </c>
      <c r="C279" s="16">
        <v>80</v>
      </c>
      <c r="D279" s="17"/>
      <c r="E279" s="15" t="s">
        <v>52</v>
      </c>
      <c r="F279" s="18" t="s">
        <v>167</v>
      </c>
      <c r="G279" s="19">
        <v>80</v>
      </c>
      <c r="H279" s="18" t="s">
        <v>167</v>
      </c>
      <c r="I279" s="19">
        <v>80</v>
      </c>
      <c r="J279" s="16" t="s">
        <v>34</v>
      </c>
      <c r="K279" s="19" t="s">
        <v>1171</v>
      </c>
      <c r="L279" s="44">
        <v>23780</v>
      </c>
    </row>
    <row r="280" spans="1:12">
      <c r="A280" s="61">
        <v>263</v>
      </c>
      <c r="B280" s="14" t="s">
        <v>168</v>
      </c>
      <c r="C280" s="16">
        <v>100000</v>
      </c>
      <c r="D280" s="17"/>
      <c r="E280" s="15" t="s">
        <v>52</v>
      </c>
      <c r="F280" s="18" t="s">
        <v>167</v>
      </c>
      <c r="G280" s="19">
        <v>80313</v>
      </c>
      <c r="H280" s="18" t="s">
        <v>167</v>
      </c>
      <c r="I280" s="19">
        <v>80313</v>
      </c>
      <c r="J280" s="16" t="s">
        <v>34</v>
      </c>
      <c r="K280" s="19" t="s">
        <v>1174</v>
      </c>
      <c r="L280" s="44">
        <v>23781</v>
      </c>
    </row>
    <row r="281" spans="1:12">
      <c r="A281" s="61">
        <v>264</v>
      </c>
      <c r="B281" s="14" t="s">
        <v>1177</v>
      </c>
      <c r="C281" s="16">
        <v>6420</v>
      </c>
      <c r="D281" s="17"/>
      <c r="E281" s="15" t="s">
        <v>275</v>
      </c>
      <c r="F281" s="18" t="s">
        <v>433</v>
      </c>
      <c r="G281" s="19">
        <v>6420</v>
      </c>
      <c r="H281" s="18" t="s">
        <v>433</v>
      </c>
      <c r="I281" s="19">
        <v>6420</v>
      </c>
      <c r="J281" s="16" t="s">
        <v>34</v>
      </c>
      <c r="K281" s="19" t="s">
        <v>275</v>
      </c>
      <c r="L281" s="48">
        <v>23777</v>
      </c>
    </row>
    <row r="282" spans="1:12">
      <c r="A282" s="61">
        <v>265</v>
      </c>
      <c r="B282" s="14" t="s">
        <v>1179</v>
      </c>
      <c r="C282" s="16">
        <v>4815</v>
      </c>
      <c r="D282" s="17"/>
      <c r="E282" s="15" t="s">
        <v>52</v>
      </c>
      <c r="F282" s="30" t="s">
        <v>467</v>
      </c>
      <c r="G282" s="19">
        <v>4815</v>
      </c>
      <c r="H282" s="30" t="s">
        <v>467</v>
      </c>
      <c r="I282" s="19">
        <v>4815</v>
      </c>
      <c r="J282" s="16" t="s">
        <v>34</v>
      </c>
      <c r="K282" s="19" t="s">
        <v>1180</v>
      </c>
      <c r="L282" s="44">
        <v>23784</v>
      </c>
    </row>
    <row r="283" spans="1:12" ht="24.75" customHeight="1">
      <c r="A283" s="61">
        <v>266</v>
      </c>
      <c r="B283" s="14" t="s">
        <v>1183</v>
      </c>
      <c r="C283" s="16">
        <v>498664</v>
      </c>
      <c r="D283" s="17"/>
      <c r="E283" s="15" t="s">
        <v>52</v>
      </c>
      <c r="F283" s="15" t="s">
        <v>480</v>
      </c>
      <c r="G283" s="19">
        <v>498664</v>
      </c>
      <c r="H283" s="15" t="s">
        <v>480</v>
      </c>
      <c r="I283" s="16">
        <v>498664</v>
      </c>
      <c r="J283" s="16" t="s">
        <v>34</v>
      </c>
      <c r="K283" s="19" t="s">
        <v>36</v>
      </c>
      <c r="L283" s="44">
        <v>23655</v>
      </c>
    </row>
    <row r="284" spans="1:12">
      <c r="A284" s="61">
        <v>267</v>
      </c>
      <c r="B284" s="14" t="s">
        <v>1190</v>
      </c>
      <c r="C284" s="16">
        <v>11770</v>
      </c>
      <c r="D284" s="17"/>
      <c r="E284" s="15" t="s">
        <v>275</v>
      </c>
      <c r="F284" s="18" t="s">
        <v>433</v>
      </c>
      <c r="G284" s="16">
        <v>11770</v>
      </c>
      <c r="H284" s="18" t="s">
        <v>433</v>
      </c>
      <c r="I284" s="16">
        <v>11770</v>
      </c>
      <c r="J284" s="16" t="s">
        <v>34</v>
      </c>
      <c r="K284" s="19" t="s">
        <v>275</v>
      </c>
      <c r="L284" s="44">
        <v>23780</v>
      </c>
    </row>
    <row r="285" spans="1:12">
      <c r="A285" s="61">
        <v>268</v>
      </c>
      <c r="B285" s="14" t="s">
        <v>1192</v>
      </c>
      <c r="C285" s="16">
        <v>1070</v>
      </c>
      <c r="D285" s="17"/>
      <c r="E285" s="15" t="s">
        <v>275</v>
      </c>
      <c r="F285" s="18" t="s">
        <v>347</v>
      </c>
      <c r="G285" s="16">
        <v>1070</v>
      </c>
      <c r="H285" s="18" t="s">
        <v>347</v>
      </c>
      <c r="I285" s="16">
        <v>1070</v>
      </c>
      <c r="J285" s="16" t="s">
        <v>34</v>
      </c>
      <c r="K285" s="19" t="s">
        <v>275</v>
      </c>
      <c r="L285" s="44">
        <v>23780</v>
      </c>
    </row>
    <row r="286" spans="1:12">
      <c r="A286" s="61">
        <v>269</v>
      </c>
      <c r="B286" s="14" t="s">
        <v>1194</v>
      </c>
      <c r="C286" s="16">
        <v>1872.5</v>
      </c>
      <c r="D286" s="17"/>
      <c r="E286" s="15" t="s">
        <v>275</v>
      </c>
      <c r="F286" s="18" t="s">
        <v>930</v>
      </c>
      <c r="G286" s="16">
        <v>1872.5</v>
      </c>
      <c r="H286" s="18" t="s">
        <v>930</v>
      </c>
      <c r="I286" s="16">
        <v>1872.5</v>
      </c>
      <c r="J286" s="16" t="s">
        <v>34</v>
      </c>
      <c r="K286" s="19" t="s">
        <v>275</v>
      </c>
      <c r="L286" s="44">
        <v>23780</v>
      </c>
    </row>
    <row r="287" spans="1:12">
      <c r="A287" s="61">
        <v>270</v>
      </c>
      <c r="B287" s="14" t="s">
        <v>1198</v>
      </c>
      <c r="C287" s="16">
        <v>4450</v>
      </c>
      <c r="D287" s="17">
        <v>1.78</v>
      </c>
      <c r="E287" s="15" t="s">
        <v>52</v>
      </c>
      <c r="F287" s="18" t="s">
        <v>1032</v>
      </c>
      <c r="G287" s="19">
        <v>4450</v>
      </c>
      <c r="H287" s="18" t="s">
        <v>1032</v>
      </c>
      <c r="I287" s="19">
        <v>4450</v>
      </c>
      <c r="J287" s="16" t="s">
        <v>34</v>
      </c>
      <c r="K287" s="19" t="s">
        <v>1199</v>
      </c>
      <c r="L287" s="44">
        <v>23788</v>
      </c>
    </row>
    <row r="288" spans="1:12">
      <c r="A288" s="61">
        <v>271</v>
      </c>
      <c r="B288" s="14" t="s">
        <v>1203</v>
      </c>
      <c r="C288" s="16">
        <v>67499.990000000005</v>
      </c>
      <c r="D288" s="17">
        <v>12616.82</v>
      </c>
      <c r="E288" s="15" t="s">
        <v>52</v>
      </c>
      <c r="F288" s="30" t="s">
        <v>1204</v>
      </c>
      <c r="G288" s="16">
        <v>67499.990000000005</v>
      </c>
      <c r="H288" s="30" t="s">
        <v>1204</v>
      </c>
      <c r="I288" s="16">
        <v>67499.990000000005</v>
      </c>
      <c r="J288" s="16" t="s">
        <v>34</v>
      </c>
      <c r="K288" s="19" t="s">
        <v>1205</v>
      </c>
      <c r="L288" s="44">
        <v>23788</v>
      </c>
    </row>
    <row r="289" spans="1:12" ht="34.5" customHeight="1">
      <c r="A289" s="61">
        <v>272</v>
      </c>
      <c r="B289" s="14" t="s">
        <v>1208</v>
      </c>
      <c r="C289" s="16">
        <v>5102.62</v>
      </c>
      <c r="D289" s="17"/>
      <c r="E289" s="33" t="s">
        <v>52</v>
      </c>
      <c r="F289" s="30" t="s">
        <v>620</v>
      </c>
      <c r="G289" s="19">
        <v>5102.62</v>
      </c>
      <c r="H289" s="30" t="s">
        <v>620</v>
      </c>
      <c r="I289" s="19">
        <v>5102.62</v>
      </c>
      <c r="J289" s="16" t="s">
        <v>34</v>
      </c>
      <c r="K289" s="19" t="s">
        <v>1210</v>
      </c>
      <c r="L289" s="48">
        <v>23787</v>
      </c>
    </row>
    <row r="290" spans="1:12">
      <c r="A290" s="61">
        <v>273</v>
      </c>
      <c r="B290" s="14" t="s">
        <v>463</v>
      </c>
      <c r="C290" s="16">
        <v>57780</v>
      </c>
      <c r="D290" s="17">
        <v>270</v>
      </c>
      <c r="E290" s="15" t="s">
        <v>52</v>
      </c>
      <c r="F290" s="30" t="s">
        <v>462</v>
      </c>
      <c r="G290" s="19">
        <v>57780</v>
      </c>
      <c r="H290" s="30" t="s">
        <v>462</v>
      </c>
      <c r="I290" s="19">
        <v>57780</v>
      </c>
      <c r="J290" s="16" t="s">
        <v>34</v>
      </c>
      <c r="K290" s="19" t="s">
        <v>1214</v>
      </c>
      <c r="L290" s="44">
        <v>23787</v>
      </c>
    </row>
    <row r="291" spans="1:12">
      <c r="A291" s="61">
        <v>274</v>
      </c>
      <c r="B291" s="14" t="s">
        <v>437</v>
      </c>
      <c r="C291" s="16">
        <v>1294.7</v>
      </c>
      <c r="D291" s="17"/>
      <c r="E291" s="15" t="s">
        <v>275</v>
      </c>
      <c r="F291" s="18" t="s">
        <v>436</v>
      </c>
      <c r="G291" s="19">
        <v>1294.7</v>
      </c>
      <c r="H291" s="18" t="s">
        <v>436</v>
      </c>
      <c r="I291" s="19">
        <v>1294.7</v>
      </c>
      <c r="J291" s="16" t="s">
        <v>34</v>
      </c>
      <c r="K291" s="19" t="s">
        <v>275</v>
      </c>
      <c r="L291" s="44">
        <v>23783</v>
      </c>
    </row>
    <row r="292" spans="1:12">
      <c r="A292" s="61">
        <v>275</v>
      </c>
      <c r="B292" s="14" t="s">
        <v>1218</v>
      </c>
      <c r="C292" s="16">
        <v>150000</v>
      </c>
      <c r="D292" s="17">
        <v>5000</v>
      </c>
      <c r="E292" s="15" t="s">
        <v>52</v>
      </c>
      <c r="F292" s="30" t="s">
        <v>197</v>
      </c>
      <c r="G292" s="19">
        <v>14766</v>
      </c>
      <c r="H292" s="30" t="s">
        <v>197</v>
      </c>
      <c r="I292" s="19">
        <v>14766</v>
      </c>
      <c r="J292" s="16" t="s">
        <v>34</v>
      </c>
      <c r="K292" s="19" t="s">
        <v>1220</v>
      </c>
      <c r="L292" s="44">
        <v>23795</v>
      </c>
    </row>
    <row r="293" spans="1:12">
      <c r="A293" s="61">
        <v>276</v>
      </c>
      <c r="B293" s="14" t="s">
        <v>1224</v>
      </c>
      <c r="C293" s="16">
        <v>2439.6</v>
      </c>
      <c r="D293" s="17">
        <v>380</v>
      </c>
      <c r="E293" s="15" t="s">
        <v>52</v>
      </c>
      <c r="F293" s="30" t="s">
        <v>1223</v>
      </c>
      <c r="G293" s="19">
        <v>2439.6</v>
      </c>
      <c r="H293" s="30" t="s">
        <v>1223</v>
      </c>
      <c r="I293" s="19">
        <v>2439.6</v>
      </c>
      <c r="J293" s="16" t="s">
        <v>34</v>
      </c>
      <c r="K293" s="19" t="s">
        <v>1225</v>
      </c>
      <c r="L293" s="44">
        <v>23797</v>
      </c>
    </row>
    <row r="294" spans="1:12">
      <c r="A294" s="61">
        <v>277</v>
      </c>
      <c r="B294" s="14" t="s">
        <v>1229</v>
      </c>
      <c r="C294" s="16">
        <v>1926</v>
      </c>
      <c r="D294" s="17">
        <v>180</v>
      </c>
      <c r="E294" s="15" t="s">
        <v>52</v>
      </c>
      <c r="F294" s="30" t="s">
        <v>557</v>
      </c>
      <c r="G294" s="19">
        <v>1926</v>
      </c>
      <c r="H294" s="30" t="s">
        <v>557</v>
      </c>
      <c r="I294" s="19">
        <v>1926</v>
      </c>
      <c r="J294" s="16" t="s">
        <v>34</v>
      </c>
      <c r="K294" s="19" t="s">
        <v>1230</v>
      </c>
      <c r="L294" s="44">
        <v>23794</v>
      </c>
    </row>
    <row r="295" spans="1:12">
      <c r="A295" s="61">
        <v>278</v>
      </c>
      <c r="B295" s="14" t="s">
        <v>739</v>
      </c>
      <c r="C295" s="16">
        <v>7000</v>
      </c>
      <c r="D295" s="17"/>
      <c r="E295" s="15" t="s">
        <v>52</v>
      </c>
      <c r="F295" s="30" t="s">
        <v>235</v>
      </c>
      <c r="G295" s="19">
        <v>6458.52</v>
      </c>
      <c r="H295" s="30" t="s">
        <v>235</v>
      </c>
      <c r="I295" s="19">
        <v>6458.52</v>
      </c>
      <c r="J295" s="16" t="s">
        <v>34</v>
      </c>
      <c r="K295" s="19" t="s">
        <v>1233</v>
      </c>
      <c r="L295" s="44">
        <v>23795</v>
      </c>
    </row>
    <row r="296" spans="1:12">
      <c r="A296" s="61">
        <v>279</v>
      </c>
      <c r="B296" s="14" t="s">
        <v>1236</v>
      </c>
      <c r="C296" s="16">
        <v>2022.3</v>
      </c>
      <c r="D296" s="17">
        <v>189</v>
      </c>
      <c r="E296" s="15" t="s">
        <v>52</v>
      </c>
      <c r="F296" s="15" t="s">
        <v>369</v>
      </c>
      <c r="G296" s="19">
        <v>1979.5</v>
      </c>
      <c r="H296" s="15" t="s">
        <v>369</v>
      </c>
      <c r="I296" s="19">
        <v>1979.5</v>
      </c>
      <c r="J296" s="16" t="s">
        <v>34</v>
      </c>
      <c r="K296" s="19" t="s">
        <v>1237</v>
      </c>
      <c r="L296" s="44">
        <v>23798</v>
      </c>
    </row>
    <row r="297" spans="1:12">
      <c r="A297" s="61">
        <v>280</v>
      </c>
      <c r="B297" s="14" t="s">
        <v>1240</v>
      </c>
      <c r="C297" s="16">
        <v>936.25</v>
      </c>
      <c r="D297" s="17">
        <v>175</v>
      </c>
      <c r="E297" s="15" t="s">
        <v>52</v>
      </c>
      <c r="F297" s="15" t="s">
        <v>369</v>
      </c>
      <c r="G297" s="19">
        <v>882.75</v>
      </c>
      <c r="H297" s="15" t="s">
        <v>369</v>
      </c>
      <c r="I297" s="19">
        <v>882.75</v>
      </c>
      <c r="J297" s="16" t="s">
        <v>34</v>
      </c>
      <c r="K297" s="19" t="s">
        <v>1237</v>
      </c>
      <c r="L297" s="44">
        <v>23798</v>
      </c>
    </row>
    <row r="298" spans="1:12">
      <c r="A298" s="61">
        <v>281</v>
      </c>
      <c r="B298" s="14" t="s">
        <v>1236</v>
      </c>
      <c r="C298" s="16">
        <v>3145.8</v>
      </c>
      <c r="D298" s="17">
        <v>980</v>
      </c>
      <c r="E298" s="15" t="s">
        <v>52</v>
      </c>
      <c r="F298" s="15" t="s">
        <v>369</v>
      </c>
      <c r="G298" s="19">
        <v>2503.8000000000002</v>
      </c>
      <c r="H298" s="15" t="s">
        <v>369</v>
      </c>
      <c r="I298" s="19">
        <v>2503.8000000000002</v>
      </c>
      <c r="J298" s="16" t="s">
        <v>34</v>
      </c>
      <c r="K298" s="19" t="s">
        <v>1237</v>
      </c>
      <c r="L298" s="44">
        <v>23798</v>
      </c>
    </row>
    <row r="299" spans="1:12" s="1" customFormat="1" ht="90" customHeight="1">
      <c r="A299" s="9" t="s">
        <v>2993</v>
      </c>
      <c r="B299" s="10" t="s">
        <v>5</v>
      </c>
      <c r="C299" s="12" t="s">
        <v>6</v>
      </c>
      <c r="D299" s="12" t="s">
        <v>7</v>
      </c>
      <c r="E299" s="10" t="s">
        <v>8</v>
      </c>
      <c r="F299" s="10" t="s">
        <v>9</v>
      </c>
      <c r="G299" s="12" t="s">
        <v>10</v>
      </c>
      <c r="H299" s="12" t="s">
        <v>11</v>
      </c>
      <c r="I299" s="12" t="s">
        <v>12</v>
      </c>
      <c r="J299" s="12" t="s">
        <v>13</v>
      </c>
      <c r="K299" s="260" t="s">
        <v>2994</v>
      </c>
      <c r="L299" s="261" t="s">
        <v>23</v>
      </c>
    </row>
    <row r="300" spans="1:12">
      <c r="A300" s="61">
        <v>282</v>
      </c>
      <c r="B300" s="14" t="s">
        <v>1236</v>
      </c>
      <c r="C300" s="16">
        <v>2129.3000000000002</v>
      </c>
      <c r="D300" s="17">
        <v>995</v>
      </c>
      <c r="E300" s="15" t="s">
        <v>52</v>
      </c>
      <c r="F300" s="15" t="s">
        <v>369</v>
      </c>
      <c r="G300" s="19">
        <v>1819</v>
      </c>
      <c r="H300" s="15" t="s">
        <v>369</v>
      </c>
      <c r="I300" s="19">
        <v>1819</v>
      </c>
      <c r="J300" s="16" t="s">
        <v>34</v>
      </c>
      <c r="K300" s="19" t="s">
        <v>1237</v>
      </c>
      <c r="L300" s="44">
        <v>23798</v>
      </c>
    </row>
    <row r="301" spans="1:12">
      <c r="A301" s="61">
        <v>283</v>
      </c>
      <c r="B301" s="14" t="s">
        <v>1236</v>
      </c>
      <c r="C301" s="16">
        <v>727.6</v>
      </c>
      <c r="D301" s="17">
        <v>680</v>
      </c>
      <c r="E301" s="15" t="s">
        <v>52</v>
      </c>
      <c r="F301" s="15" t="s">
        <v>369</v>
      </c>
      <c r="G301" s="19">
        <v>695.5</v>
      </c>
      <c r="H301" s="15" t="s">
        <v>369</v>
      </c>
      <c r="I301" s="19">
        <v>695.5</v>
      </c>
      <c r="J301" s="16" t="s">
        <v>34</v>
      </c>
      <c r="K301" s="19" t="s">
        <v>1237</v>
      </c>
      <c r="L301" s="44">
        <v>23798</v>
      </c>
    </row>
    <row r="302" spans="1:12">
      <c r="A302" s="61">
        <v>284</v>
      </c>
      <c r="B302" s="14" t="s">
        <v>1243</v>
      </c>
      <c r="C302" s="16">
        <v>150</v>
      </c>
      <c r="D302" s="17"/>
      <c r="E302" s="15" t="s">
        <v>52</v>
      </c>
      <c r="F302" s="18" t="s">
        <v>167</v>
      </c>
      <c r="G302" s="19">
        <v>138</v>
      </c>
      <c r="H302" s="63" t="s">
        <v>167</v>
      </c>
      <c r="I302" s="16">
        <v>138</v>
      </c>
      <c r="J302" s="16" t="s">
        <v>34</v>
      </c>
      <c r="K302" s="19" t="s">
        <v>1244</v>
      </c>
      <c r="L302" s="44">
        <v>23787</v>
      </c>
    </row>
    <row r="303" spans="1:12">
      <c r="A303" s="61">
        <v>285</v>
      </c>
      <c r="B303" s="14" t="s">
        <v>1247</v>
      </c>
      <c r="C303" s="16">
        <v>2728.5</v>
      </c>
      <c r="D303" s="17">
        <v>0.5</v>
      </c>
      <c r="E303" s="15" t="s">
        <v>52</v>
      </c>
      <c r="F303" s="30" t="s">
        <v>197</v>
      </c>
      <c r="G303" s="19">
        <v>2728.5</v>
      </c>
      <c r="H303" s="30" t="s">
        <v>197</v>
      </c>
      <c r="I303" s="19">
        <v>2728.5</v>
      </c>
      <c r="J303" s="16" t="s">
        <v>34</v>
      </c>
      <c r="K303" s="19" t="s">
        <v>1249</v>
      </c>
      <c r="L303" s="44">
        <v>23791</v>
      </c>
    </row>
    <row r="304" spans="1:12">
      <c r="A304" s="61">
        <v>286</v>
      </c>
      <c r="B304" s="14" t="s">
        <v>1252</v>
      </c>
      <c r="C304" s="16">
        <v>30000</v>
      </c>
      <c r="D304" s="17"/>
      <c r="E304" s="15" t="s">
        <v>52</v>
      </c>
      <c r="F304" s="18" t="s">
        <v>228</v>
      </c>
      <c r="G304" s="19">
        <v>30000</v>
      </c>
      <c r="H304" s="63" t="s">
        <v>228</v>
      </c>
      <c r="I304" s="16">
        <v>30000</v>
      </c>
      <c r="J304" s="16" t="s">
        <v>34</v>
      </c>
      <c r="K304" s="19" t="s">
        <v>1254</v>
      </c>
      <c r="L304" s="44">
        <v>23790</v>
      </c>
    </row>
    <row r="305" spans="1:12">
      <c r="A305" s="61">
        <v>287</v>
      </c>
      <c r="B305" s="14" t="s">
        <v>1258</v>
      </c>
      <c r="C305" s="16">
        <v>1070</v>
      </c>
      <c r="D305" s="17">
        <v>100</v>
      </c>
      <c r="E305" s="15" t="s">
        <v>52</v>
      </c>
      <c r="F305" s="30" t="s">
        <v>197</v>
      </c>
      <c r="G305" s="19">
        <v>1070</v>
      </c>
      <c r="H305" s="30" t="s">
        <v>197</v>
      </c>
      <c r="I305" s="19">
        <v>1070</v>
      </c>
      <c r="J305" s="16" t="s">
        <v>34</v>
      </c>
      <c r="K305" s="19" t="s">
        <v>1260</v>
      </c>
      <c r="L305" s="44">
        <v>23790</v>
      </c>
    </row>
    <row r="306" spans="1:12">
      <c r="A306" s="61">
        <v>288</v>
      </c>
      <c r="B306" s="14" t="s">
        <v>1263</v>
      </c>
      <c r="C306" s="16">
        <v>1938</v>
      </c>
      <c r="D306" s="17">
        <v>0.38</v>
      </c>
      <c r="E306" s="15" t="s">
        <v>52</v>
      </c>
      <c r="F306" s="18" t="s">
        <v>941</v>
      </c>
      <c r="G306" s="19">
        <v>1938</v>
      </c>
      <c r="H306" s="18" t="s">
        <v>941</v>
      </c>
      <c r="I306" s="19">
        <v>1938</v>
      </c>
      <c r="J306" s="16" t="s">
        <v>34</v>
      </c>
      <c r="K306" s="19" t="s">
        <v>1264</v>
      </c>
      <c r="L306" s="44">
        <v>23794</v>
      </c>
    </row>
    <row r="307" spans="1:12">
      <c r="A307" s="61">
        <v>289</v>
      </c>
      <c r="B307" s="14" t="s">
        <v>942</v>
      </c>
      <c r="C307" s="16">
        <v>120000</v>
      </c>
      <c r="D307" s="17">
        <v>6</v>
      </c>
      <c r="E307" s="15" t="s">
        <v>52</v>
      </c>
      <c r="F307" s="18" t="s">
        <v>941</v>
      </c>
      <c r="G307" s="19">
        <v>120000</v>
      </c>
      <c r="H307" s="18" t="s">
        <v>941</v>
      </c>
      <c r="I307" s="19">
        <v>120000</v>
      </c>
      <c r="J307" s="16" t="s">
        <v>34</v>
      </c>
      <c r="K307" s="19" t="s">
        <v>1268</v>
      </c>
      <c r="L307" s="44">
        <v>23802</v>
      </c>
    </row>
    <row r="308" spans="1:12">
      <c r="A308" s="61">
        <v>290</v>
      </c>
      <c r="B308" s="14" t="s">
        <v>1271</v>
      </c>
      <c r="C308" s="16">
        <v>193</v>
      </c>
      <c r="D308" s="17"/>
      <c r="E308" s="15" t="s">
        <v>52</v>
      </c>
      <c r="F308" s="18" t="s">
        <v>167</v>
      </c>
      <c r="G308" s="19">
        <v>193</v>
      </c>
      <c r="H308" s="18" t="s">
        <v>167</v>
      </c>
      <c r="I308" s="19">
        <v>193</v>
      </c>
      <c r="J308" s="16" t="s">
        <v>34</v>
      </c>
      <c r="K308" s="19" t="s">
        <v>1272</v>
      </c>
      <c r="L308" s="44">
        <v>23791</v>
      </c>
    </row>
    <row r="309" spans="1:12">
      <c r="A309" s="61">
        <v>291</v>
      </c>
      <c r="B309" s="14" t="s">
        <v>1275</v>
      </c>
      <c r="C309" s="16">
        <v>1070</v>
      </c>
      <c r="D309" s="17"/>
      <c r="E309" s="15" t="s">
        <v>275</v>
      </c>
      <c r="F309" s="18" t="s">
        <v>436</v>
      </c>
      <c r="G309" s="19">
        <v>1070</v>
      </c>
      <c r="H309" s="18" t="s">
        <v>436</v>
      </c>
      <c r="I309" s="19">
        <v>1070</v>
      </c>
      <c r="J309" s="16" t="s">
        <v>34</v>
      </c>
      <c r="K309" s="19" t="s">
        <v>275</v>
      </c>
      <c r="L309" s="44">
        <v>23784</v>
      </c>
    </row>
    <row r="310" spans="1:12">
      <c r="A310" s="61">
        <v>292</v>
      </c>
      <c r="B310" s="14" t="s">
        <v>1279</v>
      </c>
      <c r="C310" s="16">
        <v>1070</v>
      </c>
      <c r="D310" s="17"/>
      <c r="E310" s="15" t="s">
        <v>275</v>
      </c>
      <c r="F310" s="18" t="s">
        <v>436</v>
      </c>
      <c r="G310" s="16">
        <v>1070</v>
      </c>
      <c r="H310" s="18" t="s">
        <v>436</v>
      </c>
      <c r="I310" s="16">
        <v>1070</v>
      </c>
      <c r="J310" s="16" t="s">
        <v>34</v>
      </c>
      <c r="K310" s="19" t="s">
        <v>275</v>
      </c>
      <c r="L310" s="44">
        <v>23784</v>
      </c>
    </row>
    <row r="311" spans="1:12">
      <c r="A311" s="61">
        <v>293</v>
      </c>
      <c r="B311" s="14" t="s">
        <v>1280</v>
      </c>
      <c r="C311" s="16">
        <v>11235</v>
      </c>
      <c r="D311" s="17"/>
      <c r="E311" s="15" t="s">
        <v>275</v>
      </c>
      <c r="F311" s="18" t="s">
        <v>433</v>
      </c>
      <c r="G311" s="16">
        <v>11235</v>
      </c>
      <c r="H311" s="18" t="s">
        <v>433</v>
      </c>
      <c r="I311" s="16">
        <v>11235</v>
      </c>
      <c r="J311" s="16" t="s">
        <v>34</v>
      </c>
      <c r="K311" s="19" t="s">
        <v>275</v>
      </c>
      <c r="L311" s="44">
        <v>23788</v>
      </c>
    </row>
    <row r="312" spans="1:12">
      <c r="A312" s="61">
        <v>294</v>
      </c>
      <c r="B312" s="14" t="s">
        <v>1283</v>
      </c>
      <c r="C312" s="16">
        <v>66875</v>
      </c>
      <c r="D312" s="17"/>
      <c r="E312" s="15" t="s">
        <v>52</v>
      </c>
      <c r="F312" s="18" t="s">
        <v>1282</v>
      </c>
      <c r="G312" s="19">
        <v>66875</v>
      </c>
      <c r="H312" s="18" t="s">
        <v>1282</v>
      </c>
      <c r="I312" s="19">
        <v>66875</v>
      </c>
      <c r="J312" s="16" t="s">
        <v>34</v>
      </c>
      <c r="K312" s="19" t="s">
        <v>1284</v>
      </c>
      <c r="L312" s="44">
        <v>23796</v>
      </c>
    </row>
    <row r="313" spans="1:12">
      <c r="A313" s="61">
        <v>295</v>
      </c>
      <c r="B313" s="14" t="s">
        <v>1288</v>
      </c>
      <c r="C313" s="16">
        <v>5885</v>
      </c>
      <c r="D313" s="17"/>
      <c r="E313" s="15" t="s">
        <v>52</v>
      </c>
      <c r="F313" s="18" t="s">
        <v>436</v>
      </c>
      <c r="G313" s="19">
        <v>5885</v>
      </c>
      <c r="H313" s="63" t="s">
        <v>436</v>
      </c>
      <c r="I313" s="16">
        <v>5885</v>
      </c>
      <c r="J313" s="16" t="s">
        <v>34</v>
      </c>
      <c r="K313" s="19" t="s">
        <v>1290</v>
      </c>
      <c r="L313" s="44">
        <v>23796</v>
      </c>
    </row>
    <row r="314" spans="1:12">
      <c r="A314" s="61">
        <v>296</v>
      </c>
      <c r="B314" s="14" t="s">
        <v>283</v>
      </c>
      <c r="C314" s="16">
        <v>1250.83</v>
      </c>
      <c r="D314" s="17"/>
      <c r="E314" s="15" t="s">
        <v>52</v>
      </c>
      <c r="F314" s="30" t="s">
        <v>130</v>
      </c>
      <c r="G314" s="19">
        <v>1250.83</v>
      </c>
      <c r="H314" s="30" t="s">
        <v>130</v>
      </c>
      <c r="I314" s="19">
        <v>1250.83</v>
      </c>
      <c r="J314" s="16" t="s">
        <v>34</v>
      </c>
      <c r="K314" s="19" t="s">
        <v>1102</v>
      </c>
      <c r="L314" s="44">
        <v>23797</v>
      </c>
    </row>
    <row r="315" spans="1:12">
      <c r="A315" s="61">
        <v>297</v>
      </c>
      <c r="B315" s="14" t="s">
        <v>1294</v>
      </c>
      <c r="C315" s="16">
        <v>2493</v>
      </c>
      <c r="D315" s="17"/>
      <c r="E315" s="15" t="s">
        <v>52</v>
      </c>
      <c r="F315" s="30" t="s">
        <v>130</v>
      </c>
      <c r="G315" s="19">
        <v>2493</v>
      </c>
      <c r="H315" s="30" t="s">
        <v>130</v>
      </c>
      <c r="I315" s="19">
        <v>2493</v>
      </c>
      <c r="J315" s="16" t="s">
        <v>34</v>
      </c>
      <c r="K315" s="19" t="s">
        <v>1102</v>
      </c>
      <c r="L315" s="44">
        <v>23797</v>
      </c>
    </row>
    <row r="316" spans="1:12">
      <c r="A316" s="61">
        <v>298</v>
      </c>
      <c r="B316" s="14" t="s">
        <v>1296</v>
      </c>
      <c r="C316" s="16">
        <v>262150</v>
      </c>
      <c r="D316" s="17"/>
      <c r="E316" s="15" t="s">
        <v>52</v>
      </c>
      <c r="F316" s="30" t="s">
        <v>462</v>
      </c>
      <c r="G316" s="19">
        <v>256800</v>
      </c>
      <c r="H316" s="30" t="s">
        <v>462</v>
      </c>
      <c r="I316" s="19">
        <v>256800</v>
      </c>
      <c r="J316" s="16" t="s">
        <v>34</v>
      </c>
      <c r="K316" s="19" t="s">
        <v>1297</v>
      </c>
      <c r="L316" s="44">
        <v>23803</v>
      </c>
    </row>
    <row r="317" spans="1:12">
      <c r="A317" s="61">
        <v>299</v>
      </c>
      <c r="B317" s="14" t="s">
        <v>437</v>
      </c>
      <c r="C317" s="16">
        <v>1070</v>
      </c>
      <c r="D317" s="17"/>
      <c r="E317" s="15" t="s">
        <v>275</v>
      </c>
      <c r="F317" s="18" t="s">
        <v>436</v>
      </c>
      <c r="G317" s="19">
        <v>1070</v>
      </c>
      <c r="H317" s="63" t="s">
        <v>436</v>
      </c>
      <c r="I317" s="16">
        <v>1070</v>
      </c>
      <c r="J317" s="16" t="s">
        <v>34</v>
      </c>
      <c r="K317" s="19" t="s">
        <v>275</v>
      </c>
      <c r="L317" s="44">
        <v>23790</v>
      </c>
    </row>
    <row r="318" spans="1:12">
      <c r="A318" s="61">
        <v>300</v>
      </c>
      <c r="B318" s="14" t="s">
        <v>1302</v>
      </c>
      <c r="C318" s="16">
        <v>4815</v>
      </c>
      <c r="D318" s="17">
        <v>2.25</v>
      </c>
      <c r="E318" s="15" t="s">
        <v>52</v>
      </c>
      <c r="F318" s="30" t="s">
        <v>197</v>
      </c>
      <c r="G318" s="19">
        <v>4815</v>
      </c>
      <c r="H318" s="30" t="s">
        <v>197</v>
      </c>
      <c r="I318" s="19">
        <v>4815</v>
      </c>
      <c r="J318" s="16" t="s">
        <v>34</v>
      </c>
      <c r="K318" s="19" t="s">
        <v>1304</v>
      </c>
      <c r="L318" s="44">
        <v>23804</v>
      </c>
    </row>
    <row r="319" spans="1:12">
      <c r="A319" s="61">
        <v>301</v>
      </c>
      <c r="B319" s="14" t="s">
        <v>1307</v>
      </c>
      <c r="C319" s="16">
        <v>580</v>
      </c>
      <c r="D319" s="17">
        <v>0.28999999999999998</v>
      </c>
      <c r="E319" s="15" t="s">
        <v>52</v>
      </c>
      <c r="F319" s="18" t="s">
        <v>941</v>
      </c>
      <c r="G319" s="19">
        <v>580</v>
      </c>
      <c r="H319" s="18" t="s">
        <v>941</v>
      </c>
      <c r="I319" s="19">
        <v>580</v>
      </c>
      <c r="J319" s="16" t="s">
        <v>34</v>
      </c>
      <c r="K319" s="19" t="s">
        <v>1308</v>
      </c>
      <c r="L319" s="44">
        <v>23804</v>
      </c>
    </row>
    <row r="320" spans="1:12">
      <c r="A320" s="61">
        <v>302</v>
      </c>
      <c r="B320" s="14" t="s">
        <v>1311</v>
      </c>
      <c r="C320" s="16">
        <v>52965</v>
      </c>
      <c r="D320" s="17">
        <v>2.25</v>
      </c>
      <c r="E320" s="15" t="s">
        <v>52</v>
      </c>
      <c r="F320" s="18" t="s">
        <v>267</v>
      </c>
      <c r="G320" s="19">
        <v>52965</v>
      </c>
      <c r="H320" s="18" t="s">
        <v>267</v>
      </c>
      <c r="I320" s="19">
        <v>52965</v>
      </c>
      <c r="J320" s="16" t="s">
        <v>34</v>
      </c>
      <c r="K320" s="19" t="s">
        <v>1312</v>
      </c>
      <c r="L320" s="44">
        <v>23802</v>
      </c>
    </row>
    <row r="321" spans="1:12">
      <c r="A321" s="61">
        <v>303</v>
      </c>
      <c r="B321" s="14" t="s">
        <v>463</v>
      </c>
      <c r="C321" s="16">
        <v>301740</v>
      </c>
      <c r="D321" s="17">
        <v>235</v>
      </c>
      <c r="E321" s="15" t="s">
        <v>52</v>
      </c>
      <c r="F321" s="30" t="s">
        <v>462</v>
      </c>
      <c r="G321" s="19">
        <v>285048</v>
      </c>
      <c r="H321" s="30" t="s">
        <v>462</v>
      </c>
      <c r="I321" s="19">
        <v>285048</v>
      </c>
      <c r="J321" s="16" t="s">
        <v>34</v>
      </c>
      <c r="K321" s="19" t="s">
        <v>1315</v>
      </c>
      <c r="L321" s="44">
        <v>23822</v>
      </c>
    </row>
    <row r="322" spans="1:12">
      <c r="A322" s="61">
        <v>304</v>
      </c>
      <c r="B322" s="14" t="s">
        <v>1318</v>
      </c>
      <c r="C322" s="16">
        <v>23647</v>
      </c>
      <c r="D322" s="17">
        <v>17</v>
      </c>
      <c r="E322" s="15" t="s">
        <v>52</v>
      </c>
      <c r="F322" s="30" t="s">
        <v>50</v>
      </c>
      <c r="G322" s="19">
        <v>23647</v>
      </c>
      <c r="H322" s="30" t="s">
        <v>50</v>
      </c>
      <c r="I322" s="19">
        <v>23647</v>
      </c>
      <c r="J322" s="16" t="s">
        <v>34</v>
      </c>
      <c r="K322" s="19" t="s">
        <v>1319</v>
      </c>
      <c r="L322" s="44">
        <v>23816</v>
      </c>
    </row>
    <row r="323" spans="1:12">
      <c r="A323" s="61">
        <v>305</v>
      </c>
      <c r="B323" s="14" t="s">
        <v>1321</v>
      </c>
      <c r="C323" s="16">
        <v>3638</v>
      </c>
      <c r="D323" s="17">
        <v>17</v>
      </c>
      <c r="E323" s="15" t="s">
        <v>52</v>
      </c>
      <c r="F323" s="30" t="s">
        <v>50</v>
      </c>
      <c r="G323" s="19">
        <v>3638</v>
      </c>
      <c r="H323" s="30" t="s">
        <v>50</v>
      </c>
      <c r="I323" s="19">
        <v>3638</v>
      </c>
      <c r="J323" s="16" t="s">
        <v>34</v>
      </c>
      <c r="K323" s="19" t="s">
        <v>1319</v>
      </c>
      <c r="L323" s="44">
        <v>23816</v>
      </c>
    </row>
    <row r="324" spans="1:12">
      <c r="A324" s="61">
        <v>306</v>
      </c>
      <c r="B324" s="14" t="s">
        <v>1323</v>
      </c>
      <c r="C324" s="16">
        <v>4815</v>
      </c>
      <c r="D324" s="17"/>
      <c r="E324" s="15" t="s">
        <v>52</v>
      </c>
      <c r="F324" s="30" t="s">
        <v>467</v>
      </c>
      <c r="G324" s="19">
        <v>4815</v>
      </c>
      <c r="H324" s="30" t="s">
        <v>467</v>
      </c>
      <c r="I324" s="19">
        <v>4815</v>
      </c>
      <c r="J324" s="16" t="s">
        <v>34</v>
      </c>
      <c r="K324" s="19" t="s">
        <v>1325</v>
      </c>
      <c r="L324" s="44">
        <v>23810</v>
      </c>
    </row>
    <row r="325" spans="1:12">
      <c r="A325" s="61">
        <v>307</v>
      </c>
      <c r="B325" s="14" t="s">
        <v>1329</v>
      </c>
      <c r="C325" s="16">
        <v>30495</v>
      </c>
      <c r="D325" s="17"/>
      <c r="E325" s="15" t="s">
        <v>275</v>
      </c>
      <c r="F325" s="18" t="s">
        <v>1328</v>
      </c>
      <c r="G325" s="16">
        <v>30495</v>
      </c>
      <c r="H325" s="18" t="s">
        <v>1328</v>
      </c>
      <c r="I325" s="16">
        <v>30495</v>
      </c>
      <c r="J325" s="16" t="s">
        <v>34</v>
      </c>
      <c r="K325" s="19" t="s">
        <v>275</v>
      </c>
      <c r="L325" s="44">
        <v>23795</v>
      </c>
    </row>
    <row r="326" spans="1:12">
      <c r="A326" s="61">
        <v>308</v>
      </c>
      <c r="B326" s="14" t="s">
        <v>1331</v>
      </c>
      <c r="C326" s="16">
        <v>42800</v>
      </c>
      <c r="D326" s="17"/>
      <c r="E326" s="15" t="s">
        <v>275</v>
      </c>
      <c r="F326" s="18" t="s">
        <v>433</v>
      </c>
      <c r="G326" s="16">
        <v>42800</v>
      </c>
      <c r="H326" s="18" t="s">
        <v>433</v>
      </c>
      <c r="I326" s="16">
        <v>42800</v>
      </c>
      <c r="J326" s="16" t="s">
        <v>34</v>
      </c>
      <c r="K326" s="19" t="s">
        <v>275</v>
      </c>
      <c r="L326" s="44">
        <v>23797</v>
      </c>
    </row>
    <row r="327" spans="1:12">
      <c r="A327" s="61">
        <v>309</v>
      </c>
      <c r="B327" s="14" t="s">
        <v>437</v>
      </c>
      <c r="C327" s="16">
        <v>1102.0999999999999</v>
      </c>
      <c r="D327" s="17"/>
      <c r="E327" s="15" t="s">
        <v>275</v>
      </c>
      <c r="F327" s="18" t="s">
        <v>436</v>
      </c>
      <c r="G327" s="16">
        <v>1102.0999999999999</v>
      </c>
      <c r="H327" s="18" t="s">
        <v>436</v>
      </c>
      <c r="I327" s="16">
        <v>1102.0999999999999</v>
      </c>
      <c r="J327" s="16" t="s">
        <v>34</v>
      </c>
      <c r="K327" s="19" t="s">
        <v>275</v>
      </c>
      <c r="L327" s="44">
        <v>23797</v>
      </c>
    </row>
    <row r="328" spans="1:12">
      <c r="A328" s="61">
        <v>310</v>
      </c>
      <c r="B328" s="14" t="s">
        <v>1334</v>
      </c>
      <c r="C328" s="16">
        <v>5970.6</v>
      </c>
      <c r="D328" s="17"/>
      <c r="E328" s="15" t="s">
        <v>275</v>
      </c>
      <c r="F328" s="18" t="s">
        <v>347</v>
      </c>
      <c r="G328" s="16">
        <v>5970.6</v>
      </c>
      <c r="H328" s="18" t="s">
        <v>347</v>
      </c>
      <c r="I328" s="16">
        <v>5970.6</v>
      </c>
      <c r="J328" s="16" t="s">
        <v>34</v>
      </c>
      <c r="K328" s="19" t="s">
        <v>275</v>
      </c>
      <c r="L328" s="44">
        <v>23797</v>
      </c>
    </row>
    <row r="329" spans="1:12">
      <c r="A329" s="61">
        <v>311</v>
      </c>
      <c r="B329" s="14" t="s">
        <v>1337</v>
      </c>
      <c r="C329" s="16">
        <v>2500</v>
      </c>
      <c r="D329" s="17"/>
      <c r="E329" s="15" t="s">
        <v>275</v>
      </c>
      <c r="F329" s="18" t="s">
        <v>3003</v>
      </c>
      <c r="G329" s="16">
        <v>2500</v>
      </c>
      <c r="H329" s="18" t="s">
        <v>3003</v>
      </c>
      <c r="I329" s="16">
        <v>2500</v>
      </c>
      <c r="J329" s="16" t="s">
        <v>34</v>
      </c>
      <c r="K329" s="19" t="s">
        <v>275</v>
      </c>
      <c r="L329" s="44">
        <v>23801</v>
      </c>
    </row>
    <row r="330" spans="1:12">
      <c r="A330" s="61">
        <v>312</v>
      </c>
      <c r="B330" s="14" t="s">
        <v>1340</v>
      </c>
      <c r="C330" s="16">
        <v>1200</v>
      </c>
      <c r="D330" s="17">
        <v>0.24</v>
      </c>
      <c r="E330" s="15" t="s">
        <v>52</v>
      </c>
      <c r="F330" s="18" t="s">
        <v>1339</v>
      </c>
      <c r="G330" s="19">
        <v>1200</v>
      </c>
      <c r="H330" s="18" t="s">
        <v>1339</v>
      </c>
      <c r="I330" s="19">
        <v>1200</v>
      </c>
      <c r="J330" s="16" t="s">
        <v>34</v>
      </c>
      <c r="K330" s="19" t="s">
        <v>1341</v>
      </c>
      <c r="L330" s="44">
        <v>23809</v>
      </c>
    </row>
    <row r="331" spans="1:12" ht="31.5" customHeight="1">
      <c r="A331" s="61">
        <v>313</v>
      </c>
      <c r="B331" s="14" t="s">
        <v>1344</v>
      </c>
      <c r="C331" s="16">
        <v>64735</v>
      </c>
      <c r="D331" s="17"/>
      <c r="E331" s="15" t="s">
        <v>52</v>
      </c>
      <c r="F331" s="15" t="s">
        <v>748</v>
      </c>
      <c r="G331" s="16">
        <v>5885</v>
      </c>
      <c r="H331" s="15" t="s">
        <v>748</v>
      </c>
      <c r="I331" s="16">
        <v>5885</v>
      </c>
      <c r="J331" s="16" t="s">
        <v>34</v>
      </c>
      <c r="K331" s="19" t="s">
        <v>36</v>
      </c>
      <c r="L331" s="44">
        <v>23676</v>
      </c>
    </row>
    <row r="332" spans="1:12">
      <c r="A332" s="61">
        <v>314</v>
      </c>
      <c r="B332" s="14" t="s">
        <v>437</v>
      </c>
      <c r="C332" s="16">
        <v>877.4</v>
      </c>
      <c r="D332" s="17"/>
      <c r="E332" s="15" t="s">
        <v>275</v>
      </c>
      <c r="F332" s="18" t="s">
        <v>436</v>
      </c>
      <c r="G332" s="19">
        <v>877.4</v>
      </c>
      <c r="H332" s="18" t="s">
        <v>436</v>
      </c>
      <c r="I332" s="19">
        <v>877.4</v>
      </c>
      <c r="J332" s="16" t="s">
        <v>34</v>
      </c>
      <c r="K332" s="19" t="s">
        <v>275</v>
      </c>
      <c r="L332" s="44">
        <v>23804</v>
      </c>
    </row>
    <row r="333" spans="1:12">
      <c r="A333" s="61">
        <v>315</v>
      </c>
      <c r="B333" s="14" t="s">
        <v>1347</v>
      </c>
      <c r="C333" s="16">
        <v>90275.9</v>
      </c>
      <c r="D333" s="17">
        <v>6490</v>
      </c>
      <c r="E333" s="15" t="s">
        <v>52</v>
      </c>
      <c r="F333" s="30" t="s">
        <v>130</v>
      </c>
      <c r="G333" s="19">
        <v>90275.9</v>
      </c>
      <c r="H333" s="30" t="s">
        <v>130</v>
      </c>
      <c r="I333" s="19">
        <v>90275.9</v>
      </c>
      <c r="J333" s="16" t="s">
        <v>34</v>
      </c>
      <c r="K333" s="19" t="s">
        <v>1348</v>
      </c>
      <c r="L333" s="44">
        <v>23811</v>
      </c>
    </row>
    <row r="334" spans="1:12">
      <c r="A334" s="61">
        <v>316</v>
      </c>
      <c r="B334" s="14" t="s">
        <v>1350</v>
      </c>
      <c r="C334" s="16">
        <v>111697.3</v>
      </c>
      <c r="D334" s="17">
        <v>8030</v>
      </c>
      <c r="E334" s="15" t="s">
        <v>52</v>
      </c>
      <c r="F334" s="30" t="s">
        <v>130</v>
      </c>
      <c r="G334" s="19">
        <v>111697.3</v>
      </c>
      <c r="H334" s="30" t="s">
        <v>130</v>
      </c>
      <c r="I334" s="19">
        <v>111697.3</v>
      </c>
      <c r="J334" s="16" t="s">
        <v>34</v>
      </c>
      <c r="K334" s="19" t="s">
        <v>1348</v>
      </c>
      <c r="L334" s="44">
        <v>23811</v>
      </c>
    </row>
    <row r="335" spans="1:12">
      <c r="A335" s="61">
        <v>317</v>
      </c>
      <c r="B335" s="14" t="s">
        <v>1351</v>
      </c>
      <c r="C335" s="16">
        <v>111697.3</v>
      </c>
      <c r="D335" s="17">
        <v>8030</v>
      </c>
      <c r="E335" s="15" t="s">
        <v>52</v>
      </c>
      <c r="F335" s="30" t="s">
        <v>130</v>
      </c>
      <c r="G335" s="19">
        <v>111697.3</v>
      </c>
      <c r="H335" s="30" t="s">
        <v>130</v>
      </c>
      <c r="I335" s="19">
        <v>111697.3</v>
      </c>
      <c r="J335" s="16" t="s">
        <v>34</v>
      </c>
      <c r="K335" s="19" t="s">
        <v>1348</v>
      </c>
      <c r="L335" s="44">
        <v>23811</v>
      </c>
    </row>
    <row r="336" spans="1:12">
      <c r="A336" s="61">
        <v>318</v>
      </c>
      <c r="B336" s="14" t="s">
        <v>1352</v>
      </c>
      <c r="C336" s="16">
        <v>79565.2</v>
      </c>
      <c r="D336" s="17">
        <v>5720</v>
      </c>
      <c r="E336" s="15" t="s">
        <v>52</v>
      </c>
      <c r="F336" s="30" t="s">
        <v>130</v>
      </c>
      <c r="G336" s="19">
        <v>79565.2</v>
      </c>
      <c r="H336" s="30" t="s">
        <v>130</v>
      </c>
      <c r="I336" s="19">
        <v>79565.2</v>
      </c>
      <c r="J336" s="16" t="s">
        <v>34</v>
      </c>
      <c r="K336" s="19" t="s">
        <v>1348</v>
      </c>
      <c r="L336" s="44">
        <v>23811</v>
      </c>
    </row>
    <row r="337" spans="1:12" s="1" customFormat="1" ht="90" customHeight="1">
      <c r="A337" s="9" t="s">
        <v>2993</v>
      </c>
      <c r="B337" s="10" t="s">
        <v>5</v>
      </c>
      <c r="C337" s="12" t="s">
        <v>6</v>
      </c>
      <c r="D337" s="12" t="s">
        <v>7</v>
      </c>
      <c r="E337" s="10" t="s">
        <v>8</v>
      </c>
      <c r="F337" s="10" t="s">
        <v>9</v>
      </c>
      <c r="G337" s="12" t="s">
        <v>10</v>
      </c>
      <c r="H337" s="12" t="s">
        <v>11</v>
      </c>
      <c r="I337" s="12" t="s">
        <v>12</v>
      </c>
      <c r="J337" s="12" t="s">
        <v>13</v>
      </c>
      <c r="K337" s="260" t="s">
        <v>2994</v>
      </c>
      <c r="L337" s="261" t="s">
        <v>23</v>
      </c>
    </row>
    <row r="338" spans="1:12">
      <c r="A338" s="61">
        <v>319</v>
      </c>
      <c r="B338" s="14" t="s">
        <v>1355</v>
      </c>
      <c r="C338" s="16">
        <v>573</v>
      </c>
      <c r="D338" s="17"/>
      <c r="E338" s="15" t="s">
        <v>52</v>
      </c>
      <c r="F338" s="15" t="s">
        <v>1354</v>
      </c>
      <c r="G338" s="19">
        <v>573</v>
      </c>
      <c r="H338" s="15" t="s">
        <v>1354</v>
      </c>
      <c r="I338" s="19">
        <v>573</v>
      </c>
      <c r="J338" s="16" t="s">
        <v>34</v>
      </c>
      <c r="K338" s="19" t="s">
        <v>1356</v>
      </c>
      <c r="L338" s="44">
        <v>23805</v>
      </c>
    </row>
    <row r="339" spans="1:12">
      <c r="A339" s="61">
        <v>320</v>
      </c>
      <c r="B339" s="14" t="s">
        <v>168</v>
      </c>
      <c r="C339" s="16">
        <v>10638</v>
      </c>
      <c r="D339" s="17"/>
      <c r="E339" s="15" t="s">
        <v>52</v>
      </c>
      <c r="F339" s="30" t="s">
        <v>1354</v>
      </c>
      <c r="G339" s="19">
        <v>10638</v>
      </c>
      <c r="H339" s="30" t="s">
        <v>1354</v>
      </c>
      <c r="I339" s="19">
        <v>10638</v>
      </c>
      <c r="J339" s="16" t="s">
        <v>34</v>
      </c>
      <c r="K339" s="19" t="s">
        <v>1359</v>
      </c>
      <c r="L339" s="44">
        <v>23803</v>
      </c>
    </row>
    <row r="340" spans="1:12">
      <c r="A340" s="61">
        <v>321</v>
      </c>
      <c r="B340" s="14" t="s">
        <v>1375</v>
      </c>
      <c r="C340" s="16">
        <v>74.7</v>
      </c>
      <c r="D340" s="17">
        <v>0.06</v>
      </c>
      <c r="E340" s="15" t="s">
        <v>52</v>
      </c>
      <c r="F340" s="30" t="s">
        <v>620</v>
      </c>
      <c r="G340" s="19">
        <v>74.7</v>
      </c>
      <c r="H340" s="30" t="s">
        <v>620</v>
      </c>
      <c r="I340" s="19">
        <v>74.7</v>
      </c>
      <c r="J340" s="16" t="s">
        <v>34</v>
      </c>
      <c r="K340" s="19" t="s">
        <v>1377</v>
      </c>
      <c r="L340" s="44">
        <v>23810</v>
      </c>
    </row>
    <row r="341" spans="1:12">
      <c r="A341" s="61">
        <v>322</v>
      </c>
      <c r="B341" s="14" t="s">
        <v>1379</v>
      </c>
      <c r="C341" s="16">
        <v>3937.5</v>
      </c>
      <c r="D341" s="17">
        <v>7.4999999999999997E-2</v>
      </c>
      <c r="E341" s="15" t="s">
        <v>52</v>
      </c>
      <c r="F341" s="30" t="s">
        <v>620</v>
      </c>
      <c r="G341" s="19">
        <v>3937.5</v>
      </c>
      <c r="H341" s="30" t="s">
        <v>620</v>
      </c>
      <c r="I341" s="19">
        <v>3937.5</v>
      </c>
      <c r="J341" s="16" t="s">
        <v>34</v>
      </c>
      <c r="K341" s="19" t="s">
        <v>1377</v>
      </c>
      <c r="L341" s="44">
        <v>23810</v>
      </c>
    </row>
    <row r="342" spans="1:12" ht="30" customHeight="1">
      <c r="A342" s="61">
        <v>323</v>
      </c>
      <c r="B342" s="14" t="s">
        <v>1183</v>
      </c>
      <c r="C342" s="16">
        <v>498664</v>
      </c>
      <c r="D342" s="17"/>
      <c r="E342" s="15" t="s">
        <v>52</v>
      </c>
      <c r="F342" s="15" t="s">
        <v>480</v>
      </c>
      <c r="G342" s="19">
        <v>498664</v>
      </c>
      <c r="H342" s="15" t="s">
        <v>480</v>
      </c>
      <c r="I342" s="16">
        <v>498664</v>
      </c>
      <c r="J342" s="16" t="s">
        <v>34</v>
      </c>
      <c r="K342" s="19" t="s">
        <v>36</v>
      </c>
      <c r="L342" s="44">
        <v>23655</v>
      </c>
    </row>
    <row r="343" spans="1:12">
      <c r="A343" s="61">
        <v>324</v>
      </c>
      <c r="B343" s="14" t="s">
        <v>1382</v>
      </c>
      <c r="C343" s="16">
        <v>17655</v>
      </c>
      <c r="D343" s="17">
        <v>3.3</v>
      </c>
      <c r="E343" s="15" t="s">
        <v>52</v>
      </c>
      <c r="F343" s="30" t="s">
        <v>197</v>
      </c>
      <c r="G343" s="19">
        <v>17655</v>
      </c>
      <c r="H343" s="30" t="s">
        <v>197</v>
      </c>
      <c r="I343" s="19">
        <v>17655</v>
      </c>
      <c r="J343" s="16" t="s">
        <v>34</v>
      </c>
      <c r="K343" s="19" t="s">
        <v>1383</v>
      </c>
      <c r="L343" s="44">
        <v>23823</v>
      </c>
    </row>
    <row r="344" spans="1:12">
      <c r="A344" s="61">
        <v>325</v>
      </c>
      <c r="B344" s="14" t="s">
        <v>1386</v>
      </c>
      <c r="C344" s="16">
        <v>10165</v>
      </c>
      <c r="D344" s="17"/>
      <c r="E344" s="15" t="s">
        <v>275</v>
      </c>
      <c r="F344" s="18" t="s">
        <v>433</v>
      </c>
      <c r="G344" s="19">
        <v>10165</v>
      </c>
      <c r="H344" s="18" t="s">
        <v>433</v>
      </c>
      <c r="I344" s="19">
        <v>10165</v>
      </c>
      <c r="J344" s="16" t="s">
        <v>34</v>
      </c>
      <c r="K344" s="19" t="s">
        <v>275</v>
      </c>
      <c r="L344" s="44">
        <v>23808</v>
      </c>
    </row>
    <row r="345" spans="1:12">
      <c r="A345" s="61">
        <v>326</v>
      </c>
      <c r="B345" s="14" t="s">
        <v>1391</v>
      </c>
      <c r="C345" s="16">
        <v>13696</v>
      </c>
      <c r="D345" s="17">
        <v>800</v>
      </c>
      <c r="E345" s="15" t="s">
        <v>52</v>
      </c>
      <c r="F345" s="30" t="s">
        <v>930</v>
      </c>
      <c r="G345" s="19">
        <v>13696</v>
      </c>
      <c r="H345" s="30" t="s">
        <v>930</v>
      </c>
      <c r="I345" s="19">
        <v>13696</v>
      </c>
      <c r="J345" s="16" t="s">
        <v>34</v>
      </c>
      <c r="K345" s="19" t="s">
        <v>1392</v>
      </c>
      <c r="L345" s="44">
        <v>23816</v>
      </c>
    </row>
    <row r="346" spans="1:12">
      <c r="A346" s="61">
        <v>327</v>
      </c>
      <c r="B346" s="14" t="s">
        <v>1396</v>
      </c>
      <c r="C346" s="16">
        <v>2140</v>
      </c>
      <c r="D346" s="17">
        <v>10</v>
      </c>
      <c r="E346" s="15" t="s">
        <v>52</v>
      </c>
      <c r="F346" s="30" t="s">
        <v>50</v>
      </c>
      <c r="G346" s="19">
        <v>2140</v>
      </c>
      <c r="H346" s="30" t="s">
        <v>50</v>
      </c>
      <c r="I346" s="19">
        <v>2140</v>
      </c>
      <c r="J346" s="16" t="s">
        <v>34</v>
      </c>
      <c r="K346" s="19" t="s">
        <v>1397</v>
      </c>
      <c r="L346" s="44">
        <v>23818</v>
      </c>
    </row>
    <row r="347" spans="1:12">
      <c r="A347" s="61">
        <v>328</v>
      </c>
      <c r="B347" s="14" t="s">
        <v>1400</v>
      </c>
      <c r="C347" s="16">
        <v>2062.5</v>
      </c>
      <c r="D347" s="17"/>
      <c r="E347" s="15" t="s">
        <v>52</v>
      </c>
      <c r="F347" s="30" t="s">
        <v>620</v>
      </c>
      <c r="G347" s="19">
        <v>2062.5</v>
      </c>
      <c r="H347" s="30" t="s">
        <v>620</v>
      </c>
      <c r="I347" s="19">
        <v>2062.5</v>
      </c>
      <c r="J347" s="16" t="s">
        <v>34</v>
      </c>
      <c r="K347" s="19" t="s">
        <v>1402</v>
      </c>
      <c r="L347" s="44">
        <v>23816</v>
      </c>
    </row>
    <row r="348" spans="1:12">
      <c r="A348" s="61">
        <v>329</v>
      </c>
      <c r="B348" s="14" t="s">
        <v>1405</v>
      </c>
      <c r="C348" s="16">
        <v>86</v>
      </c>
      <c r="D348" s="17"/>
      <c r="E348" s="15" t="s">
        <v>52</v>
      </c>
      <c r="F348" s="18" t="s">
        <v>167</v>
      </c>
      <c r="G348" s="19">
        <v>86</v>
      </c>
      <c r="H348" s="18" t="s">
        <v>167</v>
      </c>
      <c r="I348" s="19">
        <v>86</v>
      </c>
      <c r="J348" s="16" t="s">
        <v>34</v>
      </c>
      <c r="K348" s="19" t="s">
        <v>1406</v>
      </c>
      <c r="L348" s="44">
        <v>23798</v>
      </c>
    </row>
    <row r="349" spans="1:12">
      <c r="A349" s="61">
        <v>330</v>
      </c>
      <c r="B349" s="14" t="s">
        <v>168</v>
      </c>
      <c r="C349" s="16">
        <v>70000</v>
      </c>
      <c r="D349" s="17"/>
      <c r="E349" s="15" t="s">
        <v>52</v>
      </c>
      <c r="F349" s="30" t="s">
        <v>1354</v>
      </c>
      <c r="G349" s="19">
        <v>65376</v>
      </c>
      <c r="H349" s="30" t="s">
        <v>1354</v>
      </c>
      <c r="I349" s="19">
        <v>65376</v>
      </c>
      <c r="J349" s="16" t="s">
        <v>34</v>
      </c>
      <c r="K349" s="19" t="s">
        <v>1409</v>
      </c>
      <c r="L349" s="44">
        <v>23803</v>
      </c>
    </row>
    <row r="350" spans="1:12">
      <c r="A350" s="61">
        <v>331</v>
      </c>
      <c r="B350" s="14" t="s">
        <v>730</v>
      </c>
      <c r="C350" s="16">
        <v>1968800</v>
      </c>
      <c r="D350" s="17">
        <v>92</v>
      </c>
      <c r="E350" s="15" t="s">
        <v>94</v>
      </c>
      <c r="F350" s="15" t="s">
        <v>1412</v>
      </c>
      <c r="G350" s="19">
        <v>1947400</v>
      </c>
      <c r="H350" s="15" t="s">
        <v>1412</v>
      </c>
      <c r="I350" s="19">
        <v>1947400</v>
      </c>
      <c r="J350" s="16" t="s">
        <v>34</v>
      </c>
      <c r="K350" s="19" t="s">
        <v>1413</v>
      </c>
      <c r="L350" s="44">
        <v>23850</v>
      </c>
    </row>
    <row r="351" spans="1:12">
      <c r="A351" s="61"/>
      <c r="B351" s="14"/>
      <c r="C351" s="16"/>
      <c r="D351" s="17"/>
      <c r="E351" s="15"/>
      <c r="F351" s="30" t="s">
        <v>61</v>
      </c>
      <c r="G351" s="19">
        <v>1968800</v>
      </c>
      <c r="H351" s="63"/>
      <c r="I351" s="16"/>
      <c r="J351" s="16"/>
      <c r="K351" s="19"/>
      <c r="L351" s="44"/>
    </row>
    <row r="352" spans="1:12">
      <c r="A352" s="61">
        <v>332</v>
      </c>
      <c r="B352" s="14" t="s">
        <v>1417</v>
      </c>
      <c r="C352" s="16">
        <v>20009</v>
      </c>
      <c r="D352" s="17">
        <v>1870</v>
      </c>
      <c r="E352" s="15" t="s">
        <v>52</v>
      </c>
      <c r="F352" s="30" t="s">
        <v>903</v>
      </c>
      <c r="G352" s="19">
        <v>20009</v>
      </c>
      <c r="H352" s="30" t="s">
        <v>903</v>
      </c>
      <c r="I352" s="19">
        <v>20009</v>
      </c>
      <c r="J352" s="16" t="s">
        <v>34</v>
      </c>
      <c r="K352" s="19" t="s">
        <v>1418</v>
      </c>
      <c r="L352" s="44">
        <v>23819</v>
      </c>
    </row>
    <row r="353" spans="1:12">
      <c r="A353" s="61">
        <v>333</v>
      </c>
      <c r="B353" s="14" t="s">
        <v>1421</v>
      </c>
      <c r="C353" s="16">
        <v>3000</v>
      </c>
      <c r="D353" s="17"/>
      <c r="E353" s="15" t="s">
        <v>245</v>
      </c>
      <c r="F353" s="30" t="s">
        <v>353</v>
      </c>
      <c r="G353" s="19">
        <v>1380</v>
      </c>
      <c r="H353" s="30" t="s">
        <v>353</v>
      </c>
      <c r="I353" s="19">
        <v>1380</v>
      </c>
      <c r="J353" s="16" t="s">
        <v>34</v>
      </c>
      <c r="K353" s="19" t="s">
        <v>245</v>
      </c>
      <c r="L353" s="44">
        <v>23825</v>
      </c>
    </row>
    <row r="354" spans="1:12">
      <c r="A354" s="61">
        <v>334</v>
      </c>
      <c r="B354" s="14" t="s">
        <v>1425</v>
      </c>
      <c r="C354" s="16">
        <v>3923.69</v>
      </c>
      <c r="D354" s="17">
        <v>3923.69</v>
      </c>
      <c r="E354" s="15" t="s">
        <v>52</v>
      </c>
      <c r="F354" s="30" t="s">
        <v>61</v>
      </c>
      <c r="G354" s="19">
        <v>3852</v>
      </c>
      <c r="H354" s="30" t="s">
        <v>61</v>
      </c>
      <c r="I354" s="19">
        <v>3852</v>
      </c>
      <c r="J354" s="16" t="s">
        <v>34</v>
      </c>
      <c r="K354" s="19" t="s">
        <v>1426</v>
      </c>
      <c r="L354" s="44">
        <v>23823</v>
      </c>
    </row>
    <row r="355" spans="1:12">
      <c r="A355" s="61">
        <v>335</v>
      </c>
      <c r="B355" s="14" t="s">
        <v>1396</v>
      </c>
      <c r="C355" s="16">
        <v>4280</v>
      </c>
      <c r="D355" s="17">
        <v>10</v>
      </c>
      <c r="E355" s="15" t="s">
        <v>52</v>
      </c>
      <c r="F355" s="15" t="s">
        <v>98</v>
      </c>
      <c r="G355" s="19">
        <v>3424</v>
      </c>
      <c r="H355" s="15" t="s">
        <v>98</v>
      </c>
      <c r="I355" s="19">
        <v>3424</v>
      </c>
      <c r="J355" s="16" t="s">
        <v>34</v>
      </c>
      <c r="K355" s="19" t="s">
        <v>1429</v>
      </c>
      <c r="L355" s="44">
        <v>23825</v>
      </c>
    </row>
    <row r="356" spans="1:12">
      <c r="A356" s="61">
        <v>336</v>
      </c>
      <c r="B356" s="14" t="s">
        <v>1433</v>
      </c>
      <c r="C356" s="16">
        <v>3000</v>
      </c>
      <c r="D356" s="17"/>
      <c r="E356" s="15" t="s">
        <v>275</v>
      </c>
      <c r="F356" s="18" t="s">
        <v>3004</v>
      </c>
      <c r="G356" s="16">
        <v>3000</v>
      </c>
      <c r="H356" s="18" t="s">
        <v>3004</v>
      </c>
      <c r="I356" s="16">
        <v>3000</v>
      </c>
      <c r="J356" s="16" t="s">
        <v>34</v>
      </c>
      <c r="K356" s="19" t="s">
        <v>275</v>
      </c>
      <c r="L356" s="44">
        <v>23810</v>
      </c>
    </row>
    <row r="357" spans="1:12">
      <c r="A357" s="61">
        <v>337</v>
      </c>
      <c r="B357" s="14" t="s">
        <v>437</v>
      </c>
      <c r="C357" s="16">
        <v>567.1</v>
      </c>
      <c r="D357" s="17"/>
      <c r="E357" s="15" t="s">
        <v>275</v>
      </c>
      <c r="F357" s="18" t="s">
        <v>436</v>
      </c>
      <c r="G357" s="16">
        <v>567.1</v>
      </c>
      <c r="H357" s="18" t="s">
        <v>436</v>
      </c>
      <c r="I357" s="16">
        <v>567.1</v>
      </c>
      <c r="J357" s="16" t="s">
        <v>34</v>
      </c>
      <c r="K357" s="19" t="s">
        <v>275</v>
      </c>
      <c r="L357" s="44">
        <v>23811</v>
      </c>
    </row>
    <row r="358" spans="1:12">
      <c r="A358" s="61">
        <v>338</v>
      </c>
      <c r="B358" s="14" t="s">
        <v>1437</v>
      </c>
      <c r="C358" s="16">
        <v>14552</v>
      </c>
      <c r="D358" s="17">
        <v>680</v>
      </c>
      <c r="E358" s="15" t="s">
        <v>52</v>
      </c>
      <c r="F358" s="15" t="s">
        <v>1436</v>
      </c>
      <c r="G358" s="19">
        <v>13910</v>
      </c>
      <c r="H358" s="15" t="s">
        <v>1436</v>
      </c>
      <c r="I358" s="19">
        <v>13910</v>
      </c>
      <c r="J358" s="16" t="s">
        <v>34</v>
      </c>
      <c r="K358" s="19" t="s">
        <v>1438</v>
      </c>
      <c r="L358" s="44">
        <v>23818</v>
      </c>
    </row>
    <row r="359" spans="1:12">
      <c r="A359" s="61">
        <v>339</v>
      </c>
      <c r="B359" s="14" t="s">
        <v>1441</v>
      </c>
      <c r="C359" s="16">
        <v>98868</v>
      </c>
      <c r="D359" s="17">
        <v>0.42</v>
      </c>
      <c r="E359" s="15" t="s">
        <v>52</v>
      </c>
      <c r="F359" s="18" t="s">
        <v>267</v>
      </c>
      <c r="G359" s="19">
        <v>98868</v>
      </c>
      <c r="H359" s="18" t="s">
        <v>267</v>
      </c>
      <c r="I359" s="19">
        <v>98868</v>
      </c>
      <c r="J359" s="16" t="s">
        <v>34</v>
      </c>
      <c r="K359" s="19" t="s">
        <v>1442</v>
      </c>
      <c r="L359" s="44">
        <v>23822</v>
      </c>
    </row>
    <row r="360" spans="1:12">
      <c r="A360" s="61">
        <v>340</v>
      </c>
      <c r="B360" s="14" t="s">
        <v>1445</v>
      </c>
      <c r="C360" s="16">
        <v>1070</v>
      </c>
      <c r="D360" s="17">
        <v>100</v>
      </c>
      <c r="E360" s="15" t="s">
        <v>52</v>
      </c>
      <c r="F360" s="30" t="s">
        <v>197</v>
      </c>
      <c r="G360" s="19">
        <v>1070</v>
      </c>
      <c r="H360" s="30" t="s">
        <v>197</v>
      </c>
      <c r="I360" s="19">
        <v>1070</v>
      </c>
      <c r="J360" s="16" t="s">
        <v>34</v>
      </c>
      <c r="K360" s="19" t="s">
        <v>1446</v>
      </c>
      <c r="L360" s="44">
        <v>23818</v>
      </c>
    </row>
    <row r="361" spans="1:12">
      <c r="A361" s="61">
        <v>341</v>
      </c>
      <c r="B361" s="14" t="s">
        <v>168</v>
      </c>
      <c r="C361" s="16">
        <v>2000</v>
      </c>
      <c r="D361" s="17"/>
      <c r="E361" s="15" t="s">
        <v>52</v>
      </c>
      <c r="F361" s="30" t="s">
        <v>1354</v>
      </c>
      <c r="G361" s="19">
        <v>1616</v>
      </c>
      <c r="H361" s="30" t="s">
        <v>1354</v>
      </c>
      <c r="I361" s="19">
        <v>1616</v>
      </c>
      <c r="J361" s="16" t="s">
        <v>34</v>
      </c>
      <c r="K361" s="19" t="s">
        <v>1449</v>
      </c>
      <c r="L361" s="44">
        <v>23819</v>
      </c>
    </row>
    <row r="362" spans="1:12">
      <c r="A362" s="61">
        <v>342</v>
      </c>
      <c r="B362" s="14" t="s">
        <v>1153</v>
      </c>
      <c r="C362" s="16">
        <v>15000</v>
      </c>
      <c r="D362" s="17"/>
      <c r="E362" s="15" t="s">
        <v>245</v>
      </c>
      <c r="F362" s="18" t="s">
        <v>1152</v>
      </c>
      <c r="G362" s="19">
        <v>14000</v>
      </c>
      <c r="H362" s="18" t="s">
        <v>1152</v>
      </c>
      <c r="I362" s="19">
        <v>14000</v>
      </c>
      <c r="J362" s="16" t="s">
        <v>34</v>
      </c>
      <c r="K362" s="19" t="s">
        <v>245</v>
      </c>
      <c r="L362" s="44">
        <v>23826</v>
      </c>
    </row>
    <row r="363" spans="1:12">
      <c r="A363" s="61">
        <v>343</v>
      </c>
      <c r="B363" s="14" t="s">
        <v>1455</v>
      </c>
      <c r="C363" s="16">
        <v>10500</v>
      </c>
      <c r="D363" s="17"/>
      <c r="E363" s="15" t="s">
        <v>245</v>
      </c>
      <c r="F363" s="15" t="s">
        <v>1454</v>
      </c>
      <c r="G363" s="19">
        <v>10165</v>
      </c>
      <c r="H363" s="15" t="s">
        <v>1454</v>
      </c>
      <c r="I363" s="19">
        <v>10165</v>
      </c>
      <c r="J363" s="16" t="s">
        <v>34</v>
      </c>
      <c r="K363" s="19" t="s">
        <v>245</v>
      </c>
      <c r="L363" s="44">
        <v>23824</v>
      </c>
    </row>
    <row r="364" spans="1:12">
      <c r="A364" s="61">
        <v>344</v>
      </c>
      <c r="B364" s="14" t="s">
        <v>1459</v>
      </c>
      <c r="C364" s="16">
        <v>1070</v>
      </c>
      <c r="D364" s="17"/>
      <c r="E364" s="15" t="s">
        <v>275</v>
      </c>
      <c r="F364" s="30" t="s">
        <v>347</v>
      </c>
      <c r="G364" s="19">
        <v>1070</v>
      </c>
      <c r="H364" s="30" t="s">
        <v>347</v>
      </c>
      <c r="I364" s="19">
        <v>1070</v>
      </c>
      <c r="J364" s="16" t="s">
        <v>34</v>
      </c>
      <c r="K364" s="19" t="s">
        <v>275</v>
      </c>
      <c r="L364" s="44">
        <v>23817</v>
      </c>
    </row>
    <row r="365" spans="1:12">
      <c r="A365" s="61">
        <v>345</v>
      </c>
      <c r="B365" s="14" t="s">
        <v>1461</v>
      </c>
      <c r="C365" s="16">
        <v>1605</v>
      </c>
      <c r="D365" s="17"/>
      <c r="E365" s="15" t="s">
        <v>275</v>
      </c>
      <c r="F365" s="30" t="s">
        <v>930</v>
      </c>
      <c r="G365" s="19">
        <v>1605</v>
      </c>
      <c r="H365" s="63" t="s">
        <v>930</v>
      </c>
      <c r="I365" s="16">
        <v>1605</v>
      </c>
      <c r="J365" s="16" t="s">
        <v>34</v>
      </c>
      <c r="K365" s="19" t="s">
        <v>275</v>
      </c>
      <c r="L365" s="44">
        <v>23818</v>
      </c>
    </row>
    <row r="366" spans="1:12">
      <c r="A366" s="61">
        <v>346</v>
      </c>
      <c r="B366" s="14" t="s">
        <v>1463</v>
      </c>
      <c r="C366" s="16">
        <v>5885</v>
      </c>
      <c r="D366" s="17"/>
      <c r="E366" s="15" t="s">
        <v>275</v>
      </c>
      <c r="F366" s="30" t="s">
        <v>930</v>
      </c>
      <c r="G366" s="19">
        <v>5885</v>
      </c>
      <c r="H366" s="30" t="s">
        <v>930</v>
      </c>
      <c r="I366" s="19">
        <v>5885</v>
      </c>
      <c r="J366" s="16" t="s">
        <v>34</v>
      </c>
      <c r="K366" s="19" t="s">
        <v>275</v>
      </c>
      <c r="L366" s="44">
        <v>23816</v>
      </c>
    </row>
    <row r="367" spans="1:12">
      <c r="A367" s="61">
        <v>347</v>
      </c>
      <c r="B367" s="14" t="s">
        <v>1465</v>
      </c>
      <c r="C367" s="16">
        <v>3638</v>
      </c>
      <c r="D367" s="17"/>
      <c r="E367" s="15" t="s">
        <v>275</v>
      </c>
      <c r="F367" s="30" t="s">
        <v>347</v>
      </c>
      <c r="G367" s="19">
        <v>3638</v>
      </c>
      <c r="H367" s="30" t="s">
        <v>347</v>
      </c>
      <c r="I367" s="19">
        <v>3638</v>
      </c>
      <c r="J367" s="16" t="s">
        <v>34</v>
      </c>
      <c r="K367" s="19" t="s">
        <v>275</v>
      </c>
      <c r="L367" s="44">
        <v>23818</v>
      </c>
    </row>
    <row r="368" spans="1:12">
      <c r="A368" s="61">
        <v>348</v>
      </c>
      <c r="B368" s="14" t="s">
        <v>865</v>
      </c>
      <c r="C368" s="16">
        <v>472212.4</v>
      </c>
      <c r="D368" s="17">
        <v>6490</v>
      </c>
      <c r="E368" s="15" t="s">
        <v>644</v>
      </c>
      <c r="F368" s="67" t="s">
        <v>130</v>
      </c>
      <c r="G368" s="19">
        <v>467410.24</v>
      </c>
      <c r="H368" s="67" t="s">
        <v>130</v>
      </c>
      <c r="I368" s="19">
        <v>467410.24</v>
      </c>
      <c r="J368" s="16" t="s">
        <v>34</v>
      </c>
      <c r="K368" s="19" t="s">
        <v>36</v>
      </c>
      <c r="L368" s="44">
        <v>23931</v>
      </c>
    </row>
    <row r="369" spans="1:12">
      <c r="A369" s="61">
        <v>349</v>
      </c>
      <c r="B369" s="14" t="s">
        <v>868</v>
      </c>
      <c r="C369" s="16">
        <v>584262.80000000005</v>
      </c>
      <c r="D369" s="17">
        <v>8030</v>
      </c>
      <c r="E369" s="15" t="s">
        <v>644</v>
      </c>
      <c r="F369" s="67" t="s">
        <v>130</v>
      </c>
      <c r="G369" s="19">
        <v>577859.92000000004</v>
      </c>
      <c r="H369" s="67" t="s">
        <v>130</v>
      </c>
      <c r="I369" s="19">
        <v>577859.92000000004</v>
      </c>
      <c r="J369" s="16" t="s">
        <v>34</v>
      </c>
      <c r="K369" s="19" t="s">
        <v>36</v>
      </c>
      <c r="L369" s="44">
        <v>23931</v>
      </c>
    </row>
    <row r="370" spans="1:12">
      <c r="A370" s="61">
        <v>350</v>
      </c>
      <c r="B370" s="14" t="s">
        <v>869</v>
      </c>
      <c r="C370" s="16">
        <v>584262.80000000005</v>
      </c>
      <c r="D370" s="17">
        <v>8030</v>
      </c>
      <c r="E370" s="15" t="s">
        <v>644</v>
      </c>
      <c r="F370" s="67" t="s">
        <v>130</v>
      </c>
      <c r="G370" s="19">
        <v>577859.92000000004</v>
      </c>
      <c r="H370" s="67" t="s">
        <v>130</v>
      </c>
      <c r="I370" s="19">
        <v>577859.92000000004</v>
      </c>
      <c r="J370" s="16" t="s">
        <v>34</v>
      </c>
      <c r="K370" s="19" t="s">
        <v>36</v>
      </c>
      <c r="L370" s="44">
        <v>23931</v>
      </c>
    </row>
    <row r="371" spans="1:12">
      <c r="A371" s="61">
        <v>351</v>
      </c>
      <c r="B371" s="14" t="s">
        <v>870</v>
      </c>
      <c r="C371" s="16">
        <v>416187.2</v>
      </c>
      <c r="D371" s="17">
        <v>5720</v>
      </c>
      <c r="E371" s="15" t="s">
        <v>644</v>
      </c>
      <c r="F371" s="67" t="s">
        <v>130</v>
      </c>
      <c r="G371" s="19">
        <v>412185.4</v>
      </c>
      <c r="H371" s="67" t="s">
        <v>130</v>
      </c>
      <c r="I371" s="19">
        <v>412185.4</v>
      </c>
      <c r="J371" s="16" t="s">
        <v>34</v>
      </c>
      <c r="K371" s="19" t="s">
        <v>36</v>
      </c>
      <c r="L371" s="44">
        <v>23931</v>
      </c>
    </row>
    <row r="372" spans="1:12">
      <c r="A372" s="61">
        <v>352</v>
      </c>
      <c r="B372" s="14" t="s">
        <v>1476</v>
      </c>
      <c r="C372" s="16">
        <v>164031</v>
      </c>
      <c r="D372" s="17">
        <v>36.5</v>
      </c>
      <c r="E372" s="15" t="s">
        <v>52</v>
      </c>
      <c r="F372" s="30" t="s">
        <v>61</v>
      </c>
      <c r="G372" s="19">
        <v>161784</v>
      </c>
      <c r="H372" s="30" t="s">
        <v>61</v>
      </c>
      <c r="I372" s="19">
        <v>161784</v>
      </c>
      <c r="J372" s="16" t="s">
        <v>34</v>
      </c>
      <c r="K372" s="19" t="s">
        <v>1477</v>
      </c>
      <c r="L372" s="44">
        <v>23840</v>
      </c>
    </row>
    <row r="373" spans="1:12">
      <c r="A373" s="61">
        <v>353</v>
      </c>
      <c r="B373" s="14" t="s">
        <v>1480</v>
      </c>
      <c r="C373" s="16">
        <v>400</v>
      </c>
      <c r="D373" s="17"/>
      <c r="E373" s="15" t="s">
        <v>52</v>
      </c>
      <c r="F373" s="30" t="s">
        <v>1354</v>
      </c>
      <c r="G373" s="19">
        <v>270</v>
      </c>
      <c r="H373" s="30" t="s">
        <v>1354</v>
      </c>
      <c r="I373" s="19">
        <v>270</v>
      </c>
      <c r="J373" s="16" t="s">
        <v>34</v>
      </c>
      <c r="K373" s="19" t="s">
        <v>1481</v>
      </c>
      <c r="L373" s="44">
        <v>23822</v>
      </c>
    </row>
    <row r="374" spans="1:12">
      <c r="A374" s="61">
        <v>354</v>
      </c>
      <c r="B374" s="14" t="s">
        <v>1484</v>
      </c>
      <c r="C374" s="16">
        <v>48792</v>
      </c>
      <c r="D374" s="17"/>
      <c r="E374" s="15" t="s">
        <v>275</v>
      </c>
      <c r="F374" s="15" t="s">
        <v>910</v>
      </c>
      <c r="G374" s="16">
        <v>48792</v>
      </c>
      <c r="H374" s="15" t="s">
        <v>910</v>
      </c>
      <c r="I374" s="16">
        <v>48792</v>
      </c>
      <c r="J374" s="16" t="s">
        <v>34</v>
      </c>
      <c r="K374" s="19" t="s">
        <v>275</v>
      </c>
      <c r="L374" s="44">
        <v>23823</v>
      </c>
    </row>
    <row r="375" spans="1:12" s="1" customFormat="1" ht="90" customHeight="1">
      <c r="A375" s="9" t="s">
        <v>2993</v>
      </c>
      <c r="B375" s="10" t="s">
        <v>5</v>
      </c>
      <c r="C375" s="12" t="s">
        <v>6</v>
      </c>
      <c r="D375" s="12" t="s">
        <v>7</v>
      </c>
      <c r="E375" s="10" t="s">
        <v>8</v>
      </c>
      <c r="F375" s="10" t="s">
        <v>9</v>
      </c>
      <c r="G375" s="12" t="s">
        <v>10</v>
      </c>
      <c r="H375" s="12" t="s">
        <v>11</v>
      </c>
      <c r="I375" s="12" t="s">
        <v>12</v>
      </c>
      <c r="J375" s="12" t="s">
        <v>13</v>
      </c>
      <c r="K375" s="260" t="s">
        <v>2994</v>
      </c>
      <c r="L375" s="261" t="s">
        <v>23</v>
      </c>
    </row>
    <row r="376" spans="1:12">
      <c r="A376" s="61">
        <v>355</v>
      </c>
      <c r="B376" s="14" t="s">
        <v>1486</v>
      </c>
      <c r="C376" s="16">
        <v>470800</v>
      </c>
      <c r="D376" s="17">
        <v>88</v>
      </c>
      <c r="E376" s="15" t="s">
        <v>52</v>
      </c>
      <c r="F376" s="15" t="s">
        <v>98</v>
      </c>
      <c r="G376" s="19">
        <v>470800</v>
      </c>
      <c r="H376" s="15" t="s">
        <v>98</v>
      </c>
      <c r="I376" s="19">
        <v>470800</v>
      </c>
      <c r="J376" s="16" t="s">
        <v>34</v>
      </c>
      <c r="K376" s="19" t="s">
        <v>1487</v>
      </c>
      <c r="L376" s="44">
        <v>23843</v>
      </c>
    </row>
    <row r="377" spans="1:12">
      <c r="A377" s="61">
        <v>356</v>
      </c>
      <c r="B377" s="14" t="s">
        <v>1396</v>
      </c>
      <c r="C377" s="16">
        <v>24610</v>
      </c>
      <c r="D377" s="17">
        <v>4.5999999999999996</v>
      </c>
      <c r="E377" s="15" t="s">
        <v>52</v>
      </c>
      <c r="F377" s="15" t="s">
        <v>98</v>
      </c>
      <c r="G377" s="19">
        <v>24610</v>
      </c>
      <c r="H377" s="15" t="s">
        <v>98</v>
      </c>
      <c r="I377" s="19">
        <v>24610</v>
      </c>
      <c r="J377" s="16" t="s">
        <v>34</v>
      </c>
      <c r="K377" s="19" t="s">
        <v>1487</v>
      </c>
      <c r="L377" s="44">
        <v>23843</v>
      </c>
    </row>
    <row r="378" spans="1:12">
      <c r="A378" s="61">
        <v>357</v>
      </c>
      <c r="B378" s="14" t="s">
        <v>1490</v>
      </c>
      <c r="C378" s="16">
        <v>3210</v>
      </c>
      <c r="D378" s="17">
        <v>3</v>
      </c>
      <c r="E378" s="15" t="s">
        <v>52</v>
      </c>
      <c r="F378" s="15" t="s">
        <v>98</v>
      </c>
      <c r="G378" s="19">
        <v>3210</v>
      </c>
      <c r="H378" s="15" t="s">
        <v>98</v>
      </c>
      <c r="I378" s="19">
        <v>3210</v>
      </c>
      <c r="J378" s="16" t="s">
        <v>34</v>
      </c>
      <c r="K378" s="19" t="s">
        <v>1487</v>
      </c>
      <c r="L378" s="44">
        <v>23843</v>
      </c>
    </row>
    <row r="379" spans="1:12">
      <c r="A379" s="61">
        <v>358</v>
      </c>
      <c r="B379" s="14" t="s">
        <v>1492</v>
      </c>
      <c r="C379" s="16">
        <v>3959</v>
      </c>
      <c r="D379" s="17"/>
      <c r="E379" s="15" t="s">
        <v>275</v>
      </c>
      <c r="F379" s="18" t="s">
        <v>930</v>
      </c>
      <c r="G379" s="19">
        <v>3959</v>
      </c>
      <c r="H379" s="18" t="s">
        <v>930</v>
      </c>
      <c r="I379" s="19">
        <v>3959</v>
      </c>
      <c r="J379" s="16" t="s">
        <v>34</v>
      </c>
      <c r="K379" s="19" t="s">
        <v>275</v>
      </c>
      <c r="L379" s="44">
        <v>23822</v>
      </c>
    </row>
    <row r="380" spans="1:12">
      <c r="A380" s="61">
        <v>359</v>
      </c>
      <c r="B380" s="14" t="s">
        <v>1494</v>
      </c>
      <c r="C380" s="16">
        <v>5992</v>
      </c>
      <c r="D380" s="17">
        <v>28</v>
      </c>
      <c r="E380" s="15" t="s">
        <v>52</v>
      </c>
      <c r="F380" s="15" t="s">
        <v>197</v>
      </c>
      <c r="G380" s="19">
        <v>5992</v>
      </c>
      <c r="H380" s="15" t="s">
        <v>197</v>
      </c>
      <c r="I380" s="19">
        <v>5992</v>
      </c>
      <c r="J380" s="16" t="s">
        <v>34</v>
      </c>
      <c r="K380" s="19" t="s">
        <v>1495</v>
      </c>
      <c r="L380" s="44">
        <v>23832</v>
      </c>
    </row>
    <row r="381" spans="1:12">
      <c r="A381" s="61">
        <v>360</v>
      </c>
      <c r="B381" s="14" t="s">
        <v>1498</v>
      </c>
      <c r="C381" s="16">
        <v>30</v>
      </c>
      <c r="D381" s="17">
        <v>7.0000000000000007E-2</v>
      </c>
      <c r="E381" s="15" t="s">
        <v>52</v>
      </c>
      <c r="F381" s="15" t="s">
        <v>620</v>
      </c>
      <c r="G381" s="19">
        <v>30</v>
      </c>
      <c r="H381" s="15" t="s">
        <v>620</v>
      </c>
      <c r="I381" s="19">
        <v>30</v>
      </c>
      <c r="J381" s="16" t="s">
        <v>34</v>
      </c>
      <c r="K381" s="19" t="s">
        <v>1500</v>
      </c>
      <c r="L381" s="44">
        <v>23830</v>
      </c>
    </row>
    <row r="382" spans="1:12">
      <c r="A382" s="61">
        <v>361</v>
      </c>
      <c r="B382" s="14" t="s">
        <v>168</v>
      </c>
      <c r="C382" s="16">
        <v>8000</v>
      </c>
      <c r="D382" s="17"/>
      <c r="E382" s="15" t="s">
        <v>52</v>
      </c>
      <c r="F382" s="30" t="s">
        <v>1354</v>
      </c>
      <c r="G382" s="19">
        <v>7380</v>
      </c>
      <c r="H382" s="30" t="s">
        <v>1354</v>
      </c>
      <c r="I382" s="19">
        <v>7380</v>
      </c>
      <c r="J382" s="16" t="s">
        <v>34</v>
      </c>
      <c r="K382" s="19" t="s">
        <v>1503</v>
      </c>
      <c r="L382" s="44">
        <v>23825</v>
      </c>
    </row>
    <row r="383" spans="1:12">
      <c r="A383" s="61">
        <v>362</v>
      </c>
      <c r="B383" s="14" t="s">
        <v>1177</v>
      </c>
      <c r="C383" s="16">
        <v>4815</v>
      </c>
      <c r="D383" s="17"/>
      <c r="E383" s="15" t="s">
        <v>275</v>
      </c>
      <c r="F383" s="30" t="s">
        <v>433</v>
      </c>
      <c r="G383" s="19">
        <v>4815</v>
      </c>
      <c r="H383" s="30" t="s">
        <v>433</v>
      </c>
      <c r="I383" s="19">
        <v>4815</v>
      </c>
      <c r="J383" s="16" t="s">
        <v>34</v>
      </c>
      <c r="K383" s="19" t="s">
        <v>275</v>
      </c>
      <c r="L383" s="44">
        <v>23830</v>
      </c>
    </row>
    <row r="384" spans="1:12">
      <c r="A384" s="61">
        <v>363</v>
      </c>
      <c r="B384" s="14" t="s">
        <v>1507</v>
      </c>
      <c r="C384" s="16">
        <v>5617.5</v>
      </c>
      <c r="D384" s="17">
        <v>15</v>
      </c>
      <c r="E384" s="15" t="s">
        <v>52</v>
      </c>
      <c r="F384" s="30" t="s">
        <v>98</v>
      </c>
      <c r="G384" s="19">
        <v>5617.5</v>
      </c>
      <c r="H384" s="30" t="s">
        <v>98</v>
      </c>
      <c r="I384" s="19">
        <v>5617.5</v>
      </c>
      <c r="J384" s="16" t="s">
        <v>34</v>
      </c>
      <c r="K384" s="19" t="s">
        <v>1509</v>
      </c>
      <c r="L384" s="44">
        <v>23840</v>
      </c>
    </row>
    <row r="385" spans="1:12">
      <c r="A385" s="61">
        <v>364</v>
      </c>
      <c r="B385" s="14" t="s">
        <v>1513</v>
      </c>
      <c r="C385" s="16">
        <v>4815</v>
      </c>
      <c r="D385" s="17"/>
      <c r="E385" s="15" t="s">
        <v>52</v>
      </c>
      <c r="F385" s="30" t="s">
        <v>467</v>
      </c>
      <c r="G385" s="19">
        <v>4815</v>
      </c>
      <c r="H385" s="30" t="s">
        <v>467</v>
      </c>
      <c r="I385" s="19">
        <v>4815</v>
      </c>
      <c r="J385" s="16" t="s">
        <v>34</v>
      </c>
      <c r="K385" s="19" t="s">
        <v>1515</v>
      </c>
      <c r="L385" s="44">
        <v>23840</v>
      </c>
    </row>
    <row r="386" spans="1:12">
      <c r="A386" s="61">
        <v>365</v>
      </c>
      <c r="B386" s="14" t="s">
        <v>168</v>
      </c>
      <c r="C386" s="16">
        <v>4000</v>
      </c>
      <c r="D386" s="17"/>
      <c r="E386" s="15" t="s">
        <v>52</v>
      </c>
      <c r="F386" s="30" t="s">
        <v>1354</v>
      </c>
      <c r="G386" s="19">
        <v>3806</v>
      </c>
      <c r="H386" s="30" t="s">
        <v>1354</v>
      </c>
      <c r="I386" s="19">
        <v>3806</v>
      </c>
      <c r="J386" s="16" t="s">
        <v>34</v>
      </c>
      <c r="K386" s="19" t="s">
        <v>1518</v>
      </c>
      <c r="L386" s="44">
        <v>23833</v>
      </c>
    </row>
    <row r="387" spans="1:12">
      <c r="A387" s="61">
        <v>366</v>
      </c>
      <c r="B387" s="14" t="s">
        <v>1521</v>
      </c>
      <c r="C387" s="16">
        <v>26964</v>
      </c>
      <c r="D387" s="17"/>
      <c r="E387" s="15" t="s">
        <v>275</v>
      </c>
      <c r="F387" s="15" t="s">
        <v>930</v>
      </c>
      <c r="G387" s="19">
        <v>26964</v>
      </c>
      <c r="H387" s="15" t="s">
        <v>930</v>
      </c>
      <c r="I387" s="19">
        <v>26964</v>
      </c>
      <c r="J387" s="16" t="s">
        <v>34</v>
      </c>
      <c r="K387" s="19" t="s">
        <v>275</v>
      </c>
      <c r="L387" s="44">
        <v>23830</v>
      </c>
    </row>
    <row r="388" spans="1:12">
      <c r="A388" s="61">
        <v>367</v>
      </c>
      <c r="B388" s="14" t="s">
        <v>1208</v>
      </c>
      <c r="C388" s="16">
        <v>481.7</v>
      </c>
      <c r="D388" s="17"/>
      <c r="E388" s="15" t="s">
        <v>52</v>
      </c>
      <c r="F388" s="30" t="s">
        <v>620</v>
      </c>
      <c r="G388" s="19">
        <v>481.7</v>
      </c>
      <c r="H388" s="30" t="s">
        <v>620</v>
      </c>
      <c r="I388" s="19">
        <v>481.7</v>
      </c>
      <c r="J388" s="16" t="s">
        <v>34</v>
      </c>
      <c r="K388" s="19" t="s">
        <v>1524</v>
      </c>
      <c r="L388" s="44">
        <v>23837</v>
      </c>
    </row>
    <row r="389" spans="1:12">
      <c r="A389" s="61">
        <v>368</v>
      </c>
      <c r="B389" s="14" t="s">
        <v>1527</v>
      </c>
      <c r="C389" s="16">
        <v>1605</v>
      </c>
      <c r="D389" s="17">
        <v>5</v>
      </c>
      <c r="E389" s="15" t="s">
        <v>52</v>
      </c>
      <c r="F389" s="18" t="s">
        <v>197</v>
      </c>
      <c r="G389" s="19">
        <v>1605</v>
      </c>
      <c r="H389" s="18" t="s">
        <v>197</v>
      </c>
      <c r="I389" s="19">
        <v>1605</v>
      </c>
      <c r="J389" s="16" t="s">
        <v>34</v>
      </c>
      <c r="K389" s="19" t="s">
        <v>1529</v>
      </c>
      <c r="L389" s="44">
        <v>23844</v>
      </c>
    </row>
    <row r="390" spans="1:12">
      <c r="A390" s="61">
        <v>369</v>
      </c>
      <c r="B390" s="14" t="s">
        <v>1543</v>
      </c>
      <c r="C390" s="16">
        <v>190</v>
      </c>
      <c r="D390" s="17"/>
      <c r="E390" s="15" t="s">
        <v>52</v>
      </c>
      <c r="F390" s="30" t="s">
        <v>1354</v>
      </c>
      <c r="G390" s="19">
        <v>190</v>
      </c>
      <c r="H390" s="30" t="s">
        <v>1354</v>
      </c>
      <c r="I390" s="19">
        <v>190</v>
      </c>
      <c r="J390" s="16" t="s">
        <v>34</v>
      </c>
      <c r="K390" s="19" t="s">
        <v>1544</v>
      </c>
      <c r="L390" s="44">
        <v>23840</v>
      </c>
    </row>
    <row r="391" spans="1:12">
      <c r="A391" s="61">
        <v>370</v>
      </c>
      <c r="B391" s="14" t="s">
        <v>1547</v>
      </c>
      <c r="C391" s="16">
        <v>52759.56</v>
      </c>
      <c r="D391" s="17">
        <v>2348</v>
      </c>
      <c r="E391" s="15" t="s">
        <v>52</v>
      </c>
      <c r="F391" s="30" t="s">
        <v>61</v>
      </c>
      <c r="G391" s="19">
        <v>52512.39</v>
      </c>
      <c r="H391" s="30" t="s">
        <v>61</v>
      </c>
      <c r="I391" s="19">
        <v>52512.39</v>
      </c>
      <c r="J391" s="16" t="s">
        <v>34</v>
      </c>
      <c r="K391" s="19" t="s">
        <v>1548</v>
      </c>
      <c r="L391" s="44">
        <v>23843</v>
      </c>
    </row>
    <row r="392" spans="1:12">
      <c r="A392" s="61">
        <v>371</v>
      </c>
      <c r="B392" s="14" t="s">
        <v>1551</v>
      </c>
      <c r="C392" s="16">
        <v>653992.56000000006</v>
      </c>
      <c r="D392" s="17">
        <v>1959</v>
      </c>
      <c r="E392" s="15" t="s">
        <v>94</v>
      </c>
      <c r="F392" s="30" t="s">
        <v>130</v>
      </c>
      <c r="G392" s="19">
        <v>662939.47</v>
      </c>
      <c r="H392" s="30" t="s">
        <v>130</v>
      </c>
      <c r="I392" s="19">
        <v>662939.47</v>
      </c>
      <c r="J392" s="16" t="s">
        <v>34</v>
      </c>
      <c r="K392" s="19" t="s">
        <v>1552</v>
      </c>
      <c r="L392" s="44">
        <v>23865</v>
      </c>
    </row>
    <row r="393" spans="1:12" ht="22.5" customHeight="1">
      <c r="A393" s="61"/>
      <c r="B393" s="14"/>
      <c r="C393" s="16"/>
      <c r="D393" s="17"/>
      <c r="E393" s="15"/>
      <c r="F393" s="30" t="s">
        <v>61</v>
      </c>
      <c r="G393" s="19">
        <v>663006.24</v>
      </c>
      <c r="H393" s="63"/>
      <c r="I393" s="16"/>
      <c r="J393" s="16"/>
      <c r="K393" s="19"/>
      <c r="L393" s="44"/>
    </row>
    <row r="394" spans="1:12">
      <c r="A394" s="61">
        <v>372</v>
      </c>
      <c r="B394" s="14" t="s">
        <v>1473</v>
      </c>
      <c r="C394" s="16">
        <v>1353550</v>
      </c>
      <c r="D394" s="17">
        <v>5500</v>
      </c>
      <c r="E394" s="15" t="s">
        <v>94</v>
      </c>
      <c r="F394" s="30" t="s">
        <v>130</v>
      </c>
      <c r="G394" s="19">
        <v>1261262.5</v>
      </c>
      <c r="H394" s="30" t="s">
        <v>130</v>
      </c>
      <c r="I394" s="19">
        <v>1261262.5</v>
      </c>
      <c r="J394" s="16" t="s">
        <v>34</v>
      </c>
      <c r="K394" s="19" t="s">
        <v>1552</v>
      </c>
      <c r="L394" s="44">
        <v>23865</v>
      </c>
    </row>
    <row r="395" spans="1:12">
      <c r="A395" s="61"/>
      <c r="B395" s="14"/>
      <c r="C395" s="16"/>
      <c r="D395" s="17"/>
      <c r="E395" s="15"/>
      <c r="F395" s="30" t="s">
        <v>61</v>
      </c>
      <c r="G395" s="19">
        <v>1367085.5</v>
      </c>
      <c r="H395" s="63"/>
      <c r="I395" s="16"/>
      <c r="J395" s="16"/>
      <c r="K395" s="19"/>
      <c r="L395" s="44"/>
    </row>
    <row r="396" spans="1:12">
      <c r="A396" s="61">
        <v>373</v>
      </c>
      <c r="B396" s="14" t="s">
        <v>137</v>
      </c>
      <c r="C396" s="16">
        <v>1675834</v>
      </c>
      <c r="D396" s="17">
        <v>764</v>
      </c>
      <c r="E396" s="15" t="s">
        <v>94</v>
      </c>
      <c r="F396" s="30" t="s">
        <v>61</v>
      </c>
      <c r="G396" s="19">
        <v>1660479.5</v>
      </c>
      <c r="H396" s="30" t="s">
        <v>61</v>
      </c>
      <c r="I396" s="19">
        <v>1660479.5</v>
      </c>
      <c r="J396" s="16" t="s">
        <v>34</v>
      </c>
      <c r="K396" s="19" t="s">
        <v>1555</v>
      </c>
      <c r="L396" s="44">
        <v>23865</v>
      </c>
    </row>
    <row r="397" spans="1:12">
      <c r="A397" s="61">
        <v>374</v>
      </c>
      <c r="B397" s="14" t="s">
        <v>283</v>
      </c>
      <c r="C397" s="16">
        <v>28769.09</v>
      </c>
      <c r="D397" s="17">
        <v>1169</v>
      </c>
      <c r="E397" s="15" t="s">
        <v>52</v>
      </c>
      <c r="F397" s="30" t="s">
        <v>130</v>
      </c>
      <c r="G397" s="19">
        <v>28769.09</v>
      </c>
      <c r="H397" s="30" t="s">
        <v>130</v>
      </c>
      <c r="I397" s="19">
        <v>28769.09</v>
      </c>
      <c r="J397" s="16" t="s">
        <v>34</v>
      </c>
      <c r="K397" s="19" t="s">
        <v>1558</v>
      </c>
      <c r="L397" s="44">
        <v>23843</v>
      </c>
    </row>
    <row r="398" spans="1:12">
      <c r="A398" s="61">
        <v>375</v>
      </c>
      <c r="B398" s="14" t="s">
        <v>131</v>
      </c>
      <c r="C398" s="16">
        <v>21164.6</v>
      </c>
      <c r="D398" s="17">
        <v>860</v>
      </c>
      <c r="E398" s="15" t="s">
        <v>52</v>
      </c>
      <c r="F398" s="30" t="s">
        <v>130</v>
      </c>
      <c r="G398" s="19">
        <v>21164.6</v>
      </c>
      <c r="H398" s="30" t="s">
        <v>130</v>
      </c>
      <c r="I398" s="19">
        <v>21164.6</v>
      </c>
      <c r="J398" s="16" t="s">
        <v>34</v>
      </c>
      <c r="K398" s="19" t="s">
        <v>1558</v>
      </c>
      <c r="L398" s="44">
        <v>23843</v>
      </c>
    </row>
    <row r="399" spans="1:12">
      <c r="A399" s="61">
        <v>376</v>
      </c>
      <c r="B399" s="14" t="s">
        <v>1561</v>
      </c>
      <c r="C399" s="16">
        <v>1605</v>
      </c>
      <c r="D399" s="17">
        <v>5</v>
      </c>
      <c r="E399" s="15" t="s">
        <v>52</v>
      </c>
      <c r="F399" s="30" t="s">
        <v>197</v>
      </c>
      <c r="G399" s="19">
        <v>1605</v>
      </c>
      <c r="H399" s="30" t="s">
        <v>197</v>
      </c>
      <c r="I399" s="19">
        <v>1605</v>
      </c>
      <c r="J399" s="16" t="s">
        <v>34</v>
      </c>
      <c r="K399" s="19" t="s">
        <v>1529</v>
      </c>
      <c r="L399" s="44">
        <v>23844</v>
      </c>
    </row>
    <row r="400" spans="1:12" ht="24.75" customHeight="1">
      <c r="A400" s="61">
        <v>377</v>
      </c>
      <c r="B400" s="14" t="s">
        <v>1565</v>
      </c>
      <c r="C400" s="16">
        <v>64735</v>
      </c>
      <c r="D400" s="17"/>
      <c r="E400" s="15" t="s">
        <v>52</v>
      </c>
      <c r="F400" s="15" t="s">
        <v>748</v>
      </c>
      <c r="G400" s="16">
        <v>5885</v>
      </c>
      <c r="H400" s="15" t="s">
        <v>748</v>
      </c>
      <c r="I400" s="16">
        <v>5885</v>
      </c>
      <c r="J400" s="16" t="s">
        <v>34</v>
      </c>
      <c r="K400" s="19" t="s">
        <v>36</v>
      </c>
      <c r="L400" s="44">
        <v>23676</v>
      </c>
    </row>
    <row r="401" spans="1:12">
      <c r="A401" s="61">
        <v>378</v>
      </c>
      <c r="B401" s="14" t="s">
        <v>1582</v>
      </c>
      <c r="C401" s="16">
        <v>7062</v>
      </c>
      <c r="D401" s="17">
        <v>22</v>
      </c>
      <c r="E401" s="15" t="s">
        <v>52</v>
      </c>
      <c r="F401" s="30" t="s">
        <v>197</v>
      </c>
      <c r="G401" s="19">
        <v>7062</v>
      </c>
      <c r="H401" s="30" t="s">
        <v>197</v>
      </c>
      <c r="I401" s="19">
        <v>7062</v>
      </c>
      <c r="J401" s="16" t="s">
        <v>34</v>
      </c>
      <c r="K401" s="19" t="s">
        <v>1584</v>
      </c>
      <c r="L401" s="44">
        <v>23852</v>
      </c>
    </row>
    <row r="402" spans="1:12">
      <c r="A402" s="61">
        <v>379</v>
      </c>
      <c r="B402" s="14" t="s">
        <v>463</v>
      </c>
      <c r="C402" s="16">
        <v>19260</v>
      </c>
      <c r="D402" s="17">
        <v>600</v>
      </c>
      <c r="E402" s="15" t="s">
        <v>52</v>
      </c>
      <c r="F402" s="30" t="s">
        <v>462</v>
      </c>
      <c r="G402" s="19">
        <v>19260</v>
      </c>
      <c r="H402" s="30" t="s">
        <v>462</v>
      </c>
      <c r="I402" s="19">
        <v>19260</v>
      </c>
      <c r="J402" s="16" t="s">
        <v>34</v>
      </c>
      <c r="K402" s="19" t="s">
        <v>1588</v>
      </c>
      <c r="L402" s="44">
        <v>23854</v>
      </c>
    </row>
    <row r="403" spans="1:12">
      <c r="A403" s="61">
        <v>380</v>
      </c>
      <c r="B403" s="14" t="s">
        <v>1591</v>
      </c>
      <c r="C403" s="16">
        <v>13268</v>
      </c>
      <c r="D403" s="17">
        <v>1550</v>
      </c>
      <c r="E403" s="15" t="s">
        <v>52</v>
      </c>
      <c r="F403" s="30" t="s">
        <v>1223</v>
      </c>
      <c r="G403" s="19">
        <v>13268</v>
      </c>
      <c r="H403" s="30" t="s">
        <v>1223</v>
      </c>
      <c r="I403" s="19">
        <v>13268</v>
      </c>
      <c r="J403" s="16" t="s">
        <v>34</v>
      </c>
      <c r="K403" s="19" t="s">
        <v>1592</v>
      </c>
      <c r="L403" s="44">
        <v>23823</v>
      </c>
    </row>
    <row r="404" spans="1:12">
      <c r="A404" s="61">
        <v>381</v>
      </c>
      <c r="B404" s="14" t="s">
        <v>1594</v>
      </c>
      <c r="C404" s="16">
        <v>17548</v>
      </c>
      <c r="D404" s="17">
        <v>2050</v>
      </c>
      <c r="E404" s="15" t="s">
        <v>52</v>
      </c>
      <c r="F404" s="30" t="s">
        <v>1223</v>
      </c>
      <c r="G404" s="19">
        <v>17548</v>
      </c>
      <c r="H404" s="30" t="s">
        <v>1223</v>
      </c>
      <c r="I404" s="19">
        <v>17548</v>
      </c>
      <c r="J404" s="16" t="s">
        <v>34</v>
      </c>
      <c r="K404" s="19" t="s">
        <v>1592</v>
      </c>
      <c r="L404" s="44">
        <v>23823</v>
      </c>
    </row>
    <row r="405" spans="1:12" ht="30" customHeight="1">
      <c r="A405" s="61">
        <v>382</v>
      </c>
      <c r="B405" s="14" t="s">
        <v>1595</v>
      </c>
      <c r="C405" s="16">
        <v>15729</v>
      </c>
      <c r="D405" s="17">
        <v>1470</v>
      </c>
      <c r="E405" s="15" t="s">
        <v>52</v>
      </c>
      <c r="F405" s="30" t="s">
        <v>1223</v>
      </c>
      <c r="G405" s="16">
        <v>15729</v>
      </c>
      <c r="H405" s="30" t="s">
        <v>1223</v>
      </c>
      <c r="I405" s="16">
        <v>15729</v>
      </c>
      <c r="J405" s="16" t="s">
        <v>34</v>
      </c>
      <c r="K405" s="19" t="s">
        <v>1592</v>
      </c>
      <c r="L405" s="44">
        <v>23823</v>
      </c>
    </row>
    <row r="406" spans="1:12">
      <c r="A406" s="61">
        <v>383</v>
      </c>
      <c r="B406" s="14" t="s">
        <v>1597</v>
      </c>
      <c r="C406" s="16">
        <v>1070</v>
      </c>
      <c r="D406" s="17">
        <v>100</v>
      </c>
      <c r="E406" s="15" t="s">
        <v>52</v>
      </c>
      <c r="F406" s="30" t="s">
        <v>197</v>
      </c>
      <c r="G406" s="19">
        <v>1070</v>
      </c>
      <c r="H406" s="30" t="s">
        <v>197</v>
      </c>
      <c r="I406" s="19">
        <v>1070</v>
      </c>
      <c r="J406" s="16" t="s">
        <v>34</v>
      </c>
      <c r="K406" s="19" t="s">
        <v>1598</v>
      </c>
      <c r="L406" s="44">
        <v>23852</v>
      </c>
    </row>
    <row r="407" spans="1:12">
      <c r="A407" s="61">
        <v>384</v>
      </c>
      <c r="B407" s="14" t="s">
        <v>1602</v>
      </c>
      <c r="C407" s="16">
        <v>35310</v>
      </c>
      <c r="D407" s="17"/>
      <c r="E407" s="15" t="s">
        <v>275</v>
      </c>
      <c r="F407" s="18" t="s">
        <v>1601</v>
      </c>
      <c r="G407" s="19">
        <v>35310</v>
      </c>
      <c r="H407" s="18" t="s">
        <v>1601</v>
      </c>
      <c r="I407" s="19">
        <v>35310</v>
      </c>
      <c r="J407" s="16" t="s">
        <v>34</v>
      </c>
      <c r="K407" s="19" t="s">
        <v>275</v>
      </c>
      <c r="L407" s="44">
        <v>23840</v>
      </c>
    </row>
    <row r="408" spans="1:12">
      <c r="A408" s="61">
        <v>385</v>
      </c>
      <c r="B408" s="14" t="s">
        <v>1604</v>
      </c>
      <c r="C408" s="16">
        <v>1000</v>
      </c>
      <c r="D408" s="17"/>
      <c r="E408" s="15" t="s">
        <v>52</v>
      </c>
      <c r="F408" s="30" t="s">
        <v>1354</v>
      </c>
      <c r="G408" s="19">
        <v>717</v>
      </c>
      <c r="H408" s="30" t="s">
        <v>1354</v>
      </c>
      <c r="I408" s="19">
        <v>717</v>
      </c>
      <c r="J408" s="16" t="s">
        <v>34</v>
      </c>
      <c r="K408" s="19" t="s">
        <v>1606</v>
      </c>
      <c r="L408" s="44">
        <v>23851</v>
      </c>
    </row>
    <row r="409" spans="1:12">
      <c r="A409" s="61">
        <v>386</v>
      </c>
      <c r="B409" s="14" t="s">
        <v>1610</v>
      </c>
      <c r="C409" s="16">
        <v>35310</v>
      </c>
      <c r="D409" s="17">
        <v>220</v>
      </c>
      <c r="E409" s="15" t="s">
        <v>52</v>
      </c>
      <c r="F409" s="30" t="s">
        <v>398</v>
      </c>
      <c r="G409" s="19">
        <v>35310</v>
      </c>
      <c r="H409" s="30" t="s">
        <v>398</v>
      </c>
      <c r="I409" s="19">
        <v>35310</v>
      </c>
      <c r="J409" s="16" t="s">
        <v>34</v>
      </c>
      <c r="K409" s="19" t="s">
        <v>1611</v>
      </c>
      <c r="L409" s="44">
        <v>23852</v>
      </c>
    </row>
    <row r="410" spans="1:12">
      <c r="A410" s="61">
        <v>387</v>
      </c>
      <c r="B410" s="14" t="s">
        <v>1613</v>
      </c>
      <c r="C410" s="16">
        <v>35310</v>
      </c>
      <c r="D410" s="17">
        <v>220</v>
      </c>
      <c r="E410" s="15" t="s">
        <v>52</v>
      </c>
      <c r="F410" s="30" t="s">
        <v>398</v>
      </c>
      <c r="G410" s="19">
        <v>35310</v>
      </c>
      <c r="H410" s="30" t="s">
        <v>398</v>
      </c>
      <c r="I410" s="19">
        <v>35310</v>
      </c>
      <c r="J410" s="16" t="s">
        <v>34</v>
      </c>
      <c r="K410" s="19" t="s">
        <v>1611</v>
      </c>
      <c r="L410" s="44">
        <v>23852</v>
      </c>
    </row>
    <row r="411" spans="1:12">
      <c r="A411" s="61">
        <v>388</v>
      </c>
      <c r="B411" s="14" t="s">
        <v>1614</v>
      </c>
      <c r="C411" s="16">
        <v>35310</v>
      </c>
      <c r="D411" s="17">
        <v>220</v>
      </c>
      <c r="E411" s="15" t="s">
        <v>52</v>
      </c>
      <c r="F411" s="30" t="s">
        <v>398</v>
      </c>
      <c r="G411" s="19">
        <v>35310</v>
      </c>
      <c r="H411" s="30" t="s">
        <v>398</v>
      </c>
      <c r="I411" s="19">
        <v>35310</v>
      </c>
      <c r="J411" s="16" t="s">
        <v>34</v>
      </c>
      <c r="K411" s="19" t="s">
        <v>1611</v>
      </c>
      <c r="L411" s="44">
        <v>23852</v>
      </c>
    </row>
    <row r="412" spans="1:12">
      <c r="A412" s="61">
        <v>389</v>
      </c>
      <c r="B412" s="14" t="s">
        <v>1615</v>
      </c>
      <c r="C412" s="16">
        <v>47080</v>
      </c>
      <c r="D412" s="17">
        <v>220</v>
      </c>
      <c r="E412" s="15" t="s">
        <v>52</v>
      </c>
      <c r="F412" s="30" t="s">
        <v>398</v>
      </c>
      <c r="G412" s="19">
        <v>47080</v>
      </c>
      <c r="H412" s="30" t="s">
        <v>398</v>
      </c>
      <c r="I412" s="19">
        <v>47080</v>
      </c>
      <c r="J412" s="16" t="s">
        <v>34</v>
      </c>
      <c r="K412" s="19" t="s">
        <v>1611</v>
      </c>
      <c r="L412" s="44">
        <v>23852</v>
      </c>
    </row>
    <row r="413" spans="1:12" s="1" customFormat="1" ht="90" customHeight="1">
      <c r="A413" s="9" t="s">
        <v>2993</v>
      </c>
      <c r="B413" s="10" t="s">
        <v>5</v>
      </c>
      <c r="C413" s="12" t="s">
        <v>6</v>
      </c>
      <c r="D413" s="12" t="s">
        <v>7</v>
      </c>
      <c r="E413" s="10" t="s">
        <v>8</v>
      </c>
      <c r="F413" s="10" t="s">
        <v>9</v>
      </c>
      <c r="G413" s="12" t="s">
        <v>10</v>
      </c>
      <c r="H413" s="12" t="s">
        <v>11</v>
      </c>
      <c r="I413" s="12" t="s">
        <v>12</v>
      </c>
      <c r="J413" s="12" t="s">
        <v>13</v>
      </c>
      <c r="K413" s="260" t="s">
        <v>2994</v>
      </c>
      <c r="L413" s="261" t="s">
        <v>23</v>
      </c>
    </row>
    <row r="414" spans="1:12">
      <c r="A414" s="61">
        <v>390</v>
      </c>
      <c r="B414" s="14" t="s">
        <v>1617</v>
      </c>
      <c r="C414" s="16">
        <v>222560</v>
      </c>
      <c r="D414" s="17">
        <v>52000</v>
      </c>
      <c r="E414" s="15" t="s">
        <v>52</v>
      </c>
      <c r="F414" s="15" t="s">
        <v>1328</v>
      </c>
      <c r="G414" s="19">
        <v>222560</v>
      </c>
      <c r="H414" s="15" t="s">
        <v>1328</v>
      </c>
      <c r="I414" s="19">
        <v>222560</v>
      </c>
      <c r="J414" s="16" t="s">
        <v>34</v>
      </c>
      <c r="K414" s="19" t="s">
        <v>1619</v>
      </c>
      <c r="L414" s="44">
        <v>23852</v>
      </c>
    </row>
    <row r="415" spans="1:12">
      <c r="A415" s="61">
        <v>391</v>
      </c>
      <c r="B415" s="14" t="s">
        <v>399</v>
      </c>
      <c r="C415" s="16">
        <v>112350</v>
      </c>
      <c r="D415" s="17">
        <v>4200</v>
      </c>
      <c r="E415" s="15" t="s">
        <v>52</v>
      </c>
      <c r="F415" s="30" t="s">
        <v>398</v>
      </c>
      <c r="G415" s="19">
        <v>112350</v>
      </c>
      <c r="H415" s="30" t="s">
        <v>398</v>
      </c>
      <c r="I415" s="19">
        <v>112350</v>
      </c>
      <c r="J415" s="16" t="s">
        <v>34</v>
      </c>
      <c r="K415" s="19" t="s">
        <v>1622</v>
      </c>
      <c r="L415" s="44">
        <v>23852</v>
      </c>
    </row>
    <row r="416" spans="1:12" ht="25.5" customHeight="1">
      <c r="A416" s="61">
        <v>392</v>
      </c>
      <c r="B416" s="14" t="s">
        <v>1626</v>
      </c>
      <c r="C416" s="16">
        <v>498664</v>
      </c>
      <c r="D416" s="17"/>
      <c r="E416" s="15" t="s">
        <v>52</v>
      </c>
      <c r="F416" s="15" t="s">
        <v>480</v>
      </c>
      <c r="G416" s="19">
        <v>498664</v>
      </c>
      <c r="H416" s="15" t="s">
        <v>480</v>
      </c>
      <c r="I416" s="16">
        <v>498664</v>
      </c>
      <c r="J416" s="16" t="s">
        <v>34</v>
      </c>
      <c r="K416" s="19" t="s">
        <v>36</v>
      </c>
      <c r="L416" s="44">
        <v>23655</v>
      </c>
    </row>
    <row r="417" spans="1:12" ht="27" customHeight="1">
      <c r="A417" s="61">
        <v>393</v>
      </c>
      <c r="B417" s="14" t="s">
        <v>168</v>
      </c>
      <c r="C417" s="262">
        <v>30000</v>
      </c>
      <c r="D417" s="17"/>
      <c r="E417" s="87" t="s">
        <v>52</v>
      </c>
      <c r="F417" s="18" t="s">
        <v>1354</v>
      </c>
      <c r="G417" s="263">
        <v>13360</v>
      </c>
      <c r="H417" s="18" t="s">
        <v>1354</v>
      </c>
      <c r="I417" s="19">
        <v>13360</v>
      </c>
      <c r="J417" s="16" t="s">
        <v>34</v>
      </c>
      <c r="K417" s="19" t="s">
        <v>1628</v>
      </c>
      <c r="L417" s="44">
        <v>23851</v>
      </c>
    </row>
    <row r="418" spans="1:12">
      <c r="A418" s="61">
        <v>394</v>
      </c>
      <c r="B418" s="14" t="s">
        <v>662</v>
      </c>
      <c r="C418" s="16">
        <v>17655</v>
      </c>
      <c r="D418" s="17">
        <v>11</v>
      </c>
      <c r="E418" s="15" t="s">
        <v>52</v>
      </c>
      <c r="F418" s="18" t="s">
        <v>1070</v>
      </c>
      <c r="G418" s="19">
        <v>16852.5</v>
      </c>
      <c r="H418" s="63" t="s">
        <v>1070</v>
      </c>
      <c r="I418" s="19">
        <v>16852.5</v>
      </c>
      <c r="J418" s="16" t="s">
        <v>34</v>
      </c>
      <c r="K418" s="19" t="s">
        <v>1631</v>
      </c>
      <c r="L418" s="44">
        <v>23858</v>
      </c>
    </row>
    <row r="419" spans="1:12">
      <c r="A419" s="61">
        <v>395</v>
      </c>
      <c r="B419" s="14" t="s">
        <v>1634</v>
      </c>
      <c r="C419" s="16">
        <v>162607.9</v>
      </c>
      <c r="D419" s="17">
        <v>1169</v>
      </c>
      <c r="E419" s="15" t="s">
        <v>52</v>
      </c>
      <c r="F419" s="15" t="s">
        <v>130</v>
      </c>
      <c r="G419" s="16">
        <v>162607.9</v>
      </c>
      <c r="H419" s="15" t="s">
        <v>130</v>
      </c>
      <c r="I419" s="16">
        <v>162607.9</v>
      </c>
      <c r="J419" s="16" t="s">
        <v>34</v>
      </c>
      <c r="K419" s="19" t="s">
        <v>1635</v>
      </c>
      <c r="L419" s="44">
        <v>23858</v>
      </c>
    </row>
    <row r="420" spans="1:12">
      <c r="A420" s="61">
        <v>396</v>
      </c>
      <c r="B420" s="14" t="s">
        <v>1637</v>
      </c>
      <c r="C420" s="16">
        <v>12508.3</v>
      </c>
      <c r="D420" s="17">
        <v>1169</v>
      </c>
      <c r="E420" s="15" t="s">
        <v>52</v>
      </c>
      <c r="F420" s="15" t="s">
        <v>130</v>
      </c>
      <c r="G420" s="16">
        <v>12508.3</v>
      </c>
      <c r="H420" s="15" t="s">
        <v>130</v>
      </c>
      <c r="I420" s="16">
        <v>12508.3</v>
      </c>
      <c r="J420" s="16" t="s">
        <v>34</v>
      </c>
      <c r="K420" s="19" t="s">
        <v>1635</v>
      </c>
      <c r="L420" s="44">
        <v>23858</v>
      </c>
    </row>
    <row r="421" spans="1:12">
      <c r="A421" s="61">
        <v>397</v>
      </c>
      <c r="B421" s="15" t="s">
        <v>1638</v>
      </c>
      <c r="C421" s="16">
        <v>184168.4</v>
      </c>
      <c r="D421" s="17">
        <v>1324</v>
      </c>
      <c r="E421" s="15" t="s">
        <v>52</v>
      </c>
      <c r="F421" s="15" t="s">
        <v>130</v>
      </c>
      <c r="G421" s="16">
        <v>184168.4</v>
      </c>
      <c r="H421" s="15" t="s">
        <v>130</v>
      </c>
      <c r="I421" s="16">
        <v>184168.4</v>
      </c>
      <c r="J421" s="16" t="s">
        <v>34</v>
      </c>
      <c r="K421" s="19" t="s">
        <v>1635</v>
      </c>
      <c r="L421" s="44">
        <v>23858</v>
      </c>
    </row>
    <row r="422" spans="1:12">
      <c r="A422" s="61">
        <v>398</v>
      </c>
      <c r="B422" s="15" t="s">
        <v>1639</v>
      </c>
      <c r="C422" s="16">
        <v>4877.0600000000004</v>
      </c>
      <c r="D422" s="17">
        <v>911.6</v>
      </c>
      <c r="E422" s="15" t="s">
        <v>52</v>
      </c>
      <c r="F422" s="15" t="s">
        <v>130</v>
      </c>
      <c r="G422" s="16">
        <v>4877.0600000000004</v>
      </c>
      <c r="H422" s="15" t="s">
        <v>130</v>
      </c>
      <c r="I422" s="16">
        <v>4877.0600000000004</v>
      </c>
      <c r="J422" s="16" t="s">
        <v>34</v>
      </c>
      <c r="K422" s="19" t="s">
        <v>1635</v>
      </c>
      <c r="L422" s="44">
        <v>23858</v>
      </c>
    </row>
    <row r="423" spans="1:12">
      <c r="A423" s="61">
        <v>399</v>
      </c>
      <c r="B423" s="15" t="s">
        <v>1640</v>
      </c>
      <c r="C423" s="16">
        <v>128828</v>
      </c>
      <c r="D423" s="17">
        <v>860</v>
      </c>
      <c r="E423" s="15" t="s">
        <v>52</v>
      </c>
      <c r="F423" s="15" t="s">
        <v>130</v>
      </c>
      <c r="G423" s="16">
        <v>128828</v>
      </c>
      <c r="H423" s="15" t="s">
        <v>130</v>
      </c>
      <c r="I423" s="16">
        <v>128828</v>
      </c>
      <c r="J423" s="16" t="s">
        <v>34</v>
      </c>
      <c r="K423" s="19" t="s">
        <v>1635</v>
      </c>
      <c r="L423" s="44">
        <v>23858</v>
      </c>
    </row>
    <row r="424" spans="1:12">
      <c r="A424" s="61">
        <v>400</v>
      </c>
      <c r="B424" s="15" t="s">
        <v>1294</v>
      </c>
      <c r="C424" s="16">
        <v>5666.72</v>
      </c>
      <c r="D424" s="17">
        <v>1324</v>
      </c>
      <c r="E424" s="15" t="s">
        <v>52</v>
      </c>
      <c r="F424" s="15" t="s">
        <v>130</v>
      </c>
      <c r="G424" s="16">
        <v>5666.72</v>
      </c>
      <c r="H424" s="15" t="s">
        <v>130</v>
      </c>
      <c r="I424" s="16">
        <v>5666.72</v>
      </c>
      <c r="J424" s="16" t="s">
        <v>34</v>
      </c>
      <c r="K424" s="19" t="s">
        <v>1635</v>
      </c>
      <c r="L424" s="44">
        <v>23858</v>
      </c>
    </row>
    <row r="425" spans="1:12">
      <c r="A425" s="61">
        <v>401</v>
      </c>
      <c r="B425" s="14" t="s">
        <v>437</v>
      </c>
      <c r="C425" s="16">
        <v>1037.9000000000001</v>
      </c>
      <c r="D425" s="17"/>
      <c r="E425" s="15" t="s">
        <v>275</v>
      </c>
      <c r="F425" s="18" t="s">
        <v>436</v>
      </c>
      <c r="G425" s="16">
        <v>1037.9000000000001</v>
      </c>
      <c r="H425" s="18" t="s">
        <v>436</v>
      </c>
      <c r="I425" s="16">
        <v>1037.9000000000001</v>
      </c>
      <c r="J425" s="16" t="s">
        <v>34</v>
      </c>
      <c r="K425" s="19" t="s">
        <v>275</v>
      </c>
      <c r="L425" s="44">
        <v>23851</v>
      </c>
    </row>
    <row r="426" spans="1:12">
      <c r="A426" s="61">
        <v>402</v>
      </c>
      <c r="B426" s="14" t="s">
        <v>1644</v>
      </c>
      <c r="C426" s="16">
        <v>590</v>
      </c>
      <c r="D426" s="17"/>
      <c r="E426" s="15" t="s">
        <v>275</v>
      </c>
      <c r="F426" s="18" t="s">
        <v>3005</v>
      </c>
      <c r="G426" s="16">
        <v>590</v>
      </c>
      <c r="H426" s="18" t="s">
        <v>3005</v>
      </c>
      <c r="I426" s="16">
        <v>590</v>
      </c>
      <c r="J426" s="16" t="s">
        <v>34</v>
      </c>
      <c r="K426" s="19" t="s">
        <v>275</v>
      </c>
      <c r="L426" s="44">
        <v>23851</v>
      </c>
    </row>
    <row r="427" spans="1:12">
      <c r="A427" s="61">
        <v>403</v>
      </c>
      <c r="B427" s="14" t="s">
        <v>1646</v>
      </c>
      <c r="C427" s="16">
        <v>676</v>
      </c>
      <c r="D427" s="17">
        <v>6.5000000000000002E-2</v>
      </c>
      <c r="E427" s="15" t="s">
        <v>52</v>
      </c>
      <c r="F427" s="30" t="s">
        <v>620</v>
      </c>
      <c r="G427" s="19">
        <v>676</v>
      </c>
      <c r="H427" s="30" t="s">
        <v>620</v>
      </c>
      <c r="I427" s="19">
        <v>676</v>
      </c>
      <c r="J427" s="16" t="s">
        <v>34</v>
      </c>
      <c r="K427" s="19" t="s">
        <v>1648</v>
      </c>
      <c r="L427" s="44">
        <v>23858</v>
      </c>
    </row>
    <row r="428" spans="1:12">
      <c r="A428" s="61">
        <v>404</v>
      </c>
      <c r="B428" s="14" t="s">
        <v>1651</v>
      </c>
      <c r="C428" s="16">
        <v>4218.75</v>
      </c>
      <c r="D428" s="17">
        <v>7.4999999999999997E-2</v>
      </c>
      <c r="E428" s="15" t="s">
        <v>52</v>
      </c>
      <c r="F428" s="30" t="s">
        <v>620</v>
      </c>
      <c r="G428" s="19">
        <v>4218.75</v>
      </c>
      <c r="H428" s="30" t="s">
        <v>620</v>
      </c>
      <c r="I428" s="19">
        <v>4218.75</v>
      </c>
      <c r="J428" s="16" t="s">
        <v>34</v>
      </c>
      <c r="K428" s="19" t="s">
        <v>1648</v>
      </c>
      <c r="L428" s="44">
        <v>23858</v>
      </c>
    </row>
    <row r="429" spans="1:12">
      <c r="A429" s="61">
        <v>405</v>
      </c>
      <c r="B429" s="14" t="s">
        <v>1654</v>
      </c>
      <c r="C429" s="16">
        <v>75221</v>
      </c>
      <c r="D429" s="17"/>
      <c r="E429" s="15" t="s">
        <v>52</v>
      </c>
      <c r="F429" s="15" t="s">
        <v>449</v>
      </c>
      <c r="G429" s="19">
        <v>75221</v>
      </c>
      <c r="H429" s="15" t="s">
        <v>449</v>
      </c>
      <c r="I429" s="19">
        <v>75221</v>
      </c>
      <c r="J429" s="16" t="s">
        <v>34</v>
      </c>
      <c r="K429" s="19" t="s">
        <v>1655</v>
      </c>
      <c r="L429" s="44">
        <v>23865</v>
      </c>
    </row>
    <row r="430" spans="1:12">
      <c r="A430" s="61">
        <v>406</v>
      </c>
      <c r="B430" s="14" t="s">
        <v>1659</v>
      </c>
      <c r="C430" s="16">
        <v>275</v>
      </c>
      <c r="D430" s="17"/>
      <c r="E430" s="15" t="s">
        <v>52</v>
      </c>
      <c r="F430" s="30" t="s">
        <v>1354</v>
      </c>
      <c r="G430" s="19">
        <v>275</v>
      </c>
      <c r="H430" s="30" t="s">
        <v>1354</v>
      </c>
      <c r="I430" s="19">
        <v>275</v>
      </c>
      <c r="J430" s="16" t="s">
        <v>34</v>
      </c>
      <c r="K430" s="19" t="s">
        <v>1660</v>
      </c>
      <c r="L430" s="44">
        <v>23858</v>
      </c>
    </row>
    <row r="431" spans="1:12">
      <c r="A431" s="61">
        <v>407</v>
      </c>
      <c r="B431" s="14" t="s">
        <v>1492</v>
      </c>
      <c r="C431" s="16">
        <v>2033</v>
      </c>
      <c r="D431" s="17"/>
      <c r="E431" s="15" t="s">
        <v>275</v>
      </c>
      <c r="F431" s="30" t="s">
        <v>930</v>
      </c>
      <c r="G431" s="19">
        <v>2033</v>
      </c>
      <c r="H431" s="30" t="s">
        <v>930</v>
      </c>
      <c r="I431" s="19">
        <v>2033</v>
      </c>
      <c r="J431" s="16" t="s">
        <v>34</v>
      </c>
      <c r="K431" s="19" t="s">
        <v>275</v>
      </c>
      <c r="L431" s="44">
        <v>23857</v>
      </c>
    </row>
    <row r="432" spans="1:12">
      <c r="A432" s="61">
        <v>408</v>
      </c>
      <c r="B432" s="14" t="s">
        <v>1665</v>
      </c>
      <c r="C432" s="16">
        <v>13161</v>
      </c>
      <c r="D432" s="17">
        <v>41</v>
      </c>
      <c r="E432" s="15" t="s">
        <v>52</v>
      </c>
      <c r="F432" s="30" t="s">
        <v>50</v>
      </c>
      <c r="G432" s="19">
        <v>13161</v>
      </c>
      <c r="H432" s="30" t="s">
        <v>50</v>
      </c>
      <c r="I432" s="19">
        <v>13161</v>
      </c>
      <c r="J432" s="16" t="s">
        <v>34</v>
      </c>
      <c r="K432" s="19" t="s">
        <v>1666</v>
      </c>
      <c r="L432" s="44">
        <v>23867</v>
      </c>
    </row>
    <row r="433" spans="1:12">
      <c r="A433" s="61">
        <v>409</v>
      </c>
      <c r="B433" s="14" t="s">
        <v>1669</v>
      </c>
      <c r="C433" s="16">
        <v>15551.38</v>
      </c>
      <c r="D433" s="17">
        <v>1118</v>
      </c>
      <c r="E433" s="15" t="s">
        <v>52</v>
      </c>
      <c r="F433" s="30" t="s">
        <v>130</v>
      </c>
      <c r="G433" s="19">
        <v>15551.38</v>
      </c>
      <c r="H433" s="15" t="s">
        <v>130</v>
      </c>
      <c r="I433" s="16">
        <v>15551.38</v>
      </c>
      <c r="J433" s="16" t="s">
        <v>34</v>
      </c>
      <c r="K433" s="19" t="s">
        <v>1670</v>
      </c>
      <c r="L433" s="44">
        <v>23860</v>
      </c>
    </row>
    <row r="434" spans="1:12">
      <c r="A434" s="61">
        <v>410</v>
      </c>
      <c r="B434" s="14" t="s">
        <v>1672</v>
      </c>
      <c r="C434" s="16">
        <v>12680.356</v>
      </c>
      <c r="D434" s="17">
        <v>911.6</v>
      </c>
      <c r="E434" s="15" t="s">
        <v>52</v>
      </c>
      <c r="F434" s="30" t="s">
        <v>130</v>
      </c>
      <c r="G434" s="19">
        <v>12680.356</v>
      </c>
      <c r="H434" s="15" t="s">
        <v>130</v>
      </c>
      <c r="I434" s="16">
        <v>12680.356</v>
      </c>
      <c r="J434" s="16" t="s">
        <v>34</v>
      </c>
      <c r="K434" s="19" t="s">
        <v>1670</v>
      </c>
      <c r="L434" s="44">
        <v>23860</v>
      </c>
    </row>
    <row r="435" spans="1:12">
      <c r="A435" s="61">
        <v>411</v>
      </c>
      <c r="B435" s="14" t="s">
        <v>942</v>
      </c>
      <c r="C435" s="16">
        <v>180000</v>
      </c>
      <c r="D435" s="17">
        <v>6</v>
      </c>
      <c r="E435" s="15" t="s">
        <v>52</v>
      </c>
      <c r="F435" s="30" t="s">
        <v>204</v>
      </c>
      <c r="G435" s="19">
        <v>178500</v>
      </c>
      <c r="H435" s="30" t="s">
        <v>204</v>
      </c>
      <c r="I435" s="19">
        <v>178500</v>
      </c>
      <c r="J435" s="16" t="s">
        <v>34</v>
      </c>
      <c r="K435" s="19" t="s">
        <v>1655</v>
      </c>
      <c r="L435" s="44">
        <v>23865</v>
      </c>
    </row>
    <row r="436" spans="1:12">
      <c r="A436" s="61">
        <v>412</v>
      </c>
      <c r="B436" s="14" t="s">
        <v>1680</v>
      </c>
      <c r="C436" s="16">
        <v>135000</v>
      </c>
      <c r="D436" s="17">
        <v>0.3</v>
      </c>
      <c r="E436" s="15" t="s">
        <v>52</v>
      </c>
      <c r="F436" s="30" t="s">
        <v>1679</v>
      </c>
      <c r="G436" s="19">
        <v>135000</v>
      </c>
      <c r="H436" s="30" t="s">
        <v>1679</v>
      </c>
      <c r="I436" s="19">
        <v>135000</v>
      </c>
      <c r="J436" s="16" t="s">
        <v>34</v>
      </c>
      <c r="K436" s="19" t="s">
        <v>1682</v>
      </c>
      <c r="L436" s="44">
        <v>23886</v>
      </c>
    </row>
    <row r="437" spans="1:12">
      <c r="A437" s="61">
        <v>413</v>
      </c>
      <c r="B437" s="14" t="s">
        <v>1686</v>
      </c>
      <c r="C437" s="16">
        <v>6206</v>
      </c>
      <c r="D437" s="17">
        <v>58</v>
      </c>
      <c r="E437" s="15" t="s">
        <v>52</v>
      </c>
      <c r="F437" s="30" t="s">
        <v>50</v>
      </c>
      <c r="G437" s="19">
        <v>6206</v>
      </c>
      <c r="H437" s="30" t="s">
        <v>50</v>
      </c>
      <c r="I437" s="19">
        <v>6206</v>
      </c>
      <c r="J437" s="16" t="s">
        <v>34</v>
      </c>
      <c r="K437" s="19" t="s">
        <v>1687</v>
      </c>
      <c r="L437" s="44">
        <v>23860</v>
      </c>
    </row>
    <row r="438" spans="1:12">
      <c r="A438" s="61">
        <v>414</v>
      </c>
      <c r="B438" s="14" t="s">
        <v>1691</v>
      </c>
      <c r="C438" s="16">
        <v>409275</v>
      </c>
      <c r="D438" s="17">
        <v>0.85</v>
      </c>
      <c r="E438" s="15" t="s">
        <v>52</v>
      </c>
      <c r="F438" s="30" t="s">
        <v>197</v>
      </c>
      <c r="G438" s="19">
        <v>375570</v>
      </c>
      <c r="H438" s="30" t="s">
        <v>197</v>
      </c>
      <c r="I438" s="19">
        <v>375570</v>
      </c>
      <c r="J438" s="16" t="s">
        <v>34</v>
      </c>
      <c r="K438" s="19" t="s">
        <v>1692</v>
      </c>
      <c r="L438" s="44">
        <v>23879</v>
      </c>
    </row>
    <row r="439" spans="1:12">
      <c r="A439" s="61">
        <v>415</v>
      </c>
      <c r="B439" s="14" t="s">
        <v>1696</v>
      </c>
      <c r="C439" s="16">
        <v>154080</v>
      </c>
      <c r="D439" s="17">
        <v>0.32</v>
      </c>
      <c r="E439" s="15" t="s">
        <v>52</v>
      </c>
      <c r="F439" s="30" t="s">
        <v>197</v>
      </c>
      <c r="G439" s="19">
        <v>134820</v>
      </c>
      <c r="H439" s="30" t="s">
        <v>197</v>
      </c>
      <c r="I439" s="19">
        <v>134820</v>
      </c>
      <c r="J439" s="16" t="s">
        <v>34</v>
      </c>
      <c r="K439" s="19" t="s">
        <v>1697</v>
      </c>
      <c r="L439" s="44">
        <v>23879</v>
      </c>
    </row>
    <row r="440" spans="1:12">
      <c r="A440" s="61">
        <v>416</v>
      </c>
      <c r="B440" s="14" t="s">
        <v>1701</v>
      </c>
      <c r="C440" s="16">
        <v>157500</v>
      </c>
      <c r="D440" s="17">
        <v>0.35</v>
      </c>
      <c r="E440" s="15" t="s">
        <v>52</v>
      </c>
      <c r="F440" s="18" t="s">
        <v>1339</v>
      </c>
      <c r="G440" s="19">
        <v>157500</v>
      </c>
      <c r="H440" s="18" t="s">
        <v>1339</v>
      </c>
      <c r="I440" s="19">
        <v>157500</v>
      </c>
      <c r="J440" s="16" t="s">
        <v>34</v>
      </c>
      <c r="K440" s="19" t="s">
        <v>1702</v>
      </c>
      <c r="L440" s="44">
        <v>23887</v>
      </c>
    </row>
    <row r="441" spans="1:12">
      <c r="A441" s="61">
        <v>417</v>
      </c>
      <c r="B441" s="14" t="s">
        <v>1708</v>
      </c>
      <c r="C441" s="16">
        <v>6300</v>
      </c>
      <c r="D441" s="17">
        <v>1.8</v>
      </c>
      <c r="E441" s="15" t="s">
        <v>52</v>
      </c>
      <c r="F441" s="18" t="s">
        <v>1032</v>
      </c>
      <c r="G441" s="19">
        <v>6300</v>
      </c>
      <c r="H441" s="63" t="s">
        <v>1032</v>
      </c>
      <c r="I441" s="16">
        <v>6300</v>
      </c>
      <c r="J441" s="16" t="s">
        <v>34</v>
      </c>
      <c r="K441" s="19" t="s">
        <v>1710</v>
      </c>
      <c r="L441" s="44">
        <v>23872</v>
      </c>
    </row>
    <row r="442" spans="1:12">
      <c r="A442" s="61">
        <v>418</v>
      </c>
      <c r="B442" s="14" t="s">
        <v>437</v>
      </c>
      <c r="C442" s="16">
        <v>385.2</v>
      </c>
      <c r="D442" s="17"/>
      <c r="E442" s="15" t="s">
        <v>275</v>
      </c>
      <c r="F442" s="18" t="s">
        <v>436</v>
      </c>
      <c r="G442" s="19">
        <v>385.2</v>
      </c>
      <c r="H442" s="18" t="s">
        <v>436</v>
      </c>
      <c r="I442" s="19">
        <v>385.2</v>
      </c>
      <c r="J442" s="16" t="s">
        <v>34</v>
      </c>
      <c r="K442" s="19" t="s">
        <v>275</v>
      </c>
      <c r="L442" s="44">
        <v>23858</v>
      </c>
    </row>
    <row r="443" spans="1:12">
      <c r="A443" s="61">
        <v>419</v>
      </c>
      <c r="B443" s="14" t="s">
        <v>1717</v>
      </c>
      <c r="C443" s="16">
        <v>155812.5</v>
      </c>
      <c r="D443" s="17"/>
      <c r="E443" s="15" t="s">
        <v>52</v>
      </c>
      <c r="F443" s="30" t="s">
        <v>620</v>
      </c>
      <c r="G443" s="19">
        <v>155812.5</v>
      </c>
      <c r="H443" s="30" t="s">
        <v>620</v>
      </c>
      <c r="I443" s="19">
        <v>155812.5</v>
      </c>
      <c r="J443" s="16" t="s">
        <v>34</v>
      </c>
      <c r="K443" s="19" t="s">
        <v>1718</v>
      </c>
      <c r="L443" s="44">
        <v>23873</v>
      </c>
    </row>
    <row r="444" spans="1:12">
      <c r="A444" s="61">
        <v>420</v>
      </c>
      <c r="B444" s="14" t="s">
        <v>1727</v>
      </c>
      <c r="C444" s="16">
        <v>30000</v>
      </c>
      <c r="D444" s="17"/>
      <c r="E444" s="15" t="s">
        <v>52</v>
      </c>
      <c r="F444" s="18" t="s">
        <v>228</v>
      </c>
      <c r="G444" s="19">
        <v>30000</v>
      </c>
      <c r="H444" s="18" t="s">
        <v>228</v>
      </c>
      <c r="I444" s="19">
        <v>30000</v>
      </c>
      <c r="J444" s="16" t="s">
        <v>34</v>
      </c>
      <c r="K444" s="19" t="s">
        <v>1728</v>
      </c>
      <c r="L444" s="44">
        <v>23865</v>
      </c>
    </row>
    <row r="445" spans="1:12" ht="27.75" customHeight="1">
      <c r="A445" s="61">
        <v>421</v>
      </c>
      <c r="B445" s="14" t="s">
        <v>174</v>
      </c>
      <c r="C445" s="16">
        <v>1926</v>
      </c>
      <c r="D445" s="17">
        <v>9</v>
      </c>
      <c r="E445" s="15" t="s">
        <v>52</v>
      </c>
      <c r="F445" s="30" t="s">
        <v>50</v>
      </c>
      <c r="G445" s="19">
        <v>1712</v>
      </c>
      <c r="H445" s="18" t="s">
        <v>50</v>
      </c>
      <c r="I445" s="19">
        <v>1712</v>
      </c>
      <c r="J445" s="16" t="s">
        <v>34</v>
      </c>
      <c r="K445" s="19" t="s">
        <v>1730</v>
      </c>
      <c r="L445" s="44">
        <v>23865</v>
      </c>
    </row>
    <row r="446" spans="1:12">
      <c r="A446" s="61">
        <v>422</v>
      </c>
      <c r="B446" s="14" t="s">
        <v>1738</v>
      </c>
      <c r="C446" s="16">
        <v>67410</v>
      </c>
      <c r="D446" s="17">
        <v>105</v>
      </c>
      <c r="E446" s="15" t="s">
        <v>52</v>
      </c>
      <c r="F446" s="30" t="s">
        <v>369</v>
      </c>
      <c r="G446" s="19">
        <v>60990</v>
      </c>
      <c r="H446" s="30" t="s">
        <v>369</v>
      </c>
      <c r="I446" s="19">
        <v>60990</v>
      </c>
      <c r="J446" s="16" t="s">
        <v>34</v>
      </c>
      <c r="K446" s="19" t="s">
        <v>1739</v>
      </c>
      <c r="L446" s="44">
        <v>23868</v>
      </c>
    </row>
    <row r="447" spans="1:12">
      <c r="A447" s="61">
        <v>423</v>
      </c>
      <c r="B447" s="14" t="s">
        <v>1742</v>
      </c>
      <c r="C447" s="16">
        <v>23540</v>
      </c>
      <c r="D447" s="17">
        <v>2200</v>
      </c>
      <c r="E447" s="15" t="s">
        <v>52</v>
      </c>
      <c r="F447" s="15" t="s">
        <v>557</v>
      </c>
      <c r="G447" s="19">
        <v>23540</v>
      </c>
      <c r="H447" s="15" t="s">
        <v>557</v>
      </c>
      <c r="I447" s="19">
        <v>23540</v>
      </c>
      <c r="J447" s="16" t="s">
        <v>34</v>
      </c>
      <c r="K447" s="19" t="s">
        <v>1743</v>
      </c>
      <c r="L447" s="44">
        <v>23872</v>
      </c>
    </row>
    <row r="448" spans="1:12">
      <c r="A448" s="61">
        <v>424</v>
      </c>
      <c r="B448" s="14" t="s">
        <v>1127</v>
      </c>
      <c r="C448" s="16">
        <v>23540</v>
      </c>
      <c r="D448" s="17">
        <v>2200</v>
      </c>
      <c r="E448" s="15" t="s">
        <v>52</v>
      </c>
      <c r="F448" s="15" t="s">
        <v>557</v>
      </c>
      <c r="G448" s="19">
        <v>23540</v>
      </c>
      <c r="H448" s="15" t="s">
        <v>557</v>
      </c>
      <c r="I448" s="19">
        <v>23540</v>
      </c>
      <c r="J448" s="16" t="s">
        <v>34</v>
      </c>
      <c r="K448" s="19" t="s">
        <v>1743</v>
      </c>
      <c r="L448" s="44">
        <v>23872</v>
      </c>
    </row>
    <row r="449" spans="1:12">
      <c r="A449" s="61">
        <v>425</v>
      </c>
      <c r="B449" s="14" t="s">
        <v>686</v>
      </c>
      <c r="C449" s="16">
        <v>8346</v>
      </c>
      <c r="D449" s="17">
        <v>780</v>
      </c>
      <c r="E449" s="15" t="s">
        <v>52</v>
      </c>
      <c r="F449" s="30" t="s">
        <v>197</v>
      </c>
      <c r="G449" s="19">
        <v>8346</v>
      </c>
      <c r="H449" s="30" t="s">
        <v>197</v>
      </c>
      <c r="I449" s="19">
        <v>8346</v>
      </c>
      <c r="J449" s="16" t="s">
        <v>34</v>
      </c>
      <c r="K449" s="19" t="s">
        <v>1746</v>
      </c>
      <c r="L449" s="44">
        <v>23868</v>
      </c>
    </row>
    <row r="450" spans="1:12">
      <c r="A450" s="61">
        <v>426</v>
      </c>
      <c r="B450" s="14" t="s">
        <v>1749</v>
      </c>
      <c r="C450" s="16">
        <v>132</v>
      </c>
      <c r="D450" s="17"/>
      <c r="E450" s="15" t="s">
        <v>52</v>
      </c>
      <c r="F450" s="30" t="s">
        <v>1354</v>
      </c>
      <c r="G450" s="19">
        <v>132</v>
      </c>
      <c r="H450" s="30" t="s">
        <v>1354</v>
      </c>
      <c r="I450" s="19">
        <v>132</v>
      </c>
      <c r="J450" s="16" t="s">
        <v>34</v>
      </c>
      <c r="K450" s="19" t="s">
        <v>1750</v>
      </c>
      <c r="L450" s="44">
        <v>23858</v>
      </c>
    </row>
    <row r="451" spans="1:12" s="1" customFormat="1" ht="90" customHeight="1">
      <c r="A451" s="9" t="s">
        <v>2993</v>
      </c>
      <c r="B451" s="10" t="s">
        <v>5</v>
      </c>
      <c r="C451" s="12" t="s">
        <v>6</v>
      </c>
      <c r="D451" s="12" t="s">
        <v>7</v>
      </c>
      <c r="E451" s="10" t="s">
        <v>8</v>
      </c>
      <c r="F451" s="10" t="s">
        <v>9</v>
      </c>
      <c r="G451" s="12" t="s">
        <v>10</v>
      </c>
      <c r="H451" s="12" t="s">
        <v>11</v>
      </c>
      <c r="I451" s="12" t="s">
        <v>12</v>
      </c>
      <c r="J451" s="12" t="s">
        <v>13</v>
      </c>
      <c r="K451" s="260" t="s">
        <v>2994</v>
      </c>
      <c r="L451" s="261" t="s">
        <v>23</v>
      </c>
    </row>
    <row r="452" spans="1:12">
      <c r="A452" s="61">
        <v>427</v>
      </c>
      <c r="B452" s="14" t="s">
        <v>1753</v>
      </c>
      <c r="C452" s="16">
        <v>79180</v>
      </c>
      <c r="D452" s="17">
        <v>185</v>
      </c>
      <c r="E452" s="15" t="s">
        <v>52</v>
      </c>
      <c r="F452" s="15" t="s">
        <v>557</v>
      </c>
      <c r="G452" s="19">
        <v>79180</v>
      </c>
      <c r="H452" s="15" t="s">
        <v>557</v>
      </c>
      <c r="I452" s="19">
        <v>79180</v>
      </c>
      <c r="J452" s="16" t="s">
        <v>34</v>
      </c>
      <c r="K452" s="19" t="s">
        <v>1754</v>
      </c>
      <c r="L452" s="44">
        <v>23872</v>
      </c>
    </row>
    <row r="453" spans="1:12">
      <c r="A453" s="61">
        <v>428</v>
      </c>
      <c r="B453" s="14" t="s">
        <v>1758</v>
      </c>
      <c r="C453" s="16">
        <v>1712</v>
      </c>
      <c r="D453" s="17">
        <v>160</v>
      </c>
      <c r="E453" s="15" t="s">
        <v>52</v>
      </c>
      <c r="F453" s="30" t="s">
        <v>398</v>
      </c>
      <c r="G453" s="19">
        <v>1712</v>
      </c>
      <c r="H453" s="30" t="s">
        <v>398</v>
      </c>
      <c r="I453" s="19">
        <v>1712</v>
      </c>
      <c r="J453" s="16" t="s">
        <v>34</v>
      </c>
      <c r="K453" s="19" t="s">
        <v>1759</v>
      </c>
      <c r="L453" s="44">
        <v>23871</v>
      </c>
    </row>
    <row r="454" spans="1:12">
      <c r="A454" s="61">
        <v>429</v>
      </c>
      <c r="B454" s="14" t="s">
        <v>1762</v>
      </c>
      <c r="C454" s="16">
        <v>12198</v>
      </c>
      <c r="D454" s="17">
        <v>2850</v>
      </c>
      <c r="E454" s="15" t="s">
        <v>52</v>
      </c>
      <c r="F454" s="30" t="s">
        <v>197</v>
      </c>
      <c r="G454" s="19">
        <v>12198</v>
      </c>
      <c r="H454" s="30" t="s">
        <v>197</v>
      </c>
      <c r="I454" s="19">
        <v>12198</v>
      </c>
      <c r="J454" s="16" t="s">
        <v>34</v>
      </c>
      <c r="K454" s="19" t="s">
        <v>1763</v>
      </c>
      <c r="L454" s="44">
        <v>23868</v>
      </c>
    </row>
    <row r="455" spans="1:12">
      <c r="A455" s="61">
        <v>430</v>
      </c>
      <c r="B455" s="14" t="s">
        <v>1765</v>
      </c>
      <c r="C455" s="16">
        <v>15408</v>
      </c>
      <c r="D455" s="17">
        <v>3600</v>
      </c>
      <c r="E455" s="15" t="s">
        <v>52</v>
      </c>
      <c r="F455" s="30" t="s">
        <v>197</v>
      </c>
      <c r="G455" s="19">
        <v>15408</v>
      </c>
      <c r="H455" s="30" t="s">
        <v>197</v>
      </c>
      <c r="I455" s="19">
        <v>15408</v>
      </c>
      <c r="J455" s="16" t="s">
        <v>34</v>
      </c>
      <c r="K455" s="19" t="s">
        <v>1763</v>
      </c>
      <c r="L455" s="44">
        <v>23868</v>
      </c>
    </row>
    <row r="456" spans="1:12">
      <c r="A456" s="61">
        <v>431</v>
      </c>
      <c r="B456" s="14" t="s">
        <v>1767</v>
      </c>
      <c r="C456" s="16">
        <v>468.75</v>
      </c>
      <c r="D456" s="17">
        <v>7.4999999999999997E-2</v>
      </c>
      <c r="E456" s="15" t="s">
        <v>52</v>
      </c>
      <c r="F456" s="30" t="s">
        <v>620</v>
      </c>
      <c r="G456" s="19">
        <v>468.75</v>
      </c>
      <c r="H456" s="30" t="s">
        <v>620</v>
      </c>
      <c r="I456" s="19">
        <v>468.75</v>
      </c>
      <c r="J456" s="16" t="s">
        <v>34</v>
      </c>
      <c r="K456" s="19" t="s">
        <v>1769</v>
      </c>
      <c r="L456" s="44">
        <v>23872</v>
      </c>
    </row>
    <row r="457" spans="1:12">
      <c r="A457" s="61">
        <v>432</v>
      </c>
      <c r="B457" s="14" t="s">
        <v>1782</v>
      </c>
      <c r="C457" s="16">
        <v>1412.4</v>
      </c>
      <c r="D457" s="17">
        <v>132</v>
      </c>
      <c r="E457" s="15" t="s">
        <v>52</v>
      </c>
      <c r="F457" s="30" t="s">
        <v>235</v>
      </c>
      <c r="G457" s="19">
        <v>1412.4</v>
      </c>
      <c r="H457" s="30" t="s">
        <v>235</v>
      </c>
      <c r="I457" s="16">
        <v>1412.4</v>
      </c>
      <c r="J457" s="16" t="s">
        <v>34</v>
      </c>
      <c r="K457" s="19" t="s">
        <v>1783</v>
      </c>
      <c r="L457" s="44">
        <v>23872</v>
      </c>
    </row>
    <row r="458" spans="1:12">
      <c r="A458" s="61">
        <v>433</v>
      </c>
      <c r="B458" s="14" t="s">
        <v>1785</v>
      </c>
      <c r="C458" s="16">
        <v>1412.4</v>
      </c>
      <c r="D458" s="17">
        <v>132</v>
      </c>
      <c r="E458" s="15" t="s">
        <v>52</v>
      </c>
      <c r="F458" s="30" t="s">
        <v>235</v>
      </c>
      <c r="G458" s="19">
        <v>1412.4</v>
      </c>
      <c r="H458" s="30" t="s">
        <v>235</v>
      </c>
      <c r="I458" s="16">
        <v>1412.4</v>
      </c>
      <c r="J458" s="16" t="s">
        <v>34</v>
      </c>
      <c r="K458" s="19" t="s">
        <v>1783</v>
      </c>
      <c r="L458" s="44">
        <v>23872</v>
      </c>
    </row>
    <row r="459" spans="1:12">
      <c r="A459" s="61">
        <v>434</v>
      </c>
      <c r="B459" s="14" t="s">
        <v>1786</v>
      </c>
      <c r="C459" s="16">
        <v>179.76</v>
      </c>
      <c r="D459" s="17">
        <v>168</v>
      </c>
      <c r="E459" s="15" t="s">
        <v>52</v>
      </c>
      <c r="F459" s="30" t="s">
        <v>235</v>
      </c>
      <c r="G459" s="19">
        <v>179.76</v>
      </c>
      <c r="H459" s="30" t="s">
        <v>235</v>
      </c>
      <c r="I459" s="16">
        <v>179.76</v>
      </c>
      <c r="J459" s="16" t="s">
        <v>34</v>
      </c>
      <c r="K459" s="19" t="s">
        <v>1783</v>
      </c>
      <c r="L459" s="44">
        <v>23872</v>
      </c>
    </row>
    <row r="460" spans="1:12">
      <c r="A460" s="61">
        <v>435</v>
      </c>
      <c r="B460" s="14" t="s">
        <v>1787</v>
      </c>
      <c r="C460" s="16">
        <v>603.48</v>
      </c>
      <c r="D460" s="17">
        <v>47</v>
      </c>
      <c r="E460" s="15" t="s">
        <v>52</v>
      </c>
      <c r="F460" s="30" t="s">
        <v>235</v>
      </c>
      <c r="G460" s="19">
        <v>577.79999999999995</v>
      </c>
      <c r="H460" s="30" t="s">
        <v>235</v>
      </c>
      <c r="I460" s="16">
        <v>577.79999999999995</v>
      </c>
      <c r="J460" s="16" t="s">
        <v>34</v>
      </c>
      <c r="K460" s="19" t="s">
        <v>1783</v>
      </c>
      <c r="L460" s="44">
        <v>23872</v>
      </c>
    </row>
    <row r="461" spans="1:12">
      <c r="A461" s="61">
        <v>436</v>
      </c>
      <c r="B461" s="14" t="s">
        <v>1789</v>
      </c>
      <c r="C461" s="16">
        <v>4815</v>
      </c>
      <c r="D461" s="17">
        <v>4500</v>
      </c>
      <c r="E461" s="15" t="s">
        <v>52</v>
      </c>
      <c r="F461" s="18" t="s">
        <v>467</v>
      </c>
      <c r="G461" s="19">
        <v>4815</v>
      </c>
      <c r="H461" s="18" t="s">
        <v>467</v>
      </c>
      <c r="I461" s="19">
        <v>4815</v>
      </c>
      <c r="J461" s="16" t="s">
        <v>34</v>
      </c>
      <c r="K461" s="19" t="s">
        <v>1791</v>
      </c>
      <c r="L461" s="44">
        <v>23873</v>
      </c>
    </row>
    <row r="462" spans="1:12">
      <c r="A462" s="61">
        <v>437</v>
      </c>
      <c r="B462" s="14" t="s">
        <v>1794</v>
      </c>
      <c r="C462" s="16">
        <v>660</v>
      </c>
      <c r="D462" s="17"/>
      <c r="E462" s="15" t="s">
        <v>52</v>
      </c>
      <c r="F462" s="15" t="s">
        <v>1354</v>
      </c>
      <c r="G462" s="19">
        <v>649</v>
      </c>
      <c r="H462" s="15" t="s">
        <v>1354</v>
      </c>
      <c r="I462" s="19">
        <v>649</v>
      </c>
      <c r="J462" s="16" t="s">
        <v>34</v>
      </c>
      <c r="K462" s="19" t="s">
        <v>1795</v>
      </c>
      <c r="L462" s="44">
        <v>23871</v>
      </c>
    </row>
    <row r="463" spans="1:12">
      <c r="A463" s="61">
        <v>438</v>
      </c>
      <c r="B463" s="14" t="s">
        <v>1798</v>
      </c>
      <c r="C463" s="16">
        <v>350</v>
      </c>
      <c r="D463" s="17"/>
      <c r="E463" s="15" t="s">
        <v>52</v>
      </c>
      <c r="F463" s="15" t="s">
        <v>1354</v>
      </c>
      <c r="G463" s="19">
        <v>284</v>
      </c>
      <c r="H463" s="15" t="s">
        <v>1354</v>
      </c>
      <c r="I463" s="19">
        <v>284</v>
      </c>
      <c r="J463" s="16" t="s">
        <v>34</v>
      </c>
      <c r="K463" s="19" t="s">
        <v>1799</v>
      </c>
      <c r="L463" s="44">
        <v>23871</v>
      </c>
    </row>
    <row r="464" spans="1:12">
      <c r="A464" s="61">
        <v>439</v>
      </c>
      <c r="B464" s="14" t="s">
        <v>1802</v>
      </c>
      <c r="C464" s="16">
        <v>324</v>
      </c>
      <c r="D464" s="17"/>
      <c r="E464" s="15" t="s">
        <v>52</v>
      </c>
      <c r="F464" s="15" t="s">
        <v>1354</v>
      </c>
      <c r="G464" s="19">
        <v>324</v>
      </c>
      <c r="H464" s="15" t="s">
        <v>1354</v>
      </c>
      <c r="I464" s="19">
        <v>324</v>
      </c>
      <c r="J464" s="16" t="s">
        <v>34</v>
      </c>
      <c r="K464" s="19" t="s">
        <v>1803</v>
      </c>
      <c r="L464" s="44">
        <v>23868</v>
      </c>
    </row>
    <row r="465" spans="1:12">
      <c r="A465" s="61">
        <v>440</v>
      </c>
      <c r="B465" s="14" t="s">
        <v>1808</v>
      </c>
      <c r="C465" s="16">
        <v>97102.5</v>
      </c>
      <c r="D465" s="17">
        <v>550</v>
      </c>
      <c r="E465" s="15" t="s">
        <v>52</v>
      </c>
      <c r="F465" s="15" t="s">
        <v>1807</v>
      </c>
      <c r="G465" s="19">
        <v>61792.5</v>
      </c>
      <c r="H465" s="15" t="s">
        <v>1807</v>
      </c>
      <c r="I465" s="19">
        <v>61792.5</v>
      </c>
      <c r="J465" s="16" t="s">
        <v>34</v>
      </c>
      <c r="K465" s="19" t="s">
        <v>1810</v>
      </c>
      <c r="L465" s="44">
        <v>23873</v>
      </c>
    </row>
    <row r="466" spans="1:12">
      <c r="A466" s="61">
        <v>441</v>
      </c>
      <c r="B466" s="14" t="s">
        <v>1813</v>
      </c>
      <c r="C466" s="16">
        <v>114757.5</v>
      </c>
      <c r="D466" s="17">
        <v>650</v>
      </c>
      <c r="E466" s="15" t="s">
        <v>52</v>
      </c>
      <c r="F466" s="15" t="s">
        <v>1807</v>
      </c>
      <c r="G466" s="19">
        <v>114757.5</v>
      </c>
      <c r="H466" s="15" t="s">
        <v>1807</v>
      </c>
      <c r="I466" s="19">
        <v>114757.5</v>
      </c>
      <c r="J466" s="16" t="s">
        <v>34</v>
      </c>
      <c r="K466" s="19" t="s">
        <v>1810</v>
      </c>
      <c r="L466" s="44">
        <v>23873</v>
      </c>
    </row>
    <row r="467" spans="1:12">
      <c r="A467" s="61">
        <v>442</v>
      </c>
      <c r="B467" s="14" t="s">
        <v>1817</v>
      </c>
      <c r="C467" s="16">
        <v>30816</v>
      </c>
      <c r="D467" s="17">
        <v>3600</v>
      </c>
      <c r="E467" s="15" t="s">
        <v>52</v>
      </c>
      <c r="F467" s="30" t="s">
        <v>61</v>
      </c>
      <c r="G467" s="19">
        <v>30816</v>
      </c>
      <c r="H467" s="30" t="s">
        <v>61</v>
      </c>
      <c r="I467" s="19">
        <v>30816</v>
      </c>
      <c r="J467" s="16" t="s">
        <v>34</v>
      </c>
      <c r="K467" s="19" t="s">
        <v>1818</v>
      </c>
      <c r="L467" s="44">
        <v>23874</v>
      </c>
    </row>
    <row r="468" spans="1:12" ht="30" customHeight="1">
      <c r="A468" s="61">
        <v>443</v>
      </c>
      <c r="B468" s="14" t="s">
        <v>1821</v>
      </c>
      <c r="C468" s="16">
        <v>64735</v>
      </c>
      <c r="D468" s="17"/>
      <c r="E468" s="15" t="s">
        <v>52</v>
      </c>
      <c r="F468" s="15" t="s">
        <v>748</v>
      </c>
      <c r="G468" s="16"/>
      <c r="H468" s="15" t="s">
        <v>748</v>
      </c>
      <c r="I468" s="16"/>
      <c r="J468" s="16" t="s">
        <v>34</v>
      </c>
      <c r="K468" s="19" t="s">
        <v>36</v>
      </c>
      <c r="L468" s="44">
        <v>23676</v>
      </c>
    </row>
    <row r="469" spans="1:12">
      <c r="A469" s="61">
        <v>444</v>
      </c>
      <c r="B469" s="14" t="s">
        <v>1824</v>
      </c>
      <c r="C469" s="16">
        <v>2300</v>
      </c>
      <c r="D469" s="17"/>
      <c r="E469" s="87" t="s">
        <v>275</v>
      </c>
      <c r="F469" s="18" t="s">
        <v>1823</v>
      </c>
      <c r="G469" s="19">
        <v>2300</v>
      </c>
      <c r="H469" s="30" t="s">
        <v>1823</v>
      </c>
      <c r="I469" s="19">
        <v>2300</v>
      </c>
      <c r="J469" s="16" t="s">
        <v>34</v>
      </c>
      <c r="K469" s="19" t="s">
        <v>275</v>
      </c>
      <c r="L469" s="44">
        <v>23872</v>
      </c>
    </row>
    <row r="470" spans="1:12" ht="30" customHeight="1">
      <c r="A470" s="61">
        <v>445</v>
      </c>
      <c r="B470" s="14" t="s">
        <v>1826</v>
      </c>
      <c r="C470" s="16">
        <v>498664</v>
      </c>
      <c r="D470" s="17"/>
      <c r="E470" s="15" t="s">
        <v>52</v>
      </c>
      <c r="F470" s="15" t="s">
        <v>480</v>
      </c>
      <c r="G470" s="19">
        <v>498664</v>
      </c>
      <c r="H470" s="15" t="s">
        <v>480</v>
      </c>
      <c r="I470" s="16">
        <v>498664</v>
      </c>
      <c r="J470" s="16" t="s">
        <v>34</v>
      </c>
      <c r="K470" s="19" t="s">
        <v>36</v>
      </c>
      <c r="L470" s="44">
        <v>23655</v>
      </c>
    </row>
    <row r="471" spans="1:12">
      <c r="A471" s="61">
        <v>446</v>
      </c>
      <c r="B471" s="14" t="s">
        <v>1828</v>
      </c>
      <c r="C471" s="16">
        <v>1500</v>
      </c>
      <c r="D471" s="17">
        <v>7.4999999999999997E-2</v>
      </c>
      <c r="E471" s="15" t="s">
        <v>52</v>
      </c>
      <c r="F471" s="18" t="s">
        <v>620</v>
      </c>
      <c r="G471" s="19">
        <v>1500</v>
      </c>
      <c r="H471" s="63" t="s">
        <v>620</v>
      </c>
      <c r="I471" s="16">
        <v>1500</v>
      </c>
      <c r="J471" s="16" t="s">
        <v>34</v>
      </c>
      <c r="K471" s="19" t="s">
        <v>1830</v>
      </c>
      <c r="L471" s="44">
        <v>23886</v>
      </c>
    </row>
    <row r="472" spans="1:12">
      <c r="A472" s="61">
        <v>447</v>
      </c>
      <c r="B472" s="14" t="s">
        <v>1665</v>
      </c>
      <c r="C472" s="16">
        <v>38092</v>
      </c>
      <c r="D472" s="17">
        <v>89</v>
      </c>
      <c r="E472" s="15" t="s">
        <v>52</v>
      </c>
      <c r="F472" s="15" t="s">
        <v>50</v>
      </c>
      <c r="G472" s="19">
        <v>36380</v>
      </c>
      <c r="H472" s="15" t="s">
        <v>50</v>
      </c>
      <c r="I472" s="19">
        <v>36380</v>
      </c>
      <c r="J472" s="16" t="s">
        <v>34</v>
      </c>
      <c r="K472" s="19" t="s">
        <v>1833</v>
      </c>
      <c r="L472" s="44">
        <v>23881</v>
      </c>
    </row>
    <row r="473" spans="1:12">
      <c r="A473" s="61">
        <v>448</v>
      </c>
      <c r="B473" s="14" t="s">
        <v>1836</v>
      </c>
      <c r="C473" s="16">
        <v>25252</v>
      </c>
      <c r="D473" s="17">
        <v>5.9</v>
      </c>
      <c r="E473" s="15" t="s">
        <v>52</v>
      </c>
      <c r="F473" s="15" t="s">
        <v>50</v>
      </c>
      <c r="G473" s="19">
        <v>23968</v>
      </c>
      <c r="H473" s="15" t="s">
        <v>50</v>
      </c>
      <c r="I473" s="19">
        <v>23968</v>
      </c>
      <c r="J473" s="16" t="s">
        <v>34</v>
      </c>
      <c r="K473" s="19" t="s">
        <v>1833</v>
      </c>
      <c r="L473" s="44">
        <v>23881</v>
      </c>
    </row>
    <row r="474" spans="1:12" ht="30" customHeight="1">
      <c r="A474" s="61">
        <v>449</v>
      </c>
      <c r="B474" s="14" t="s">
        <v>1838</v>
      </c>
      <c r="C474" s="16">
        <v>3937.5</v>
      </c>
      <c r="D474" s="17">
        <v>7.4999999999999997E-2</v>
      </c>
      <c r="E474" s="15" t="s">
        <v>52</v>
      </c>
      <c r="F474" s="30" t="s">
        <v>620</v>
      </c>
      <c r="G474" s="19">
        <v>3937.5</v>
      </c>
      <c r="H474" s="30" t="s">
        <v>620</v>
      </c>
      <c r="I474" s="19">
        <v>3937.5</v>
      </c>
      <c r="J474" s="16" t="s">
        <v>34</v>
      </c>
      <c r="K474" s="19" t="s">
        <v>1840</v>
      </c>
      <c r="L474" s="44">
        <v>23886</v>
      </c>
    </row>
    <row r="475" spans="1:12">
      <c r="A475" s="61">
        <v>450</v>
      </c>
      <c r="B475" s="14" t="s">
        <v>1843</v>
      </c>
      <c r="C475" s="16">
        <v>6420</v>
      </c>
      <c r="D475" s="17">
        <v>12</v>
      </c>
      <c r="E475" s="15" t="s">
        <v>52</v>
      </c>
      <c r="F475" s="30" t="s">
        <v>98</v>
      </c>
      <c r="G475" s="19">
        <v>6420</v>
      </c>
      <c r="H475" s="30" t="s">
        <v>98</v>
      </c>
      <c r="I475" s="19">
        <v>6420</v>
      </c>
      <c r="J475" s="16" t="s">
        <v>34</v>
      </c>
      <c r="K475" s="19" t="s">
        <v>1845</v>
      </c>
      <c r="L475" s="44">
        <v>23886</v>
      </c>
    </row>
    <row r="476" spans="1:12">
      <c r="A476" s="61">
        <v>451</v>
      </c>
      <c r="B476" s="14" t="s">
        <v>1848</v>
      </c>
      <c r="C476" s="16">
        <v>1200</v>
      </c>
      <c r="D476" s="17">
        <v>0.24</v>
      </c>
      <c r="E476" s="15" t="s">
        <v>52</v>
      </c>
      <c r="F476" s="18" t="s">
        <v>1339</v>
      </c>
      <c r="G476" s="19">
        <v>1200</v>
      </c>
      <c r="H476" s="18" t="s">
        <v>1339</v>
      </c>
      <c r="I476" s="19">
        <v>1200</v>
      </c>
      <c r="J476" s="16" t="s">
        <v>34</v>
      </c>
      <c r="K476" s="19" t="s">
        <v>1849</v>
      </c>
      <c r="L476" s="44">
        <v>23887</v>
      </c>
    </row>
    <row r="477" spans="1:12">
      <c r="A477" s="61">
        <v>452</v>
      </c>
      <c r="B477" s="14" t="s">
        <v>1852</v>
      </c>
      <c r="C477" s="16">
        <v>17655</v>
      </c>
      <c r="D477" s="17">
        <v>3.3</v>
      </c>
      <c r="E477" s="15" t="s">
        <v>52</v>
      </c>
      <c r="F477" s="30" t="s">
        <v>197</v>
      </c>
      <c r="G477" s="19">
        <v>17655</v>
      </c>
      <c r="H477" s="30" t="s">
        <v>197</v>
      </c>
      <c r="I477" s="19">
        <v>17655</v>
      </c>
      <c r="J477" s="16" t="s">
        <v>34</v>
      </c>
      <c r="K477" s="19" t="s">
        <v>1853</v>
      </c>
      <c r="L477" s="44">
        <v>23886</v>
      </c>
    </row>
    <row r="478" spans="1:12">
      <c r="A478" s="61">
        <v>453</v>
      </c>
      <c r="B478" s="14" t="s">
        <v>1856</v>
      </c>
      <c r="C478" s="16">
        <v>1070</v>
      </c>
      <c r="D478" s="17">
        <v>100</v>
      </c>
      <c r="E478" s="15" t="s">
        <v>52</v>
      </c>
      <c r="F478" s="30" t="s">
        <v>197</v>
      </c>
      <c r="G478" s="19">
        <v>1070</v>
      </c>
      <c r="H478" s="30" t="s">
        <v>197</v>
      </c>
      <c r="I478" s="19">
        <v>1070</v>
      </c>
      <c r="J478" s="16" t="s">
        <v>34</v>
      </c>
      <c r="K478" s="19" t="s">
        <v>1857</v>
      </c>
      <c r="L478" s="44">
        <v>23886</v>
      </c>
    </row>
    <row r="479" spans="1:12">
      <c r="A479" s="61">
        <v>454</v>
      </c>
      <c r="B479" s="14" t="s">
        <v>1860</v>
      </c>
      <c r="C479" s="16">
        <v>110745</v>
      </c>
      <c r="D479" s="17">
        <v>3450</v>
      </c>
      <c r="E479" s="15" t="s">
        <v>52</v>
      </c>
      <c r="F479" s="30" t="s">
        <v>61</v>
      </c>
      <c r="G479" s="19">
        <v>110103</v>
      </c>
      <c r="H479" s="30" t="s">
        <v>61</v>
      </c>
      <c r="I479" s="19">
        <v>110103</v>
      </c>
      <c r="J479" s="16" t="s">
        <v>34</v>
      </c>
      <c r="K479" s="19" t="s">
        <v>1555</v>
      </c>
      <c r="L479" s="44">
        <v>23895</v>
      </c>
    </row>
    <row r="480" spans="1:12">
      <c r="A480" s="61">
        <v>455</v>
      </c>
      <c r="B480" s="14" t="s">
        <v>1863</v>
      </c>
      <c r="C480" s="16">
        <v>18190</v>
      </c>
      <c r="D480" s="17">
        <v>85</v>
      </c>
      <c r="E480" s="15" t="s">
        <v>52</v>
      </c>
      <c r="F480" s="15" t="s">
        <v>557</v>
      </c>
      <c r="G480" s="19">
        <v>18190</v>
      </c>
      <c r="H480" s="15" t="s">
        <v>557</v>
      </c>
      <c r="I480" s="19">
        <v>18190</v>
      </c>
      <c r="J480" s="16" t="s">
        <v>34</v>
      </c>
      <c r="K480" s="19" t="s">
        <v>1864</v>
      </c>
      <c r="L480" s="44">
        <v>23882</v>
      </c>
    </row>
    <row r="481" spans="1:12">
      <c r="A481" s="61">
        <v>456</v>
      </c>
      <c r="B481" s="14" t="s">
        <v>739</v>
      </c>
      <c r="C481" s="16">
        <v>8388</v>
      </c>
      <c r="D481" s="17"/>
      <c r="E481" s="15" t="s">
        <v>52</v>
      </c>
      <c r="F481" s="15" t="s">
        <v>1868</v>
      </c>
      <c r="G481" s="19">
        <v>7992.9</v>
      </c>
      <c r="H481" s="15" t="s">
        <v>1868</v>
      </c>
      <c r="I481" s="19">
        <v>7992.9</v>
      </c>
      <c r="J481" s="16" t="s">
        <v>34</v>
      </c>
      <c r="K481" s="19" t="s">
        <v>1869</v>
      </c>
      <c r="L481" s="44">
        <v>23888</v>
      </c>
    </row>
    <row r="482" spans="1:12">
      <c r="A482" s="61">
        <v>457</v>
      </c>
      <c r="B482" s="14" t="s">
        <v>1872</v>
      </c>
      <c r="C482" s="16">
        <v>16050</v>
      </c>
      <c r="D482" s="17">
        <v>150</v>
      </c>
      <c r="E482" s="15" t="s">
        <v>52</v>
      </c>
      <c r="F482" s="15" t="s">
        <v>339</v>
      </c>
      <c r="G482" s="19">
        <v>10486</v>
      </c>
      <c r="H482" s="15" t="s">
        <v>339</v>
      </c>
      <c r="I482" s="19">
        <v>10486</v>
      </c>
      <c r="J482" s="16" t="s">
        <v>34</v>
      </c>
      <c r="K482" s="19" t="s">
        <v>1873</v>
      </c>
      <c r="L482" s="44">
        <v>23882</v>
      </c>
    </row>
    <row r="483" spans="1:12">
      <c r="A483" s="61">
        <v>458</v>
      </c>
      <c r="B483" s="14" t="s">
        <v>340</v>
      </c>
      <c r="C483" s="16">
        <v>6206</v>
      </c>
      <c r="D483" s="17">
        <v>29</v>
      </c>
      <c r="E483" s="15" t="s">
        <v>52</v>
      </c>
      <c r="F483" s="15" t="s">
        <v>339</v>
      </c>
      <c r="G483" s="19">
        <v>6206</v>
      </c>
      <c r="H483" s="15" t="s">
        <v>339</v>
      </c>
      <c r="I483" s="19">
        <v>6206</v>
      </c>
      <c r="J483" s="16" t="s">
        <v>34</v>
      </c>
      <c r="K483" s="19" t="s">
        <v>1873</v>
      </c>
      <c r="L483" s="44">
        <v>23882</v>
      </c>
    </row>
    <row r="484" spans="1:12">
      <c r="A484" s="61">
        <v>459</v>
      </c>
      <c r="B484" s="14" t="s">
        <v>1876</v>
      </c>
      <c r="C484" s="16">
        <v>133750</v>
      </c>
      <c r="D484" s="17">
        <v>2500</v>
      </c>
      <c r="E484" s="15" t="s">
        <v>52</v>
      </c>
      <c r="F484" s="30" t="s">
        <v>433</v>
      </c>
      <c r="G484" s="19">
        <v>133750</v>
      </c>
      <c r="H484" s="30" t="s">
        <v>433</v>
      </c>
      <c r="I484" s="19">
        <v>133750</v>
      </c>
      <c r="J484" s="16" t="s">
        <v>34</v>
      </c>
      <c r="K484" s="19" t="s">
        <v>1877</v>
      </c>
      <c r="L484" s="44">
        <v>23882</v>
      </c>
    </row>
    <row r="485" spans="1:12">
      <c r="A485" s="61">
        <v>460</v>
      </c>
      <c r="B485" s="14" t="s">
        <v>1880</v>
      </c>
      <c r="C485" s="16">
        <v>8560</v>
      </c>
      <c r="D485" s="17"/>
      <c r="E485" s="15" t="s">
        <v>275</v>
      </c>
      <c r="F485" s="30" t="s">
        <v>433</v>
      </c>
      <c r="G485" s="19">
        <v>8560</v>
      </c>
      <c r="H485" s="30" t="s">
        <v>433</v>
      </c>
      <c r="I485" s="19">
        <v>8560</v>
      </c>
      <c r="J485" s="16" t="s">
        <v>34</v>
      </c>
      <c r="K485" s="19" t="s">
        <v>275</v>
      </c>
      <c r="L485" s="44">
        <v>23880</v>
      </c>
    </row>
    <row r="486" spans="1:12">
      <c r="A486" s="61">
        <v>461</v>
      </c>
      <c r="B486" s="14" t="s">
        <v>1882</v>
      </c>
      <c r="C486" s="16">
        <v>155150</v>
      </c>
      <c r="D486" s="17">
        <v>290</v>
      </c>
      <c r="E486" s="15" t="s">
        <v>52</v>
      </c>
      <c r="F486" s="30" t="s">
        <v>903</v>
      </c>
      <c r="G486" s="19">
        <v>310300</v>
      </c>
      <c r="H486" s="30" t="s">
        <v>903</v>
      </c>
      <c r="I486" s="19">
        <v>310300</v>
      </c>
      <c r="J486" s="16" t="s">
        <v>34</v>
      </c>
      <c r="K486" s="19" t="s">
        <v>1883</v>
      </c>
      <c r="L486" s="44">
        <v>23886</v>
      </c>
    </row>
    <row r="487" spans="1:12">
      <c r="A487" s="61">
        <v>462</v>
      </c>
      <c r="B487" s="14" t="s">
        <v>1885</v>
      </c>
      <c r="C487" s="16">
        <v>155150</v>
      </c>
      <c r="D487" s="17">
        <v>290</v>
      </c>
      <c r="E487" s="15" t="s">
        <v>52</v>
      </c>
      <c r="F487" s="30" t="s">
        <v>903</v>
      </c>
      <c r="G487" s="19">
        <v>310300</v>
      </c>
      <c r="H487" s="30" t="s">
        <v>903</v>
      </c>
      <c r="I487" s="19">
        <v>310300</v>
      </c>
      <c r="J487" s="16" t="s">
        <v>34</v>
      </c>
      <c r="K487" s="19" t="s">
        <v>1883</v>
      </c>
      <c r="L487" s="44">
        <v>23886</v>
      </c>
    </row>
    <row r="488" spans="1:12">
      <c r="A488" s="61">
        <v>463</v>
      </c>
      <c r="B488" s="14" t="s">
        <v>1708</v>
      </c>
      <c r="C488" s="16">
        <v>36000</v>
      </c>
      <c r="D488" s="17">
        <v>1.8</v>
      </c>
      <c r="E488" s="15" t="s">
        <v>52</v>
      </c>
      <c r="F488" s="18" t="s">
        <v>1339</v>
      </c>
      <c r="G488" s="19">
        <v>36000</v>
      </c>
      <c r="H488" s="18" t="s">
        <v>1339</v>
      </c>
      <c r="I488" s="19">
        <v>36000</v>
      </c>
      <c r="J488" s="16" t="s">
        <v>34</v>
      </c>
      <c r="K488" s="19" t="s">
        <v>1888</v>
      </c>
      <c r="L488" s="44">
        <v>23888</v>
      </c>
    </row>
    <row r="489" spans="1:12">
      <c r="A489" s="61">
        <v>464</v>
      </c>
      <c r="B489" s="14" t="s">
        <v>1893</v>
      </c>
      <c r="C489" s="16">
        <v>642</v>
      </c>
      <c r="D489" s="17">
        <v>5</v>
      </c>
      <c r="E489" s="15" t="s">
        <v>52</v>
      </c>
      <c r="F489" s="30" t="s">
        <v>197</v>
      </c>
      <c r="G489" s="19">
        <v>642</v>
      </c>
      <c r="H489" s="30" t="s">
        <v>197</v>
      </c>
      <c r="I489" s="19">
        <v>642</v>
      </c>
      <c r="J489" s="16" t="s">
        <v>34</v>
      </c>
      <c r="K489" s="19" t="s">
        <v>1894</v>
      </c>
      <c r="L489" s="44">
        <v>23887</v>
      </c>
    </row>
    <row r="490" spans="1:12">
      <c r="A490" s="61">
        <v>465</v>
      </c>
      <c r="B490" s="14" t="s">
        <v>572</v>
      </c>
      <c r="C490" s="16">
        <v>15729</v>
      </c>
      <c r="D490" s="17">
        <v>245</v>
      </c>
      <c r="E490" s="15" t="s">
        <v>52</v>
      </c>
      <c r="F490" s="30" t="s">
        <v>369</v>
      </c>
      <c r="G490" s="19">
        <v>15729</v>
      </c>
      <c r="H490" s="30" t="s">
        <v>369</v>
      </c>
      <c r="I490" s="19">
        <v>15729</v>
      </c>
      <c r="J490" s="16" t="s">
        <v>34</v>
      </c>
      <c r="K490" s="19" t="s">
        <v>1898</v>
      </c>
      <c r="L490" s="44">
        <v>23889</v>
      </c>
    </row>
    <row r="491" spans="1:12">
      <c r="A491" s="61">
        <v>466</v>
      </c>
      <c r="B491" s="14" t="s">
        <v>1900</v>
      </c>
      <c r="C491" s="16">
        <v>2006.25</v>
      </c>
      <c r="D491" s="17"/>
      <c r="E491" s="15" t="s">
        <v>275</v>
      </c>
      <c r="F491" s="30" t="s">
        <v>1204</v>
      </c>
      <c r="G491" s="19">
        <v>2006.5</v>
      </c>
      <c r="H491" s="30" t="s">
        <v>1204</v>
      </c>
      <c r="I491" s="19">
        <v>2006.5</v>
      </c>
      <c r="J491" s="16" t="s">
        <v>34</v>
      </c>
      <c r="K491" s="19" t="s">
        <v>275</v>
      </c>
      <c r="L491" s="44">
        <v>23880</v>
      </c>
    </row>
    <row r="492" spans="1:12">
      <c r="A492" s="61">
        <v>467</v>
      </c>
      <c r="B492" s="14" t="s">
        <v>437</v>
      </c>
      <c r="C492" s="16">
        <v>385.2</v>
      </c>
      <c r="D492" s="17"/>
      <c r="E492" s="15" t="s">
        <v>275</v>
      </c>
      <c r="F492" s="18" t="s">
        <v>436</v>
      </c>
      <c r="G492" s="19">
        <v>385.2</v>
      </c>
      <c r="H492" s="18" t="s">
        <v>436</v>
      </c>
      <c r="I492" s="19">
        <v>385.2</v>
      </c>
      <c r="J492" s="16" t="s">
        <v>34</v>
      </c>
      <c r="K492" s="19" t="s">
        <v>275</v>
      </c>
      <c r="L492" s="44">
        <v>23881</v>
      </c>
    </row>
    <row r="493" spans="1:12">
      <c r="A493" s="61">
        <v>468</v>
      </c>
      <c r="B493" s="14" t="s">
        <v>1903</v>
      </c>
      <c r="C493" s="16">
        <v>42800</v>
      </c>
      <c r="D493" s="17">
        <v>10</v>
      </c>
      <c r="E493" s="15" t="s">
        <v>52</v>
      </c>
      <c r="F493" s="15" t="s">
        <v>98</v>
      </c>
      <c r="G493" s="19">
        <v>42800</v>
      </c>
      <c r="H493" s="15" t="s">
        <v>98</v>
      </c>
      <c r="I493" s="19">
        <v>42800</v>
      </c>
      <c r="J493" s="16" t="s">
        <v>34</v>
      </c>
      <c r="K493" s="19" t="s">
        <v>1905</v>
      </c>
      <c r="L493" s="44">
        <v>23892</v>
      </c>
    </row>
    <row r="494" spans="1:12">
      <c r="A494" s="61">
        <v>469</v>
      </c>
      <c r="B494" s="14" t="s">
        <v>1908</v>
      </c>
      <c r="C494" s="16">
        <v>280</v>
      </c>
      <c r="D494" s="17">
        <v>7.0000000000000007E-2</v>
      </c>
      <c r="E494" s="15" t="s">
        <v>52</v>
      </c>
      <c r="F494" s="18" t="s">
        <v>620</v>
      </c>
      <c r="G494" s="19">
        <v>280</v>
      </c>
      <c r="H494" s="63" t="s">
        <v>620</v>
      </c>
      <c r="I494" s="16">
        <v>280</v>
      </c>
      <c r="J494" s="16" t="s">
        <v>34</v>
      </c>
      <c r="K494" s="19" t="s">
        <v>1909</v>
      </c>
      <c r="L494" s="44">
        <v>23889</v>
      </c>
    </row>
    <row r="495" spans="1:12" ht="27" customHeight="1">
      <c r="A495" s="61">
        <v>470</v>
      </c>
      <c r="B495" s="14" t="s">
        <v>1912</v>
      </c>
      <c r="C495" s="16">
        <v>38199</v>
      </c>
      <c r="D495" s="17">
        <v>70</v>
      </c>
      <c r="E495" s="15" t="s">
        <v>52</v>
      </c>
      <c r="F495" s="18" t="s">
        <v>50</v>
      </c>
      <c r="G495" s="19">
        <v>38199</v>
      </c>
      <c r="H495" s="18" t="s">
        <v>50</v>
      </c>
      <c r="I495" s="19">
        <v>38199</v>
      </c>
      <c r="J495" s="16" t="s">
        <v>34</v>
      </c>
      <c r="K495" s="19" t="s">
        <v>1913</v>
      </c>
      <c r="L495" s="44">
        <v>23892</v>
      </c>
    </row>
    <row r="496" spans="1:12" ht="24.75" customHeight="1">
      <c r="A496" s="61">
        <v>471</v>
      </c>
      <c r="B496" s="14" t="s">
        <v>168</v>
      </c>
      <c r="C496" s="16">
        <v>170000</v>
      </c>
      <c r="D496" s="17"/>
      <c r="E496" s="15" t="s">
        <v>52</v>
      </c>
      <c r="F496" s="18" t="s">
        <v>1354</v>
      </c>
      <c r="G496" s="19">
        <v>157215</v>
      </c>
      <c r="H496" s="18" t="s">
        <v>1354</v>
      </c>
      <c r="I496" s="19">
        <v>157215</v>
      </c>
      <c r="J496" s="16" t="s">
        <v>34</v>
      </c>
      <c r="K496" s="19" t="s">
        <v>1916</v>
      </c>
      <c r="L496" s="44">
        <v>23874</v>
      </c>
    </row>
    <row r="497" spans="1:12" ht="27" customHeight="1">
      <c r="A497" s="61">
        <v>472</v>
      </c>
      <c r="B497" s="14" t="s">
        <v>1919</v>
      </c>
      <c r="C497" s="16">
        <v>150</v>
      </c>
      <c r="D497" s="17"/>
      <c r="E497" s="15" t="s">
        <v>52</v>
      </c>
      <c r="F497" s="30" t="s">
        <v>1354</v>
      </c>
      <c r="G497" s="19">
        <v>150</v>
      </c>
      <c r="H497" s="18" t="s">
        <v>1354</v>
      </c>
      <c r="I497" s="19">
        <v>150</v>
      </c>
      <c r="J497" s="16" t="s">
        <v>34</v>
      </c>
      <c r="K497" s="19" t="s">
        <v>1920</v>
      </c>
      <c r="L497" s="44">
        <v>23887</v>
      </c>
    </row>
    <row r="498" spans="1:12" ht="24" customHeight="1">
      <c r="A498" s="61">
        <v>473</v>
      </c>
      <c r="B498" s="14" t="s">
        <v>1923</v>
      </c>
      <c r="C498" s="16">
        <v>863</v>
      </c>
      <c r="D498" s="17"/>
      <c r="E498" s="15" t="s">
        <v>52</v>
      </c>
      <c r="F498" s="18" t="s">
        <v>1354</v>
      </c>
      <c r="G498" s="19">
        <v>863</v>
      </c>
      <c r="H498" s="18" t="s">
        <v>1354</v>
      </c>
      <c r="I498" s="19">
        <v>863</v>
      </c>
      <c r="J498" s="16" t="s">
        <v>34</v>
      </c>
      <c r="K498" s="19" t="s">
        <v>1924</v>
      </c>
      <c r="L498" s="44">
        <v>23886</v>
      </c>
    </row>
    <row r="499" spans="1:12" ht="24" customHeight="1">
      <c r="A499" s="61">
        <v>474</v>
      </c>
      <c r="B499" s="14" t="s">
        <v>1347</v>
      </c>
      <c r="C499" s="16">
        <v>236106.2</v>
      </c>
      <c r="D499" s="17">
        <v>6490</v>
      </c>
      <c r="E499" s="15" t="s">
        <v>94</v>
      </c>
      <c r="F499" s="18" t="s">
        <v>130</v>
      </c>
      <c r="G499" s="19">
        <v>236106.2</v>
      </c>
      <c r="H499" s="18" t="s">
        <v>130</v>
      </c>
      <c r="I499" s="16">
        <v>236106.2</v>
      </c>
      <c r="J499" s="16" t="s">
        <v>34</v>
      </c>
      <c r="K499" s="19" t="s">
        <v>1927</v>
      </c>
      <c r="L499" s="44">
        <v>23894</v>
      </c>
    </row>
    <row r="500" spans="1:12" ht="24" customHeight="1">
      <c r="A500" s="61">
        <v>475</v>
      </c>
      <c r="B500" s="14" t="s">
        <v>1350</v>
      </c>
      <c r="C500" s="16">
        <v>292131.40000000002</v>
      </c>
      <c r="D500" s="17">
        <v>8030</v>
      </c>
      <c r="E500" s="15" t="s">
        <v>94</v>
      </c>
      <c r="F500" s="18" t="s">
        <v>130</v>
      </c>
      <c r="G500" s="19">
        <v>292131.40000000002</v>
      </c>
      <c r="H500" s="18" t="s">
        <v>130</v>
      </c>
      <c r="I500" s="16">
        <v>292131.40000000002</v>
      </c>
      <c r="J500" s="16" t="s">
        <v>34</v>
      </c>
      <c r="K500" s="19" t="s">
        <v>1927</v>
      </c>
      <c r="L500" s="44">
        <v>23894</v>
      </c>
    </row>
    <row r="501" spans="1:12" ht="24" customHeight="1">
      <c r="A501" s="61">
        <v>476</v>
      </c>
      <c r="B501" s="14" t="s">
        <v>1351</v>
      </c>
      <c r="C501" s="16">
        <v>292131.40000000002</v>
      </c>
      <c r="D501" s="17">
        <v>8030</v>
      </c>
      <c r="E501" s="15" t="s">
        <v>94</v>
      </c>
      <c r="F501" s="18" t="s">
        <v>130</v>
      </c>
      <c r="G501" s="19">
        <v>292131.40000000002</v>
      </c>
      <c r="H501" s="18" t="s">
        <v>130</v>
      </c>
      <c r="I501" s="16">
        <v>292131.40000000002</v>
      </c>
      <c r="J501" s="16" t="s">
        <v>34</v>
      </c>
      <c r="K501" s="19" t="s">
        <v>1927</v>
      </c>
      <c r="L501" s="44">
        <v>23894</v>
      </c>
    </row>
    <row r="502" spans="1:12" ht="24" customHeight="1">
      <c r="A502" s="61">
        <v>477</v>
      </c>
      <c r="B502" s="14" t="s">
        <v>1352</v>
      </c>
      <c r="C502" s="16">
        <v>208093.6</v>
      </c>
      <c r="D502" s="17">
        <v>5720</v>
      </c>
      <c r="E502" s="15" t="s">
        <v>94</v>
      </c>
      <c r="F502" s="18" t="s">
        <v>130</v>
      </c>
      <c r="G502" s="19">
        <v>208093.6</v>
      </c>
      <c r="H502" s="18" t="s">
        <v>130</v>
      </c>
      <c r="I502" s="16">
        <v>208093.6</v>
      </c>
      <c r="J502" s="16" t="s">
        <v>34</v>
      </c>
      <c r="K502" s="19" t="s">
        <v>1927</v>
      </c>
      <c r="L502" s="44">
        <v>23894</v>
      </c>
    </row>
    <row r="503" spans="1:12" ht="24" customHeight="1">
      <c r="A503" s="61">
        <v>478</v>
      </c>
      <c r="B503" s="14" t="s">
        <v>437</v>
      </c>
      <c r="C503" s="16">
        <v>1883.2</v>
      </c>
      <c r="D503" s="17"/>
      <c r="E503" s="15" t="s">
        <v>275</v>
      </c>
      <c r="F503" s="18" t="s">
        <v>436</v>
      </c>
      <c r="G503" s="19">
        <v>1883.2</v>
      </c>
      <c r="H503" s="18" t="s">
        <v>436</v>
      </c>
      <c r="I503" s="19">
        <v>1883.2</v>
      </c>
      <c r="J503" s="16" t="s">
        <v>34</v>
      </c>
      <c r="K503" s="19" t="s">
        <v>275</v>
      </c>
      <c r="L503" s="44">
        <v>23888</v>
      </c>
    </row>
    <row r="504" spans="1:12" ht="24" customHeight="1">
      <c r="A504" s="61">
        <v>479</v>
      </c>
      <c r="B504" s="14" t="s">
        <v>1433</v>
      </c>
      <c r="C504" s="16">
        <v>3600</v>
      </c>
      <c r="D504" s="17"/>
      <c r="E504" s="15" t="s">
        <v>275</v>
      </c>
      <c r="F504" s="18" t="s">
        <v>1823</v>
      </c>
      <c r="G504" s="19">
        <v>3600</v>
      </c>
      <c r="H504" s="63"/>
      <c r="I504" s="16"/>
      <c r="J504" s="16" t="s">
        <v>34</v>
      </c>
      <c r="K504" s="19" t="s">
        <v>275</v>
      </c>
      <c r="L504" s="44">
        <v>23888</v>
      </c>
    </row>
    <row r="505" spans="1:12">
      <c r="A505" s="61">
        <v>480</v>
      </c>
      <c r="B505" s="14" t="s">
        <v>1936</v>
      </c>
      <c r="C505" s="16">
        <v>160500</v>
      </c>
      <c r="D505" s="17">
        <v>5</v>
      </c>
      <c r="E505" s="15" t="s">
        <v>52</v>
      </c>
      <c r="F505" s="30" t="s">
        <v>197</v>
      </c>
      <c r="G505" s="19">
        <v>160500</v>
      </c>
      <c r="H505" s="30" t="s">
        <v>197</v>
      </c>
      <c r="I505" s="19">
        <v>160500</v>
      </c>
      <c r="J505" s="16" t="s">
        <v>34</v>
      </c>
      <c r="K505" s="19" t="s">
        <v>1937</v>
      </c>
      <c r="L505" s="44">
        <v>23899</v>
      </c>
    </row>
    <row r="506" spans="1:12">
      <c r="A506" s="61">
        <v>481</v>
      </c>
      <c r="B506" s="14" t="s">
        <v>1941</v>
      </c>
      <c r="C506" s="16">
        <v>1605</v>
      </c>
      <c r="D506" s="17">
        <v>6</v>
      </c>
      <c r="E506" s="15" t="s">
        <v>52</v>
      </c>
      <c r="F506" s="30" t="s">
        <v>197</v>
      </c>
      <c r="G506" s="19">
        <v>1605</v>
      </c>
      <c r="H506" s="30" t="s">
        <v>197</v>
      </c>
      <c r="I506" s="19">
        <v>1605</v>
      </c>
      <c r="J506" s="16" t="s">
        <v>34</v>
      </c>
      <c r="K506" s="19" t="s">
        <v>1943</v>
      </c>
      <c r="L506" s="44">
        <v>23892</v>
      </c>
    </row>
    <row r="507" spans="1:12" ht="30" customHeight="1">
      <c r="A507" s="61">
        <v>482</v>
      </c>
      <c r="B507" s="14" t="s">
        <v>1947</v>
      </c>
      <c r="C507" s="16">
        <v>580475</v>
      </c>
      <c r="D507" s="17"/>
      <c r="E507" s="15" t="s">
        <v>52</v>
      </c>
      <c r="F507" s="15" t="s">
        <v>1328</v>
      </c>
      <c r="G507" s="124">
        <v>580475</v>
      </c>
      <c r="H507" s="15" t="s">
        <v>1328</v>
      </c>
      <c r="I507" s="124">
        <v>580475</v>
      </c>
      <c r="J507" s="16" t="s">
        <v>34</v>
      </c>
      <c r="K507" s="19" t="s">
        <v>36</v>
      </c>
      <c r="L507" s="44">
        <v>23801</v>
      </c>
    </row>
    <row r="508" spans="1:12" ht="30" customHeight="1">
      <c r="A508" s="61">
        <v>483</v>
      </c>
      <c r="B508" s="14" t="s">
        <v>1386</v>
      </c>
      <c r="C508" s="16">
        <v>4280</v>
      </c>
      <c r="D508" s="17"/>
      <c r="E508" s="15" t="s">
        <v>275</v>
      </c>
      <c r="F508" s="30" t="s">
        <v>433</v>
      </c>
      <c r="G508" s="19">
        <v>4280</v>
      </c>
      <c r="H508" s="30" t="s">
        <v>433</v>
      </c>
      <c r="I508" s="19">
        <v>4280</v>
      </c>
      <c r="J508" s="16" t="s">
        <v>34</v>
      </c>
      <c r="K508" s="19" t="s">
        <v>275</v>
      </c>
      <c r="L508" s="44">
        <v>23886</v>
      </c>
    </row>
    <row r="509" spans="1:12">
      <c r="A509" s="61">
        <v>484</v>
      </c>
      <c r="B509" s="14" t="s">
        <v>463</v>
      </c>
      <c r="C509" s="16">
        <v>273470.59999999998</v>
      </c>
      <c r="D509" s="17">
        <v>260</v>
      </c>
      <c r="E509" s="15" t="s">
        <v>52</v>
      </c>
      <c r="F509" s="30" t="s">
        <v>462</v>
      </c>
      <c r="G509" s="19">
        <v>273470.59999999998</v>
      </c>
      <c r="H509" s="30" t="s">
        <v>462</v>
      </c>
      <c r="I509" s="19">
        <v>273470.59999999998</v>
      </c>
      <c r="J509" s="16" t="s">
        <v>34</v>
      </c>
      <c r="K509" s="19" t="s">
        <v>1953</v>
      </c>
      <c r="L509" s="44">
        <v>23902</v>
      </c>
    </row>
    <row r="510" spans="1:12">
      <c r="A510" s="61">
        <v>485</v>
      </c>
      <c r="B510" s="14" t="s">
        <v>1594</v>
      </c>
      <c r="C510" s="16">
        <v>4387</v>
      </c>
      <c r="D510" s="17">
        <v>2050</v>
      </c>
      <c r="E510" s="15" t="s">
        <v>52</v>
      </c>
      <c r="F510" s="15" t="s">
        <v>1223</v>
      </c>
      <c r="G510" s="19">
        <v>4387</v>
      </c>
      <c r="H510" s="15" t="s">
        <v>1223</v>
      </c>
      <c r="I510" s="19">
        <v>4387</v>
      </c>
      <c r="J510" s="16" t="s">
        <v>34</v>
      </c>
      <c r="K510" s="19" t="s">
        <v>1961</v>
      </c>
      <c r="L510" s="44">
        <v>23900</v>
      </c>
    </row>
    <row r="511" spans="1:12">
      <c r="A511" s="61">
        <v>486</v>
      </c>
      <c r="B511" s="14" t="s">
        <v>345</v>
      </c>
      <c r="C511" s="16">
        <v>2942.5</v>
      </c>
      <c r="D511" s="17">
        <v>55</v>
      </c>
      <c r="E511" s="15" t="s">
        <v>52</v>
      </c>
      <c r="F511" s="18" t="s">
        <v>339</v>
      </c>
      <c r="G511" s="19">
        <v>2942.5</v>
      </c>
      <c r="H511" s="18" t="s">
        <v>339</v>
      </c>
      <c r="I511" s="19">
        <v>2942.5</v>
      </c>
      <c r="J511" s="16" t="s">
        <v>34</v>
      </c>
      <c r="K511" s="19" t="s">
        <v>1965</v>
      </c>
      <c r="L511" s="44">
        <v>23895</v>
      </c>
    </row>
    <row r="512" spans="1:12">
      <c r="A512" s="61">
        <v>487</v>
      </c>
      <c r="B512" s="14" t="s">
        <v>641</v>
      </c>
      <c r="C512" s="16">
        <v>138672</v>
      </c>
      <c r="D512" s="17">
        <v>1440</v>
      </c>
      <c r="E512" s="15" t="s">
        <v>52</v>
      </c>
      <c r="F512" s="15" t="s">
        <v>1968</v>
      </c>
      <c r="G512" s="19">
        <v>138672</v>
      </c>
      <c r="H512" s="15" t="s">
        <v>1968</v>
      </c>
      <c r="I512" s="19">
        <v>138672</v>
      </c>
      <c r="J512" s="16" t="s">
        <v>34</v>
      </c>
      <c r="K512" s="19" t="s">
        <v>1969</v>
      </c>
      <c r="L512" s="44">
        <v>23900</v>
      </c>
    </row>
    <row r="513" spans="1:12">
      <c r="A513" s="61">
        <v>488</v>
      </c>
      <c r="B513" s="14" t="s">
        <v>627</v>
      </c>
      <c r="C513" s="16">
        <v>205975</v>
      </c>
      <c r="D513" s="17">
        <v>1925</v>
      </c>
      <c r="E513" s="15" t="s">
        <v>52</v>
      </c>
      <c r="F513" s="30" t="s">
        <v>61</v>
      </c>
      <c r="G513" s="19">
        <v>205400</v>
      </c>
      <c r="H513" s="30" t="s">
        <v>61</v>
      </c>
      <c r="I513" s="19">
        <v>205400</v>
      </c>
      <c r="J513" s="16" t="s">
        <v>34</v>
      </c>
      <c r="K513" s="19" t="s">
        <v>1972</v>
      </c>
      <c r="L513" s="44">
        <v>23902</v>
      </c>
    </row>
    <row r="514" spans="1:12">
      <c r="A514" s="61">
        <v>489</v>
      </c>
      <c r="B514" s="14" t="s">
        <v>1975</v>
      </c>
      <c r="C514" s="16">
        <v>298637</v>
      </c>
      <c r="D514" s="17">
        <v>2791</v>
      </c>
      <c r="E514" s="15" t="s">
        <v>52</v>
      </c>
      <c r="F514" s="18" t="s">
        <v>136</v>
      </c>
      <c r="G514" s="19">
        <v>298530</v>
      </c>
      <c r="H514" s="18" t="s">
        <v>136</v>
      </c>
      <c r="I514" s="19">
        <v>298530</v>
      </c>
      <c r="J514" s="16" t="s">
        <v>34</v>
      </c>
      <c r="K514" s="19" t="s">
        <v>1976</v>
      </c>
      <c r="L514" s="44">
        <v>23902</v>
      </c>
    </row>
    <row r="515" spans="1:12">
      <c r="A515" s="61">
        <v>490</v>
      </c>
      <c r="B515" s="14" t="s">
        <v>1617</v>
      </c>
      <c r="C515" s="16">
        <v>445120</v>
      </c>
      <c r="D515" s="17">
        <v>52000</v>
      </c>
      <c r="E515" s="15" t="s">
        <v>52</v>
      </c>
      <c r="F515" s="15" t="s">
        <v>1328</v>
      </c>
      <c r="G515" s="19">
        <v>445120</v>
      </c>
      <c r="H515" s="15" t="s">
        <v>1328</v>
      </c>
      <c r="I515" s="19">
        <v>445120</v>
      </c>
      <c r="J515" s="16" t="s">
        <v>34</v>
      </c>
      <c r="K515" s="19" t="s">
        <v>1979</v>
      </c>
      <c r="L515" s="44">
        <v>23900</v>
      </c>
    </row>
    <row r="516" spans="1:12">
      <c r="A516" s="61">
        <v>491</v>
      </c>
      <c r="B516" s="14" t="s">
        <v>1494</v>
      </c>
      <c r="C516" s="16">
        <v>8988</v>
      </c>
      <c r="D516" s="17">
        <v>28</v>
      </c>
      <c r="E516" s="15" t="s">
        <v>52</v>
      </c>
      <c r="F516" s="30" t="s">
        <v>98</v>
      </c>
      <c r="G516" s="19">
        <v>8988</v>
      </c>
      <c r="H516" s="30" t="s">
        <v>98</v>
      </c>
      <c r="I516" s="19">
        <v>8988</v>
      </c>
      <c r="J516" s="16" t="s">
        <v>34</v>
      </c>
      <c r="K516" s="19" t="s">
        <v>1983</v>
      </c>
      <c r="L516" s="44">
        <v>23901</v>
      </c>
    </row>
    <row r="517" spans="1:12">
      <c r="A517" s="61">
        <v>492</v>
      </c>
      <c r="B517" s="14" t="s">
        <v>1988</v>
      </c>
      <c r="C517" s="16">
        <v>297500</v>
      </c>
      <c r="D517" s="17">
        <v>5.9</v>
      </c>
      <c r="E517" s="15" t="s">
        <v>52</v>
      </c>
      <c r="F517" s="15" t="s">
        <v>1032</v>
      </c>
      <c r="G517" s="19">
        <v>250000</v>
      </c>
      <c r="H517" s="15" t="s">
        <v>1032</v>
      </c>
      <c r="I517" s="19">
        <v>250000</v>
      </c>
      <c r="J517" s="16" t="s">
        <v>34</v>
      </c>
      <c r="K517" s="19" t="s">
        <v>1989</v>
      </c>
      <c r="L517" s="44">
        <v>23901</v>
      </c>
    </row>
    <row r="518" spans="1:12">
      <c r="A518" s="61">
        <v>493</v>
      </c>
      <c r="B518" s="14" t="s">
        <v>1997</v>
      </c>
      <c r="C518" s="16">
        <v>9630</v>
      </c>
      <c r="D518" s="17"/>
      <c r="E518" s="15" t="s">
        <v>275</v>
      </c>
      <c r="F518" s="15" t="s">
        <v>433</v>
      </c>
      <c r="G518" s="19">
        <v>9630</v>
      </c>
      <c r="H518" s="15" t="s">
        <v>433</v>
      </c>
      <c r="I518" s="19">
        <v>9630</v>
      </c>
      <c r="J518" s="16" t="s">
        <v>34</v>
      </c>
      <c r="K518" s="19" t="s">
        <v>275</v>
      </c>
      <c r="L518" s="44">
        <v>23894</v>
      </c>
    </row>
    <row r="519" spans="1:12">
      <c r="A519" s="61">
        <v>494</v>
      </c>
      <c r="B519" s="14" t="s">
        <v>437</v>
      </c>
      <c r="C519" s="16">
        <v>963</v>
      </c>
      <c r="D519" s="17"/>
      <c r="E519" s="15" t="s">
        <v>52</v>
      </c>
      <c r="F519" s="18" t="s">
        <v>436</v>
      </c>
      <c r="G519" s="19">
        <v>963</v>
      </c>
      <c r="H519" s="18" t="s">
        <v>436</v>
      </c>
      <c r="I519" s="19">
        <v>963</v>
      </c>
      <c r="J519" s="16" t="s">
        <v>34</v>
      </c>
      <c r="K519" s="19" t="s">
        <v>275</v>
      </c>
      <c r="L519" s="44">
        <v>23895</v>
      </c>
    </row>
    <row r="520" spans="1:12">
      <c r="A520" s="61">
        <v>495</v>
      </c>
      <c r="B520" s="14" t="s">
        <v>2000</v>
      </c>
      <c r="C520" s="16">
        <v>27017.5</v>
      </c>
      <c r="D520" s="17"/>
      <c r="E520" s="15" t="s">
        <v>275</v>
      </c>
      <c r="F520" s="18" t="s">
        <v>930</v>
      </c>
      <c r="G520" s="19">
        <v>27017.5</v>
      </c>
      <c r="H520" s="18" t="s">
        <v>930</v>
      </c>
      <c r="I520" s="19">
        <v>27017.5</v>
      </c>
      <c r="J520" s="16" t="s">
        <v>34</v>
      </c>
      <c r="K520" s="19" t="s">
        <v>275</v>
      </c>
      <c r="L520" s="44">
        <v>23895</v>
      </c>
    </row>
    <row r="521" spans="1:12" ht="23.25" customHeight="1">
      <c r="A521" s="61">
        <v>496</v>
      </c>
      <c r="B521" s="14" t="s">
        <v>463</v>
      </c>
      <c r="C521" s="16">
        <v>57780</v>
      </c>
      <c r="D521" s="17">
        <v>270</v>
      </c>
      <c r="E521" s="15" t="s">
        <v>52</v>
      </c>
      <c r="F521" s="15" t="s">
        <v>462</v>
      </c>
      <c r="G521" s="19">
        <v>57780</v>
      </c>
      <c r="H521" s="15" t="s">
        <v>462</v>
      </c>
      <c r="I521" s="19">
        <v>57780</v>
      </c>
      <c r="J521" s="16" t="s">
        <v>34</v>
      </c>
      <c r="K521" s="19" t="s">
        <v>2004</v>
      </c>
      <c r="L521" s="44">
        <v>23902</v>
      </c>
    </row>
    <row r="522" spans="1:12" ht="23.25" customHeight="1">
      <c r="A522" s="61">
        <v>497</v>
      </c>
      <c r="B522" s="14" t="s">
        <v>2008</v>
      </c>
      <c r="C522" s="16">
        <v>4280</v>
      </c>
      <c r="D522" s="17">
        <v>0.2</v>
      </c>
      <c r="E522" s="15" t="s">
        <v>52</v>
      </c>
      <c r="F522" s="18" t="s">
        <v>98</v>
      </c>
      <c r="G522" s="19">
        <v>4280</v>
      </c>
      <c r="H522" s="18" t="s">
        <v>98</v>
      </c>
      <c r="I522" s="19">
        <v>4280</v>
      </c>
      <c r="J522" s="16" t="s">
        <v>34</v>
      </c>
      <c r="K522" s="19" t="s">
        <v>2010</v>
      </c>
      <c r="L522" s="44">
        <v>23901</v>
      </c>
    </row>
    <row r="523" spans="1:12" ht="28.5" customHeight="1">
      <c r="A523" s="61">
        <v>498</v>
      </c>
      <c r="B523" s="14" t="s">
        <v>2014</v>
      </c>
      <c r="C523" s="16">
        <v>40000</v>
      </c>
      <c r="D523" s="17">
        <v>0.2</v>
      </c>
      <c r="E523" s="15" t="s">
        <v>52</v>
      </c>
      <c r="F523" s="18" t="s">
        <v>2013</v>
      </c>
      <c r="G523" s="19">
        <v>40000</v>
      </c>
      <c r="H523" s="18" t="s">
        <v>2013</v>
      </c>
      <c r="I523" s="19">
        <v>40000</v>
      </c>
      <c r="J523" s="16" t="s">
        <v>34</v>
      </c>
      <c r="K523" s="19" t="s">
        <v>2015</v>
      </c>
      <c r="L523" s="44">
        <v>23901</v>
      </c>
    </row>
    <row r="524" spans="1:12">
      <c r="A524" s="61">
        <v>499</v>
      </c>
      <c r="B524" s="14" t="s">
        <v>2020</v>
      </c>
      <c r="C524" s="16">
        <v>1026240</v>
      </c>
      <c r="D524" s="17"/>
      <c r="E524" s="15" t="s">
        <v>52</v>
      </c>
      <c r="F524" s="18" t="s">
        <v>40</v>
      </c>
      <c r="G524" s="19">
        <v>85520</v>
      </c>
      <c r="H524" s="18" t="s">
        <v>40</v>
      </c>
      <c r="I524" s="19">
        <v>85520</v>
      </c>
      <c r="J524" s="16" t="s">
        <v>34</v>
      </c>
      <c r="K524" s="19" t="s">
        <v>36</v>
      </c>
      <c r="L524" s="44">
        <v>24008</v>
      </c>
    </row>
    <row r="525" spans="1:12" ht="30" customHeight="1">
      <c r="A525" s="61">
        <v>500</v>
      </c>
      <c r="B525" s="14" t="s">
        <v>2022</v>
      </c>
      <c r="C525" s="16">
        <v>64735</v>
      </c>
      <c r="D525" s="17"/>
      <c r="E525" s="15" t="s">
        <v>52</v>
      </c>
      <c r="F525" s="15" t="s">
        <v>748</v>
      </c>
      <c r="G525" s="16"/>
      <c r="H525" s="15" t="s">
        <v>748</v>
      </c>
      <c r="I525" s="16"/>
      <c r="J525" s="16" t="s">
        <v>34</v>
      </c>
      <c r="K525" s="19" t="s">
        <v>36</v>
      </c>
      <c r="L525" s="44">
        <v>23676</v>
      </c>
    </row>
    <row r="526" spans="1:12" ht="23.25" customHeight="1">
      <c r="A526" s="61">
        <v>501</v>
      </c>
      <c r="B526" s="14" t="s">
        <v>2024</v>
      </c>
      <c r="C526" s="16">
        <v>4815</v>
      </c>
      <c r="D526" s="17"/>
      <c r="E526" s="15" t="s">
        <v>52</v>
      </c>
      <c r="F526" s="18" t="s">
        <v>467</v>
      </c>
      <c r="G526" s="19">
        <v>4815</v>
      </c>
      <c r="H526" s="18" t="s">
        <v>467</v>
      </c>
      <c r="I526" s="19">
        <v>4815</v>
      </c>
      <c r="J526" s="16" t="s">
        <v>34</v>
      </c>
      <c r="K526" s="19" t="s">
        <v>2025</v>
      </c>
      <c r="L526" s="44">
        <v>23901</v>
      </c>
    </row>
    <row r="527" spans="1:12" ht="27.75" customHeight="1">
      <c r="A527" s="61">
        <v>502</v>
      </c>
      <c r="B527" s="14" t="s">
        <v>2029</v>
      </c>
      <c r="C527" s="16">
        <v>12000</v>
      </c>
      <c r="D527" s="17"/>
      <c r="E527" s="15" t="s">
        <v>52</v>
      </c>
      <c r="F527" s="15" t="s">
        <v>1354</v>
      </c>
      <c r="G527" s="19">
        <v>9044</v>
      </c>
      <c r="H527" s="15" t="s">
        <v>1354</v>
      </c>
      <c r="I527" s="19">
        <v>9044</v>
      </c>
      <c r="J527" s="16" t="s">
        <v>34</v>
      </c>
      <c r="K527" s="19" t="s">
        <v>2030</v>
      </c>
      <c r="L527" s="44">
        <v>23899</v>
      </c>
    </row>
    <row r="528" spans="1:12" ht="27.75" customHeight="1">
      <c r="A528" s="61">
        <v>503</v>
      </c>
      <c r="B528" s="14" t="s">
        <v>2034</v>
      </c>
      <c r="C528" s="16">
        <v>4000</v>
      </c>
      <c r="D528" s="17"/>
      <c r="E528" s="15" t="s">
        <v>52</v>
      </c>
      <c r="F528" s="15" t="s">
        <v>1354</v>
      </c>
      <c r="G528" s="19">
        <v>3983</v>
      </c>
      <c r="H528" s="15" t="s">
        <v>1354</v>
      </c>
      <c r="I528" s="19">
        <v>3983</v>
      </c>
      <c r="J528" s="16" t="s">
        <v>34</v>
      </c>
      <c r="K528" s="19" t="s">
        <v>2035</v>
      </c>
      <c r="L528" s="44">
        <v>23899</v>
      </c>
    </row>
    <row r="529" spans="1:12" s="1" customFormat="1" ht="90" customHeight="1">
      <c r="A529" s="9" t="s">
        <v>2993</v>
      </c>
      <c r="B529" s="10" t="s">
        <v>5</v>
      </c>
      <c r="C529" s="12" t="s">
        <v>6</v>
      </c>
      <c r="D529" s="12" t="s">
        <v>7</v>
      </c>
      <c r="E529" s="10" t="s">
        <v>8</v>
      </c>
      <c r="F529" s="10" t="s">
        <v>9</v>
      </c>
      <c r="G529" s="12" t="s">
        <v>10</v>
      </c>
      <c r="H529" s="12" t="s">
        <v>11</v>
      </c>
      <c r="I529" s="12" t="s">
        <v>12</v>
      </c>
      <c r="J529" s="12" t="s">
        <v>13</v>
      </c>
      <c r="K529" s="260" t="s">
        <v>2994</v>
      </c>
      <c r="L529" s="261" t="s">
        <v>23</v>
      </c>
    </row>
    <row r="530" spans="1:12" ht="27.75" customHeight="1">
      <c r="A530" s="61">
        <v>504</v>
      </c>
      <c r="B530" s="14" t="s">
        <v>2038</v>
      </c>
      <c r="C530" s="16">
        <v>200</v>
      </c>
      <c r="D530" s="17"/>
      <c r="E530" s="15" t="s">
        <v>52</v>
      </c>
      <c r="F530" s="15" t="s">
        <v>1354</v>
      </c>
      <c r="G530" s="19">
        <v>154</v>
      </c>
      <c r="H530" s="15" t="s">
        <v>1354</v>
      </c>
      <c r="I530" s="19">
        <v>154</v>
      </c>
      <c r="J530" s="16" t="s">
        <v>34</v>
      </c>
      <c r="K530" s="19" t="s">
        <v>2039</v>
      </c>
      <c r="L530" s="44">
        <v>23900</v>
      </c>
    </row>
    <row r="531" spans="1:12" ht="30" customHeight="1">
      <c r="A531" s="61">
        <v>505</v>
      </c>
      <c r="B531" s="14" t="s">
        <v>2044</v>
      </c>
      <c r="C531" s="16">
        <v>498664</v>
      </c>
      <c r="D531" s="17"/>
      <c r="E531" s="15" t="s">
        <v>52</v>
      </c>
      <c r="F531" s="15" t="s">
        <v>480</v>
      </c>
      <c r="G531" s="19">
        <v>498664</v>
      </c>
      <c r="H531" s="15" t="s">
        <v>480</v>
      </c>
      <c r="I531" s="16">
        <v>498664</v>
      </c>
      <c r="J531" s="16" t="s">
        <v>34</v>
      </c>
      <c r="K531" s="19" t="s">
        <v>36</v>
      </c>
      <c r="L531" s="44">
        <v>23655</v>
      </c>
    </row>
    <row r="532" spans="1:12" ht="27.75" customHeight="1">
      <c r="A532" s="61">
        <v>506</v>
      </c>
      <c r="B532" s="14" t="s">
        <v>2046</v>
      </c>
      <c r="C532" s="16">
        <v>2728.5</v>
      </c>
      <c r="D532" s="17">
        <v>0.5</v>
      </c>
      <c r="E532" s="15" t="s">
        <v>52</v>
      </c>
      <c r="F532" s="18" t="s">
        <v>197</v>
      </c>
      <c r="G532" s="19">
        <v>2728.5</v>
      </c>
      <c r="H532" s="30" t="s">
        <v>197</v>
      </c>
      <c r="I532" s="19">
        <v>2728.5</v>
      </c>
      <c r="J532" s="16" t="s">
        <v>34</v>
      </c>
      <c r="K532" s="19" t="s">
        <v>2048</v>
      </c>
      <c r="L532" s="44">
        <v>23907</v>
      </c>
    </row>
    <row r="533" spans="1:12" ht="27.75" customHeight="1">
      <c r="A533" s="61">
        <v>507</v>
      </c>
      <c r="B533" s="14" t="s">
        <v>2051</v>
      </c>
      <c r="C533" s="16">
        <v>1938</v>
      </c>
      <c r="D533" s="17">
        <v>0.38</v>
      </c>
      <c r="E533" s="15" t="s">
        <v>52</v>
      </c>
      <c r="F533" s="15" t="s">
        <v>1679</v>
      </c>
      <c r="G533" s="19">
        <v>1938</v>
      </c>
      <c r="H533" s="15" t="s">
        <v>1679</v>
      </c>
      <c r="I533" s="19">
        <v>1938</v>
      </c>
      <c r="J533" s="16" t="s">
        <v>34</v>
      </c>
      <c r="K533" s="19" t="s">
        <v>2052</v>
      </c>
      <c r="L533" s="44">
        <v>23914</v>
      </c>
    </row>
    <row r="534" spans="1:12" ht="27.75" customHeight="1">
      <c r="A534" s="61">
        <v>508</v>
      </c>
      <c r="B534" s="14" t="s">
        <v>437</v>
      </c>
      <c r="C534" s="16">
        <v>385.2</v>
      </c>
      <c r="D534" s="17"/>
      <c r="E534" s="15" t="s">
        <v>275</v>
      </c>
      <c r="F534" s="18" t="s">
        <v>436</v>
      </c>
      <c r="G534" s="19">
        <v>385.2</v>
      </c>
      <c r="H534" s="18" t="s">
        <v>436</v>
      </c>
      <c r="I534" s="19">
        <v>385.2</v>
      </c>
      <c r="J534" s="16" t="s">
        <v>34</v>
      </c>
      <c r="K534" s="19" t="s">
        <v>275</v>
      </c>
      <c r="L534" s="44">
        <v>23902</v>
      </c>
    </row>
    <row r="535" spans="1:12" ht="27.75" customHeight="1">
      <c r="A535" s="61">
        <v>509</v>
      </c>
      <c r="B535" s="14" t="s">
        <v>2056</v>
      </c>
      <c r="C535" s="16">
        <v>28462</v>
      </c>
      <c r="D535" s="17"/>
      <c r="E535" s="15" t="s">
        <v>275</v>
      </c>
      <c r="F535" s="30" t="s">
        <v>191</v>
      </c>
      <c r="G535" s="19">
        <v>28462</v>
      </c>
      <c r="H535" s="30" t="s">
        <v>191</v>
      </c>
      <c r="I535" s="19">
        <v>28462</v>
      </c>
      <c r="J535" s="16" t="s">
        <v>34</v>
      </c>
      <c r="K535" s="19" t="s">
        <v>275</v>
      </c>
      <c r="L535" s="44">
        <v>23902</v>
      </c>
    </row>
    <row r="536" spans="1:12" ht="27.75" customHeight="1">
      <c r="A536" s="61">
        <v>510</v>
      </c>
      <c r="B536" s="14" t="s">
        <v>2059</v>
      </c>
      <c r="C536" s="16">
        <v>32100</v>
      </c>
      <c r="D536" s="17">
        <v>3000</v>
      </c>
      <c r="E536" s="15" t="s">
        <v>52</v>
      </c>
      <c r="F536" s="15" t="s">
        <v>2058</v>
      </c>
      <c r="G536" s="19">
        <v>32100</v>
      </c>
      <c r="H536" s="15" t="s">
        <v>2058</v>
      </c>
      <c r="I536" s="19">
        <v>32100</v>
      </c>
      <c r="J536" s="16" t="s">
        <v>34</v>
      </c>
      <c r="K536" s="19" t="s">
        <v>2060</v>
      </c>
      <c r="L536" s="44">
        <v>23914</v>
      </c>
    </row>
    <row r="537" spans="1:12" ht="27.75" customHeight="1">
      <c r="A537" s="61">
        <v>511</v>
      </c>
      <c r="B537" s="14" t="s">
        <v>2062</v>
      </c>
      <c r="C537" s="16">
        <v>12840</v>
      </c>
      <c r="D537" s="17">
        <v>1200</v>
      </c>
      <c r="E537" s="15" t="s">
        <v>52</v>
      </c>
      <c r="F537" s="15" t="s">
        <v>2058</v>
      </c>
      <c r="G537" s="19">
        <v>12840</v>
      </c>
      <c r="H537" s="15" t="s">
        <v>2058</v>
      </c>
      <c r="I537" s="19">
        <v>12840</v>
      </c>
      <c r="J537" s="16" t="s">
        <v>34</v>
      </c>
      <c r="K537" s="19" t="s">
        <v>2060</v>
      </c>
      <c r="L537" s="44">
        <v>23914</v>
      </c>
    </row>
    <row r="538" spans="1:12" ht="27.75" customHeight="1">
      <c r="A538" s="61">
        <v>512</v>
      </c>
      <c r="B538" s="14" t="s">
        <v>681</v>
      </c>
      <c r="C538" s="16">
        <v>15515</v>
      </c>
      <c r="D538" s="17">
        <v>1450</v>
      </c>
      <c r="E538" s="15" t="s">
        <v>52</v>
      </c>
      <c r="F538" s="15" t="s">
        <v>369</v>
      </c>
      <c r="G538" s="19">
        <v>12305</v>
      </c>
      <c r="H538" s="15" t="s">
        <v>369</v>
      </c>
      <c r="I538" s="19">
        <v>12305</v>
      </c>
      <c r="J538" s="16" t="s">
        <v>34</v>
      </c>
      <c r="K538" s="19" t="s">
        <v>2064</v>
      </c>
      <c r="L538" s="44">
        <v>23909</v>
      </c>
    </row>
    <row r="539" spans="1:12" ht="27.75" customHeight="1">
      <c r="A539" s="61">
        <v>513</v>
      </c>
      <c r="B539" s="14" t="s">
        <v>373</v>
      </c>
      <c r="C539" s="16">
        <v>2054.4</v>
      </c>
      <c r="D539" s="17">
        <v>16</v>
      </c>
      <c r="E539" s="15" t="s">
        <v>52</v>
      </c>
      <c r="F539" s="15" t="s">
        <v>369</v>
      </c>
      <c r="G539" s="19">
        <v>1861.8</v>
      </c>
      <c r="H539" s="15" t="s">
        <v>369</v>
      </c>
      <c r="I539" s="19">
        <v>1861.8</v>
      </c>
      <c r="J539" s="16" t="s">
        <v>34</v>
      </c>
      <c r="K539" s="19" t="s">
        <v>2064</v>
      </c>
      <c r="L539" s="44">
        <v>23909</v>
      </c>
    </row>
    <row r="540" spans="1:12" ht="27.75" customHeight="1">
      <c r="A540" s="61">
        <v>514</v>
      </c>
      <c r="B540" s="14" t="s">
        <v>2066</v>
      </c>
      <c r="C540" s="16">
        <v>4975.5</v>
      </c>
      <c r="D540" s="17">
        <v>1550</v>
      </c>
      <c r="E540" s="15" t="s">
        <v>52</v>
      </c>
      <c r="F540" s="15" t="s">
        <v>369</v>
      </c>
      <c r="G540" s="19">
        <v>4333.5</v>
      </c>
      <c r="H540" s="15" t="s">
        <v>369</v>
      </c>
      <c r="I540" s="19">
        <v>4333.5</v>
      </c>
      <c r="J540" s="16" t="s">
        <v>34</v>
      </c>
      <c r="K540" s="19" t="s">
        <v>2064</v>
      </c>
      <c r="L540" s="44">
        <v>23909</v>
      </c>
    </row>
    <row r="541" spans="1:12" ht="27.75" customHeight="1">
      <c r="A541" s="61">
        <v>515</v>
      </c>
      <c r="B541" s="14" t="s">
        <v>2068</v>
      </c>
      <c r="C541" s="16">
        <v>192600</v>
      </c>
      <c r="D541" s="17">
        <v>22500</v>
      </c>
      <c r="E541" s="15" t="s">
        <v>52</v>
      </c>
      <c r="F541" s="15" t="s">
        <v>1328</v>
      </c>
      <c r="G541" s="19">
        <v>192600</v>
      </c>
      <c r="H541" s="15" t="s">
        <v>1328</v>
      </c>
      <c r="I541" s="19">
        <v>192600</v>
      </c>
      <c r="J541" s="16" t="s">
        <v>34</v>
      </c>
      <c r="K541" s="19" t="s">
        <v>2069</v>
      </c>
      <c r="L541" s="44">
        <v>23914</v>
      </c>
    </row>
    <row r="542" spans="1:12" ht="27.75" customHeight="1">
      <c r="A542" s="61">
        <v>516</v>
      </c>
      <c r="B542" s="14" t="s">
        <v>2071</v>
      </c>
      <c r="C542" s="16">
        <v>4494</v>
      </c>
      <c r="D542" s="17">
        <v>700</v>
      </c>
      <c r="E542" s="15" t="s">
        <v>52</v>
      </c>
      <c r="F542" s="15" t="s">
        <v>1328</v>
      </c>
      <c r="G542" s="19">
        <v>3210</v>
      </c>
      <c r="H542" s="15" t="s">
        <v>1328</v>
      </c>
      <c r="I542" s="19">
        <v>3210</v>
      </c>
      <c r="J542" s="16" t="s">
        <v>34</v>
      </c>
      <c r="K542" s="19" t="s">
        <v>2069</v>
      </c>
      <c r="L542" s="44">
        <v>23914</v>
      </c>
    </row>
    <row r="543" spans="1:12" ht="27.75" customHeight="1">
      <c r="A543" s="61">
        <v>517</v>
      </c>
      <c r="B543" s="14" t="s">
        <v>2073</v>
      </c>
      <c r="C543" s="16">
        <v>5885</v>
      </c>
      <c r="D543" s="17">
        <v>550</v>
      </c>
      <c r="E543" s="15" t="s">
        <v>245</v>
      </c>
      <c r="F543" s="18" t="s">
        <v>586</v>
      </c>
      <c r="G543" s="19">
        <v>5885</v>
      </c>
      <c r="H543" s="18" t="s">
        <v>586</v>
      </c>
      <c r="I543" s="19">
        <v>5885</v>
      </c>
      <c r="J543" s="16" t="s">
        <v>34</v>
      </c>
      <c r="K543" s="19" t="s">
        <v>245</v>
      </c>
      <c r="L543" s="44">
        <v>23920</v>
      </c>
    </row>
    <row r="544" spans="1:12" ht="27.75" customHeight="1">
      <c r="A544" s="61">
        <v>518</v>
      </c>
      <c r="B544" s="14" t="s">
        <v>2075</v>
      </c>
      <c r="C544" s="16">
        <v>13375</v>
      </c>
      <c r="D544" s="17">
        <v>250</v>
      </c>
      <c r="E544" s="15" t="s">
        <v>52</v>
      </c>
      <c r="F544" s="15" t="s">
        <v>398</v>
      </c>
      <c r="G544" s="19">
        <v>10432.5</v>
      </c>
      <c r="H544" s="15" t="s">
        <v>398</v>
      </c>
      <c r="I544" s="19">
        <v>10432.5</v>
      </c>
      <c r="J544" s="16" t="s">
        <v>34</v>
      </c>
      <c r="K544" s="19" t="s">
        <v>2076</v>
      </c>
      <c r="L544" s="44">
        <v>23914</v>
      </c>
    </row>
    <row r="545" spans="1:12" ht="27.75" customHeight="1">
      <c r="A545" s="61">
        <v>519</v>
      </c>
      <c r="B545" s="14" t="s">
        <v>1758</v>
      </c>
      <c r="C545" s="16">
        <v>3424</v>
      </c>
      <c r="D545" s="17">
        <v>160</v>
      </c>
      <c r="E545" s="15" t="s">
        <v>52</v>
      </c>
      <c r="F545" s="15" t="s">
        <v>398</v>
      </c>
      <c r="G545" s="19">
        <v>3424</v>
      </c>
      <c r="H545" s="15" t="s">
        <v>398</v>
      </c>
      <c r="I545" s="19">
        <v>3424</v>
      </c>
      <c r="J545" s="16" t="s">
        <v>34</v>
      </c>
      <c r="K545" s="19" t="s">
        <v>2076</v>
      </c>
      <c r="L545" s="44">
        <v>23914</v>
      </c>
    </row>
    <row r="546" spans="1:12" ht="27.75" customHeight="1">
      <c r="A546" s="61">
        <v>520</v>
      </c>
      <c r="B546" s="14" t="s">
        <v>2080</v>
      </c>
      <c r="C546" s="16">
        <v>20062.5</v>
      </c>
      <c r="D546" s="17">
        <v>625</v>
      </c>
      <c r="E546" s="15" t="s">
        <v>52</v>
      </c>
      <c r="F546" s="15" t="s">
        <v>2079</v>
      </c>
      <c r="G546" s="19">
        <v>20062.5</v>
      </c>
      <c r="H546" s="15" t="s">
        <v>2079</v>
      </c>
      <c r="I546" s="19">
        <v>20062.5</v>
      </c>
      <c r="J546" s="16" t="s">
        <v>34</v>
      </c>
      <c r="K546" s="19" t="s">
        <v>2081</v>
      </c>
      <c r="L546" s="44">
        <v>23916</v>
      </c>
    </row>
    <row r="547" spans="1:12" ht="27.75" customHeight="1">
      <c r="A547" s="61">
        <v>521</v>
      </c>
      <c r="B547" s="14" t="s">
        <v>376</v>
      </c>
      <c r="C547" s="16">
        <v>40125</v>
      </c>
      <c r="D547" s="17">
        <v>1250</v>
      </c>
      <c r="E547" s="15" t="s">
        <v>52</v>
      </c>
      <c r="F547" s="15" t="s">
        <v>2079</v>
      </c>
      <c r="G547" s="19">
        <v>35310</v>
      </c>
      <c r="H547" s="15" t="s">
        <v>2079</v>
      </c>
      <c r="I547" s="19">
        <v>35310</v>
      </c>
      <c r="J547" s="16" t="s">
        <v>34</v>
      </c>
      <c r="K547" s="19" t="s">
        <v>2081</v>
      </c>
      <c r="L547" s="44">
        <v>23916</v>
      </c>
    </row>
    <row r="548" spans="1:12" ht="27.75" customHeight="1">
      <c r="A548" s="61">
        <v>522</v>
      </c>
      <c r="B548" s="14" t="s">
        <v>2084</v>
      </c>
      <c r="C548" s="16">
        <v>63365.4</v>
      </c>
      <c r="D548" s="17">
        <v>658</v>
      </c>
      <c r="E548" s="15" t="s">
        <v>52</v>
      </c>
      <c r="F548" s="15" t="s">
        <v>61</v>
      </c>
      <c r="G548" s="19">
        <v>62209.8</v>
      </c>
      <c r="H548" s="15" t="s">
        <v>61</v>
      </c>
      <c r="I548" s="19">
        <v>62209.8</v>
      </c>
      <c r="J548" s="16" t="s">
        <v>34</v>
      </c>
      <c r="K548" s="19" t="s">
        <v>2085</v>
      </c>
      <c r="L548" s="44">
        <v>23931</v>
      </c>
    </row>
    <row r="549" spans="1:12" ht="27.75" customHeight="1">
      <c r="A549" s="61">
        <v>523</v>
      </c>
      <c r="B549" s="14" t="s">
        <v>2087</v>
      </c>
      <c r="C549" s="16">
        <v>35203</v>
      </c>
      <c r="D549" s="17">
        <v>658</v>
      </c>
      <c r="E549" s="15" t="s">
        <v>52</v>
      </c>
      <c r="F549" s="15" t="s">
        <v>61</v>
      </c>
      <c r="G549" s="19">
        <v>34561</v>
      </c>
      <c r="H549" s="15" t="s">
        <v>61</v>
      </c>
      <c r="I549" s="19">
        <v>34561</v>
      </c>
      <c r="J549" s="16" t="s">
        <v>34</v>
      </c>
      <c r="K549" s="19" t="s">
        <v>2085</v>
      </c>
      <c r="L549" s="44">
        <v>23931</v>
      </c>
    </row>
    <row r="550" spans="1:12" ht="27.75" customHeight="1">
      <c r="A550" s="61">
        <v>524</v>
      </c>
      <c r="B550" s="14" t="s">
        <v>2088</v>
      </c>
      <c r="C550" s="16">
        <v>53628.4</v>
      </c>
      <c r="D550" s="17">
        <v>1253</v>
      </c>
      <c r="E550" s="15" t="s">
        <v>52</v>
      </c>
      <c r="F550" s="15" t="s">
        <v>61</v>
      </c>
      <c r="G550" s="19">
        <v>52644</v>
      </c>
      <c r="H550" s="15" t="s">
        <v>61</v>
      </c>
      <c r="I550" s="19">
        <v>52644</v>
      </c>
      <c r="J550" s="16" t="s">
        <v>34</v>
      </c>
      <c r="K550" s="19" t="s">
        <v>2085</v>
      </c>
      <c r="L550" s="44">
        <v>23931</v>
      </c>
    </row>
    <row r="551" spans="1:12" ht="27.75" customHeight="1">
      <c r="A551" s="61">
        <v>525</v>
      </c>
      <c r="B551" s="14" t="s">
        <v>2089</v>
      </c>
      <c r="C551" s="16">
        <v>44672.5</v>
      </c>
      <c r="D551" s="17">
        <v>835</v>
      </c>
      <c r="E551" s="15" t="s">
        <v>52</v>
      </c>
      <c r="F551" s="15" t="s">
        <v>61</v>
      </c>
      <c r="G551" s="19">
        <v>43816.5</v>
      </c>
      <c r="H551" s="15" t="s">
        <v>61</v>
      </c>
      <c r="I551" s="19">
        <v>43816.5</v>
      </c>
      <c r="J551" s="16" t="s">
        <v>34</v>
      </c>
      <c r="K551" s="19" t="s">
        <v>2085</v>
      </c>
      <c r="L551" s="44">
        <v>23931</v>
      </c>
    </row>
    <row r="552" spans="1:12" ht="27.75" customHeight="1">
      <c r="A552" s="61">
        <v>526</v>
      </c>
      <c r="B552" s="14" t="s">
        <v>739</v>
      </c>
      <c r="C552" s="16">
        <v>5106</v>
      </c>
      <c r="D552" s="17"/>
      <c r="E552" s="15" t="s">
        <v>52</v>
      </c>
      <c r="F552" s="15" t="s">
        <v>1868</v>
      </c>
      <c r="G552" s="19">
        <v>4821.42</v>
      </c>
      <c r="H552" s="15" t="s">
        <v>1868</v>
      </c>
      <c r="I552" s="19">
        <v>4821.42</v>
      </c>
      <c r="J552" s="16" t="s">
        <v>34</v>
      </c>
      <c r="K552" s="19" t="s">
        <v>2091</v>
      </c>
      <c r="L552" s="44">
        <v>23914</v>
      </c>
    </row>
    <row r="553" spans="1:12" ht="27.75" customHeight="1">
      <c r="A553" s="61">
        <v>527</v>
      </c>
      <c r="B553" s="14" t="s">
        <v>2093</v>
      </c>
      <c r="C553" s="16">
        <v>2247</v>
      </c>
      <c r="D553" s="17">
        <v>700</v>
      </c>
      <c r="E553" s="15" t="s">
        <v>52</v>
      </c>
      <c r="F553" s="18" t="s">
        <v>2094</v>
      </c>
      <c r="G553" s="19">
        <v>2182.8000000000002</v>
      </c>
      <c r="H553" s="18" t="s">
        <v>2094</v>
      </c>
      <c r="I553" s="19">
        <v>2182.8000000000002</v>
      </c>
      <c r="J553" s="16" t="s">
        <v>34</v>
      </c>
      <c r="K553" s="19" t="s">
        <v>2095</v>
      </c>
      <c r="L553" s="44">
        <v>23909</v>
      </c>
    </row>
    <row r="554" spans="1:12" ht="27.75" customHeight="1">
      <c r="A554" s="61">
        <v>528</v>
      </c>
      <c r="B554" s="14" t="s">
        <v>792</v>
      </c>
      <c r="C554" s="16">
        <v>17655</v>
      </c>
      <c r="D554" s="17">
        <v>165</v>
      </c>
      <c r="E554" s="15" t="s">
        <v>52</v>
      </c>
      <c r="F554" s="30" t="s">
        <v>369</v>
      </c>
      <c r="G554" s="19">
        <v>15515</v>
      </c>
      <c r="H554" s="30" t="s">
        <v>369</v>
      </c>
      <c r="I554" s="19">
        <v>15515</v>
      </c>
      <c r="J554" s="16" t="s">
        <v>34</v>
      </c>
      <c r="K554" s="19" t="s">
        <v>2098</v>
      </c>
      <c r="L554" s="44">
        <v>23909</v>
      </c>
    </row>
    <row r="555" spans="1:12" ht="27.75" customHeight="1">
      <c r="A555" s="61">
        <v>529</v>
      </c>
      <c r="B555" s="14" t="s">
        <v>2102</v>
      </c>
      <c r="C555" s="16">
        <v>1535</v>
      </c>
      <c r="D555" s="17">
        <v>239</v>
      </c>
      <c r="E555" s="15" t="s">
        <v>245</v>
      </c>
      <c r="F555" s="15" t="s">
        <v>2101</v>
      </c>
      <c r="G555" s="19">
        <v>1200</v>
      </c>
      <c r="H555" s="15" t="s">
        <v>2101</v>
      </c>
      <c r="I555" s="19">
        <v>1200</v>
      </c>
      <c r="J555" s="16" t="s">
        <v>34</v>
      </c>
      <c r="K555" s="19" t="s">
        <v>245</v>
      </c>
      <c r="L555" s="44">
        <v>23930</v>
      </c>
    </row>
    <row r="556" spans="1:12" ht="27.75" customHeight="1">
      <c r="A556" s="61">
        <v>530</v>
      </c>
      <c r="B556" s="14" t="s">
        <v>2105</v>
      </c>
      <c r="C556" s="16">
        <v>1070</v>
      </c>
      <c r="D556" s="17">
        <v>100</v>
      </c>
      <c r="E556" s="15" t="s">
        <v>52</v>
      </c>
      <c r="F556" s="18" t="s">
        <v>197</v>
      </c>
      <c r="G556" s="19">
        <v>1070</v>
      </c>
      <c r="H556" s="30" t="s">
        <v>197</v>
      </c>
      <c r="I556" s="19">
        <v>1070</v>
      </c>
      <c r="J556" s="16" t="s">
        <v>34</v>
      </c>
      <c r="K556" s="19" t="s">
        <v>2107</v>
      </c>
      <c r="L556" s="44">
        <v>23913</v>
      </c>
    </row>
    <row r="557" spans="1:12" ht="27.75" customHeight="1">
      <c r="A557" s="61">
        <v>531</v>
      </c>
      <c r="B557" s="14" t="s">
        <v>2110</v>
      </c>
      <c r="C557" s="16">
        <v>5010.75</v>
      </c>
      <c r="D557" s="17"/>
      <c r="E557" s="15" t="s">
        <v>52</v>
      </c>
      <c r="F557" s="18" t="s">
        <v>620</v>
      </c>
      <c r="G557" s="19">
        <v>5010.75</v>
      </c>
      <c r="H557" s="30" t="s">
        <v>620</v>
      </c>
      <c r="I557" s="19">
        <v>5010.75</v>
      </c>
      <c r="J557" s="16" t="s">
        <v>34</v>
      </c>
      <c r="K557" s="19" t="s">
        <v>2111</v>
      </c>
      <c r="L557" s="44">
        <v>23907</v>
      </c>
    </row>
    <row r="558" spans="1:12" ht="27.75" customHeight="1">
      <c r="A558" s="61">
        <v>532</v>
      </c>
      <c r="B558" s="14" t="s">
        <v>1836</v>
      </c>
      <c r="C558" s="16">
        <v>5350</v>
      </c>
      <c r="D558" s="17">
        <v>10</v>
      </c>
      <c r="E558" s="15" t="s">
        <v>52</v>
      </c>
      <c r="F558" s="18" t="s">
        <v>50</v>
      </c>
      <c r="G558" s="19">
        <v>5350</v>
      </c>
      <c r="H558" s="18" t="s">
        <v>50</v>
      </c>
      <c r="I558" s="19">
        <v>5350</v>
      </c>
      <c r="J558" s="16" t="s">
        <v>34</v>
      </c>
      <c r="K558" s="19" t="s">
        <v>2114</v>
      </c>
      <c r="L558" s="44">
        <v>23913</v>
      </c>
    </row>
    <row r="559" spans="1:12" ht="27.75" customHeight="1">
      <c r="A559" s="61">
        <v>533</v>
      </c>
      <c r="B559" s="14" t="s">
        <v>1396</v>
      </c>
      <c r="C559" s="16">
        <v>5350</v>
      </c>
      <c r="D559" s="17">
        <v>10</v>
      </c>
      <c r="E559" s="15" t="s">
        <v>52</v>
      </c>
      <c r="F559" s="18" t="s">
        <v>50</v>
      </c>
      <c r="G559" s="19">
        <v>5350</v>
      </c>
      <c r="H559" s="18" t="s">
        <v>50</v>
      </c>
      <c r="I559" s="19">
        <v>5350</v>
      </c>
      <c r="J559" s="16" t="s">
        <v>34</v>
      </c>
      <c r="K559" s="19" t="s">
        <v>2118</v>
      </c>
      <c r="L559" s="44">
        <v>23901</v>
      </c>
    </row>
    <row r="560" spans="1:12" ht="27.75" customHeight="1">
      <c r="A560" s="61">
        <v>534</v>
      </c>
      <c r="B560" s="14" t="s">
        <v>2121</v>
      </c>
      <c r="C560" s="16">
        <v>100</v>
      </c>
      <c r="D560" s="17"/>
      <c r="E560" s="15" t="s">
        <v>52</v>
      </c>
      <c r="F560" s="18" t="s">
        <v>1354</v>
      </c>
      <c r="G560" s="19">
        <v>100</v>
      </c>
      <c r="H560" s="18" t="s">
        <v>1354</v>
      </c>
      <c r="I560" s="19">
        <v>100</v>
      </c>
      <c r="J560" s="16" t="s">
        <v>34</v>
      </c>
      <c r="K560" s="19" t="s">
        <v>2122</v>
      </c>
      <c r="L560" s="44">
        <v>23907</v>
      </c>
    </row>
    <row r="561" spans="1:12" ht="27.75" customHeight="1">
      <c r="A561" s="61">
        <v>535</v>
      </c>
      <c r="B561" s="14" t="s">
        <v>2126</v>
      </c>
      <c r="C561" s="16">
        <v>220</v>
      </c>
      <c r="D561" s="17"/>
      <c r="E561" s="15" t="s">
        <v>52</v>
      </c>
      <c r="F561" s="18" t="s">
        <v>1354</v>
      </c>
      <c r="G561" s="19">
        <v>220</v>
      </c>
      <c r="H561" s="18" t="s">
        <v>1354</v>
      </c>
      <c r="I561" s="19">
        <v>220</v>
      </c>
      <c r="J561" s="16" t="s">
        <v>34</v>
      </c>
      <c r="K561" s="19" t="s">
        <v>2127</v>
      </c>
      <c r="L561" s="44">
        <v>23907</v>
      </c>
    </row>
    <row r="562" spans="1:12" ht="27.75" customHeight="1">
      <c r="A562" s="61">
        <v>536</v>
      </c>
      <c r="B562" s="14" t="s">
        <v>2130</v>
      </c>
      <c r="C562" s="16">
        <v>700</v>
      </c>
      <c r="D562" s="17"/>
      <c r="E562" s="15" t="s">
        <v>52</v>
      </c>
      <c r="F562" s="18" t="s">
        <v>1354</v>
      </c>
      <c r="G562" s="19">
        <v>649</v>
      </c>
      <c r="H562" s="18" t="s">
        <v>1354</v>
      </c>
      <c r="I562" s="19">
        <v>649</v>
      </c>
      <c r="J562" s="16" t="s">
        <v>34</v>
      </c>
      <c r="K562" s="19" t="s">
        <v>2131</v>
      </c>
      <c r="L562" s="44">
        <v>23907</v>
      </c>
    </row>
    <row r="563" spans="1:12" s="1" customFormat="1" ht="90" customHeight="1">
      <c r="A563" s="9" t="s">
        <v>2993</v>
      </c>
      <c r="B563" s="10" t="s">
        <v>5</v>
      </c>
      <c r="C563" s="12" t="s">
        <v>6</v>
      </c>
      <c r="D563" s="12" t="s">
        <v>7</v>
      </c>
      <c r="E563" s="10" t="s">
        <v>8</v>
      </c>
      <c r="F563" s="10" t="s">
        <v>9</v>
      </c>
      <c r="G563" s="12" t="s">
        <v>10</v>
      </c>
      <c r="H563" s="12" t="s">
        <v>11</v>
      </c>
      <c r="I563" s="12" t="s">
        <v>12</v>
      </c>
      <c r="J563" s="12" t="s">
        <v>13</v>
      </c>
      <c r="K563" s="260" t="s">
        <v>2994</v>
      </c>
      <c r="L563" s="261" t="s">
        <v>23</v>
      </c>
    </row>
    <row r="564" spans="1:12" ht="27.75" customHeight="1">
      <c r="A564" s="61">
        <v>537</v>
      </c>
      <c r="B564" s="14" t="s">
        <v>2134</v>
      </c>
      <c r="C564" s="16">
        <v>1284</v>
      </c>
      <c r="D564" s="17">
        <v>10</v>
      </c>
      <c r="E564" s="15" t="s">
        <v>52</v>
      </c>
      <c r="F564" s="18" t="s">
        <v>197</v>
      </c>
      <c r="G564" s="19">
        <v>1284</v>
      </c>
      <c r="H564" s="30" t="s">
        <v>197</v>
      </c>
      <c r="I564" s="19">
        <v>1284</v>
      </c>
      <c r="J564" s="16" t="s">
        <v>34</v>
      </c>
      <c r="K564" s="19" t="s">
        <v>2136</v>
      </c>
      <c r="L564" s="44">
        <v>23913</v>
      </c>
    </row>
    <row r="565" spans="1:12" ht="27.75" customHeight="1">
      <c r="A565" s="61">
        <v>538</v>
      </c>
      <c r="B565" s="14" t="s">
        <v>2139</v>
      </c>
      <c r="C565" s="16">
        <v>3595.2</v>
      </c>
      <c r="D565" s="17">
        <v>28</v>
      </c>
      <c r="E565" s="15" t="s">
        <v>52</v>
      </c>
      <c r="F565" s="30" t="s">
        <v>98</v>
      </c>
      <c r="G565" s="19">
        <v>3595.2</v>
      </c>
      <c r="H565" s="30" t="s">
        <v>98</v>
      </c>
      <c r="I565" s="19">
        <v>3595.2</v>
      </c>
      <c r="J565" s="16" t="s">
        <v>34</v>
      </c>
      <c r="K565" s="19" t="s">
        <v>2140</v>
      </c>
      <c r="L565" s="44">
        <v>23913</v>
      </c>
    </row>
    <row r="566" spans="1:12" ht="27.75" customHeight="1">
      <c r="A566" s="61">
        <v>539</v>
      </c>
      <c r="B566" s="14" t="s">
        <v>1465</v>
      </c>
      <c r="C566" s="16">
        <v>1070</v>
      </c>
      <c r="D566" s="17"/>
      <c r="E566" s="15" t="s">
        <v>275</v>
      </c>
      <c r="F566" s="30" t="s">
        <v>347</v>
      </c>
      <c r="G566" s="19">
        <v>1070</v>
      </c>
      <c r="H566" s="30" t="s">
        <v>347</v>
      </c>
      <c r="I566" s="19">
        <v>1070</v>
      </c>
      <c r="J566" s="16" t="s">
        <v>34</v>
      </c>
      <c r="K566" s="19" t="s">
        <v>275</v>
      </c>
      <c r="L566" s="44">
        <v>23907</v>
      </c>
    </row>
    <row r="567" spans="1:12" ht="27.75" customHeight="1">
      <c r="A567" s="61">
        <v>540</v>
      </c>
      <c r="B567" s="14" t="s">
        <v>2144</v>
      </c>
      <c r="C567" s="16">
        <v>7062</v>
      </c>
      <c r="D567" s="17"/>
      <c r="E567" s="15" t="s">
        <v>275</v>
      </c>
      <c r="F567" s="30" t="s">
        <v>347</v>
      </c>
      <c r="G567" s="19">
        <v>7062</v>
      </c>
      <c r="H567" s="30" t="s">
        <v>347</v>
      </c>
      <c r="I567" s="19">
        <v>7062</v>
      </c>
      <c r="J567" s="16" t="s">
        <v>34</v>
      </c>
      <c r="K567" s="19" t="s">
        <v>275</v>
      </c>
      <c r="L567" s="44">
        <v>23913</v>
      </c>
    </row>
    <row r="568" spans="1:12" ht="27.75" customHeight="1">
      <c r="A568" s="61">
        <v>541</v>
      </c>
      <c r="B568" s="14" t="s">
        <v>437</v>
      </c>
      <c r="C568" s="16">
        <v>877.4</v>
      </c>
      <c r="D568" s="17"/>
      <c r="E568" s="15" t="s">
        <v>275</v>
      </c>
      <c r="F568" s="15" t="s">
        <v>436</v>
      </c>
      <c r="G568" s="19">
        <v>877.4</v>
      </c>
      <c r="H568" s="15" t="s">
        <v>436</v>
      </c>
      <c r="I568" s="19">
        <v>877.4</v>
      </c>
      <c r="J568" s="16" t="s">
        <v>34</v>
      </c>
      <c r="K568" s="19" t="s">
        <v>275</v>
      </c>
      <c r="L568" s="44">
        <v>23909</v>
      </c>
    </row>
    <row r="569" spans="1:12" ht="27.75" customHeight="1">
      <c r="A569" s="61">
        <v>542</v>
      </c>
      <c r="B569" s="14" t="s">
        <v>2147</v>
      </c>
      <c r="C569" s="16">
        <v>2800</v>
      </c>
      <c r="D569" s="17">
        <v>2.8</v>
      </c>
      <c r="E569" s="15" t="s">
        <v>52</v>
      </c>
      <c r="F569" s="15" t="s">
        <v>1679</v>
      </c>
      <c r="G569" s="19">
        <v>2800</v>
      </c>
      <c r="H569" s="15" t="s">
        <v>1679</v>
      </c>
      <c r="I569" s="19">
        <v>2800</v>
      </c>
      <c r="J569" s="16" t="s">
        <v>34</v>
      </c>
      <c r="K569" s="19" t="s">
        <v>2148</v>
      </c>
      <c r="L569" s="44">
        <v>23917</v>
      </c>
    </row>
    <row r="570" spans="1:12" ht="27.75" customHeight="1">
      <c r="A570" s="61">
        <v>543</v>
      </c>
      <c r="B570" s="14" t="s">
        <v>2150</v>
      </c>
      <c r="C570" s="16">
        <v>7500</v>
      </c>
      <c r="D570" s="17"/>
      <c r="E570" s="15" t="s">
        <v>52</v>
      </c>
      <c r="F570" s="15" t="s">
        <v>1354</v>
      </c>
      <c r="G570" s="19">
        <v>7300</v>
      </c>
      <c r="H570" s="15" t="s">
        <v>1354</v>
      </c>
      <c r="I570" s="19">
        <v>7300</v>
      </c>
      <c r="J570" s="16" t="s">
        <v>34</v>
      </c>
      <c r="K570" s="19" t="s">
        <v>2151</v>
      </c>
      <c r="L570" s="44">
        <v>23913</v>
      </c>
    </row>
    <row r="571" spans="1:12" ht="27.75" customHeight="1">
      <c r="A571" s="61">
        <v>544</v>
      </c>
      <c r="B571" s="14" t="s">
        <v>2154</v>
      </c>
      <c r="C571" s="16">
        <v>2407.5</v>
      </c>
      <c r="D571" s="17"/>
      <c r="E571" s="15" t="s">
        <v>275</v>
      </c>
      <c r="F571" s="30" t="s">
        <v>930</v>
      </c>
      <c r="G571" s="19">
        <v>2407.5</v>
      </c>
      <c r="H571" s="63" t="s">
        <v>930</v>
      </c>
      <c r="I571" s="16">
        <v>2407.5</v>
      </c>
      <c r="J571" s="16" t="s">
        <v>34</v>
      </c>
      <c r="K571" s="19" t="s">
        <v>275</v>
      </c>
      <c r="L571" s="44">
        <v>23913</v>
      </c>
    </row>
    <row r="572" spans="1:12" ht="27.75" customHeight="1">
      <c r="A572" s="61">
        <v>545</v>
      </c>
      <c r="B572" s="14" t="s">
        <v>2157</v>
      </c>
      <c r="C572" s="16">
        <v>27820</v>
      </c>
      <c r="D572" s="17">
        <v>260</v>
      </c>
      <c r="E572" s="15" t="s">
        <v>52</v>
      </c>
      <c r="F572" s="15" t="s">
        <v>2156</v>
      </c>
      <c r="G572" s="19">
        <v>26536</v>
      </c>
      <c r="H572" s="15" t="s">
        <v>2156</v>
      </c>
      <c r="I572" s="19">
        <v>26536</v>
      </c>
      <c r="J572" s="16" t="s">
        <v>34</v>
      </c>
      <c r="K572" s="19" t="s">
        <v>2158</v>
      </c>
      <c r="L572" s="44">
        <v>23921</v>
      </c>
    </row>
    <row r="573" spans="1:12" ht="27.75" customHeight="1">
      <c r="A573" s="61">
        <v>546</v>
      </c>
      <c r="B573" s="14" t="s">
        <v>686</v>
      </c>
      <c r="C573" s="16">
        <v>10700</v>
      </c>
      <c r="D573" s="17">
        <v>1000</v>
      </c>
      <c r="E573" s="15" t="s">
        <v>52</v>
      </c>
      <c r="F573" s="15" t="s">
        <v>197</v>
      </c>
      <c r="G573" s="19">
        <v>10700</v>
      </c>
      <c r="H573" s="15" t="s">
        <v>197</v>
      </c>
      <c r="I573" s="19">
        <v>10700</v>
      </c>
      <c r="J573" s="16" t="s">
        <v>34</v>
      </c>
      <c r="K573" s="19" t="s">
        <v>2161</v>
      </c>
      <c r="L573" s="44">
        <v>23917</v>
      </c>
    </row>
    <row r="574" spans="1:12" ht="27.75" customHeight="1">
      <c r="A574" s="61">
        <v>547</v>
      </c>
      <c r="B574" s="14" t="s">
        <v>2164</v>
      </c>
      <c r="C574" s="16">
        <v>12305</v>
      </c>
      <c r="D574" s="17">
        <v>23</v>
      </c>
      <c r="E574" s="15" t="s">
        <v>52</v>
      </c>
      <c r="F574" s="15" t="s">
        <v>98</v>
      </c>
      <c r="G574" s="19">
        <v>11235</v>
      </c>
      <c r="H574" s="15" t="s">
        <v>98</v>
      </c>
      <c r="I574" s="19">
        <v>11235</v>
      </c>
      <c r="J574" s="16" t="s">
        <v>34</v>
      </c>
      <c r="K574" s="19" t="s">
        <v>2165</v>
      </c>
      <c r="L574" s="44">
        <v>23921</v>
      </c>
    </row>
    <row r="575" spans="1:12" ht="27.75" customHeight="1">
      <c r="A575" s="61">
        <v>548</v>
      </c>
      <c r="B575" s="14" t="s">
        <v>2168</v>
      </c>
      <c r="C575" s="16">
        <v>12840</v>
      </c>
      <c r="D575" s="17">
        <v>12</v>
      </c>
      <c r="E575" s="15" t="s">
        <v>52</v>
      </c>
      <c r="F575" s="15" t="s">
        <v>98</v>
      </c>
      <c r="G575" s="19">
        <v>10700</v>
      </c>
      <c r="H575" s="15" t="s">
        <v>98</v>
      </c>
      <c r="I575" s="19">
        <v>10700</v>
      </c>
      <c r="J575" s="16" t="s">
        <v>34</v>
      </c>
      <c r="K575" s="19" t="s">
        <v>2165</v>
      </c>
      <c r="L575" s="44">
        <v>23921</v>
      </c>
    </row>
    <row r="576" spans="1:12" ht="27.75" customHeight="1">
      <c r="A576" s="61">
        <v>549</v>
      </c>
      <c r="B576" s="14" t="s">
        <v>2169</v>
      </c>
      <c r="C576" s="16">
        <v>13375</v>
      </c>
      <c r="D576" s="17">
        <v>25</v>
      </c>
      <c r="E576" s="15" t="s">
        <v>52</v>
      </c>
      <c r="F576" s="15" t="s">
        <v>98</v>
      </c>
      <c r="G576" s="19">
        <v>12305</v>
      </c>
      <c r="H576" s="15" t="s">
        <v>98</v>
      </c>
      <c r="I576" s="19">
        <v>12305</v>
      </c>
      <c r="J576" s="16" t="s">
        <v>34</v>
      </c>
      <c r="K576" s="19" t="s">
        <v>2165</v>
      </c>
      <c r="L576" s="44">
        <v>23921</v>
      </c>
    </row>
    <row r="577" spans="1:12" ht="27.75" customHeight="1">
      <c r="A577" s="61">
        <v>550</v>
      </c>
      <c r="B577" s="14" t="s">
        <v>2170</v>
      </c>
      <c r="C577" s="16">
        <v>16050</v>
      </c>
      <c r="D577" s="17">
        <v>30</v>
      </c>
      <c r="E577" s="15" t="s">
        <v>52</v>
      </c>
      <c r="F577" s="15" t="s">
        <v>98</v>
      </c>
      <c r="G577" s="19">
        <v>13910</v>
      </c>
      <c r="H577" s="15" t="s">
        <v>98</v>
      </c>
      <c r="I577" s="19">
        <v>13910</v>
      </c>
      <c r="J577" s="16" t="s">
        <v>34</v>
      </c>
      <c r="K577" s="19" t="s">
        <v>2165</v>
      </c>
      <c r="L577" s="44">
        <v>23921</v>
      </c>
    </row>
    <row r="578" spans="1:12" ht="27.75" customHeight="1">
      <c r="A578" s="61">
        <v>551</v>
      </c>
      <c r="B578" s="14" t="s">
        <v>2171</v>
      </c>
      <c r="C578" s="16">
        <v>17120</v>
      </c>
      <c r="D578" s="17">
        <v>32</v>
      </c>
      <c r="E578" s="15" t="s">
        <v>52</v>
      </c>
      <c r="F578" s="15" t="s">
        <v>98</v>
      </c>
      <c r="G578" s="19">
        <v>14445</v>
      </c>
      <c r="H578" s="15" t="s">
        <v>98</v>
      </c>
      <c r="I578" s="19">
        <v>14445</v>
      </c>
      <c r="J578" s="16" t="s">
        <v>34</v>
      </c>
      <c r="K578" s="19" t="s">
        <v>2165</v>
      </c>
      <c r="L578" s="44">
        <v>23921</v>
      </c>
    </row>
    <row r="579" spans="1:12" ht="27.75" customHeight="1">
      <c r="A579" s="61">
        <v>552</v>
      </c>
      <c r="B579" s="14" t="s">
        <v>2172</v>
      </c>
      <c r="C579" s="16">
        <v>18725</v>
      </c>
      <c r="D579" s="17">
        <v>35</v>
      </c>
      <c r="E579" s="15" t="s">
        <v>52</v>
      </c>
      <c r="F579" s="15" t="s">
        <v>98</v>
      </c>
      <c r="G579" s="19">
        <v>14980</v>
      </c>
      <c r="H579" s="15" t="s">
        <v>98</v>
      </c>
      <c r="I579" s="19">
        <v>14980</v>
      </c>
      <c r="J579" s="16" t="s">
        <v>34</v>
      </c>
      <c r="K579" s="19" t="s">
        <v>2165</v>
      </c>
      <c r="L579" s="44">
        <v>23921</v>
      </c>
    </row>
    <row r="580" spans="1:12" ht="27.75" customHeight="1">
      <c r="A580" s="61">
        <v>553</v>
      </c>
      <c r="B580" s="14" t="s">
        <v>2173</v>
      </c>
      <c r="C580" s="16">
        <v>21186</v>
      </c>
      <c r="D580" s="17">
        <v>99</v>
      </c>
      <c r="E580" s="15" t="s">
        <v>52</v>
      </c>
      <c r="F580" s="15" t="s">
        <v>98</v>
      </c>
      <c r="G580" s="19">
        <v>19260</v>
      </c>
      <c r="H580" s="15" t="s">
        <v>98</v>
      </c>
      <c r="I580" s="19">
        <v>19260</v>
      </c>
      <c r="J580" s="16" t="s">
        <v>34</v>
      </c>
      <c r="K580" s="19" t="s">
        <v>2165</v>
      </c>
      <c r="L580" s="44">
        <v>23921</v>
      </c>
    </row>
    <row r="581" spans="1:12" ht="27.75" customHeight="1">
      <c r="A581" s="61">
        <v>554</v>
      </c>
      <c r="B581" s="14" t="s">
        <v>2175</v>
      </c>
      <c r="C581" s="16">
        <v>40125</v>
      </c>
      <c r="D581" s="17">
        <v>3.75</v>
      </c>
      <c r="E581" s="15" t="s">
        <v>52</v>
      </c>
      <c r="F581" s="18" t="s">
        <v>50</v>
      </c>
      <c r="G581" s="19">
        <v>36915</v>
      </c>
      <c r="H581" s="18" t="s">
        <v>50</v>
      </c>
      <c r="I581" s="19">
        <v>36915</v>
      </c>
      <c r="J581" s="16" t="s">
        <v>34</v>
      </c>
      <c r="K581" s="19" t="s">
        <v>2176</v>
      </c>
      <c r="L581" s="44">
        <v>23921</v>
      </c>
    </row>
    <row r="582" spans="1:12" ht="27.75" customHeight="1">
      <c r="A582" s="61">
        <v>555</v>
      </c>
      <c r="B582" s="14" t="s">
        <v>2180</v>
      </c>
      <c r="C582" s="16">
        <v>25594.400000000001</v>
      </c>
      <c r="D582" s="17"/>
      <c r="E582" s="15" t="s">
        <v>275</v>
      </c>
      <c r="F582" s="30" t="s">
        <v>347</v>
      </c>
      <c r="G582" s="19">
        <v>25594.400000000001</v>
      </c>
      <c r="H582" s="30" t="s">
        <v>347</v>
      </c>
      <c r="I582" s="19">
        <v>25594.400000000001</v>
      </c>
      <c r="J582" s="16" t="s">
        <v>34</v>
      </c>
      <c r="K582" s="19" t="s">
        <v>275</v>
      </c>
      <c r="L582" s="44">
        <v>23916</v>
      </c>
    </row>
    <row r="583" spans="1:12" ht="27.75" customHeight="1">
      <c r="A583" s="61">
        <v>556</v>
      </c>
      <c r="B583" s="14" t="s">
        <v>2182</v>
      </c>
      <c r="C583" s="16">
        <v>21400</v>
      </c>
      <c r="D583" s="17">
        <v>200</v>
      </c>
      <c r="E583" s="15" t="s">
        <v>52</v>
      </c>
      <c r="F583" s="18" t="s">
        <v>50</v>
      </c>
      <c r="G583" s="19">
        <v>19260</v>
      </c>
      <c r="H583" s="18" t="s">
        <v>50</v>
      </c>
      <c r="I583" s="19">
        <v>19260</v>
      </c>
      <c r="J583" s="16" t="s">
        <v>34</v>
      </c>
      <c r="K583" s="19" t="s">
        <v>2183</v>
      </c>
      <c r="L583" s="44">
        <v>23923</v>
      </c>
    </row>
    <row r="584" spans="1:12" ht="27.75" customHeight="1">
      <c r="A584" s="61">
        <v>557</v>
      </c>
      <c r="B584" s="14" t="s">
        <v>2187</v>
      </c>
      <c r="C584" s="16">
        <v>4815</v>
      </c>
      <c r="D584" s="17">
        <v>4500</v>
      </c>
      <c r="E584" s="15" t="s">
        <v>52</v>
      </c>
      <c r="F584" s="18" t="s">
        <v>467</v>
      </c>
      <c r="G584" s="19">
        <v>4815</v>
      </c>
      <c r="H584" s="18" t="s">
        <v>467</v>
      </c>
      <c r="I584" s="19">
        <v>4815</v>
      </c>
      <c r="J584" s="16" t="s">
        <v>34</v>
      </c>
      <c r="K584" s="19" t="s">
        <v>2189</v>
      </c>
      <c r="L584" s="44">
        <v>23923</v>
      </c>
    </row>
    <row r="585" spans="1:12" ht="27.75" customHeight="1">
      <c r="A585" s="61">
        <v>558</v>
      </c>
      <c r="B585" s="14" t="s">
        <v>2193</v>
      </c>
      <c r="C585" s="16">
        <v>50000</v>
      </c>
      <c r="D585" s="17">
        <v>0.2</v>
      </c>
      <c r="E585" s="15" t="s">
        <v>52</v>
      </c>
      <c r="F585" s="18" t="s">
        <v>1032</v>
      </c>
      <c r="G585" s="19">
        <v>50000</v>
      </c>
      <c r="H585" s="18" t="s">
        <v>1032</v>
      </c>
      <c r="I585" s="19">
        <v>50000</v>
      </c>
      <c r="J585" s="16" t="s">
        <v>34</v>
      </c>
      <c r="K585" s="19" t="s">
        <v>2194</v>
      </c>
      <c r="L585" s="44">
        <v>23923</v>
      </c>
    </row>
    <row r="586" spans="1:12">
      <c r="A586" s="61">
        <v>559</v>
      </c>
      <c r="B586" s="14" t="s">
        <v>2199</v>
      </c>
      <c r="C586" s="16">
        <v>14100</v>
      </c>
      <c r="D586" s="17">
        <v>7050</v>
      </c>
      <c r="E586" s="15" t="s">
        <v>52</v>
      </c>
      <c r="F586" s="18" t="s">
        <v>1354</v>
      </c>
      <c r="G586" s="19">
        <v>14100</v>
      </c>
      <c r="H586" s="18" t="s">
        <v>1354</v>
      </c>
      <c r="I586" s="19">
        <v>14100</v>
      </c>
      <c r="J586" s="16" t="s">
        <v>34</v>
      </c>
      <c r="K586" s="19" t="s">
        <v>2200</v>
      </c>
      <c r="L586" s="44">
        <v>23920</v>
      </c>
    </row>
    <row r="587" spans="1:12" ht="27.75" customHeight="1">
      <c r="A587" s="61">
        <v>560</v>
      </c>
      <c r="B587" s="14" t="s">
        <v>2203</v>
      </c>
      <c r="C587" s="16">
        <v>30000</v>
      </c>
      <c r="D587" s="17"/>
      <c r="E587" s="15" t="s">
        <v>52</v>
      </c>
      <c r="F587" s="18" t="s">
        <v>228</v>
      </c>
      <c r="G587" s="19">
        <v>30000</v>
      </c>
      <c r="H587" s="18" t="s">
        <v>228</v>
      </c>
      <c r="I587" s="19">
        <v>30000</v>
      </c>
      <c r="J587" s="16" t="s">
        <v>34</v>
      </c>
      <c r="K587" s="19" t="s">
        <v>2205</v>
      </c>
      <c r="L587" s="44">
        <v>23923</v>
      </c>
    </row>
    <row r="588" spans="1:12" ht="27.75" customHeight="1">
      <c r="A588" s="61">
        <v>561</v>
      </c>
      <c r="B588" s="14" t="s">
        <v>437</v>
      </c>
      <c r="C588" s="16">
        <v>1177</v>
      </c>
      <c r="D588" s="17"/>
      <c r="E588" s="15" t="s">
        <v>275</v>
      </c>
      <c r="F588" s="18" t="s">
        <v>436</v>
      </c>
      <c r="G588" s="19">
        <v>1177</v>
      </c>
      <c r="H588" s="18" t="s">
        <v>436</v>
      </c>
      <c r="I588" s="19">
        <v>1177</v>
      </c>
      <c r="J588" s="16" t="s">
        <v>34</v>
      </c>
      <c r="K588" s="19" t="s">
        <v>275</v>
      </c>
      <c r="L588" s="44">
        <v>23923</v>
      </c>
    </row>
    <row r="589" spans="1:12" ht="30" customHeight="1">
      <c r="A589" s="61">
        <v>562</v>
      </c>
      <c r="B589" s="14" t="s">
        <v>2210</v>
      </c>
      <c r="C589" s="16">
        <v>580475</v>
      </c>
      <c r="D589" s="17"/>
      <c r="E589" s="15" t="s">
        <v>52</v>
      </c>
      <c r="F589" s="15" t="s">
        <v>1328</v>
      </c>
      <c r="G589" s="124">
        <v>580475</v>
      </c>
      <c r="H589" s="15" t="s">
        <v>1328</v>
      </c>
      <c r="I589" s="124">
        <v>580475</v>
      </c>
      <c r="J589" s="16" t="s">
        <v>34</v>
      </c>
      <c r="K589" s="19" t="s">
        <v>36</v>
      </c>
      <c r="L589" s="44">
        <v>23801</v>
      </c>
    </row>
    <row r="590" spans="1:12" ht="30" customHeight="1">
      <c r="A590" s="61">
        <v>563</v>
      </c>
      <c r="B590" s="14" t="s">
        <v>2212</v>
      </c>
      <c r="C590" s="16">
        <v>580475</v>
      </c>
      <c r="D590" s="17"/>
      <c r="E590" s="15" t="s">
        <v>52</v>
      </c>
      <c r="F590" s="15" t="s">
        <v>1328</v>
      </c>
      <c r="G590" s="124">
        <v>580475</v>
      </c>
      <c r="H590" s="15" t="s">
        <v>1328</v>
      </c>
      <c r="I590" s="124">
        <v>580475</v>
      </c>
      <c r="J590" s="16" t="s">
        <v>34</v>
      </c>
      <c r="K590" s="19" t="s">
        <v>36</v>
      </c>
      <c r="L590" s="44">
        <v>23801</v>
      </c>
    </row>
    <row r="591" spans="1:12" ht="27.75" customHeight="1">
      <c r="A591" s="61">
        <v>564</v>
      </c>
      <c r="B591" s="14" t="s">
        <v>1038</v>
      </c>
      <c r="C591" s="16">
        <v>2996</v>
      </c>
      <c r="D591" s="17">
        <v>3.5</v>
      </c>
      <c r="E591" s="15" t="s">
        <v>52</v>
      </c>
      <c r="F591" s="15" t="s">
        <v>98</v>
      </c>
      <c r="G591" s="19">
        <v>2996</v>
      </c>
      <c r="H591" s="15" t="s">
        <v>98</v>
      </c>
      <c r="I591" s="19">
        <v>2996</v>
      </c>
      <c r="J591" s="16" t="s">
        <v>34</v>
      </c>
      <c r="K591" s="19" t="s">
        <v>2217</v>
      </c>
      <c r="L591" s="44">
        <v>23931</v>
      </c>
    </row>
    <row r="592" spans="1:12" ht="27.75" customHeight="1">
      <c r="A592" s="61">
        <v>565</v>
      </c>
      <c r="B592" s="14" t="s">
        <v>2220</v>
      </c>
      <c r="C592" s="16">
        <v>6420</v>
      </c>
      <c r="D592" s="17">
        <v>0.6</v>
      </c>
      <c r="E592" s="15" t="s">
        <v>52</v>
      </c>
      <c r="F592" s="15" t="s">
        <v>98</v>
      </c>
      <c r="G592" s="19">
        <v>6420</v>
      </c>
      <c r="H592" s="15" t="s">
        <v>98</v>
      </c>
      <c r="I592" s="19">
        <v>6420</v>
      </c>
      <c r="J592" s="16" t="s">
        <v>34</v>
      </c>
      <c r="K592" s="19" t="s">
        <v>2222</v>
      </c>
      <c r="L592" s="44">
        <v>23934</v>
      </c>
    </row>
    <row r="593" spans="1:12" ht="33" customHeight="1">
      <c r="A593" s="61">
        <v>566</v>
      </c>
      <c r="B593" s="14" t="s">
        <v>2225</v>
      </c>
      <c r="C593" s="16">
        <v>49648</v>
      </c>
      <c r="D593" s="17">
        <v>58</v>
      </c>
      <c r="E593" s="15" t="s">
        <v>52</v>
      </c>
      <c r="F593" s="15" t="s">
        <v>661</v>
      </c>
      <c r="G593" s="19">
        <v>47936</v>
      </c>
      <c r="H593" s="15" t="s">
        <v>661</v>
      </c>
      <c r="I593" s="19">
        <v>47936</v>
      </c>
      <c r="J593" s="16" t="s">
        <v>34</v>
      </c>
      <c r="K593" s="19" t="s">
        <v>2226</v>
      </c>
      <c r="L593" s="44">
        <v>23942</v>
      </c>
    </row>
    <row r="594" spans="1:12" ht="43.5" customHeight="1">
      <c r="A594" s="61">
        <v>567</v>
      </c>
      <c r="B594" s="14" t="s">
        <v>463</v>
      </c>
      <c r="C594" s="16">
        <v>273470.59999999998</v>
      </c>
      <c r="D594" s="17">
        <v>260</v>
      </c>
      <c r="E594" s="15" t="s">
        <v>52</v>
      </c>
      <c r="F594" s="264" t="s">
        <v>462</v>
      </c>
      <c r="G594" s="19">
        <v>273470.59999999998</v>
      </c>
      <c r="H594" s="264" t="s">
        <v>462</v>
      </c>
      <c r="I594" s="19">
        <v>273470.59999999998</v>
      </c>
      <c r="J594" s="16" t="s">
        <v>34</v>
      </c>
      <c r="K594" s="19" t="s">
        <v>1953</v>
      </c>
      <c r="L594" s="44">
        <v>23901</v>
      </c>
    </row>
    <row r="595" spans="1:12" ht="27.75" customHeight="1">
      <c r="A595" s="61">
        <v>568</v>
      </c>
      <c r="B595" s="14" t="s">
        <v>2231</v>
      </c>
      <c r="C595" s="16">
        <v>12000</v>
      </c>
      <c r="D595" s="17">
        <v>7.4999999999999997E-2</v>
      </c>
      <c r="E595" s="15" t="s">
        <v>52</v>
      </c>
      <c r="F595" s="15" t="s">
        <v>620</v>
      </c>
      <c r="G595" s="19">
        <v>12000</v>
      </c>
      <c r="H595" s="15" t="s">
        <v>620</v>
      </c>
      <c r="I595" s="19">
        <v>12000</v>
      </c>
      <c r="J595" s="16" t="s">
        <v>34</v>
      </c>
      <c r="K595" s="19" t="s">
        <v>2232</v>
      </c>
      <c r="L595" s="44">
        <v>23935</v>
      </c>
    </row>
    <row r="596" spans="1:12" s="1" customFormat="1" ht="90" customHeight="1">
      <c r="A596" s="9" t="s">
        <v>2993</v>
      </c>
      <c r="B596" s="10" t="s">
        <v>5</v>
      </c>
      <c r="C596" s="12" t="s">
        <v>6</v>
      </c>
      <c r="D596" s="12" t="s">
        <v>7</v>
      </c>
      <c r="E596" s="10" t="s">
        <v>8</v>
      </c>
      <c r="F596" s="10" t="s">
        <v>9</v>
      </c>
      <c r="G596" s="12" t="s">
        <v>10</v>
      </c>
      <c r="H596" s="12" t="s">
        <v>11</v>
      </c>
      <c r="I596" s="12" t="s">
        <v>12</v>
      </c>
      <c r="J596" s="12" t="s">
        <v>13</v>
      </c>
      <c r="K596" s="260" t="s">
        <v>2994</v>
      </c>
      <c r="L596" s="261" t="s">
        <v>23</v>
      </c>
    </row>
    <row r="597" spans="1:12" ht="27.75" customHeight="1">
      <c r="A597" s="61">
        <v>569</v>
      </c>
      <c r="B597" s="14" t="s">
        <v>2234</v>
      </c>
      <c r="C597" s="16">
        <v>2400</v>
      </c>
      <c r="D597" s="17">
        <v>0.06</v>
      </c>
      <c r="E597" s="15" t="s">
        <v>52</v>
      </c>
      <c r="F597" s="15" t="s">
        <v>620</v>
      </c>
      <c r="G597" s="19">
        <v>2400</v>
      </c>
      <c r="H597" s="15" t="s">
        <v>620</v>
      </c>
      <c r="I597" s="19">
        <v>2400</v>
      </c>
      <c r="J597" s="16" t="s">
        <v>34</v>
      </c>
      <c r="K597" s="19" t="s">
        <v>2232</v>
      </c>
      <c r="L597" s="44">
        <v>23935</v>
      </c>
    </row>
    <row r="598" spans="1:12" ht="27.75" customHeight="1">
      <c r="A598" s="61">
        <v>570</v>
      </c>
      <c r="B598" s="14" t="s">
        <v>463</v>
      </c>
      <c r="C598" s="16">
        <v>25680</v>
      </c>
      <c r="D598" s="17">
        <v>600</v>
      </c>
      <c r="E598" s="15" t="s">
        <v>52</v>
      </c>
      <c r="F598" s="30" t="s">
        <v>462</v>
      </c>
      <c r="G598" s="19">
        <v>25680</v>
      </c>
      <c r="H598" s="30" t="s">
        <v>462</v>
      </c>
      <c r="I598" s="19">
        <v>25680</v>
      </c>
      <c r="J598" s="16" t="s">
        <v>34</v>
      </c>
      <c r="K598" s="19" t="s">
        <v>2236</v>
      </c>
      <c r="L598" s="44">
        <v>23931</v>
      </c>
    </row>
    <row r="599" spans="1:12" ht="27.75" customHeight="1">
      <c r="A599" s="61">
        <v>571</v>
      </c>
      <c r="B599" s="14" t="s">
        <v>137</v>
      </c>
      <c r="C599" s="16">
        <v>404995</v>
      </c>
      <c r="D599" s="17">
        <v>757</v>
      </c>
      <c r="E599" s="15" t="s">
        <v>52</v>
      </c>
      <c r="F599" s="30" t="s">
        <v>61</v>
      </c>
      <c r="G599" s="19">
        <v>404995</v>
      </c>
      <c r="H599" s="30" t="s">
        <v>61</v>
      </c>
      <c r="I599" s="19">
        <v>404995</v>
      </c>
      <c r="J599" s="16" t="s">
        <v>34</v>
      </c>
      <c r="K599" s="19" t="s">
        <v>2241</v>
      </c>
      <c r="L599" s="44">
        <v>23934</v>
      </c>
    </row>
    <row r="600" spans="1:12" ht="27.75" customHeight="1">
      <c r="A600" s="61">
        <v>572</v>
      </c>
      <c r="B600" s="14" t="s">
        <v>632</v>
      </c>
      <c r="C600" s="16">
        <v>23882.5</v>
      </c>
      <c r="D600" s="17">
        <v>93</v>
      </c>
      <c r="E600" s="15" t="s">
        <v>52</v>
      </c>
      <c r="F600" s="15" t="s">
        <v>2244</v>
      </c>
      <c r="G600" s="19">
        <v>23625.599999999999</v>
      </c>
      <c r="H600" s="15" t="s">
        <v>2244</v>
      </c>
      <c r="I600" s="19">
        <v>23625.599999999999</v>
      </c>
      <c r="J600" s="16" t="s">
        <v>34</v>
      </c>
      <c r="K600" s="19" t="s">
        <v>2085</v>
      </c>
      <c r="L600" s="44">
        <v>23934</v>
      </c>
    </row>
    <row r="601" spans="1:12" ht="27.75" customHeight="1">
      <c r="A601" s="61">
        <v>573</v>
      </c>
      <c r="B601" s="14" t="s">
        <v>1634</v>
      </c>
      <c r="C601" s="16">
        <v>53551.360000000001</v>
      </c>
      <c r="D601" s="17">
        <v>1251.2</v>
      </c>
      <c r="E601" s="15" t="s">
        <v>52</v>
      </c>
      <c r="F601" s="30" t="s">
        <v>130</v>
      </c>
      <c r="G601" s="19">
        <v>53551.360000000001</v>
      </c>
      <c r="H601" s="30" t="s">
        <v>130</v>
      </c>
      <c r="I601" s="19">
        <v>53551.360000000001</v>
      </c>
      <c r="J601" s="16" t="s">
        <v>34</v>
      </c>
      <c r="K601" s="19" t="s">
        <v>2232</v>
      </c>
      <c r="L601" s="44">
        <v>23944</v>
      </c>
    </row>
    <row r="602" spans="1:12" ht="27.75" customHeight="1">
      <c r="A602" s="61">
        <v>574</v>
      </c>
      <c r="B602" s="14" t="s">
        <v>1638</v>
      </c>
      <c r="C602" s="16">
        <v>60639.040000000001</v>
      </c>
      <c r="D602" s="17">
        <v>1416.8</v>
      </c>
      <c r="E602" s="15" t="s">
        <v>52</v>
      </c>
      <c r="F602" s="30" t="s">
        <v>130</v>
      </c>
      <c r="G602" s="19">
        <v>60639.040000000001</v>
      </c>
      <c r="H602" s="30" t="s">
        <v>130</v>
      </c>
      <c r="I602" s="19">
        <v>60639.040000000001</v>
      </c>
      <c r="J602" s="16" t="s">
        <v>34</v>
      </c>
      <c r="K602" s="19" t="s">
        <v>2232</v>
      </c>
      <c r="L602" s="44">
        <v>23944</v>
      </c>
    </row>
    <row r="603" spans="1:12" ht="27.75" customHeight="1">
      <c r="A603" s="61">
        <v>575</v>
      </c>
      <c r="B603" s="14" t="s">
        <v>2248</v>
      </c>
      <c r="C603" s="16">
        <v>39376</v>
      </c>
      <c r="D603" s="17">
        <v>920</v>
      </c>
      <c r="E603" s="15" t="s">
        <v>52</v>
      </c>
      <c r="F603" s="30" t="s">
        <v>130</v>
      </c>
      <c r="G603" s="19">
        <v>39376</v>
      </c>
      <c r="H603" s="30" t="s">
        <v>130</v>
      </c>
      <c r="I603" s="19">
        <v>39376</v>
      </c>
      <c r="J603" s="16" t="s">
        <v>34</v>
      </c>
      <c r="K603" s="19" t="s">
        <v>2232</v>
      </c>
      <c r="L603" s="44">
        <v>23944</v>
      </c>
    </row>
    <row r="604" spans="1:12" ht="27.75" customHeight="1">
      <c r="A604" s="61">
        <v>576</v>
      </c>
      <c r="B604" s="14" t="s">
        <v>2254</v>
      </c>
      <c r="C604" s="16">
        <v>6200</v>
      </c>
      <c r="D604" s="17">
        <v>0.62</v>
      </c>
      <c r="E604" s="15" t="s">
        <v>52</v>
      </c>
      <c r="F604" s="15" t="s">
        <v>1679</v>
      </c>
      <c r="G604" s="19">
        <v>6200</v>
      </c>
      <c r="H604" s="15" t="s">
        <v>1679</v>
      </c>
      <c r="I604" s="19">
        <v>6200</v>
      </c>
      <c r="J604" s="16" t="s">
        <v>34</v>
      </c>
      <c r="K604" s="19" t="s">
        <v>2255</v>
      </c>
      <c r="L604" s="44">
        <v>23943</v>
      </c>
    </row>
    <row r="605" spans="1:12" ht="27.75" customHeight="1">
      <c r="A605" s="61">
        <v>577</v>
      </c>
      <c r="B605" s="14" t="s">
        <v>2262</v>
      </c>
      <c r="C605" s="16">
        <v>3937.5</v>
      </c>
      <c r="D605" s="17">
        <v>7.4999999999999997E-2</v>
      </c>
      <c r="E605" s="15" t="s">
        <v>52</v>
      </c>
      <c r="F605" s="18" t="s">
        <v>620</v>
      </c>
      <c r="G605" s="19">
        <v>3937.5</v>
      </c>
      <c r="H605" s="30" t="s">
        <v>620</v>
      </c>
      <c r="I605" s="19">
        <v>3937.5</v>
      </c>
      <c r="J605" s="16" t="s">
        <v>34</v>
      </c>
      <c r="K605" s="19" t="s">
        <v>2263</v>
      </c>
      <c r="L605" s="44">
        <v>23942</v>
      </c>
    </row>
    <row r="606" spans="1:12" ht="27.75" customHeight="1">
      <c r="A606" s="61">
        <v>578</v>
      </c>
      <c r="B606" s="14" t="s">
        <v>1038</v>
      </c>
      <c r="C606" s="16">
        <v>1872.5</v>
      </c>
      <c r="D606" s="17">
        <v>3.5</v>
      </c>
      <c r="E606" s="15" t="s">
        <v>52</v>
      </c>
      <c r="F606" s="15" t="s">
        <v>98</v>
      </c>
      <c r="G606" s="19">
        <v>1872.5</v>
      </c>
      <c r="H606" s="15" t="s">
        <v>98</v>
      </c>
      <c r="I606" s="19">
        <v>1872.5</v>
      </c>
      <c r="J606" s="16" t="s">
        <v>34</v>
      </c>
      <c r="K606" s="19" t="s">
        <v>2267</v>
      </c>
      <c r="L606" s="44">
        <v>23942</v>
      </c>
    </row>
    <row r="607" spans="1:12" ht="30" customHeight="1">
      <c r="A607" s="61">
        <v>579</v>
      </c>
      <c r="B607" s="14" t="s">
        <v>2270</v>
      </c>
      <c r="C607" s="16">
        <v>64735</v>
      </c>
      <c r="D607" s="17"/>
      <c r="E607" s="15" t="s">
        <v>52</v>
      </c>
      <c r="F607" s="15" t="s">
        <v>748</v>
      </c>
      <c r="G607" s="16"/>
      <c r="H607" s="15" t="s">
        <v>748</v>
      </c>
      <c r="I607" s="16"/>
      <c r="J607" s="16" t="s">
        <v>34</v>
      </c>
      <c r="K607" s="19" t="s">
        <v>36</v>
      </c>
      <c r="L607" s="44">
        <v>23676</v>
      </c>
    </row>
    <row r="608" spans="1:12" ht="30" customHeight="1">
      <c r="A608" s="61">
        <v>580</v>
      </c>
      <c r="B608" s="14" t="s">
        <v>2272</v>
      </c>
      <c r="C608" s="16">
        <v>498664</v>
      </c>
      <c r="D608" s="17"/>
      <c r="E608" s="15" t="s">
        <v>52</v>
      </c>
      <c r="F608" s="15" t="s">
        <v>480</v>
      </c>
      <c r="G608" s="19">
        <v>498664</v>
      </c>
      <c r="H608" s="15" t="s">
        <v>480</v>
      </c>
      <c r="I608" s="16">
        <v>498664</v>
      </c>
      <c r="J608" s="16" t="s">
        <v>34</v>
      </c>
      <c r="K608" s="19" t="s">
        <v>36</v>
      </c>
      <c r="L608" s="44">
        <v>23655</v>
      </c>
    </row>
    <row r="609" spans="1:12" ht="27.75" customHeight="1">
      <c r="A609" s="61">
        <v>581</v>
      </c>
      <c r="B609" s="14" t="s">
        <v>2276</v>
      </c>
      <c r="C609" s="16">
        <v>5617.5</v>
      </c>
      <c r="D609" s="17">
        <v>525</v>
      </c>
      <c r="E609" s="15" t="s">
        <v>52</v>
      </c>
      <c r="F609" s="15" t="s">
        <v>50</v>
      </c>
      <c r="G609" s="19">
        <v>5243</v>
      </c>
      <c r="H609" s="15" t="s">
        <v>50</v>
      </c>
      <c r="I609" s="19">
        <v>5243</v>
      </c>
      <c r="J609" s="16" t="s">
        <v>34</v>
      </c>
      <c r="K609" s="19" t="s">
        <v>2277</v>
      </c>
      <c r="L609" s="44">
        <v>23941</v>
      </c>
    </row>
    <row r="610" spans="1:12" ht="27.75" customHeight="1">
      <c r="A610" s="61">
        <v>582</v>
      </c>
      <c r="B610" s="14" t="s">
        <v>2281</v>
      </c>
      <c r="C610" s="16">
        <v>1391</v>
      </c>
      <c r="D610" s="17">
        <v>10</v>
      </c>
      <c r="E610" s="15" t="s">
        <v>52</v>
      </c>
      <c r="F610" s="18" t="s">
        <v>197</v>
      </c>
      <c r="G610" s="19">
        <v>1391</v>
      </c>
      <c r="H610" s="30" t="s">
        <v>197</v>
      </c>
      <c r="I610" s="19">
        <v>1391</v>
      </c>
      <c r="J610" s="16" t="s">
        <v>34</v>
      </c>
      <c r="K610" s="19" t="s">
        <v>2283</v>
      </c>
      <c r="L610" s="44">
        <v>23943</v>
      </c>
    </row>
    <row r="611" spans="1:12" ht="27.75" customHeight="1">
      <c r="A611" s="61">
        <v>583</v>
      </c>
      <c r="B611" s="14" t="s">
        <v>698</v>
      </c>
      <c r="C611" s="16">
        <v>7706.5</v>
      </c>
      <c r="D611" s="17"/>
      <c r="E611" s="15" t="s">
        <v>52</v>
      </c>
      <c r="F611" s="18" t="s">
        <v>1354</v>
      </c>
      <c r="G611" s="19">
        <v>7706.5</v>
      </c>
      <c r="H611" s="18" t="s">
        <v>1354</v>
      </c>
      <c r="I611" s="19">
        <v>7706.5</v>
      </c>
      <c r="J611" s="16" t="s">
        <v>34</v>
      </c>
      <c r="K611" s="19" t="s">
        <v>2286</v>
      </c>
      <c r="L611" s="44">
        <v>23929</v>
      </c>
    </row>
    <row r="612" spans="1:12" ht="27.75" customHeight="1">
      <c r="A612" s="61">
        <v>584</v>
      </c>
      <c r="B612" s="14" t="s">
        <v>698</v>
      </c>
      <c r="C612" s="16">
        <v>90000</v>
      </c>
      <c r="D612" s="17"/>
      <c r="E612" s="15" t="s">
        <v>52</v>
      </c>
      <c r="F612" s="18" t="s">
        <v>1354</v>
      </c>
      <c r="G612" s="19">
        <v>84147.5</v>
      </c>
      <c r="H612" s="18" t="s">
        <v>1354</v>
      </c>
      <c r="I612" s="19">
        <v>84147.5</v>
      </c>
      <c r="J612" s="16" t="s">
        <v>34</v>
      </c>
      <c r="K612" s="19" t="s">
        <v>2289</v>
      </c>
      <c r="L612" s="44">
        <v>23927</v>
      </c>
    </row>
    <row r="613" spans="1:12" ht="27.75" customHeight="1">
      <c r="A613" s="61">
        <v>585</v>
      </c>
      <c r="B613" s="14" t="s">
        <v>2292</v>
      </c>
      <c r="C613" s="16">
        <v>475</v>
      </c>
      <c r="D613" s="17"/>
      <c r="E613" s="15" t="s">
        <v>52</v>
      </c>
      <c r="F613" s="18" t="s">
        <v>1354</v>
      </c>
      <c r="G613" s="19">
        <v>475</v>
      </c>
      <c r="H613" s="18" t="s">
        <v>1354</v>
      </c>
      <c r="I613" s="19">
        <v>475</v>
      </c>
      <c r="J613" s="16" t="s">
        <v>34</v>
      </c>
      <c r="K613" s="19" t="s">
        <v>2293</v>
      </c>
      <c r="L613" s="44">
        <v>23929</v>
      </c>
    </row>
    <row r="614" spans="1:12" ht="27.75" customHeight="1">
      <c r="A614" s="61">
        <v>586</v>
      </c>
      <c r="B614" s="14" t="s">
        <v>2296</v>
      </c>
      <c r="C614" s="16">
        <v>8346</v>
      </c>
      <c r="D614" s="17"/>
      <c r="E614" s="15" t="s">
        <v>275</v>
      </c>
      <c r="F614" s="30" t="s">
        <v>930</v>
      </c>
      <c r="G614" s="19">
        <v>8346</v>
      </c>
      <c r="H614" s="30" t="s">
        <v>930</v>
      </c>
      <c r="I614" s="19">
        <v>8346</v>
      </c>
      <c r="J614" s="16" t="s">
        <v>34</v>
      </c>
      <c r="K614" s="19" t="s">
        <v>275</v>
      </c>
      <c r="L614" s="44">
        <v>23929</v>
      </c>
    </row>
    <row r="615" spans="1:12" ht="27.75" customHeight="1">
      <c r="A615" s="61">
        <v>587</v>
      </c>
      <c r="B615" s="14" t="s">
        <v>2298</v>
      </c>
      <c r="C615" s="16">
        <v>17120</v>
      </c>
      <c r="D615" s="17"/>
      <c r="E615" s="15" t="s">
        <v>275</v>
      </c>
      <c r="F615" s="15" t="s">
        <v>273</v>
      </c>
      <c r="G615" s="19">
        <v>17120</v>
      </c>
      <c r="H615" s="15" t="s">
        <v>273</v>
      </c>
      <c r="I615" s="19">
        <v>17120</v>
      </c>
      <c r="J615" s="16" t="s">
        <v>34</v>
      </c>
      <c r="K615" s="19" t="s">
        <v>275</v>
      </c>
      <c r="L615" s="44">
        <v>23931</v>
      </c>
    </row>
    <row r="616" spans="1:12" ht="27.75" customHeight="1">
      <c r="A616" s="61">
        <v>588</v>
      </c>
      <c r="B616" s="14" t="s">
        <v>437</v>
      </c>
      <c r="C616" s="16">
        <v>385.2</v>
      </c>
      <c r="D616" s="17"/>
      <c r="E616" s="15" t="s">
        <v>275</v>
      </c>
      <c r="F616" s="18" t="s">
        <v>436</v>
      </c>
      <c r="G616" s="19">
        <v>385.2</v>
      </c>
      <c r="H616" s="18" t="s">
        <v>436</v>
      </c>
      <c r="I616" s="19">
        <v>385.2</v>
      </c>
      <c r="J616" s="16" t="s">
        <v>34</v>
      </c>
      <c r="K616" s="19" t="s">
        <v>275</v>
      </c>
      <c r="L616" s="44">
        <v>23930</v>
      </c>
    </row>
    <row r="617" spans="1:12" ht="27.75" customHeight="1">
      <c r="A617" s="61">
        <v>589</v>
      </c>
      <c r="B617" s="14" t="s">
        <v>2307</v>
      </c>
      <c r="C617" s="16">
        <v>17655</v>
      </c>
      <c r="D617" s="17">
        <v>3.3</v>
      </c>
      <c r="E617" s="15" t="s">
        <v>52</v>
      </c>
      <c r="F617" s="15" t="s">
        <v>197</v>
      </c>
      <c r="G617" s="19">
        <v>17655</v>
      </c>
      <c r="H617" s="15" t="s">
        <v>197</v>
      </c>
      <c r="I617" s="19">
        <v>17655</v>
      </c>
      <c r="J617" s="16" t="s">
        <v>34</v>
      </c>
      <c r="K617" s="19" t="s">
        <v>2308</v>
      </c>
      <c r="L617" s="44">
        <v>23944</v>
      </c>
    </row>
    <row r="618" spans="1:12" ht="27.75" customHeight="1">
      <c r="A618" s="61">
        <v>590</v>
      </c>
      <c r="B618" s="14" t="s">
        <v>2312</v>
      </c>
      <c r="C618" s="16">
        <v>1284</v>
      </c>
      <c r="D618" s="17">
        <v>100</v>
      </c>
      <c r="E618" s="15" t="s">
        <v>52</v>
      </c>
      <c r="F618" s="18" t="s">
        <v>197</v>
      </c>
      <c r="G618" s="19">
        <v>1284</v>
      </c>
      <c r="H618" s="30" t="s">
        <v>197</v>
      </c>
      <c r="I618" s="19">
        <v>1284</v>
      </c>
      <c r="J618" s="16" t="s">
        <v>34</v>
      </c>
      <c r="K618" s="19" t="s">
        <v>2313</v>
      </c>
      <c r="L618" s="44">
        <v>23943</v>
      </c>
    </row>
    <row r="619" spans="1:12" ht="27.75" customHeight="1">
      <c r="A619" s="61">
        <v>591</v>
      </c>
      <c r="B619" s="14" t="s">
        <v>2316</v>
      </c>
      <c r="C619" s="16">
        <v>144450</v>
      </c>
      <c r="D619" s="17">
        <v>27</v>
      </c>
      <c r="E619" s="15" t="s">
        <v>52</v>
      </c>
      <c r="F619" s="18" t="s">
        <v>50</v>
      </c>
      <c r="G619" s="19">
        <v>139100</v>
      </c>
      <c r="H619" s="18" t="s">
        <v>50</v>
      </c>
      <c r="I619" s="19">
        <v>139100</v>
      </c>
      <c r="J619" s="16" t="s">
        <v>34</v>
      </c>
      <c r="K619" s="19" t="s">
        <v>2318</v>
      </c>
      <c r="L619" s="44">
        <v>23949</v>
      </c>
    </row>
    <row r="620" spans="1:12" ht="27.75" customHeight="1">
      <c r="A620" s="61">
        <v>592</v>
      </c>
      <c r="B620" s="14" t="s">
        <v>2323</v>
      </c>
      <c r="C620" s="16">
        <v>1200</v>
      </c>
      <c r="D620" s="17">
        <v>0.24</v>
      </c>
      <c r="E620" s="15" t="s">
        <v>52</v>
      </c>
      <c r="F620" s="18" t="s">
        <v>1032</v>
      </c>
      <c r="G620" s="19">
        <v>1200</v>
      </c>
      <c r="H620" s="18" t="s">
        <v>1032</v>
      </c>
      <c r="I620" s="19">
        <v>1200</v>
      </c>
      <c r="J620" s="16" t="s">
        <v>34</v>
      </c>
      <c r="K620" s="19" t="s">
        <v>2324</v>
      </c>
      <c r="L620" s="44">
        <v>23945</v>
      </c>
    </row>
    <row r="621" spans="1:12" ht="27.75" customHeight="1">
      <c r="A621" s="61">
        <v>593</v>
      </c>
      <c r="B621" s="14" t="s">
        <v>2327</v>
      </c>
      <c r="C621" s="16">
        <v>80</v>
      </c>
      <c r="D621" s="17"/>
      <c r="E621" s="15" t="s">
        <v>52</v>
      </c>
      <c r="F621" s="18" t="s">
        <v>1354</v>
      </c>
      <c r="G621" s="19">
        <v>80</v>
      </c>
      <c r="H621" s="18" t="s">
        <v>1354</v>
      </c>
      <c r="I621" s="19">
        <v>80</v>
      </c>
      <c r="J621" s="16" t="s">
        <v>34</v>
      </c>
      <c r="K621" s="19" t="s">
        <v>2328</v>
      </c>
      <c r="L621" s="44">
        <v>23942</v>
      </c>
    </row>
    <row r="622" spans="1:12" ht="27.75" customHeight="1">
      <c r="A622" s="61">
        <v>594</v>
      </c>
      <c r="B622" s="14" t="s">
        <v>2331</v>
      </c>
      <c r="C622" s="16">
        <v>120</v>
      </c>
      <c r="D622" s="17"/>
      <c r="E622" s="15" t="s">
        <v>52</v>
      </c>
      <c r="F622" s="18" t="s">
        <v>1354</v>
      </c>
      <c r="G622" s="19">
        <v>120</v>
      </c>
      <c r="H622" s="18" t="s">
        <v>1354</v>
      </c>
      <c r="I622" s="19">
        <v>120</v>
      </c>
      <c r="J622" s="16" t="s">
        <v>34</v>
      </c>
      <c r="K622" s="19" t="s">
        <v>2332</v>
      </c>
      <c r="L622" s="44">
        <v>23942</v>
      </c>
    </row>
    <row r="623" spans="1:12" ht="27.75" customHeight="1">
      <c r="A623" s="61">
        <v>595</v>
      </c>
      <c r="B623" s="14" t="s">
        <v>2335</v>
      </c>
      <c r="C623" s="16">
        <v>605</v>
      </c>
      <c r="D623" s="17"/>
      <c r="E623" s="15" t="s">
        <v>52</v>
      </c>
      <c r="F623" s="18" t="s">
        <v>1354</v>
      </c>
      <c r="G623" s="19">
        <v>605</v>
      </c>
      <c r="H623" s="18" t="s">
        <v>1354</v>
      </c>
      <c r="I623" s="19">
        <v>605</v>
      </c>
      <c r="J623" s="16" t="s">
        <v>34</v>
      </c>
      <c r="K623" s="19" t="s">
        <v>2336</v>
      </c>
      <c r="L623" s="44">
        <v>23942</v>
      </c>
    </row>
    <row r="624" spans="1:12" ht="27.75" customHeight="1">
      <c r="A624" s="61">
        <v>596</v>
      </c>
      <c r="B624" s="14" t="s">
        <v>2339</v>
      </c>
      <c r="C624" s="16">
        <v>177</v>
      </c>
      <c r="D624" s="17">
        <v>3</v>
      </c>
      <c r="E624" s="15" t="s">
        <v>52</v>
      </c>
      <c r="F624" s="18" t="s">
        <v>1354</v>
      </c>
      <c r="G624" s="19">
        <v>177</v>
      </c>
      <c r="H624" s="18" t="s">
        <v>1354</v>
      </c>
      <c r="I624" s="19">
        <v>177</v>
      </c>
      <c r="J624" s="16" t="s">
        <v>34</v>
      </c>
      <c r="K624" s="19" t="s">
        <v>2340</v>
      </c>
      <c r="L624" s="44">
        <v>23942</v>
      </c>
    </row>
    <row r="625" spans="1:12" ht="27.75" customHeight="1">
      <c r="A625" s="61">
        <v>597</v>
      </c>
      <c r="B625" s="14" t="s">
        <v>2343</v>
      </c>
      <c r="C625" s="16">
        <v>9095</v>
      </c>
      <c r="D625" s="17">
        <v>425</v>
      </c>
      <c r="E625" s="15" t="s">
        <v>52</v>
      </c>
      <c r="F625" s="30" t="s">
        <v>369</v>
      </c>
      <c r="G625" s="19">
        <v>8453</v>
      </c>
      <c r="H625" s="30" t="s">
        <v>369</v>
      </c>
      <c r="I625" s="19">
        <v>8453</v>
      </c>
      <c r="J625" s="16" t="s">
        <v>34</v>
      </c>
      <c r="K625" s="19" t="s">
        <v>2344</v>
      </c>
      <c r="L625" s="44">
        <v>23945</v>
      </c>
    </row>
    <row r="626" spans="1:12" ht="27.75" customHeight="1">
      <c r="A626" s="61">
        <v>598</v>
      </c>
      <c r="B626" s="14" t="s">
        <v>399</v>
      </c>
      <c r="C626" s="16">
        <v>89880</v>
      </c>
      <c r="D626" s="17">
        <v>4200</v>
      </c>
      <c r="E626" s="15" t="s">
        <v>52</v>
      </c>
      <c r="F626" s="15" t="s">
        <v>398</v>
      </c>
      <c r="G626" s="19">
        <v>89880</v>
      </c>
      <c r="H626" s="15" t="s">
        <v>398</v>
      </c>
      <c r="I626" s="19">
        <v>89880</v>
      </c>
      <c r="J626" s="16" t="s">
        <v>34</v>
      </c>
      <c r="K626" s="19" t="s">
        <v>2347</v>
      </c>
      <c r="L626" s="44">
        <v>23945</v>
      </c>
    </row>
    <row r="627" spans="1:12" ht="27.75" customHeight="1">
      <c r="A627" s="61">
        <v>599</v>
      </c>
      <c r="B627" s="14" t="s">
        <v>2355</v>
      </c>
      <c r="C627" s="16">
        <v>33327.29</v>
      </c>
      <c r="D627" s="17"/>
      <c r="E627" s="15" t="s">
        <v>275</v>
      </c>
      <c r="F627" s="15" t="s">
        <v>2354</v>
      </c>
      <c r="G627" s="19">
        <v>33327.29</v>
      </c>
      <c r="H627" s="15" t="s">
        <v>2354</v>
      </c>
      <c r="I627" s="19">
        <v>33327.29</v>
      </c>
      <c r="J627" s="16" t="s">
        <v>34</v>
      </c>
      <c r="K627" s="19" t="s">
        <v>275</v>
      </c>
      <c r="L627" s="44">
        <v>23941</v>
      </c>
    </row>
    <row r="628" spans="1:12" ht="27.75" customHeight="1">
      <c r="A628" s="61">
        <v>600</v>
      </c>
      <c r="B628" s="14" t="s">
        <v>437</v>
      </c>
      <c r="C628" s="16">
        <v>770.4</v>
      </c>
      <c r="D628" s="17"/>
      <c r="E628" s="15" t="s">
        <v>275</v>
      </c>
      <c r="F628" s="18" t="s">
        <v>436</v>
      </c>
      <c r="G628" s="19">
        <v>770.4</v>
      </c>
      <c r="H628" s="18" t="s">
        <v>436</v>
      </c>
      <c r="I628" s="19">
        <v>770.4</v>
      </c>
      <c r="J628" s="16" t="s">
        <v>34</v>
      </c>
      <c r="K628" s="19" t="s">
        <v>275</v>
      </c>
      <c r="L628" s="44">
        <v>23944</v>
      </c>
    </row>
    <row r="629" spans="1:12" ht="27.75" customHeight="1">
      <c r="A629" s="61">
        <v>601</v>
      </c>
      <c r="B629" s="14" t="s">
        <v>730</v>
      </c>
      <c r="C629" s="16">
        <v>973700</v>
      </c>
      <c r="D629" s="17">
        <v>92</v>
      </c>
      <c r="E629" s="15" t="s">
        <v>94</v>
      </c>
      <c r="F629" s="15" t="s">
        <v>2358</v>
      </c>
      <c r="G629" s="19">
        <v>973700</v>
      </c>
      <c r="H629" s="15" t="s">
        <v>2358</v>
      </c>
      <c r="I629" s="19">
        <v>973700</v>
      </c>
      <c r="J629" s="16" t="s">
        <v>34</v>
      </c>
      <c r="K629" s="19" t="s">
        <v>2359</v>
      </c>
      <c r="L629" s="44">
        <v>23987</v>
      </c>
    </row>
    <row r="630" spans="1:12" s="1" customFormat="1" ht="90" customHeight="1">
      <c r="A630" s="9" t="s">
        <v>2993</v>
      </c>
      <c r="B630" s="10" t="s">
        <v>5</v>
      </c>
      <c r="C630" s="12" t="s">
        <v>6</v>
      </c>
      <c r="D630" s="12" t="s">
        <v>7</v>
      </c>
      <c r="E630" s="10" t="s">
        <v>8</v>
      </c>
      <c r="F630" s="10" t="s">
        <v>9</v>
      </c>
      <c r="G630" s="12" t="s">
        <v>10</v>
      </c>
      <c r="H630" s="12" t="s">
        <v>11</v>
      </c>
      <c r="I630" s="12" t="s">
        <v>12</v>
      </c>
      <c r="J630" s="12" t="s">
        <v>13</v>
      </c>
      <c r="K630" s="260" t="s">
        <v>2994</v>
      </c>
      <c r="L630" s="261" t="s">
        <v>23</v>
      </c>
    </row>
    <row r="631" spans="1:12" ht="27.75" customHeight="1">
      <c r="A631" s="61">
        <v>602</v>
      </c>
      <c r="B631" s="14" t="s">
        <v>2363</v>
      </c>
      <c r="C631" s="16">
        <v>20330</v>
      </c>
      <c r="D631" s="17">
        <v>190</v>
      </c>
      <c r="E631" s="15" t="s">
        <v>52</v>
      </c>
      <c r="F631" s="30" t="s">
        <v>98</v>
      </c>
      <c r="G631" s="19">
        <v>20330</v>
      </c>
      <c r="H631" s="30" t="s">
        <v>98</v>
      </c>
      <c r="I631" s="19">
        <v>20330</v>
      </c>
      <c r="J631" s="16" t="s">
        <v>34</v>
      </c>
      <c r="K631" s="19" t="s">
        <v>2364</v>
      </c>
      <c r="L631" s="44">
        <v>23958</v>
      </c>
    </row>
    <row r="632" spans="1:12" ht="27.75" customHeight="1">
      <c r="A632" s="61">
        <v>603</v>
      </c>
      <c r="B632" s="14" t="s">
        <v>2368</v>
      </c>
      <c r="C632" s="16">
        <v>115</v>
      </c>
      <c r="D632" s="17">
        <v>5.5</v>
      </c>
      <c r="E632" s="15" t="s">
        <v>52</v>
      </c>
      <c r="F632" s="18" t="s">
        <v>1354</v>
      </c>
      <c r="G632" s="19">
        <v>115</v>
      </c>
      <c r="H632" s="18" t="s">
        <v>1354</v>
      </c>
      <c r="I632" s="19">
        <v>115</v>
      </c>
      <c r="J632" s="16" t="s">
        <v>34</v>
      </c>
      <c r="K632" s="19" t="s">
        <v>2369</v>
      </c>
      <c r="L632" s="44">
        <v>23948</v>
      </c>
    </row>
    <row r="633" spans="1:12" ht="27.75" customHeight="1">
      <c r="A633" s="61">
        <v>604</v>
      </c>
      <c r="B633" s="14" t="s">
        <v>1551</v>
      </c>
      <c r="C633" s="16">
        <v>709076.16</v>
      </c>
      <c r="D633" s="17">
        <v>2124</v>
      </c>
      <c r="E633" s="15" t="s">
        <v>94</v>
      </c>
      <c r="F633" s="18" t="s">
        <v>136</v>
      </c>
      <c r="G633" s="19">
        <v>681033.6</v>
      </c>
      <c r="H633" s="18" t="s">
        <v>136</v>
      </c>
      <c r="I633" s="19">
        <v>681033.6</v>
      </c>
      <c r="J633" s="16" t="s">
        <v>34</v>
      </c>
      <c r="K633" s="19" t="s">
        <v>2372</v>
      </c>
      <c r="L633" s="44">
        <v>23984</v>
      </c>
    </row>
    <row r="634" spans="1:12" ht="27.75" customHeight="1">
      <c r="A634" s="61"/>
      <c r="B634" s="14"/>
      <c r="C634" s="16"/>
      <c r="D634" s="17"/>
      <c r="E634" s="15"/>
      <c r="F634" s="30" t="s">
        <v>61</v>
      </c>
      <c r="G634" s="19">
        <v>699728.64</v>
      </c>
      <c r="H634" s="63"/>
      <c r="I634" s="16"/>
      <c r="J634" s="16"/>
      <c r="K634" s="19"/>
      <c r="L634" s="44"/>
    </row>
    <row r="635" spans="1:12" ht="27.75" customHeight="1">
      <c r="A635" s="61"/>
      <c r="B635" s="14"/>
      <c r="C635" s="16"/>
      <c r="D635" s="17"/>
      <c r="E635" s="15"/>
      <c r="F635" s="15" t="s">
        <v>130</v>
      </c>
      <c r="G635" s="19">
        <v>697391.76</v>
      </c>
      <c r="H635" s="63"/>
      <c r="I635" s="16"/>
      <c r="J635" s="16"/>
      <c r="K635" s="19"/>
      <c r="L635" s="44"/>
    </row>
    <row r="636" spans="1:12" ht="27.75" customHeight="1">
      <c r="A636" s="61">
        <v>605</v>
      </c>
      <c r="B636" s="14" t="s">
        <v>1473</v>
      </c>
      <c r="C636" s="16">
        <v>1179675</v>
      </c>
      <c r="D636" s="17">
        <v>5250</v>
      </c>
      <c r="E636" s="15" t="s">
        <v>94</v>
      </c>
      <c r="F636" s="18" t="s">
        <v>136</v>
      </c>
      <c r="G636" s="19">
        <v>1176304.5</v>
      </c>
      <c r="H636" s="15" t="s">
        <v>130</v>
      </c>
      <c r="I636" s="16">
        <v>1145970</v>
      </c>
      <c r="J636" s="16" t="s">
        <v>34</v>
      </c>
      <c r="K636" s="19" t="s">
        <v>2375</v>
      </c>
      <c r="L636" s="44">
        <v>23984</v>
      </c>
    </row>
    <row r="637" spans="1:12" ht="27.75" customHeight="1">
      <c r="A637" s="61"/>
      <c r="B637" s="14"/>
      <c r="C637" s="16"/>
      <c r="D637" s="17"/>
      <c r="E637" s="15"/>
      <c r="F637" s="30" t="s">
        <v>61</v>
      </c>
      <c r="G637" s="19">
        <v>1162822.5</v>
      </c>
      <c r="H637" s="63"/>
      <c r="I637" s="16"/>
      <c r="J637" s="16"/>
      <c r="K637" s="19"/>
      <c r="L637" s="44"/>
    </row>
    <row r="638" spans="1:12" ht="27.75" customHeight="1">
      <c r="A638" s="61"/>
      <c r="B638" s="14"/>
      <c r="C638" s="16"/>
      <c r="D638" s="17"/>
      <c r="E638" s="15"/>
      <c r="F638" s="15" t="s">
        <v>130</v>
      </c>
      <c r="G638" s="19">
        <v>1145970</v>
      </c>
      <c r="H638" s="63"/>
      <c r="I638" s="16"/>
      <c r="J638" s="16"/>
      <c r="K638" s="19"/>
      <c r="L638" s="44"/>
    </row>
    <row r="639" spans="1:12" ht="27.75" customHeight="1">
      <c r="A639" s="61">
        <v>606</v>
      </c>
      <c r="B639" s="14" t="s">
        <v>2377</v>
      </c>
      <c r="C639" s="16">
        <v>1776200</v>
      </c>
      <c r="D639" s="17">
        <v>830</v>
      </c>
      <c r="E639" s="15" t="s">
        <v>94</v>
      </c>
      <c r="F639" s="30" t="s">
        <v>61</v>
      </c>
      <c r="G639" s="19">
        <v>1699160</v>
      </c>
      <c r="H639" s="30" t="s">
        <v>61</v>
      </c>
      <c r="I639" s="19">
        <v>1699160</v>
      </c>
      <c r="J639" s="16" t="s">
        <v>34</v>
      </c>
      <c r="K639" s="19" t="s">
        <v>2378</v>
      </c>
      <c r="L639" s="44">
        <v>23993</v>
      </c>
    </row>
    <row r="640" spans="1:12" ht="27.75" customHeight="1">
      <c r="A640" s="61"/>
      <c r="B640" s="14"/>
      <c r="C640" s="16"/>
      <c r="D640" s="17"/>
      <c r="E640" s="15"/>
      <c r="F640" s="30" t="s">
        <v>975</v>
      </c>
      <c r="G640" s="19">
        <v>1701300</v>
      </c>
      <c r="H640" s="63"/>
      <c r="I640" s="16"/>
      <c r="J640" s="16"/>
      <c r="K640" s="19"/>
      <c r="L640" s="44"/>
    </row>
    <row r="641" spans="1:12" ht="27.75" customHeight="1">
      <c r="A641" s="61"/>
      <c r="B641" s="14"/>
      <c r="C641" s="16"/>
      <c r="D641" s="17"/>
      <c r="E641" s="15"/>
      <c r="F641" s="18" t="s">
        <v>136</v>
      </c>
      <c r="G641" s="19">
        <v>1714140</v>
      </c>
      <c r="H641" s="63"/>
      <c r="I641" s="16"/>
      <c r="J641" s="16"/>
      <c r="K641" s="19"/>
      <c r="L641" s="44"/>
    </row>
    <row r="642" spans="1:12" ht="27.75" customHeight="1">
      <c r="A642" s="61">
        <v>607</v>
      </c>
      <c r="B642" s="14" t="s">
        <v>2381</v>
      </c>
      <c r="C642" s="16">
        <v>192600</v>
      </c>
      <c r="D642" s="17">
        <v>36</v>
      </c>
      <c r="E642" s="15" t="s">
        <v>52</v>
      </c>
      <c r="F642" s="18" t="s">
        <v>136</v>
      </c>
      <c r="G642" s="19">
        <v>173875</v>
      </c>
      <c r="H642" s="18" t="s">
        <v>136</v>
      </c>
      <c r="I642" s="19">
        <v>173875</v>
      </c>
      <c r="J642" s="16" t="s">
        <v>34</v>
      </c>
      <c r="K642" s="19" t="s">
        <v>2382</v>
      </c>
      <c r="L642" s="44">
        <v>23963</v>
      </c>
    </row>
    <row r="643" spans="1:12" ht="27.75" customHeight="1">
      <c r="A643" s="61">
        <v>608</v>
      </c>
      <c r="B643" s="14" t="s">
        <v>643</v>
      </c>
      <c r="C643" s="16">
        <v>226112.4</v>
      </c>
      <c r="D643" s="17">
        <v>3522</v>
      </c>
      <c r="E643" s="15" t="s">
        <v>52</v>
      </c>
      <c r="F643" s="30" t="s">
        <v>61</v>
      </c>
      <c r="G643" s="19">
        <v>226112.4</v>
      </c>
      <c r="H643" s="30" t="s">
        <v>61</v>
      </c>
      <c r="I643" s="19">
        <v>226112.4</v>
      </c>
      <c r="J643" s="16" t="s">
        <v>34</v>
      </c>
      <c r="K643" s="19" t="s">
        <v>2385</v>
      </c>
      <c r="L643" s="44">
        <v>23950</v>
      </c>
    </row>
    <row r="644" spans="1:12" ht="27.75" customHeight="1">
      <c r="A644" s="61">
        <v>609</v>
      </c>
      <c r="B644" s="14" t="s">
        <v>1669</v>
      </c>
      <c r="C644" s="16">
        <v>5564</v>
      </c>
      <c r="D644" s="17">
        <v>1300</v>
      </c>
      <c r="E644" s="15" t="s">
        <v>52</v>
      </c>
      <c r="F644" s="15" t="s">
        <v>130</v>
      </c>
      <c r="G644" s="19">
        <v>5007.6000000000004</v>
      </c>
      <c r="H644" s="15" t="s">
        <v>130</v>
      </c>
      <c r="I644" s="16">
        <v>5007.6000000000004</v>
      </c>
      <c r="J644" s="16" t="s">
        <v>34</v>
      </c>
      <c r="K644" s="19" t="s">
        <v>2391</v>
      </c>
      <c r="L644" s="44">
        <v>23959</v>
      </c>
    </row>
    <row r="645" spans="1:12" ht="27.75" customHeight="1">
      <c r="A645" s="61">
        <v>610</v>
      </c>
      <c r="B645" s="14" t="s">
        <v>1028</v>
      </c>
      <c r="C645" s="16">
        <v>6591.2</v>
      </c>
      <c r="D645" s="17">
        <v>1540</v>
      </c>
      <c r="E645" s="15" t="s">
        <v>52</v>
      </c>
      <c r="F645" s="15" t="s">
        <v>130</v>
      </c>
      <c r="G645" s="19">
        <v>5932.08</v>
      </c>
      <c r="H645" s="15" t="s">
        <v>130</v>
      </c>
      <c r="I645" s="16">
        <v>5932.08</v>
      </c>
      <c r="J645" s="16" t="s">
        <v>34</v>
      </c>
      <c r="K645" s="19" t="s">
        <v>2391</v>
      </c>
      <c r="L645" s="44">
        <v>23959</v>
      </c>
    </row>
    <row r="646" spans="1:12" ht="27.75" customHeight="1">
      <c r="A646" s="61">
        <v>611</v>
      </c>
      <c r="B646" s="14" t="s">
        <v>2393</v>
      </c>
      <c r="C646" s="16">
        <v>4536.8</v>
      </c>
      <c r="D646" s="17">
        <v>1060</v>
      </c>
      <c r="E646" s="15" t="s">
        <v>52</v>
      </c>
      <c r="F646" s="15" t="s">
        <v>130</v>
      </c>
      <c r="G646" s="19">
        <v>4083.12</v>
      </c>
      <c r="H646" s="15" t="s">
        <v>130</v>
      </c>
      <c r="I646" s="16">
        <v>4083.12</v>
      </c>
      <c r="J646" s="16" t="s">
        <v>34</v>
      </c>
      <c r="K646" s="19" t="s">
        <v>2391</v>
      </c>
      <c r="L646" s="44">
        <v>23959</v>
      </c>
    </row>
    <row r="647" spans="1:12" ht="27.75" customHeight="1">
      <c r="A647" s="61">
        <v>612</v>
      </c>
      <c r="B647" s="14" t="s">
        <v>333</v>
      </c>
      <c r="C647" s="16">
        <v>70104.259999999995</v>
      </c>
      <c r="D647" s="17">
        <v>1394</v>
      </c>
      <c r="E647" s="15" t="s">
        <v>52</v>
      </c>
      <c r="F647" s="15" t="s">
        <v>61</v>
      </c>
      <c r="G647" s="19">
        <v>67891.5</v>
      </c>
      <c r="H647" s="15" t="s">
        <v>61</v>
      </c>
      <c r="I647" s="19">
        <v>67891.5</v>
      </c>
      <c r="J647" s="16" t="s">
        <v>34</v>
      </c>
      <c r="K647" s="19" t="s">
        <v>2395</v>
      </c>
      <c r="L647" s="44">
        <v>44782</v>
      </c>
    </row>
    <row r="648" spans="1:12" ht="27.75" customHeight="1">
      <c r="A648" s="61">
        <v>613</v>
      </c>
      <c r="B648" s="14" t="s">
        <v>2398</v>
      </c>
      <c r="C648" s="16">
        <v>21400</v>
      </c>
      <c r="D648" s="17">
        <v>20</v>
      </c>
      <c r="E648" s="15" t="s">
        <v>52</v>
      </c>
      <c r="F648" s="15" t="s">
        <v>197</v>
      </c>
      <c r="G648" s="19">
        <v>21400</v>
      </c>
      <c r="H648" s="15" t="s">
        <v>197</v>
      </c>
      <c r="I648" s="19">
        <v>21400</v>
      </c>
      <c r="J648" s="16" t="s">
        <v>34</v>
      </c>
      <c r="K648" s="19" t="s">
        <v>2400</v>
      </c>
      <c r="L648" s="44">
        <v>23959</v>
      </c>
    </row>
    <row r="649" spans="1:12" ht="27.75" customHeight="1">
      <c r="A649" s="61">
        <v>614</v>
      </c>
      <c r="B649" s="14" t="s">
        <v>2402</v>
      </c>
      <c r="C649" s="16">
        <v>21400</v>
      </c>
      <c r="D649" s="17">
        <v>20</v>
      </c>
      <c r="E649" s="15" t="s">
        <v>52</v>
      </c>
      <c r="F649" s="15" t="s">
        <v>197</v>
      </c>
      <c r="G649" s="19">
        <v>21400</v>
      </c>
      <c r="H649" s="15" t="s">
        <v>197</v>
      </c>
      <c r="I649" s="19">
        <v>21400</v>
      </c>
      <c r="J649" s="16" t="s">
        <v>34</v>
      </c>
      <c r="K649" s="19" t="s">
        <v>2400</v>
      </c>
      <c r="L649" s="44">
        <v>23959</v>
      </c>
    </row>
    <row r="650" spans="1:12" ht="27.75" customHeight="1">
      <c r="A650" s="61">
        <v>615</v>
      </c>
      <c r="B650" s="14" t="s">
        <v>2405</v>
      </c>
      <c r="C650" s="16"/>
      <c r="D650" s="17">
        <v>7.4999999999999997E-2</v>
      </c>
      <c r="E650" s="15" t="s">
        <v>52</v>
      </c>
      <c r="F650" s="18" t="s">
        <v>620</v>
      </c>
      <c r="G650" s="19">
        <v>150</v>
      </c>
      <c r="H650" s="30" t="s">
        <v>620</v>
      </c>
      <c r="I650" s="19">
        <v>150</v>
      </c>
      <c r="J650" s="16" t="s">
        <v>34</v>
      </c>
      <c r="K650" s="19" t="s">
        <v>2406</v>
      </c>
      <c r="L650" s="44">
        <v>23958</v>
      </c>
    </row>
    <row r="651" spans="1:12" ht="27.75" customHeight="1">
      <c r="A651" s="61">
        <v>616</v>
      </c>
      <c r="B651" s="14" t="s">
        <v>2408</v>
      </c>
      <c r="C651" s="16"/>
      <c r="D651" s="17">
        <v>7.4999999999999997E-2</v>
      </c>
      <c r="E651" s="15" t="s">
        <v>52</v>
      </c>
      <c r="F651" s="18" t="s">
        <v>620</v>
      </c>
      <c r="G651" s="19">
        <v>150</v>
      </c>
      <c r="H651" s="30" t="s">
        <v>620</v>
      </c>
      <c r="I651" s="19">
        <v>150</v>
      </c>
      <c r="J651" s="16" t="s">
        <v>34</v>
      </c>
      <c r="K651" s="19" t="s">
        <v>2406</v>
      </c>
      <c r="L651" s="44">
        <v>23958</v>
      </c>
    </row>
    <row r="652" spans="1:12" ht="27.75" customHeight="1">
      <c r="A652" s="61">
        <v>617</v>
      </c>
      <c r="B652" s="14" t="s">
        <v>2420</v>
      </c>
      <c r="C652" s="16">
        <v>10914</v>
      </c>
      <c r="D652" s="17"/>
      <c r="E652" s="15" t="s">
        <v>275</v>
      </c>
      <c r="F652" s="30" t="s">
        <v>930</v>
      </c>
      <c r="G652" s="19">
        <v>10914</v>
      </c>
      <c r="H652" s="30" t="s">
        <v>930</v>
      </c>
      <c r="I652" s="19">
        <v>10914</v>
      </c>
      <c r="J652" s="16" t="s">
        <v>34</v>
      </c>
      <c r="K652" s="19" t="s">
        <v>275</v>
      </c>
      <c r="L652" s="44">
        <v>23944</v>
      </c>
    </row>
    <row r="653" spans="1:12" ht="27.75" customHeight="1">
      <c r="A653" s="61">
        <v>618</v>
      </c>
      <c r="B653" s="14" t="s">
        <v>2430</v>
      </c>
      <c r="C653" s="16">
        <v>4601</v>
      </c>
      <c r="D653" s="17">
        <v>43</v>
      </c>
      <c r="E653" s="15" t="s">
        <v>52</v>
      </c>
      <c r="F653" s="18" t="s">
        <v>2429</v>
      </c>
      <c r="G653" s="19">
        <v>4601</v>
      </c>
      <c r="H653" s="18" t="s">
        <v>2429</v>
      </c>
      <c r="I653" s="19">
        <v>4601</v>
      </c>
      <c r="J653" s="16" t="s">
        <v>34</v>
      </c>
      <c r="K653" s="19" t="s">
        <v>2432</v>
      </c>
      <c r="L653" s="44">
        <v>23965</v>
      </c>
    </row>
    <row r="654" spans="1:12" ht="30" customHeight="1">
      <c r="A654" s="61">
        <v>619</v>
      </c>
      <c r="B654" s="14" t="s">
        <v>2435</v>
      </c>
      <c r="C654" s="16">
        <v>64735</v>
      </c>
      <c r="D654" s="17"/>
      <c r="E654" s="15" t="s">
        <v>52</v>
      </c>
      <c r="F654" s="15" t="s">
        <v>748</v>
      </c>
      <c r="G654" s="16">
        <v>5885</v>
      </c>
      <c r="H654" s="15" t="s">
        <v>748</v>
      </c>
      <c r="I654" s="16">
        <v>5885</v>
      </c>
      <c r="J654" s="16" t="s">
        <v>34</v>
      </c>
      <c r="K654" s="19" t="s">
        <v>36</v>
      </c>
      <c r="L654" s="44">
        <v>23676</v>
      </c>
    </row>
    <row r="655" spans="1:12" ht="27.75" customHeight="1">
      <c r="A655" s="61">
        <v>620</v>
      </c>
      <c r="B655" s="14" t="s">
        <v>2443</v>
      </c>
      <c r="C655" s="16">
        <v>60</v>
      </c>
      <c r="D655" s="17">
        <v>0.06</v>
      </c>
      <c r="E655" s="15" t="s">
        <v>52</v>
      </c>
      <c r="F655" s="18" t="s">
        <v>620</v>
      </c>
      <c r="G655" s="19">
        <v>60</v>
      </c>
      <c r="H655" s="30" t="s">
        <v>620</v>
      </c>
      <c r="I655" s="19">
        <v>60</v>
      </c>
      <c r="J655" s="16" t="s">
        <v>34</v>
      </c>
      <c r="K655" s="19" t="s">
        <v>2445</v>
      </c>
      <c r="L655" s="44">
        <v>23963</v>
      </c>
    </row>
    <row r="656" spans="1:12" ht="27.75" customHeight="1">
      <c r="A656" s="61">
        <v>621</v>
      </c>
      <c r="B656" s="14" t="s">
        <v>437</v>
      </c>
      <c r="C656" s="16">
        <v>984.4</v>
      </c>
      <c r="D656" s="17"/>
      <c r="E656" s="15" t="s">
        <v>275</v>
      </c>
      <c r="F656" s="18" t="s">
        <v>436</v>
      </c>
      <c r="G656" s="19">
        <v>984.4</v>
      </c>
      <c r="H656" s="18" t="s">
        <v>436</v>
      </c>
      <c r="I656" s="19">
        <v>984.4</v>
      </c>
      <c r="J656" s="16" t="s">
        <v>34</v>
      </c>
      <c r="K656" s="19" t="s">
        <v>275</v>
      </c>
      <c r="L656" s="44">
        <v>23958</v>
      </c>
    </row>
    <row r="657" spans="1:12" ht="27.75" customHeight="1">
      <c r="A657" s="61">
        <v>622</v>
      </c>
      <c r="B657" s="14" t="s">
        <v>1610</v>
      </c>
      <c r="C657" s="16">
        <v>25423.200000000001</v>
      </c>
      <c r="D657" s="17">
        <v>220</v>
      </c>
      <c r="E657" s="15" t="s">
        <v>52</v>
      </c>
      <c r="F657" s="30" t="s">
        <v>398</v>
      </c>
      <c r="G657" s="19">
        <v>25423.200000000001</v>
      </c>
      <c r="H657" s="30" t="s">
        <v>398</v>
      </c>
      <c r="I657" s="19">
        <v>25423.200000000001</v>
      </c>
      <c r="J657" s="16" t="s">
        <v>34</v>
      </c>
      <c r="K657" s="19" t="s">
        <v>2449</v>
      </c>
      <c r="L657" s="44">
        <v>23963</v>
      </c>
    </row>
    <row r="658" spans="1:12" ht="27.75" customHeight="1">
      <c r="A658" s="61">
        <v>623</v>
      </c>
      <c r="B658" s="14" t="s">
        <v>1613</v>
      </c>
      <c r="C658" s="16">
        <v>25423.200000000001</v>
      </c>
      <c r="D658" s="17">
        <v>220</v>
      </c>
      <c r="E658" s="15" t="s">
        <v>52</v>
      </c>
      <c r="F658" s="30" t="s">
        <v>398</v>
      </c>
      <c r="G658" s="19">
        <v>25423.200000000001</v>
      </c>
      <c r="H658" s="30" t="s">
        <v>398</v>
      </c>
      <c r="I658" s="19">
        <v>25423.200000000001</v>
      </c>
      <c r="J658" s="16" t="s">
        <v>34</v>
      </c>
      <c r="K658" s="19" t="s">
        <v>2449</v>
      </c>
      <c r="L658" s="44">
        <v>23963</v>
      </c>
    </row>
    <row r="659" spans="1:12" ht="27.75" customHeight="1">
      <c r="A659" s="61">
        <v>624</v>
      </c>
      <c r="B659" s="14" t="s">
        <v>1614</v>
      </c>
      <c r="C659" s="16">
        <v>33897.599999999999</v>
      </c>
      <c r="D659" s="17">
        <v>220</v>
      </c>
      <c r="E659" s="15" t="s">
        <v>52</v>
      </c>
      <c r="F659" s="30" t="s">
        <v>398</v>
      </c>
      <c r="G659" s="19">
        <v>33897.599999999999</v>
      </c>
      <c r="H659" s="30" t="s">
        <v>398</v>
      </c>
      <c r="I659" s="19">
        <v>33897.599999999999</v>
      </c>
      <c r="J659" s="16" t="s">
        <v>34</v>
      </c>
      <c r="K659" s="19" t="s">
        <v>2449</v>
      </c>
      <c r="L659" s="44">
        <v>23963</v>
      </c>
    </row>
    <row r="660" spans="1:12" ht="27.75" customHeight="1">
      <c r="A660" s="61">
        <v>625</v>
      </c>
      <c r="B660" s="14" t="s">
        <v>1615</v>
      </c>
      <c r="C660" s="16">
        <v>25423.200000000001</v>
      </c>
      <c r="D660" s="17">
        <v>220</v>
      </c>
      <c r="E660" s="15" t="s">
        <v>52</v>
      </c>
      <c r="F660" s="30" t="s">
        <v>398</v>
      </c>
      <c r="G660" s="19">
        <v>25423.200000000001</v>
      </c>
      <c r="H660" s="30" t="s">
        <v>398</v>
      </c>
      <c r="I660" s="19">
        <v>25423.200000000001</v>
      </c>
      <c r="J660" s="16" t="s">
        <v>34</v>
      </c>
      <c r="K660" s="19" t="s">
        <v>2449</v>
      </c>
      <c r="L660" s="44">
        <v>23963</v>
      </c>
    </row>
    <row r="661" spans="1:12" ht="27.75" customHeight="1">
      <c r="A661" s="61">
        <v>626</v>
      </c>
      <c r="B661" s="14" t="s">
        <v>68</v>
      </c>
      <c r="C661" s="16">
        <v>59866.5</v>
      </c>
      <c r="D661" s="17">
        <v>1119</v>
      </c>
      <c r="E661" s="15" t="s">
        <v>52</v>
      </c>
      <c r="F661" s="15" t="s">
        <v>975</v>
      </c>
      <c r="G661" s="19">
        <v>59117.5</v>
      </c>
      <c r="H661" s="15" t="s">
        <v>975</v>
      </c>
      <c r="I661" s="19">
        <v>59117.5</v>
      </c>
      <c r="J661" s="16" t="s">
        <v>34</v>
      </c>
      <c r="K661" s="19" t="s">
        <v>2452</v>
      </c>
      <c r="L661" s="44">
        <v>23977</v>
      </c>
    </row>
    <row r="662" spans="1:12" ht="27.75" customHeight="1">
      <c r="A662" s="61">
        <v>627</v>
      </c>
      <c r="B662" s="14" t="s">
        <v>1753</v>
      </c>
      <c r="C662" s="16">
        <v>39590</v>
      </c>
      <c r="D662" s="17">
        <v>185</v>
      </c>
      <c r="E662" s="15" t="s">
        <v>52</v>
      </c>
      <c r="F662" s="15" t="s">
        <v>557</v>
      </c>
      <c r="G662" s="19">
        <v>39590</v>
      </c>
      <c r="H662" s="15" t="s">
        <v>557</v>
      </c>
      <c r="I662" s="19">
        <v>39590</v>
      </c>
      <c r="J662" s="16" t="s">
        <v>34</v>
      </c>
      <c r="K662" s="19" t="s">
        <v>2455</v>
      </c>
      <c r="L662" s="44">
        <v>23963</v>
      </c>
    </row>
    <row r="663" spans="1:12" ht="27.75" customHeight="1">
      <c r="A663" s="61">
        <v>628</v>
      </c>
      <c r="B663" s="14" t="s">
        <v>2457</v>
      </c>
      <c r="C663" s="16">
        <v>20330</v>
      </c>
      <c r="D663" s="17">
        <v>95</v>
      </c>
      <c r="E663" s="15" t="s">
        <v>52</v>
      </c>
      <c r="F663" s="15" t="s">
        <v>557</v>
      </c>
      <c r="G663" s="19">
        <v>20330</v>
      </c>
      <c r="H663" s="15" t="s">
        <v>557</v>
      </c>
      <c r="I663" s="19">
        <v>20330</v>
      </c>
      <c r="J663" s="16" t="s">
        <v>34</v>
      </c>
      <c r="K663" s="19" t="s">
        <v>2455</v>
      </c>
      <c r="L663" s="44">
        <v>23963</v>
      </c>
    </row>
    <row r="664" spans="1:12" s="1" customFormat="1" ht="90" customHeight="1">
      <c r="A664" s="9" t="s">
        <v>2993</v>
      </c>
      <c r="B664" s="10" t="s">
        <v>5</v>
      </c>
      <c r="C664" s="12" t="s">
        <v>6</v>
      </c>
      <c r="D664" s="12" t="s">
        <v>7</v>
      </c>
      <c r="E664" s="10" t="s">
        <v>8</v>
      </c>
      <c r="F664" s="10" t="s">
        <v>9</v>
      </c>
      <c r="G664" s="12" t="s">
        <v>10</v>
      </c>
      <c r="H664" s="12" t="s">
        <v>11</v>
      </c>
      <c r="I664" s="12" t="s">
        <v>12</v>
      </c>
      <c r="J664" s="12" t="s">
        <v>13</v>
      </c>
      <c r="K664" s="260" t="s">
        <v>2994</v>
      </c>
      <c r="L664" s="261" t="s">
        <v>23</v>
      </c>
    </row>
    <row r="665" spans="1:12" ht="27.75" customHeight="1">
      <c r="A665" s="61">
        <v>629</v>
      </c>
      <c r="B665" s="14" t="s">
        <v>463</v>
      </c>
      <c r="C665" s="16">
        <v>15622</v>
      </c>
      <c r="D665" s="17">
        <v>730</v>
      </c>
      <c r="E665" s="15" t="s">
        <v>52</v>
      </c>
      <c r="F665" s="30" t="s">
        <v>462</v>
      </c>
      <c r="G665" s="19">
        <v>14552</v>
      </c>
      <c r="H665" s="30" t="s">
        <v>462</v>
      </c>
      <c r="I665" s="19">
        <v>14552</v>
      </c>
      <c r="J665" s="16" t="s">
        <v>34</v>
      </c>
      <c r="K665" s="19" t="s">
        <v>2459</v>
      </c>
      <c r="L665" s="44">
        <v>23973</v>
      </c>
    </row>
    <row r="666" spans="1:12" ht="27.75" customHeight="1">
      <c r="A666" s="61">
        <v>630</v>
      </c>
      <c r="B666" s="14" t="s">
        <v>2463</v>
      </c>
      <c r="C666" s="16">
        <v>23005</v>
      </c>
      <c r="D666" s="17">
        <v>43</v>
      </c>
      <c r="E666" s="15" t="s">
        <v>52</v>
      </c>
      <c r="F666" s="18" t="s">
        <v>2429</v>
      </c>
      <c r="G666" s="19">
        <v>23005</v>
      </c>
      <c r="H666" s="18" t="s">
        <v>2429</v>
      </c>
      <c r="I666" s="19">
        <v>23005</v>
      </c>
      <c r="J666" s="16" t="s">
        <v>34</v>
      </c>
      <c r="K666" s="19" t="s">
        <v>2465</v>
      </c>
      <c r="L666" s="44">
        <v>23972</v>
      </c>
    </row>
    <row r="667" spans="1:12" ht="27.75" customHeight="1">
      <c r="A667" s="61">
        <v>631</v>
      </c>
      <c r="B667" s="14" t="s">
        <v>648</v>
      </c>
      <c r="C667" s="16">
        <v>6206</v>
      </c>
      <c r="D667" s="17">
        <v>5.8</v>
      </c>
      <c r="E667" s="15" t="s">
        <v>52</v>
      </c>
      <c r="F667" s="15" t="s">
        <v>98</v>
      </c>
      <c r="G667" s="16">
        <v>6206</v>
      </c>
      <c r="H667" s="15" t="s">
        <v>98</v>
      </c>
      <c r="I667" s="16">
        <v>6206</v>
      </c>
      <c r="J667" s="16" t="s">
        <v>34</v>
      </c>
      <c r="K667" s="19" t="s">
        <v>2468</v>
      </c>
      <c r="L667" s="44">
        <v>23965</v>
      </c>
    </row>
    <row r="668" spans="1:12" ht="27.75" customHeight="1">
      <c r="A668" s="61">
        <v>632</v>
      </c>
      <c r="B668" s="14" t="s">
        <v>2471</v>
      </c>
      <c r="C668" s="16">
        <v>4815</v>
      </c>
      <c r="D668" s="17">
        <v>4500</v>
      </c>
      <c r="E668" s="15" t="s">
        <v>52</v>
      </c>
      <c r="F668" s="18" t="s">
        <v>467</v>
      </c>
      <c r="G668" s="19">
        <v>4815</v>
      </c>
      <c r="H668" s="18" t="s">
        <v>467</v>
      </c>
      <c r="I668" s="19">
        <v>4815</v>
      </c>
      <c r="J668" s="16" t="s">
        <v>34</v>
      </c>
      <c r="K668" s="19" t="s">
        <v>2473</v>
      </c>
      <c r="L668" s="44">
        <v>23965</v>
      </c>
    </row>
    <row r="669" spans="1:12" ht="27.75" customHeight="1">
      <c r="A669" s="61">
        <v>633</v>
      </c>
      <c r="B669" s="14" t="s">
        <v>2478</v>
      </c>
      <c r="C669" s="16">
        <v>13449.9</v>
      </c>
      <c r="D669" s="17"/>
      <c r="E669" s="15" t="s">
        <v>275</v>
      </c>
      <c r="F669" s="30" t="s">
        <v>930</v>
      </c>
      <c r="G669" s="19">
        <v>13449.9</v>
      </c>
      <c r="H669" s="30" t="s">
        <v>930</v>
      </c>
      <c r="I669" s="19">
        <v>13449.9</v>
      </c>
      <c r="J669" s="16" t="s">
        <v>34</v>
      </c>
      <c r="K669" s="19" t="s">
        <v>275</v>
      </c>
      <c r="L669" s="44">
        <v>23962</v>
      </c>
    </row>
    <row r="670" spans="1:12" ht="27.75" customHeight="1">
      <c r="A670" s="61">
        <v>634</v>
      </c>
      <c r="B670" s="14" t="s">
        <v>2480</v>
      </c>
      <c r="C670" s="16">
        <v>5350</v>
      </c>
      <c r="D670" s="17">
        <v>5</v>
      </c>
      <c r="E670" s="15" t="s">
        <v>52</v>
      </c>
      <c r="F670" s="18" t="s">
        <v>50</v>
      </c>
      <c r="G670" s="19">
        <v>5350</v>
      </c>
      <c r="H670" s="18" t="s">
        <v>50</v>
      </c>
      <c r="I670" s="19">
        <v>5350</v>
      </c>
      <c r="J670" s="16" t="s">
        <v>34</v>
      </c>
      <c r="K670" s="19" t="s">
        <v>2481</v>
      </c>
      <c r="L670" s="44">
        <v>23965</v>
      </c>
    </row>
    <row r="671" spans="1:12" ht="30" customHeight="1">
      <c r="A671" s="61">
        <v>635</v>
      </c>
      <c r="B671" s="14" t="s">
        <v>2485</v>
      </c>
      <c r="C671" s="16">
        <v>498664</v>
      </c>
      <c r="D671" s="17"/>
      <c r="E671" s="15" t="s">
        <v>52</v>
      </c>
      <c r="F671" s="15" t="s">
        <v>480</v>
      </c>
      <c r="G671" s="19">
        <v>498664</v>
      </c>
      <c r="H671" s="15" t="s">
        <v>480</v>
      </c>
      <c r="I671" s="16">
        <v>498664</v>
      </c>
      <c r="J671" s="16" t="s">
        <v>34</v>
      </c>
      <c r="K671" s="19" t="s">
        <v>36</v>
      </c>
      <c r="L671" s="44">
        <v>23655</v>
      </c>
    </row>
    <row r="672" spans="1:12" ht="27.75" customHeight="1">
      <c r="A672" s="61">
        <v>636</v>
      </c>
      <c r="B672" s="14" t="s">
        <v>2487</v>
      </c>
      <c r="C672" s="16">
        <v>2458</v>
      </c>
      <c r="D672" s="17"/>
      <c r="E672" s="15" t="s">
        <v>52</v>
      </c>
      <c r="F672" s="18" t="s">
        <v>1354</v>
      </c>
      <c r="G672" s="19">
        <v>2458</v>
      </c>
      <c r="H672" s="18" t="s">
        <v>1354</v>
      </c>
      <c r="I672" s="19">
        <v>2458</v>
      </c>
      <c r="J672" s="16" t="s">
        <v>34</v>
      </c>
      <c r="K672" s="19" t="s">
        <v>2488</v>
      </c>
      <c r="L672" s="44">
        <v>23964</v>
      </c>
    </row>
    <row r="673" spans="1:12" ht="27.75" customHeight="1">
      <c r="A673" s="61">
        <v>637</v>
      </c>
      <c r="B673" s="14" t="s">
        <v>168</v>
      </c>
      <c r="C673" s="16">
        <v>4500</v>
      </c>
      <c r="D673" s="17"/>
      <c r="E673" s="15" t="s">
        <v>52</v>
      </c>
      <c r="F673" s="18" t="s">
        <v>1354</v>
      </c>
      <c r="G673" s="19">
        <v>3909.5</v>
      </c>
      <c r="H673" s="18" t="s">
        <v>1354</v>
      </c>
      <c r="I673" s="19">
        <v>3909.5</v>
      </c>
      <c r="J673" s="16" t="s">
        <v>34</v>
      </c>
      <c r="K673" s="19" t="s">
        <v>2491</v>
      </c>
      <c r="L673" s="44">
        <v>23964</v>
      </c>
    </row>
    <row r="674" spans="1:12" ht="27.75" customHeight="1">
      <c r="A674" s="61">
        <v>638</v>
      </c>
      <c r="B674" s="14" t="s">
        <v>2494</v>
      </c>
      <c r="C674" s="16">
        <v>143</v>
      </c>
      <c r="D674" s="17"/>
      <c r="E674" s="15" t="s">
        <v>52</v>
      </c>
      <c r="F674" s="18" t="s">
        <v>1354</v>
      </c>
      <c r="G674" s="19">
        <v>143</v>
      </c>
      <c r="H674" s="18" t="s">
        <v>1354</v>
      </c>
      <c r="I674" s="19">
        <v>143</v>
      </c>
      <c r="J674" s="16" t="s">
        <v>34</v>
      </c>
      <c r="K674" s="19" t="s">
        <v>2495</v>
      </c>
      <c r="L674" s="44">
        <v>23964</v>
      </c>
    </row>
    <row r="675" spans="1:12" ht="27.75" customHeight="1">
      <c r="A675" s="61">
        <v>639</v>
      </c>
      <c r="B675" s="14" t="s">
        <v>2498</v>
      </c>
      <c r="C675" s="16">
        <v>181</v>
      </c>
      <c r="D675" s="17"/>
      <c r="E675" s="15" t="s">
        <v>52</v>
      </c>
      <c r="F675" s="18" t="s">
        <v>1354</v>
      </c>
      <c r="G675" s="19">
        <v>181</v>
      </c>
      <c r="H675" s="18" t="s">
        <v>1354</v>
      </c>
      <c r="I675" s="19">
        <v>181</v>
      </c>
      <c r="J675" s="16" t="s">
        <v>34</v>
      </c>
      <c r="K675" s="19" t="s">
        <v>2499</v>
      </c>
      <c r="L675" s="44">
        <v>23964</v>
      </c>
    </row>
    <row r="676" spans="1:12" ht="27.75" customHeight="1">
      <c r="A676" s="61">
        <v>640</v>
      </c>
      <c r="B676" s="14" t="s">
        <v>2503</v>
      </c>
      <c r="C676" s="16">
        <v>4500</v>
      </c>
      <c r="D676" s="17"/>
      <c r="E676" s="15" t="s">
        <v>275</v>
      </c>
      <c r="F676" s="15" t="s">
        <v>2502</v>
      </c>
      <c r="G676" s="19">
        <v>4500</v>
      </c>
      <c r="H676" s="15" t="s">
        <v>2502</v>
      </c>
      <c r="I676" s="19">
        <v>4500</v>
      </c>
      <c r="J676" s="16" t="s">
        <v>34</v>
      </c>
      <c r="K676" s="19" t="s">
        <v>275</v>
      </c>
      <c r="L676" s="44">
        <v>23962</v>
      </c>
    </row>
    <row r="677" spans="1:12" ht="45.75" customHeight="1">
      <c r="A677" s="61">
        <v>641</v>
      </c>
      <c r="B677" s="14" t="s">
        <v>2505</v>
      </c>
      <c r="C677" s="16">
        <v>16478</v>
      </c>
      <c r="D677" s="17"/>
      <c r="E677" s="15" t="s">
        <v>275</v>
      </c>
      <c r="F677" s="18" t="s">
        <v>930</v>
      </c>
      <c r="G677" s="19">
        <v>16478</v>
      </c>
      <c r="H677" s="18" t="s">
        <v>930</v>
      </c>
      <c r="I677" s="19">
        <v>16478</v>
      </c>
      <c r="J677" s="16" t="s">
        <v>34</v>
      </c>
      <c r="K677" s="19" t="s">
        <v>275</v>
      </c>
      <c r="L677" s="44">
        <v>23964</v>
      </c>
    </row>
    <row r="678" spans="1:12" ht="27.75" customHeight="1">
      <c r="A678" s="61">
        <v>642</v>
      </c>
      <c r="B678" s="14" t="s">
        <v>2507</v>
      </c>
      <c r="C678" s="16">
        <v>1498</v>
      </c>
      <c r="D678" s="17">
        <v>3.5</v>
      </c>
      <c r="E678" s="15" t="s">
        <v>52</v>
      </c>
      <c r="F678" s="15" t="s">
        <v>98</v>
      </c>
      <c r="G678" s="19">
        <v>1498</v>
      </c>
      <c r="H678" s="15" t="s">
        <v>98</v>
      </c>
      <c r="I678" s="19">
        <v>1498</v>
      </c>
      <c r="J678" s="16" t="s">
        <v>34</v>
      </c>
      <c r="K678" s="19" t="s">
        <v>2509</v>
      </c>
      <c r="L678" s="44">
        <v>23971</v>
      </c>
    </row>
    <row r="679" spans="1:12" ht="27.75" customHeight="1">
      <c r="A679" s="61">
        <v>643</v>
      </c>
      <c r="B679" s="14" t="s">
        <v>2511</v>
      </c>
      <c r="C679" s="16">
        <v>1872.5</v>
      </c>
      <c r="D679" s="17">
        <v>3.5</v>
      </c>
      <c r="E679" s="15" t="s">
        <v>52</v>
      </c>
      <c r="F679" s="15" t="s">
        <v>98</v>
      </c>
      <c r="G679" s="19">
        <v>1872.5</v>
      </c>
      <c r="H679" s="15" t="s">
        <v>98</v>
      </c>
      <c r="I679" s="19">
        <v>1872.5</v>
      </c>
      <c r="J679" s="16" t="s">
        <v>34</v>
      </c>
      <c r="K679" s="19" t="s">
        <v>2509</v>
      </c>
      <c r="L679" s="44">
        <v>23971</v>
      </c>
    </row>
    <row r="680" spans="1:12" ht="27.75" customHeight="1">
      <c r="A680" s="61">
        <v>644</v>
      </c>
      <c r="B680" s="14" t="s">
        <v>2507</v>
      </c>
      <c r="C680" s="16">
        <v>1070</v>
      </c>
      <c r="D680" s="17">
        <v>3.5</v>
      </c>
      <c r="E680" s="15" t="s">
        <v>52</v>
      </c>
      <c r="F680" s="15" t="s">
        <v>98</v>
      </c>
      <c r="G680" s="19">
        <v>1070</v>
      </c>
      <c r="H680" s="15" t="s">
        <v>98</v>
      </c>
      <c r="I680" s="19">
        <v>1070</v>
      </c>
      <c r="J680" s="16" t="s">
        <v>34</v>
      </c>
      <c r="K680" s="19" t="s">
        <v>2509</v>
      </c>
      <c r="L680" s="44">
        <v>23971</v>
      </c>
    </row>
    <row r="681" spans="1:12" ht="27.75" customHeight="1">
      <c r="A681" s="61">
        <v>645</v>
      </c>
      <c r="B681" s="14" t="s">
        <v>2515</v>
      </c>
      <c r="C681" s="16">
        <v>1070</v>
      </c>
      <c r="D681" s="17">
        <v>100</v>
      </c>
      <c r="E681" s="15" t="s">
        <v>52</v>
      </c>
      <c r="F681" s="18" t="s">
        <v>197</v>
      </c>
      <c r="G681" s="19">
        <v>1070</v>
      </c>
      <c r="H681" s="30" t="s">
        <v>197</v>
      </c>
      <c r="I681" s="19">
        <v>1070</v>
      </c>
      <c r="J681" s="16" t="s">
        <v>34</v>
      </c>
      <c r="K681" s="19" t="s">
        <v>2517</v>
      </c>
      <c r="L681" s="44">
        <v>23971</v>
      </c>
    </row>
    <row r="682" spans="1:12" ht="27.75" customHeight="1">
      <c r="A682" s="61">
        <v>646</v>
      </c>
      <c r="B682" s="14" t="s">
        <v>1669</v>
      </c>
      <c r="C682" s="19">
        <v>3755.7</v>
      </c>
      <c r="D682" s="17">
        <v>1170</v>
      </c>
      <c r="E682" s="15" t="s">
        <v>52</v>
      </c>
      <c r="F682" s="30" t="s">
        <v>130</v>
      </c>
      <c r="G682" s="19">
        <v>3755.7</v>
      </c>
      <c r="H682" s="30" t="s">
        <v>130</v>
      </c>
      <c r="I682" s="16">
        <v>3755.7</v>
      </c>
      <c r="J682" s="16" t="s">
        <v>34</v>
      </c>
      <c r="K682" s="19" t="s">
        <v>2521</v>
      </c>
      <c r="L682" s="44">
        <v>23976</v>
      </c>
    </row>
    <row r="683" spans="1:12" ht="27.75" customHeight="1">
      <c r="A683" s="61">
        <v>647</v>
      </c>
      <c r="B683" s="14" t="s">
        <v>1294</v>
      </c>
      <c r="C683" s="19">
        <v>4461.8999999999996</v>
      </c>
      <c r="D683" s="17">
        <v>1390</v>
      </c>
      <c r="E683" s="15" t="s">
        <v>52</v>
      </c>
      <c r="F683" s="30" t="s">
        <v>130</v>
      </c>
      <c r="G683" s="19">
        <v>4449.0600000000004</v>
      </c>
      <c r="H683" s="30" t="s">
        <v>130</v>
      </c>
      <c r="I683" s="16">
        <v>4449.0600000000004</v>
      </c>
      <c r="J683" s="16" t="s">
        <v>34</v>
      </c>
      <c r="K683" s="19" t="s">
        <v>2521</v>
      </c>
      <c r="L683" s="44">
        <v>23976</v>
      </c>
    </row>
    <row r="684" spans="1:12" ht="27.75" customHeight="1">
      <c r="A684" s="61">
        <v>648</v>
      </c>
      <c r="B684" s="14" t="s">
        <v>1669</v>
      </c>
      <c r="C684" s="19">
        <v>7145.46</v>
      </c>
      <c r="D684" s="17">
        <v>954</v>
      </c>
      <c r="E684" s="15" t="s">
        <v>52</v>
      </c>
      <c r="F684" s="30" t="s">
        <v>130</v>
      </c>
      <c r="G684" s="19">
        <v>7145.46</v>
      </c>
      <c r="H684" s="30" t="s">
        <v>130</v>
      </c>
      <c r="I684" s="16">
        <v>7145.46</v>
      </c>
      <c r="J684" s="16" t="s">
        <v>34</v>
      </c>
      <c r="K684" s="19" t="s">
        <v>2521</v>
      </c>
      <c r="L684" s="44">
        <v>23976</v>
      </c>
    </row>
    <row r="685" spans="1:12" ht="27.75" customHeight="1">
      <c r="A685" s="61">
        <v>649</v>
      </c>
      <c r="B685" s="14" t="s">
        <v>2524</v>
      </c>
      <c r="C685" s="16">
        <v>1284</v>
      </c>
      <c r="D685" s="17">
        <v>100</v>
      </c>
      <c r="E685" s="15" t="s">
        <v>52</v>
      </c>
      <c r="F685" s="15" t="s">
        <v>197</v>
      </c>
      <c r="G685" s="19">
        <v>1284</v>
      </c>
      <c r="H685" s="15" t="s">
        <v>197</v>
      </c>
      <c r="I685" s="19">
        <v>1284</v>
      </c>
      <c r="J685" s="16" t="s">
        <v>34</v>
      </c>
      <c r="K685" s="19" t="s">
        <v>2525</v>
      </c>
      <c r="L685" s="44">
        <v>23971</v>
      </c>
    </row>
    <row r="686" spans="1:12" ht="27.75" customHeight="1">
      <c r="A686" s="61">
        <v>650</v>
      </c>
      <c r="B686" s="14" t="s">
        <v>437</v>
      </c>
      <c r="C686" s="16">
        <v>1230.5</v>
      </c>
      <c r="D686" s="17"/>
      <c r="E686" s="15" t="s">
        <v>275</v>
      </c>
      <c r="F686" s="18" t="s">
        <v>436</v>
      </c>
      <c r="G686" s="19">
        <v>1230.5</v>
      </c>
      <c r="H686" s="18" t="s">
        <v>436</v>
      </c>
      <c r="I686" s="19">
        <v>1230.5</v>
      </c>
      <c r="J686" s="16" t="s">
        <v>34</v>
      </c>
      <c r="K686" s="19" t="s">
        <v>275</v>
      </c>
      <c r="L686" s="44">
        <v>23965</v>
      </c>
    </row>
    <row r="687" spans="1:12" ht="27.75" customHeight="1">
      <c r="A687" s="61">
        <v>651</v>
      </c>
      <c r="B687" s="14" t="s">
        <v>2531</v>
      </c>
      <c r="C687" s="16">
        <v>8560</v>
      </c>
      <c r="D687" s="17"/>
      <c r="E687" s="15" t="s">
        <v>275</v>
      </c>
      <c r="F687" s="30" t="s">
        <v>433</v>
      </c>
      <c r="G687" s="19">
        <v>8560</v>
      </c>
      <c r="H687" s="30" t="s">
        <v>433</v>
      </c>
      <c r="I687" s="19">
        <v>8560</v>
      </c>
      <c r="J687" s="16" t="s">
        <v>34</v>
      </c>
      <c r="K687" s="19" t="s">
        <v>275</v>
      </c>
      <c r="L687" s="44">
        <v>23965</v>
      </c>
    </row>
    <row r="688" spans="1:12" ht="27.75" customHeight="1">
      <c r="A688" s="61">
        <v>652</v>
      </c>
      <c r="B688" s="14" t="s">
        <v>437</v>
      </c>
      <c r="C688" s="16">
        <v>1230.5</v>
      </c>
      <c r="D688" s="17"/>
      <c r="E688" s="15" t="s">
        <v>275</v>
      </c>
      <c r="F688" s="18" t="s">
        <v>436</v>
      </c>
      <c r="G688" s="19">
        <v>1230.5</v>
      </c>
      <c r="H688" s="18" t="s">
        <v>436</v>
      </c>
      <c r="I688" s="19">
        <v>1230.5</v>
      </c>
      <c r="J688" s="16" t="s">
        <v>34</v>
      </c>
      <c r="K688" s="19" t="s">
        <v>275</v>
      </c>
      <c r="L688" s="44">
        <v>23965</v>
      </c>
    </row>
    <row r="689" spans="1:12" ht="27.75" customHeight="1">
      <c r="A689" s="61">
        <v>653</v>
      </c>
      <c r="B689" s="14" t="s">
        <v>2534</v>
      </c>
      <c r="C689" s="16">
        <v>21935</v>
      </c>
      <c r="D689" s="17">
        <v>2050</v>
      </c>
      <c r="E689" s="15" t="s">
        <v>52</v>
      </c>
      <c r="F689" s="15" t="s">
        <v>1223</v>
      </c>
      <c r="G689" s="19">
        <v>21935</v>
      </c>
      <c r="H689" s="15" t="s">
        <v>1223</v>
      </c>
      <c r="I689" s="16">
        <v>21935</v>
      </c>
      <c r="J689" s="16" t="s">
        <v>34</v>
      </c>
      <c r="K689" s="19" t="s">
        <v>2535</v>
      </c>
      <c r="L689" s="44">
        <v>23973</v>
      </c>
    </row>
    <row r="690" spans="1:12" ht="27.75" customHeight="1">
      <c r="A690" s="61">
        <v>654</v>
      </c>
      <c r="B690" s="14" t="s">
        <v>2537</v>
      </c>
      <c r="C690" s="16">
        <v>10593</v>
      </c>
      <c r="D690" s="17">
        <v>330</v>
      </c>
      <c r="E690" s="15" t="s">
        <v>52</v>
      </c>
      <c r="F690" s="15" t="s">
        <v>1223</v>
      </c>
      <c r="G690" s="19">
        <v>10272</v>
      </c>
      <c r="H690" s="15" t="s">
        <v>1223</v>
      </c>
      <c r="I690" s="16">
        <v>10272</v>
      </c>
      <c r="J690" s="16" t="s">
        <v>34</v>
      </c>
      <c r="K690" s="19" t="s">
        <v>2535</v>
      </c>
      <c r="L690" s="44">
        <v>23973</v>
      </c>
    </row>
    <row r="691" spans="1:12" ht="27.75" customHeight="1">
      <c r="A691" s="61">
        <v>655</v>
      </c>
      <c r="B691" s="14" t="s">
        <v>2538</v>
      </c>
      <c r="C691" s="16">
        <v>3531</v>
      </c>
      <c r="D691" s="17">
        <v>330</v>
      </c>
      <c r="E691" s="15" t="s">
        <v>52</v>
      </c>
      <c r="F691" s="15" t="s">
        <v>1223</v>
      </c>
      <c r="G691" s="19">
        <v>3424</v>
      </c>
      <c r="H691" s="15" t="s">
        <v>1223</v>
      </c>
      <c r="I691" s="16">
        <v>3424</v>
      </c>
      <c r="J691" s="16" t="s">
        <v>34</v>
      </c>
      <c r="K691" s="19" t="s">
        <v>2535</v>
      </c>
      <c r="L691" s="44">
        <v>23973</v>
      </c>
    </row>
    <row r="692" spans="1:12" ht="27.75" customHeight="1">
      <c r="A692" s="61">
        <v>656</v>
      </c>
      <c r="B692" s="14" t="s">
        <v>2540</v>
      </c>
      <c r="C692" s="16">
        <v>187250</v>
      </c>
      <c r="D692" s="17">
        <v>0.35</v>
      </c>
      <c r="E692" s="15" t="s">
        <v>52</v>
      </c>
      <c r="F692" s="30" t="s">
        <v>462</v>
      </c>
      <c r="G692" s="19">
        <v>149800</v>
      </c>
      <c r="H692" s="30" t="s">
        <v>462</v>
      </c>
      <c r="I692" s="19">
        <v>149800</v>
      </c>
      <c r="J692" s="16" t="s">
        <v>34</v>
      </c>
      <c r="K692" s="19" t="s">
        <v>2459</v>
      </c>
      <c r="L692" s="44">
        <v>23973</v>
      </c>
    </row>
    <row r="693" spans="1:12" ht="27.75" customHeight="1">
      <c r="A693" s="61">
        <v>657</v>
      </c>
      <c r="B693" s="14" t="s">
        <v>2543</v>
      </c>
      <c r="C693" s="16">
        <v>155043</v>
      </c>
      <c r="D693" s="17">
        <v>1035</v>
      </c>
      <c r="E693" s="15" t="s">
        <v>52</v>
      </c>
      <c r="F693" s="30" t="s">
        <v>61</v>
      </c>
      <c r="G693" s="19">
        <v>154294</v>
      </c>
      <c r="H693" s="30" t="s">
        <v>61</v>
      </c>
      <c r="I693" s="19">
        <v>154294</v>
      </c>
      <c r="J693" s="16" t="s">
        <v>34</v>
      </c>
      <c r="K693" s="19" t="s">
        <v>2544</v>
      </c>
      <c r="L693" s="44">
        <v>23977</v>
      </c>
    </row>
    <row r="694" spans="1:12" ht="27.75" customHeight="1">
      <c r="A694" s="61">
        <v>658</v>
      </c>
      <c r="B694" s="14" t="s">
        <v>2547</v>
      </c>
      <c r="C694" s="16">
        <v>3500</v>
      </c>
      <c r="D694" s="17"/>
      <c r="E694" s="15" t="s">
        <v>245</v>
      </c>
      <c r="F694" s="18" t="s">
        <v>1152</v>
      </c>
      <c r="G694" s="19">
        <v>2283</v>
      </c>
      <c r="H694" s="18" t="s">
        <v>1152</v>
      </c>
      <c r="I694" s="19">
        <v>2283</v>
      </c>
      <c r="J694" s="16" t="s">
        <v>34</v>
      </c>
      <c r="K694" s="19" t="s">
        <v>245</v>
      </c>
      <c r="L694" s="44">
        <v>23980</v>
      </c>
    </row>
    <row r="695" spans="1:12" ht="27.75" customHeight="1">
      <c r="A695" s="61">
        <v>659</v>
      </c>
      <c r="B695" s="14" t="s">
        <v>2549</v>
      </c>
      <c r="C695" s="16">
        <v>73830</v>
      </c>
      <c r="D695" s="17">
        <v>6.9</v>
      </c>
      <c r="E695" s="15" t="s">
        <v>52</v>
      </c>
      <c r="F695" s="18" t="s">
        <v>267</v>
      </c>
      <c r="G695" s="16">
        <v>73830</v>
      </c>
      <c r="H695" s="18" t="s">
        <v>267</v>
      </c>
      <c r="I695" s="16">
        <v>73830</v>
      </c>
      <c r="J695" s="16" t="s">
        <v>34</v>
      </c>
      <c r="K695" s="19" t="s">
        <v>2551</v>
      </c>
      <c r="L695" s="44">
        <v>23972</v>
      </c>
    </row>
    <row r="696" spans="1:12" ht="27.75" customHeight="1">
      <c r="A696" s="61">
        <v>660</v>
      </c>
      <c r="B696" s="14" t="s">
        <v>2560</v>
      </c>
      <c r="C696" s="16">
        <v>58850</v>
      </c>
      <c r="D696" s="17">
        <v>0.55000000000000004</v>
      </c>
      <c r="E696" s="15" t="s">
        <v>52</v>
      </c>
      <c r="F696" s="30" t="s">
        <v>462</v>
      </c>
      <c r="G696" s="19">
        <v>58850</v>
      </c>
      <c r="H696" s="30" t="s">
        <v>462</v>
      </c>
      <c r="I696" s="19">
        <v>58850</v>
      </c>
      <c r="J696" s="16" t="s">
        <v>34</v>
      </c>
      <c r="K696" s="19" t="s">
        <v>2561</v>
      </c>
      <c r="L696" s="44">
        <v>23973</v>
      </c>
    </row>
    <row r="697" spans="1:12" s="1" customFormat="1" ht="90" customHeight="1">
      <c r="A697" s="9" t="s">
        <v>2993</v>
      </c>
      <c r="B697" s="10" t="s">
        <v>5</v>
      </c>
      <c r="C697" s="12" t="s">
        <v>6</v>
      </c>
      <c r="D697" s="12" t="s">
        <v>7</v>
      </c>
      <c r="E697" s="10" t="s">
        <v>8</v>
      </c>
      <c r="F697" s="10" t="s">
        <v>9</v>
      </c>
      <c r="G697" s="12" t="s">
        <v>10</v>
      </c>
      <c r="H697" s="12" t="s">
        <v>11</v>
      </c>
      <c r="I697" s="12" t="s">
        <v>12</v>
      </c>
      <c r="J697" s="12" t="s">
        <v>13</v>
      </c>
      <c r="K697" s="260" t="s">
        <v>2994</v>
      </c>
      <c r="L697" s="261" t="s">
        <v>23</v>
      </c>
    </row>
    <row r="698" spans="1:12" ht="27.75" customHeight="1">
      <c r="A698" s="61">
        <v>661</v>
      </c>
      <c r="B698" s="14" t="s">
        <v>2564</v>
      </c>
      <c r="C698" s="16">
        <v>23540</v>
      </c>
      <c r="D698" s="17">
        <v>2200</v>
      </c>
      <c r="E698" s="15" t="s">
        <v>52</v>
      </c>
      <c r="F698" s="15" t="s">
        <v>557</v>
      </c>
      <c r="G698" s="19">
        <v>23540</v>
      </c>
      <c r="H698" s="15" t="s">
        <v>557</v>
      </c>
      <c r="I698" s="19">
        <v>23540</v>
      </c>
      <c r="J698" s="16" t="s">
        <v>34</v>
      </c>
      <c r="K698" s="19" t="s">
        <v>2565</v>
      </c>
      <c r="L698" s="44">
        <v>23980</v>
      </c>
    </row>
    <row r="699" spans="1:12" ht="27.75" customHeight="1">
      <c r="A699" s="61">
        <v>662</v>
      </c>
      <c r="B699" s="14" t="s">
        <v>2568</v>
      </c>
      <c r="C699" s="16">
        <v>40660</v>
      </c>
      <c r="D699" s="17">
        <v>950</v>
      </c>
      <c r="E699" s="15" t="s">
        <v>52</v>
      </c>
      <c r="F699" s="30" t="s">
        <v>61</v>
      </c>
      <c r="G699" s="19">
        <v>38220.400000000001</v>
      </c>
      <c r="H699" s="30" t="s">
        <v>61</v>
      </c>
      <c r="I699" s="19">
        <v>38220.400000000001</v>
      </c>
      <c r="J699" s="16" t="s">
        <v>34</v>
      </c>
      <c r="K699" s="19" t="s">
        <v>2569</v>
      </c>
      <c r="L699" s="44">
        <v>23991</v>
      </c>
    </row>
    <row r="700" spans="1:12" ht="27.75" customHeight="1">
      <c r="A700" s="61">
        <v>663</v>
      </c>
      <c r="B700" s="14" t="s">
        <v>2572</v>
      </c>
      <c r="C700" s="16">
        <v>51980.6</v>
      </c>
      <c r="D700" s="17">
        <v>70</v>
      </c>
      <c r="E700" s="15" t="s">
        <v>52</v>
      </c>
      <c r="F700" s="18" t="s">
        <v>50</v>
      </c>
      <c r="G700" s="19">
        <v>51980.6</v>
      </c>
      <c r="H700" s="18" t="s">
        <v>50</v>
      </c>
      <c r="I700" s="19">
        <v>51980.6</v>
      </c>
      <c r="J700" s="16" t="s">
        <v>34</v>
      </c>
      <c r="K700" s="19" t="s">
        <v>2573</v>
      </c>
      <c r="L700" s="44">
        <v>23979</v>
      </c>
    </row>
    <row r="701" spans="1:12" ht="27.75" customHeight="1">
      <c r="A701" s="61">
        <v>664</v>
      </c>
      <c r="B701" s="14" t="s">
        <v>2576</v>
      </c>
      <c r="C701" s="16">
        <v>10700</v>
      </c>
      <c r="D701" s="17"/>
      <c r="E701" s="15" t="s">
        <v>275</v>
      </c>
      <c r="F701" s="15" t="s">
        <v>433</v>
      </c>
      <c r="G701" s="19">
        <v>10700</v>
      </c>
      <c r="H701" s="15" t="s">
        <v>433</v>
      </c>
      <c r="I701" s="19">
        <v>10700</v>
      </c>
      <c r="J701" s="16" t="s">
        <v>34</v>
      </c>
      <c r="K701" s="19" t="s">
        <v>275</v>
      </c>
      <c r="L701" s="44">
        <v>23973</v>
      </c>
    </row>
    <row r="702" spans="1:12" ht="27.75" customHeight="1">
      <c r="A702" s="61">
        <v>665</v>
      </c>
      <c r="B702" s="14" t="s">
        <v>79</v>
      </c>
      <c r="C702" s="16">
        <v>21186</v>
      </c>
      <c r="D702" s="17">
        <v>22</v>
      </c>
      <c r="E702" s="15" t="s">
        <v>52</v>
      </c>
      <c r="F702" s="30" t="s">
        <v>98</v>
      </c>
      <c r="G702" s="19">
        <v>18297</v>
      </c>
      <c r="H702" s="30" t="s">
        <v>98</v>
      </c>
      <c r="I702" s="19">
        <v>18297</v>
      </c>
      <c r="J702" s="16" t="s">
        <v>34</v>
      </c>
      <c r="K702" s="19" t="s">
        <v>2578</v>
      </c>
      <c r="L702" s="44">
        <v>23984</v>
      </c>
    </row>
    <row r="703" spans="1:12" ht="27.75" customHeight="1">
      <c r="A703" s="61">
        <v>666</v>
      </c>
      <c r="B703" s="14" t="s">
        <v>2581</v>
      </c>
      <c r="C703" s="16">
        <v>4279.57</v>
      </c>
      <c r="D703" s="17">
        <v>44.44</v>
      </c>
      <c r="E703" s="15" t="s">
        <v>52</v>
      </c>
      <c r="F703" s="18" t="s">
        <v>197</v>
      </c>
      <c r="G703" s="19">
        <v>3852</v>
      </c>
      <c r="H703" s="63" t="s">
        <v>197</v>
      </c>
      <c r="I703" s="16">
        <v>3852</v>
      </c>
      <c r="J703" s="16" t="s">
        <v>34</v>
      </c>
      <c r="K703" s="19" t="s">
        <v>2583</v>
      </c>
      <c r="L703" s="44">
        <v>23979</v>
      </c>
    </row>
    <row r="704" spans="1:12" ht="27.75" customHeight="1">
      <c r="A704" s="61">
        <v>667</v>
      </c>
      <c r="B704" s="14" t="s">
        <v>2586</v>
      </c>
      <c r="C704" s="16">
        <v>5537.25</v>
      </c>
      <c r="D704" s="17">
        <v>15</v>
      </c>
      <c r="E704" s="15" t="s">
        <v>52</v>
      </c>
      <c r="F704" s="18" t="s">
        <v>197</v>
      </c>
      <c r="G704" s="19">
        <v>5537.25</v>
      </c>
      <c r="H704" s="18" t="s">
        <v>197</v>
      </c>
      <c r="I704" s="19">
        <v>5537.25</v>
      </c>
      <c r="J704" s="16" t="s">
        <v>34</v>
      </c>
      <c r="K704" s="19" t="s">
        <v>2588</v>
      </c>
      <c r="L704" s="44">
        <v>23980</v>
      </c>
    </row>
    <row r="705" spans="1:12" ht="27.75" customHeight="1">
      <c r="A705" s="61">
        <v>668</v>
      </c>
      <c r="B705" s="14" t="s">
        <v>2591</v>
      </c>
      <c r="C705" s="16">
        <v>900</v>
      </c>
      <c r="D705" s="17"/>
      <c r="E705" s="15" t="s">
        <v>52</v>
      </c>
      <c r="F705" s="18" t="s">
        <v>1354</v>
      </c>
      <c r="G705" s="19">
        <v>715</v>
      </c>
      <c r="H705" s="18" t="s">
        <v>1354</v>
      </c>
      <c r="I705" s="19">
        <v>715</v>
      </c>
      <c r="J705" s="16" t="s">
        <v>34</v>
      </c>
      <c r="K705" s="19" t="s">
        <v>2592</v>
      </c>
      <c r="L705" s="44">
        <v>23976</v>
      </c>
    </row>
    <row r="706" spans="1:12" ht="27.75" customHeight="1">
      <c r="A706" s="61">
        <v>669</v>
      </c>
      <c r="B706" s="14" t="s">
        <v>2595</v>
      </c>
      <c r="C706" s="16">
        <v>902</v>
      </c>
      <c r="D706" s="17"/>
      <c r="E706" s="15" t="s">
        <v>52</v>
      </c>
      <c r="F706" s="18" t="s">
        <v>1354</v>
      </c>
      <c r="G706" s="19">
        <v>902</v>
      </c>
      <c r="H706" s="18" t="s">
        <v>1354</v>
      </c>
      <c r="I706" s="19">
        <v>902</v>
      </c>
      <c r="J706" s="16" t="s">
        <v>34</v>
      </c>
      <c r="K706" s="19" t="s">
        <v>2596</v>
      </c>
      <c r="L706" s="44">
        <v>23978</v>
      </c>
    </row>
    <row r="707" spans="1:12" ht="27.75" customHeight="1">
      <c r="A707" s="61">
        <v>670</v>
      </c>
      <c r="B707" s="14" t="s">
        <v>2599</v>
      </c>
      <c r="C707" s="16">
        <v>4218.75</v>
      </c>
      <c r="D707" s="17">
        <v>7.4999999999999997E-2</v>
      </c>
      <c r="E707" s="15" t="s">
        <v>52</v>
      </c>
      <c r="F707" s="18" t="s">
        <v>620</v>
      </c>
      <c r="G707" s="19">
        <v>4218.75</v>
      </c>
      <c r="H707" s="30" t="s">
        <v>620</v>
      </c>
      <c r="I707" s="19">
        <v>4218.75</v>
      </c>
      <c r="J707" s="16" t="s">
        <v>34</v>
      </c>
      <c r="K707" s="19" t="s">
        <v>2601</v>
      </c>
      <c r="L707" s="44">
        <v>23985</v>
      </c>
    </row>
    <row r="708" spans="1:12" ht="27.75" customHeight="1">
      <c r="A708" s="61">
        <v>671</v>
      </c>
      <c r="B708" s="14" t="s">
        <v>2605</v>
      </c>
      <c r="C708" s="16">
        <v>15000</v>
      </c>
      <c r="D708" s="17"/>
      <c r="E708" s="15" t="s">
        <v>245</v>
      </c>
      <c r="F708" s="15" t="s">
        <v>2604</v>
      </c>
      <c r="G708" s="19">
        <v>11200</v>
      </c>
      <c r="H708" s="15" t="s">
        <v>2604</v>
      </c>
      <c r="I708" s="19">
        <v>11200</v>
      </c>
      <c r="J708" s="16" t="s">
        <v>34</v>
      </c>
      <c r="K708" s="19" t="s">
        <v>245</v>
      </c>
      <c r="L708" s="44">
        <v>24005</v>
      </c>
    </row>
    <row r="709" spans="1:12" ht="27.75" customHeight="1">
      <c r="A709" s="61">
        <v>672</v>
      </c>
      <c r="B709" s="14" t="s">
        <v>2610</v>
      </c>
      <c r="C709" s="16">
        <v>16478</v>
      </c>
      <c r="D709" s="17"/>
      <c r="E709" s="15" t="s">
        <v>275</v>
      </c>
      <c r="F709" s="30" t="s">
        <v>930</v>
      </c>
      <c r="G709" s="19">
        <v>16478</v>
      </c>
      <c r="H709" s="30" t="s">
        <v>930</v>
      </c>
      <c r="I709" s="19">
        <v>16478</v>
      </c>
      <c r="J709" s="16" t="s">
        <v>34</v>
      </c>
      <c r="K709" s="19" t="s">
        <v>275</v>
      </c>
      <c r="L709" s="44">
        <v>23979</v>
      </c>
    </row>
    <row r="710" spans="1:12" ht="27.75" customHeight="1">
      <c r="A710" s="61">
        <v>673</v>
      </c>
      <c r="B710" s="14" t="s">
        <v>2612</v>
      </c>
      <c r="C710" s="16">
        <v>497978</v>
      </c>
      <c r="D710" s="17">
        <v>650</v>
      </c>
      <c r="E710" s="15" t="s">
        <v>52</v>
      </c>
      <c r="F710" s="15" t="s">
        <v>84</v>
      </c>
      <c r="G710" s="21">
        <v>474994.4</v>
      </c>
      <c r="H710" s="15" t="s">
        <v>84</v>
      </c>
      <c r="I710" s="21">
        <v>474994.4</v>
      </c>
      <c r="J710" s="16" t="s">
        <v>34</v>
      </c>
      <c r="K710" s="19" t="s">
        <v>2613</v>
      </c>
      <c r="L710" s="44">
        <v>23985</v>
      </c>
    </row>
    <row r="711" spans="1:12" ht="27.75" customHeight="1">
      <c r="A711" s="61">
        <v>674</v>
      </c>
      <c r="B711" s="14" t="s">
        <v>2616</v>
      </c>
      <c r="C711" s="19">
        <v>2996</v>
      </c>
      <c r="D711" s="17">
        <v>28</v>
      </c>
      <c r="E711" s="15" t="s">
        <v>52</v>
      </c>
      <c r="F711" s="18" t="s">
        <v>267</v>
      </c>
      <c r="G711" s="19">
        <v>2996</v>
      </c>
      <c r="H711" s="18" t="s">
        <v>267</v>
      </c>
      <c r="I711" s="19">
        <v>2996</v>
      </c>
      <c r="J711" s="16" t="s">
        <v>34</v>
      </c>
      <c r="K711" s="19" t="s">
        <v>2618</v>
      </c>
      <c r="L711" s="44">
        <v>23991</v>
      </c>
    </row>
    <row r="712" spans="1:12" ht="27.75" customHeight="1">
      <c r="A712" s="61">
        <v>675</v>
      </c>
      <c r="B712" s="14" t="s">
        <v>2620</v>
      </c>
      <c r="C712" s="19">
        <v>31008.6</v>
      </c>
      <c r="D712" s="17">
        <v>23</v>
      </c>
      <c r="E712" s="15" t="s">
        <v>52</v>
      </c>
      <c r="F712" s="18" t="s">
        <v>267</v>
      </c>
      <c r="G712" s="19">
        <v>31008.6</v>
      </c>
      <c r="H712" s="18" t="s">
        <v>267</v>
      </c>
      <c r="I712" s="19">
        <v>31008.6</v>
      </c>
      <c r="J712" s="16" t="s">
        <v>34</v>
      </c>
      <c r="K712" s="19" t="s">
        <v>2618</v>
      </c>
      <c r="L712" s="44">
        <v>23991</v>
      </c>
    </row>
    <row r="713" spans="1:12" ht="27.75" customHeight="1">
      <c r="A713" s="61">
        <v>676</v>
      </c>
      <c r="B713" s="14" t="s">
        <v>2624</v>
      </c>
      <c r="C713" s="16">
        <v>4992641.4000000004</v>
      </c>
      <c r="D713" s="17">
        <v>380</v>
      </c>
      <c r="E713" s="15" t="s">
        <v>644</v>
      </c>
      <c r="F713" s="15" t="s">
        <v>2623</v>
      </c>
      <c r="G713" s="19">
        <v>3204819</v>
      </c>
      <c r="H713" s="15" t="s">
        <v>2623</v>
      </c>
      <c r="I713" s="19">
        <v>3204819</v>
      </c>
      <c r="J713" s="16" t="s">
        <v>34</v>
      </c>
      <c r="K713" s="19" t="s">
        <v>36</v>
      </c>
      <c r="L713" s="44">
        <v>24068</v>
      </c>
    </row>
    <row r="714" spans="1:12" ht="41.25" customHeight="1">
      <c r="A714" s="61"/>
      <c r="B714" s="14"/>
      <c r="C714" s="16"/>
      <c r="D714" s="17"/>
      <c r="E714" s="15"/>
      <c r="F714" s="18" t="s">
        <v>2627</v>
      </c>
      <c r="G714" s="19">
        <v>3732810</v>
      </c>
      <c r="H714" s="21"/>
      <c r="I714" s="16"/>
      <c r="J714" s="16"/>
      <c r="K714" s="19"/>
      <c r="L714" s="44"/>
    </row>
    <row r="715" spans="1:12" ht="27.75" customHeight="1">
      <c r="A715" s="61"/>
      <c r="B715" s="14"/>
      <c r="C715" s="16"/>
      <c r="D715" s="17"/>
      <c r="E715" s="15"/>
      <c r="F715" s="18" t="s">
        <v>2628</v>
      </c>
      <c r="G715" s="19">
        <v>3871709.4</v>
      </c>
      <c r="H715" s="21"/>
      <c r="I715" s="16"/>
      <c r="J715" s="16"/>
      <c r="K715" s="19"/>
      <c r="L715" s="44"/>
    </row>
    <row r="716" spans="1:12" ht="36.75" customHeight="1">
      <c r="A716" s="61"/>
      <c r="B716" s="14"/>
      <c r="C716" s="16"/>
      <c r="D716" s="17"/>
      <c r="E716" s="15"/>
      <c r="F716" s="18" t="s">
        <v>2629</v>
      </c>
      <c r="G716" s="19">
        <v>4060000</v>
      </c>
      <c r="H716" s="21"/>
      <c r="I716" s="16"/>
      <c r="J716" s="16"/>
      <c r="K716" s="19"/>
      <c r="L716" s="44"/>
    </row>
    <row r="717" spans="1:12" ht="39" customHeight="1">
      <c r="A717" s="61"/>
      <c r="B717" s="14"/>
      <c r="C717" s="16"/>
      <c r="D717" s="17"/>
      <c r="E717" s="15"/>
      <c r="F717" s="18" t="s">
        <v>2630</v>
      </c>
      <c r="G717" s="19">
        <v>4236255</v>
      </c>
      <c r="H717" s="21"/>
      <c r="I717" s="16"/>
      <c r="J717" s="16"/>
      <c r="K717" s="19"/>
      <c r="L717" s="44"/>
    </row>
    <row r="718" spans="1:12" ht="51.75" customHeight="1">
      <c r="A718" s="61"/>
      <c r="B718" s="14"/>
      <c r="C718" s="16"/>
      <c r="D718" s="17"/>
      <c r="E718" s="15"/>
      <c r="F718" s="18" t="s">
        <v>84</v>
      </c>
      <c r="G718" s="19">
        <v>369</v>
      </c>
      <c r="H718" s="265" t="s">
        <v>2631</v>
      </c>
      <c r="I718" s="16"/>
      <c r="J718" s="16"/>
      <c r="K718" s="19"/>
      <c r="L718" s="44"/>
    </row>
    <row r="719" spans="1:12" ht="27.75" customHeight="1">
      <c r="A719" s="61">
        <v>677</v>
      </c>
      <c r="B719" s="14" t="s">
        <v>2633</v>
      </c>
      <c r="C719" s="16">
        <v>53500</v>
      </c>
      <c r="D719" s="17">
        <v>125</v>
      </c>
      <c r="E719" s="15" t="s">
        <v>52</v>
      </c>
      <c r="F719" s="30" t="s">
        <v>98</v>
      </c>
      <c r="G719" s="19">
        <v>51360</v>
      </c>
      <c r="H719" s="30" t="s">
        <v>98</v>
      </c>
      <c r="I719" s="19">
        <v>51360</v>
      </c>
      <c r="J719" s="16" t="s">
        <v>34</v>
      </c>
      <c r="K719" s="19" t="s">
        <v>2634</v>
      </c>
      <c r="L719" s="44">
        <v>23990</v>
      </c>
    </row>
    <row r="720" spans="1:12" ht="27.75" customHeight="1">
      <c r="A720" s="61">
        <v>678</v>
      </c>
      <c r="B720" s="14" t="s">
        <v>2637</v>
      </c>
      <c r="C720" s="16">
        <v>11877</v>
      </c>
      <c r="D720" s="17">
        <v>370</v>
      </c>
      <c r="E720" s="15" t="s">
        <v>52</v>
      </c>
      <c r="F720" s="15" t="s">
        <v>50</v>
      </c>
      <c r="G720" s="19">
        <v>11235</v>
      </c>
      <c r="H720" s="15" t="s">
        <v>50</v>
      </c>
      <c r="I720" s="19">
        <v>11235</v>
      </c>
      <c r="J720" s="16" t="s">
        <v>34</v>
      </c>
      <c r="K720" s="19" t="s">
        <v>2638</v>
      </c>
      <c r="L720" s="44">
        <v>23987</v>
      </c>
    </row>
    <row r="721" spans="1:12" ht="27.75" customHeight="1">
      <c r="A721" s="61">
        <v>679</v>
      </c>
      <c r="B721" s="14" t="s">
        <v>2641</v>
      </c>
      <c r="C721" s="16">
        <v>2222</v>
      </c>
      <c r="D721" s="17">
        <v>5.5</v>
      </c>
      <c r="E721" s="15" t="s">
        <v>52</v>
      </c>
      <c r="F721" s="18" t="s">
        <v>1354</v>
      </c>
      <c r="G721" s="19">
        <v>2222</v>
      </c>
      <c r="H721" s="18" t="s">
        <v>1354</v>
      </c>
      <c r="I721" s="19">
        <v>2222</v>
      </c>
      <c r="J721" s="16" t="s">
        <v>34</v>
      </c>
      <c r="K721" s="19" t="s">
        <v>2642</v>
      </c>
      <c r="L721" s="44">
        <v>23984</v>
      </c>
    </row>
    <row r="722" spans="1:12" ht="27.75" customHeight="1">
      <c r="A722" s="61">
        <v>680</v>
      </c>
      <c r="B722" s="14" t="s">
        <v>2645</v>
      </c>
      <c r="C722" s="16">
        <v>500</v>
      </c>
      <c r="D722" s="17">
        <v>4</v>
      </c>
      <c r="E722" s="15" t="s">
        <v>52</v>
      </c>
      <c r="F722" s="18" t="s">
        <v>1354</v>
      </c>
      <c r="G722" s="19">
        <v>360</v>
      </c>
      <c r="H722" s="18" t="s">
        <v>1354</v>
      </c>
      <c r="I722" s="19">
        <v>360</v>
      </c>
      <c r="J722" s="16" t="s">
        <v>34</v>
      </c>
      <c r="K722" s="19" t="s">
        <v>2646</v>
      </c>
      <c r="L722" s="44">
        <v>23983</v>
      </c>
    </row>
    <row r="723" spans="1:12" ht="27.75" customHeight="1">
      <c r="A723" s="61">
        <v>681</v>
      </c>
      <c r="B723" s="14" t="s">
        <v>2649</v>
      </c>
      <c r="C723" s="16">
        <v>92</v>
      </c>
      <c r="D723" s="17">
        <v>4</v>
      </c>
      <c r="E723" s="15" t="s">
        <v>52</v>
      </c>
      <c r="F723" s="18" t="s">
        <v>1354</v>
      </c>
      <c r="G723" s="19">
        <v>92</v>
      </c>
      <c r="H723" s="18" t="s">
        <v>1354</v>
      </c>
      <c r="I723" s="19">
        <v>92</v>
      </c>
      <c r="J723" s="16" t="s">
        <v>34</v>
      </c>
      <c r="K723" s="19" t="s">
        <v>2650</v>
      </c>
      <c r="L723" s="44">
        <v>23983</v>
      </c>
    </row>
    <row r="724" spans="1:12" ht="27.75" customHeight="1">
      <c r="A724" s="61">
        <v>682</v>
      </c>
      <c r="B724" s="14" t="s">
        <v>2653</v>
      </c>
      <c r="C724" s="16">
        <v>600</v>
      </c>
      <c r="D724" s="17">
        <v>5.5</v>
      </c>
      <c r="E724" s="15" t="s">
        <v>52</v>
      </c>
      <c r="F724" s="18" t="s">
        <v>1354</v>
      </c>
      <c r="G724" s="19">
        <v>401</v>
      </c>
      <c r="H724" s="18" t="s">
        <v>1354</v>
      </c>
      <c r="I724" s="19">
        <v>401</v>
      </c>
      <c r="J724" s="16" t="s">
        <v>34</v>
      </c>
      <c r="K724" s="19" t="s">
        <v>2654</v>
      </c>
      <c r="L724" s="44">
        <v>23984</v>
      </c>
    </row>
    <row r="725" spans="1:12" ht="27.75" customHeight="1">
      <c r="A725" s="61">
        <v>683</v>
      </c>
      <c r="B725" s="14" t="s">
        <v>2658</v>
      </c>
      <c r="C725" s="16">
        <v>10000</v>
      </c>
      <c r="D725" s="17"/>
      <c r="E725" s="15" t="s">
        <v>52</v>
      </c>
      <c r="F725" s="15" t="s">
        <v>2657</v>
      </c>
      <c r="G725" s="19">
        <v>10000</v>
      </c>
      <c r="H725" s="15" t="s">
        <v>2657</v>
      </c>
      <c r="I725" s="19">
        <v>10000</v>
      </c>
      <c r="J725" s="16" t="s">
        <v>34</v>
      </c>
      <c r="K725" s="19" t="s">
        <v>2659</v>
      </c>
      <c r="L725" s="44">
        <v>23987</v>
      </c>
    </row>
    <row r="726" spans="1:12" ht="27.75" customHeight="1">
      <c r="A726" s="61">
        <v>684</v>
      </c>
      <c r="B726" s="14" t="s">
        <v>2662</v>
      </c>
      <c r="C726" s="16">
        <v>10700</v>
      </c>
      <c r="D726" s="17"/>
      <c r="E726" s="15" t="s">
        <v>275</v>
      </c>
      <c r="F726" s="30" t="s">
        <v>433</v>
      </c>
      <c r="G726" s="19">
        <v>10700</v>
      </c>
      <c r="H726" s="30" t="s">
        <v>433</v>
      </c>
      <c r="I726" s="19">
        <v>10700</v>
      </c>
      <c r="J726" s="16" t="s">
        <v>34</v>
      </c>
      <c r="K726" s="19" t="s">
        <v>275</v>
      </c>
      <c r="L726" s="44">
        <v>23985</v>
      </c>
    </row>
    <row r="727" spans="1:12" ht="27.75" customHeight="1">
      <c r="A727" s="61">
        <v>685</v>
      </c>
      <c r="B727" s="14" t="s">
        <v>2664</v>
      </c>
      <c r="C727" s="16">
        <v>4815</v>
      </c>
      <c r="D727" s="17"/>
      <c r="E727" s="15" t="s">
        <v>52</v>
      </c>
      <c r="F727" s="18" t="s">
        <v>467</v>
      </c>
      <c r="G727" s="19">
        <v>4815</v>
      </c>
      <c r="H727" s="18" t="s">
        <v>467</v>
      </c>
      <c r="I727" s="19">
        <v>4815</v>
      </c>
      <c r="J727" s="16" t="s">
        <v>34</v>
      </c>
      <c r="K727" s="19" t="s">
        <v>2666</v>
      </c>
      <c r="L727" s="44">
        <v>23987</v>
      </c>
    </row>
    <row r="728" spans="1:12" ht="27.75" customHeight="1">
      <c r="A728" s="61">
        <v>686</v>
      </c>
      <c r="B728" s="14" t="s">
        <v>2669</v>
      </c>
      <c r="C728" s="16">
        <v>30000</v>
      </c>
      <c r="D728" s="17"/>
      <c r="E728" s="15" t="s">
        <v>52</v>
      </c>
      <c r="F728" s="18" t="s">
        <v>228</v>
      </c>
      <c r="G728" s="19">
        <v>30000</v>
      </c>
      <c r="H728" s="18" t="s">
        <v>228</v>
      </c>
      <c r="I728" s="19">
        <v>30000</v>
      </c>
      <c r="J728" s="16" t="s">
        <v>34</v>
      </c>
      <c r="K728" s="19" t="s">
        <v>2671</v>
      </c>
      <c r="L728" s="44">
        <v>23987</v>
      </c>
    </row>
    <row r="729" spans="1:12" s="1" customFormat="1" ht="90" customHeight="1">
      <c r="A729" s="9" t="s">
        <v>2993</v>
      </c>
      <c r="B729" s="10" t="s">
        <v>5</v>
      </c>
      <c r="C729" s="12" t="s">
        <v>6</v>
      </c>
      <c r="D729" s="12" t="s">
        <v>7</v>
      </c>
      <c r="E729" s="10" t="s">
        <v>8</v>
      </c>
      <c r="F729" s="10" t="s">
        <v>9</v>
      </c>
      <c r="G729" s="12" t="s">
        <v>10</v>
      </c>
      <c r="H729" s="12" t="s">
        <v>11</v>
      </c>
      <c r="I729" s="12" t="s">
        <v>12</v>
      </c>
      <c r="J729" s="12" t="s">
        <v>13</v>
      </c>
      <c r="K729" s="260" t="s">
        <v>2994</v>
      </c>
      <c r="L729" s="261" t="s">
        <v>23</v>
      </c>
    </row>
    <row r="730" spans="1:12" ht="27.75" customHeight="1">
      <c r="A730" s="61">
        <v>687</v>
      </c>
      <c r="B730" s="14" t="s">
        <v>2674</v>
      </c>
      <c r="C730" s="16">
        <v>1026240</v>
      </c>
      <c r="D730" s="17"/>
      <c r="E730" s="15" t="s">
        <v>52</v>
      </c>
      <c r="F730" s="18" t="s">
        <v>40</v>
      </c>
      <c r="G730" s="19">
        <v>85520</v>
      </c>
      <c r="H730" s="63"/>
      <c r="I730" s="16"/>
      <c r="J730" s="16" t="s">
        <v>34</v>
      </c>
      <c r="K730" s="19" t="s">
        <v>36</v>
      </c>
      <c r="L730" s="44">
        <v>24008</v>
      </c>
    </row>
    <row r="731" spans="1:12" ht="27.75" customHeight="1">
      <c r="A731" s="61">
        <v>688</v>
      </c>
      <c r="B731" s="14" t="s">
        <v>2676</v>
      </c>
      <c r="C731" s="16">
        <v>2643.75</v>
      </c>
      <c r="D731" s="17">
        <v>7.4999999999999997E-2</v>
      </c>
      <c r="E731" s="15" t="s">
        <v>52</v>
      </c>
      <c r="F731" s="18" t="s">
        <v>620</v>
      </c>
      <c r="G731" s="19">
        <v>2643.75</v>
      </c>
      <c r="H731" s="30" t="s">
        <v>620</v>
      </c>
      <c r="I731" s="19">
        <v>2643.75</v>
      </c>
      <c r="J731" s="16" t="s">
        <v>34</v>
      </c>
      <c r="K731" s="19" t="s">
        <v>2678</v>
      </c>
      <c r="L731" s="44">
        <v>23993</v>
      </c>
    </row>
    <row r="732" spans="1:12" ht="27.75" customHeight="1">
      <c r="A732" s="61">
        <v>689</v>
      </c>
      <c r="B732" s="14" t="s">
        <v>2682</v>
      </c>
      <c r="C732" s="16">
        <v>3251.25</v>
      </c>
      <c r="D732" s="17">
        <v>7.4999999999999997E-2</v>
      </c>
      <c r="E732" s="15" t="s">
        <v>52</v>
      </c>
      <c r="F732" s="18" t="s">
        <v>620</v>
      </c>
      <c r="G732" s="19">
        <v>3251.25</v>
      </c>
      <c r="H732" s="30" t="s">
        <v>620</v>
      </c>
      <c r="I732" s="19">
        <v>3251.25</v>
      </c>
      <c r="J732" s="16" t="s">
        <v>34</v>
      </c>
      <c r="K732" s="19" t="s">
        <v>2684</v>
      </c>
      <c r="L732" s="44">
        <v>23992</v>
      </c>
    </row>
    <row r="733" spans="1:12" ht="27.75" customHeight="1">
      <c r="A733" s="61">
        <v>690</v>
      </c>
      <c r="B733" s="14" t="s">
        <v>2685</v>
      </c>
      <c r="C733" s="16">
        <v>2907</v>
      </c>
      <c r="D733" s="17">
        <v>0.06</v>
      </c>
      <c r="E733" s="15" t="s">
        <v>52</v>
      </c>
      <c r="F733" s="18" t="s">
        <v>620</v>
      </c>
      <c r="G733" s="19">
        <v>2907</v>
      </c>
      <c r="H733" s="30" t="s">
        <v>620</v>
      </c>
      <c r="I733" s="19">
        <v>2907</v>
      </c>
      <c r="J733" s="16" t="s">
        <v>34</v>
      </c>
      <c r="K733" s="19" t="s">
        <v>2684</v>
      </c>
      <c r="L733" s="44">
        <v>23992</v>
      </c>
    </row>
    <row r="734" spans="1:12" ht="27.75" customHeight="1">
      <c r="A734" s="61">
        <v>691</v>
      </c>
      <c r="B734" s="14" t="s">
        <v>730</v>
      </c>
      <c r="C734" s="16">
        <v>973700</v>
      </c>
      <c r="D734" s="17">
        <v>91</v>
      </c>
      <c r="E734" s="15" t="s">
        <v>94</v>
      </c>
      <c r="F734" s="30" t="s">
        <v>2358</v>
      </c>
      <c r="G734" s="19">
        <v>973700</v>
      </c>
      <c r="H734" s="30" t="s">
        <v>2358</v>
      </c>
      <c r="I734" s="19">
        <v>973700</v>
      </c>
      <c r="J734" s="16" t="s">
        <v>34</v>
      </c>
      <c r="K734" s="19" t="s">
        <v>2686</v>
      </c>
      <c r="L734" s="44">
        <v>24000</v>
      </c>
    </row>
    <row r="735" spans="1:12" ht="27.75" customHeight="1">
      <c r="A735" s="13"/>
      <c r="B735" s="14"/>
      <c r="C735" s="16"/>
      <c r="D735" s="17"/>
      <c r="E735" s="15"/>
      <c r="F735" s="18"/>
      <c r="G735" s="19"/>
      <c r="H735" s="21" t="s">
        <v>2688</v>
      </c>
      <c r="I735" s="16">
        <v>1016500</v>
      </c>
      <c r="J735" s="16"/>
      <c r="K735" s="19"/>
      <c r="L735" s="44"/>
    </row>
    <row r="736" spans="1:12" ht="27.75" customHeight="1">
      <c r="A736" s="13">
        <v>692</v>
      </c>
      <c r="B736" s="14" t="s">
        <v>2690</v>
      </c>
      <c r="C736" s="16">
        <v>112350</v>
      </c>
      <c r="D736" s="17">
        <v>105</v>
      </c>
      <c r="E736" s="15" t="s">
        <v>52</v>
      </c>
      <c r="F736" s="15" t="s">
        <v>98</v>
      </c>
      <c r="G736" s="19">
        <v>101650</v>
      </c>
      <c r="H736" s="15" t="s">
        <v>98</v>
      </c>
      <c r="I736" s="16">
        <v>101650</v>
      </c>
      <c r="J736" s="16" t="s">
        <v>34</v>
      </c>
      <c r="K736" s="19" t="s">
        <v>2691</v>
      </c>
      <c r="L736" s="44">
        <v>23992</v>
      </c>
    </row>
    <row r="737" spans="1:12" ht="27.75" customHeight="1">
      <c r="A737" s="13">
        <v>693</v>
      </c>
      <c r="B737" s="14" t="s">
        <v>2693</v>
      </c>
      <c r="C737" s="16">
        <v>12305</v>
      </c>
      <c r="D737" s="17">
        <v>115</v>
      </c>
      <c r="E737" s="15" t="s">
        <v>52</v>
      </c>
      <c r="F737" s="15" t="s">
        <v>98</v>
      </c>
      <c r="G737" s="19">
        <v>11342</v>
      </c>
      <c r="H737" s="15" t="s">
        <v>98</v>
      </c>
      <c r="I737" s="16">
        <v>11342</v>
      </c>
      <c r="J737" s="16" t="s">
        <v>34</v>
      </c>
      <c r="K737" s="19" t="s">
        <v>2691</v>
      </c>
      <c r="L737" s="44">
        <v>23992</v>
      </c>
    </row>
    <row r="738" spans="1:12" ht="27.75" customHeight="1">
      <c r="A738" s="13">
        <v>694</v>
      </c>
      <c r="B738" s="14" t="s">
        <v>278</v>
      </c>
      <c r="C738" s="16">
        <v>32934</v>
      </c>
      <c r="D738" s="17">
        <v>27</v>
      </c>
      <c r="E738" s="15" t="s">
        <v>52</v>
      </c>
      <c r="F738" s="18" t="s">
        <v>50</v>
      </c>
      <c r="G738" s="19">
        <v>30495</v>
      </c>
      <c r="H738" s="18" t="s">
        <v>50</v>
      </c>
      <c r="I738" s="19">
        <v>30495</v>
      </c>
      <c r="J738" s="16" t="s">
        <v>34</v>
      </c>
      <c r="K738" s="19" t="s">
        <v>2695</v>
      </c>
      <c r="L738" s="44">
        <v>23992</v>
      </c>
    </row>
    <row r="739" spans="1:12" ht="27.75" customHeight="1">
      <c r="A739" s="13">
        <v>695</v>
      </c>
      <c r="B739" s="14" t="s">
        <v>2698</v>
      </c>
      <c r="C739" s="16">
        <v>8025</v>
      </c>
      <c r="D739" s="17">
        <v>37.5</v>
      </c>
      <c r="E739" s="15" t="s">
        <v>52</v>
      </c>
      <c r="F739" s="18" t="s">
        <v>197</v>
      </c>
      <c r="G739" s="19">
        <v>5350</v>
      </c>
      <c r="H739" s="30" t="s">
        <v>197</v>
      </c>
      <c r="I739" s="19">
        <v>5350</v>
      </c>
      <c r="J739" s="16" t="s">
        <v>34</v>
      </c>
      <c r="K739" s="19" t="s">
        <v>2700</v>
      </c>
      <c r="L739" s="44">
        <v>23992</v>
      </c>
    </row>
    <row r="740" spans="1:12" ht="27.75" customHeight="1">
      <c r="A740" s="13">
        <v>696</v>
      </c>
      <c r="B740" s="14" t="s">
        <v>2703</v>
      </c>
      <c r="C740" s="16">
        <v>10700</v>
      </c>
      <c r="D740" s="17">
        <v>2.5</v>
      </c>
      <c r="E740" s="15" t="s">
        <v>52</v>
      </c>
      <c r="F740" s="18" t="s">
        <v>197</v>
      </c>
      <c r="G740" s="19">
        <v>8132</v>
      </c>
      <c r="H740" s="30" t="s">
        <v>197</v>
      </c>
      <c r="I740" s="19">
        <v>8132</v>
      </c>
      <c r="J740" s="16" t="s">
        <v>34</v>
      </c>
      <c r="K740" s="19" t="s">
        <v>2704</v>
      </c>
      <c r="L740" s="44">
        <v>23993</v>
      </c>
    </row>
    <row r="741" spans="1:12" ht="27.75" customHeight="1">
      <c r="A741" s="13">
        <v>697</v>
      </c>
      <c r="B741" s="14" t="s">
        <v>2707</v>
      </c>
      <c r="C741" s="16">
        <v>2728.5</v>
      </c>
      <c r="D741" s="17">
        <v>0.5</v>
      </c>
      <c r="E741" s="15" t="s">
        <v>52</v>
      </c>
      <c r="F741" s="18" t="s">
        <v>197</v>
      </c>
      <c r="G741" s="19">
        <v>2728.5</v>
      </c>
      <c r="H741" s="30" t="s">
        <v>197</v>
      </c>
      <c r="I741" s="19">
        <v>2728.5</v>
      </c>
      <c r="J741" s="16" t="s">
        <v>34</v>
      </c>
      <c r="K741" s="19" t="s">
        <v>2708</v>
      </c>
      <c r="L741" s="44">
        <v>23993</v>
      </c>
    </row>
    <row r="742" spans="1:12" ht="30" customHeight="1">
      <c r="A742" s="13">
        <v>698</v>
      </c>
      <c r="B742" s="14" t="s">
        <v>2711</v>
      </c>
      <c r="C742" s="16">
        <v>64735</v>
      </c>
      <c r="D742" s="17"/>
      <c r="E742" s="15" t="s">
        <v>52</v>
      </c>
      <c r="F742" s="15" t="s">
        <v>748</v>
      </c>
      <c r="G742" s="16">
        <v>5885</v>
      </c>
      <c r="H742" s="15" t="s">
        <v>748</v>
      </c>
      <c r="I742" s="16">
        <v>5885</v>
      </c>
      <c r="J742" s="16" t="s">
        <v>34</v>
      </c>
      <c r="K742" s="19" t="s">
        <v>36</v>
      </c>
      <c r="L742" s="44">
        <v>23676</v>
      </c>
    </row>
    <row r="743" spans="1:12" ht="27.75" customHeight="1">
      <c r="A743" s="13">
        <v>699</v>
      </c>
      <c r="B743" s="14" t="s">
        <v>2719</v>
      </c>
      <c r="C743" s="16">
        <v>3210</v>
      </c>
      <c r="D743" s="17">
        <v>7.5</v>
      </c>
      <c r="E743" s="15" t="s">
        <v>52</v>
      </c>
      <c r="F743" s="18" t="s">
        <v>197</v>
      </c>
      <c r="G743" s="19">
        <v>3210</v>
      </c>
      <c r="H743" s="30" t="s">
        <v>197</v>
      </c>
      <c r="I743" s="19">
        <v>3210</v>
      </c>
      <c r="J743" s="16" t="s">
        <v>34</v>
      </c>
      <c r="K743" s="19" t="s">
        <v>2721</v>
      </c>
      <c r="L743" s="44">
        <v>23993</v>
      </c>
    </row>
    <row r="744" spans="1:12" ht="27.75" customHeight="1">
      <c r="A744" s="13">
        <v>700</v>
      </c>
      <c r="B744" s="14" t="s">
        <v>2724</v>
      </c>
      <c r="C744" s="16">
        <v>2675</v>
      </c>
      <c r="D744" s="17">
        <v>12.5</v>
      </c>
      <c r="E744" s="15" t="s">
        <v>52</v>
      </c>
      <c r="F744" s="18" t="s">
        <v>197</v>
      </c>
      <c r="G744" s="19">
        <v>1605</v>
      </c>
      <c r="H744" s="30" t="s">
        <v>197</v>
      </c>
      <c r="I744" s="19">
        <v>1605</v>
      </c>
      <c r="J744" s="16" t="s">
        <v>34</v>
      </c>
      <c r="K744" s="19" t="s">
        <v>2721</v>
      </c>
      <c r="L744" s="44">
        <v>23993</v>
      </c>
    </row>
    <row r="745" spans="1:12" ht="27.75" customHeight="1">
      <c r="A745" s="13">
        <v>701</v>
      </c>
      <c r="B745" s="14" t="s">
        <v>2726</v>
      </c>
      <c r="C745" s="16">
        <v>2675</v>
      </c>
      <c r="D745" s="17">
        <v>12.5</v>
      </c>
      <c r="E745" s="15" t="s">
        <v>52</v>
      </c>
      <c r="F745" s="18" t="s">
        <v>197</v>
      </c>
      <c r="G745" s="19">
        <v>1605</v>
      </c>
      <c r="H745" s="30" t="s">
        <v>197</v>
      </c>
      <c r="I745" s="19">
        <v>1605</v>
      </c>
      <c r="J745" s="16" t="s">
        <v>34</v>
      </c>
      <c r="K745" s="19" t="s">
        <v>2721</v>
      </c>
      <c r="L745" s="44">
        <v>23993</v>
      </c>
    </row>
    <row r="746" spans="1:12" ht="27.75" customHeight="1">
      <c r="A746" s="13">
        <v>702</v>
      </c>
      <c r="B746" s="14" t="s">
        <v>2728</v>
      </c>
      <c r="C746" s="16">
        <v>3745</v>
      </c>
      <c r="D746" s="17">
        <v>7</v>
      </c>
      <c r="E746" s="15" t="s">
        <v>52</v>
      </c>
      <c r="F746" s="18" t="s">
        <v>197</v>
      </c>
      <c r="G746" s="19">
        <v>3745</v>
      </c>
      <c r="H746" s="30" t="s">
        <v>197</v>
      </c>
      <c r="I746" s="19">
        <v>3745</v>
      </c>
      <c r="J746" s="16" t="s">
        <v>34</v>
      </c>
      <c r="K746" s="19" t="s">
        <v>2721</v>
      </c>
      <c r="L746" s="44">
        <v>23993</v>
      </c>
    </row>
    <row r="747" spans="1:12" ht="27.75" customHeight="1">
      <c r="A747" s="13">
        <v>703</v>
      </c>
      <c r="B747" s="14" t="s">
        <v>2731</v>
      </c>
      <c r="C747" s="16">
        <v>2958</v>
      </c>
      <c r="D747" s="17">
        <v>0.57999999999999996</v>
      </c>
      <c r="E747" s="15" t="s">
        <v>52</v>
      </c>
      <c r="F747" s="18" t="s">
        <v>1339</v>
      </c>
      <c r="G747" s="19">
        <v>2958</v>
      </c>
      <c r="H747" s="18" t="s">
        <v>1339</v>
      </c>
      <c r="I747" s="19">
        <v>2958</v>
      </c>
      <c r="J747" s="16" t="s">
        <v>34</v>
      </c>
      <c r="K747" s="19" t="s">
        <v>2732</v>
      </c>
      <c r="L747" s="44">
        <v>23997</v>
      </c>
    </row>
    <row r="748" spans="1:12" ht="27.75" customHeight="1">
      <c r="A748" s="13">
        <v>704</v>
      </c>
      <c r="B748" s="14" t="s">
        <v>2735</v>
      </c>
      <c r="C748" s="16">
        <v>2120</v>
      </c>
      <c r="D748" s="17">
        <v>0.53</v>
      </c>
      <c r="E748" s="15" t="s">
        <v>52</v>
      </c>
      <c r="F748" s="18" t="s">
        <v>1339</v>
      </c>
      <c r="G748" s="19">
        <v>2120</v>
      </c>
      <c r="H748" s="18" t="s">
        <v>1339</v>
      </c>
      <c r="I748" s="19">
        <v>2120</v>
      </c>
      <c r="J748" s="16" t="s">
        <v>34</v>
      </c>
      <c r="K748" s="19" t="s">
        <v>2736</v>
      </c>
      <c r="L748" s="44">
        <v>23997</v>
      </c>
    </row>
    <row r="749" spans="1:12" ht="27.75" customHeight="1">
      <c r="A749" s="13">
        <v>705</v>
      </c>
      <c r="B749" s="14" t="s">
        <v>2739</v>
      </c>
      <c r="C749" s="16">
        <v>102078</v>
      </c>
      <c r="D749" s="17"/>
      <c r="E749" s="15" t="s">
        <v>52</v>
      </c>
      <c r="F749" s="18" t="s">
        <v>50</v>
      </c>
      <c r="G749" s="19">
        <v>90736</v>
      </c>
      <c r="H749" s="18" t="s">
        <v>50</v>
      </c>
      <c r="I749" s="19">
        <v>90736</v>
      </c>
      <c r="J749" s="16" t="s">
        <v>34</v>
      </c>
      <c r="K749" s="19" t="s">
        <v>2740</v>
      </c>
      <c r="L749" s="44">
        <v>23999</v>
      </c>
    </row>
    <row r="750" spans="1:12" ht="27.75" customHeight="1">
      <c r="A750" s="13">
        <v>706</v>
      </c>
      <c r="B750" s="14" t="s">
        <v>2750</v>
      </c>
      <c r="C750" s="16">
        <v>176550</v>
      </c>
      <c r="D750" s="17">
        <v>330</v>
      </c>
      <c r="E750" s="15" t="s">
        <v>52</v>
      </c>
      <c r="F750" s="30" t="s">
        <v>462</v>
      </c>
      <c r="G750" s="19">
        <v>160500</v>
      </c>
      <c r="H750" s="30" t="s">
        <v>462</v>
      </c>
      <c r="I750" s="19">
        <v>160500</v>
      </c>
      <c r="J750" s="16" t="s">
        <v>34</v>
      </c>
      <c r="K750" s="19" t="s">
        <v>2751</v>
      </c>
      <c r="L750" s="44">
        <v>23999</v>
      </c>
    </row>
    <row r="751" spans="1:12" ht="27.75" customHeight="1">
      <c r="A751" s="13">
        <v>707</v>
      </c>
      <c r="B751" s="14" t="s">
        <v>1159</v>
      </c>
      <c r="C751" s="16">
        <v>12000</v>
      </c>
      <c r="D751" s="17"/>
      <c r="E751" s="15" t="s">
        <v>52</v>
      </c>
      <c r="F751" s="18" t="s">
        <v>1354</v>
      </c>
      <c r="G751" s="19">
        <v>7896</v>
      </c>
      <c r="H751" s="18" t="s">
        <v>1354</v>
      </c>
      <c r="I751" s="19">
        <v>7896</v>
      </c>
      <c r="J751" s="16" t="s">
        <v>34</v>
      </c>
      <c r="K751" s="19" t="s">
        <v>2754</v>
      </c>
      <c r="L751" s="44">
        <v>23990</v>
      </c>
    </row>
    <row r="752" spans="1:12" ht="27.75" customHeight="1">
      <c r="A752" s="13">
        <v>708</v>
      </c>
      <c r="B752" s="14" t="s">
        <v>2758</v>
      </c>
      <c r="C752" s="16">
        <v>2100</v>
      </c>
      <c r="D752" s="17"/>
      <c r="E752" s="15" t="s">
        <v>275</v>
      </c>
      <c r="F752" s="18" t="s">
        <v>1823</v>
      </c>
      <c r="G752" s="19">
        <v>2100</v>
      </c>
      <c r="H752" s="18" t="s">
        <v>1823</v>
      </c>
      <c r="I752" s="19">
        <v>2100</v>
      </c>
      <c r="J752" s="16" t="s">
        <v>34</v>
      </c>
      <c r="K752" s="19" t="s">
        <v>275</v>
      </c>
      <c r="L752" s="44">
        <v>23992</v>
      </c>
    </row>
    <row r="753" spans="1:12" ht="27.75" customHeight="1">
      <c r="A753" s="13">
        <v>709</v>
      </c>
      <c r="B753" s="14" t="s">
        <v>2761</v>
      </c>
      <c r="C753" s="16">
        <v>498664</v>
      </c>
      <c r="D753" s="17"/>
      <c r="E753" s="15" t="s">
        <v>52</v>
      </c>
      <c r="F753" s="15" t="s">
        <v>480</v>
      </c>
      <c r="G753" s="19">
        <v>498664</v>
      </c>
      <c r="H753" s="15" t="s">
        <v>480</v>
      </c>
      <c r="I753" s="16">
        <v>498664</v>
      </c>
      <c r="J753" s="16" t="s">
        <v>34</v>
      </c>
      <c r="K753" s="19" t="s">
        <v>36</v>
      </c>
      <c r="L753" s="44">
        <v>23655</v>
      </c>
    </row>
    <row r="754" spans="1:12" ht="27.75" customHeight="1">
      <c r="A754" s="13">
        <v>710</v>
      </c>
      <c r="B754" s="14" t="s">
        <v>2764</v>
      </c>
      <c r="C754" s="16">
        <v>4708</v>
      </c>
      <c r="D754" s="17">
        <v>1100</v>
      </c>
      <c r="E754" s="15" t="s">
        <v>245</v>
      </c>
      <c r="F754" s="18" t="s">
        <v>2765</v>
      </c>
      <c r="G754" s="19">
        <v>4708</v>
      </c>
      <c r="H754" s="18" t="s">
        <v>2765</v>
      </c>
      <c r="I754" s="19">
        <v>4708</v>
      </c>
      <c r="J754" s="16" t="s">
        <v>34</v>
      </c>
      <c r="K754" s="19" t="s">
        <v>245</v>
      </c>
      <c r="L754" s="44">
        <v>23992</v>
      </c>
    </row>
    <row r="755" spans="1:12" ht="27.75" customHeight="1">
      <c r="A755" s="13">
        <v>711</v>
      </c>
      <c r="B755" s="14" t="s">
        <v>437</v>
      </c>
      <c r="C755" s="16">
        <v>1733.4</v>
      </c>
      <c r="D755" s="17"/>
      <c r="E755" s="15" t="s">
        <v>275</v>
      </c>
      <c r="F755" s="18" t="s">
        <v>436</v>
      </c>
      <c r="G755" s="19">
        <v>1733.4</v>
      </c>
      <c r="H755" s="18" t="s">
        <v>436</v>
      </c>
      <c r="I755" s="19">
        <v>1733.4</v>
      </c>
      <c r="J755" s="16" t="s">
        <v>34</v>
      </c>
      <c r="K755" s="19" t="s">
        <v>275</v>
      </c>
      <c r="L755" s="44">
        <v>23993</v>
      </c>
    </row>
    <row r="756" spans="1:12" ht="27.75" customHeight="1">
      <c r="A756" s="13">
        <v>712</v>
      </c>
      <c r="B756" s="14" t="s">
        <v>524</v>
      </c>
      <c r="C756" s="16">
        <v>80250</v>
      </c>
      <c r="D756" s="17">
        <v>5000</v>
      </c>
      <c r="E756" s="15" t="s">
        <v>52</v>
      </c>
      <c r="F756" s="49" t="s">
        <v>398</v>
      </c>
      <c r="G756" s="19">
        <v>80250</v>
      </c>
      <c r="H756" s="49" t="s">
        <v>398</v>
      </c>
      <c r="I756" s="19">
        <v>80250</v>
      </c>
      <c r="J756" s="16" t="s">
        <v>34</v>
      </c>
      <c r="K756" s="19" t="s">
        <v>2770</v>
      </c>
      <c r="L756" s="44">
        <v>23998</v>
      </c>
    </row>
    <row r="757" spans="1:12" ht="27.75" customHeight="1">
      <c r="A757" s="13">
        <v>713</v>
      </c>
      <c r="B757" s="14" t="s">
        <v>2773</v>
      </c>
      <c r="C757" s="16">
        <v>580475</v>
      </c>
      <c r="D757" s="17"/>
      <c r="E757" s="15" t="s">
        <v>52</v>
      </c>
      <c r="F757" s="15" t="s">
        <v>1328</v>
      </c>
      <c r="G757" s="124">
        <v>580475</v>
      </c>
      <c r="H757" s="15" t="s">
        <v>1328</v>
      </c>
      <c r="I757" s="124">
        <v>580475</v>
      </c>
      <c r="J757" s="16" t="s">
        <v>34</v>
      </c>
      <c r="K757" s="19" t="s">
        <v>36</v>
      </c>
      <c r="L757" s="44">
        <v>23801</v>
      </c>
    </row>
    <row r="758" spans="1:12" ht="27.75" customHeight="1">
      <c r="A758" s="13">
        <v>714</v>
      </c>
      <c r="B758" s="14" t="s">
        <v>2775</v>
      </c>
      <c r="C758" s="16">
        <v>580475</v>
      </c>
      <c r="D758" s="17"/>
      <c r="E758" s="15" t="s">
        <v>52</v>
      </c>
      <c r="F758" s="15" t="s">
        <v>1328</v>
      </c>
      <c r="G758" s="124">
        <v>580475</v>
      </c>
      <c r="H758" s="15" t="s">
        <v>1328</v>
      </c>
      <c r="I758" s="124">
        <v>580475</v>
      </c>
      <c r="J758" s="16" t="s">
        <v>34</v>
      </c>
      <c r="K758" s="19" t="s">
        <v>36</v>
      </c>
      <c r="L758" s="44">
        <v>23801</v>
      </c>
    </row>
    <row r="759" spans="1:12" ht="27.75" customHeight="1">
      <c r="A759" s="13">
        <v>715</v>
      </c>
      <c r="B759" s="14" t="s">
        <v>2777</v>
      </c>
      <c r="C759" s="16">
        <v>580475</v>
      </c>
      <c r="D759" s="17"/>
      <c r="E759" s="15" t="s">
        <v>52</v>
      </c>
      <c r="F759" s="15" t="s">
        <v>1328</v>
      </c>
      <c r="G759" s="124">
        <v>580475</v>
      </c>
      <c r="H759" s="15" t="s">
        <v>1328</v>
      </c>
      <c r="I759" s="124">
        <v>580475</v>
      </c>
      <c r="J759" s="16" t="s">
        <v>34</v>
      </c>
      <c r="K759" s="19" t="s">
        <v>36</v>
      </c>
      <c r="L759" s="44">
        <v>23801</v>
      </c>
    </row>
    <row r="760" spans="1:12" ht="27.75" customHeight="1">
      <c r="A760" s="13">
        <v>716</v>
      </c>
      <c r="B760" s="14" t="s">
        <v>2779</v>
      </c>
      <c r="C760" s="16">
        <v>11235</v>
      </c>
      <c r="D760" s="17">
        <v>350</v>
      </c>
      <c r="E760" s="15" t="s">
        <v>52</v>
      </c>
      <c r="F760" s="18" t="s">
        <v>50</v>
      </c>
      <c r="G760" s="19">
        <v>11235</v>
      </c>
      <c r="H760" s="18" t="s">
        <v>50</v>
      </c>
      <c r="I760" s="19">
        <v>11235</v>
      </c>
      <c r="J760" s="16" t="s">
        <v>34</v>
      </c>
      <c r="K760" s="19" t="s">
        <v>2780</v>
      </c>
      <c r="L760" s="44">
        <v>23997</v>
      </c>
    </row>
    <row r="761" spans="1:12" ht="27.75" customHeight="1">
      <c r="A761" s="13">
        <v>717</v>
      </c>
      <c r="B761" s="14" t="s">
        <v>2783</v>
      </c>
      <c r="C761" s="16">
        <v>59385</v>
      </c>
      <c r="D761" s="17">
        <v>185</v>
      </c>
      <c r="E761" s="15" t="s">
        <v>52</v>
      </c>
      <c r="F761" s="30" t="s">
        <v>557</v>
      </c>
      <c r="G761" s="19">
        <v>59385</v>
      </c>
      <c r="H761" s="30" t="s">
        <v>557</v>
      </c>
      <c r="I761" s="19">
        <v>59385</v>
      </c>
      <c r="J761" s="16" t="s">
        <v>34</v>
      </c>
      <c r="K761" s="19" t="s">
        <v>2784</v>
      </c>
      <c r="L761" s="44">
        <v>23999</v>
      </c>
    </row>
    <row r="762" spans="1:12" ht="27.75" customHeight="1">
      <c r="A762" s="13">
        <v>718</v>
      </c>
      <c r="B762" s="14" t="s">
        <v>1634</v>
      </c>
      <c r="C762" s="16">
        <v>12049.06</v>
      </c>
      <c r="D762" s="17">
        <v>1251.2</v>
      </c>
      <c r="E762" s="15" t="s">
        <v>52</v>
      </c>
      <c r="F762" s="30" t="s">
        <v>130</v>
      </c>
      <c r="G762" s="19">
        <v>11787.12</v>
      </c>
      <c r="H762" s="30" t="s">
        <v>130</v>
      </c>
      <c r="I762" s="19">
        <v>11787.12</v>
      </c>
      <c r="J762" s="16" t="s">
        <v>34</v>
      </c>
      <c r="K762" s="19" t="s">
        <v>2787</v>
      </c>
      <c r="L762" s="44">
        <v>23999</v>
      </c>
    </row>
    <row r="763" spans="1:12" s="1" customFormat="1" ht="90" customHeight="1">
      <c r="A763" s="9" t="s">
        <v>2993</v>
      </c>
      <c r="B763" s="10" t="s">
        <v>5</v>
      </c>
      <c r="C763" s="12" t="s">
        <v>6</v>
      </c>
      <c r="D763" s="12" t="s">
        <v>7</v>
      </c>
      <c r="E763" s="10" t="s">
        <v>8</v>
      </c>
      <c r="F763" s="10" t="s">
        <v>9</v>
      </c>
      <c r="G763" s="12" t="s">
        <v>10</v>
      </c>
      <c r="H763" s="12" t="s">
        <v>11</v>
      </c>
      <c r="I763" s="12" t="s">
        <v>12</v>
      </c>
      <c r="J763" s="12" t="s">
        <v>13</v>
      </c>
      <c r="K763" s="260" t="s">
        <v>2994</v>
      </c>
      <c r="L763" s="261" t="s">
        <v>23</v>
      </c>
    </row>
    <row r="764" spans="1:12" ht="27.75" customHeight="1">
      <c r="A764" s="13">
        <v>719</v>
      </c>
      <c r="B764" s="14" t="s">
        <v>1638</v>
      </c>
      <c r="C764" s="16">
        <v>13643.78</v>
      </c>
      <c r="D764" s="17">
        <v>1416.8</v>
      </c>
      <c r="E764" s="15" t="s">
        <v>52</v>
      </c>
      <c r="F764" s="30" t="s">
        <v>130</v>
      </c>
      <c r="G764" s="19">
        <v>13347.18</v>
      </c>
      <c r="H764" s="30" t="s">
        <v>130</v>
      </c>
      <c r="I764" s="19">
        <v>13347.18</v>
      </c>
      <c r="J764" s="16" t="s">
        <v>34</v>
      </c>
      <c r="K764" s="19" t="s">
        <v>2787</v>
      </c>
      <c r="L764" s="44">
        <v>23999</v>
      </c>
    </row>
    <row r="765" spans="1:12" ht="27.75" customHeight="1">
      <c r="A765" s="13">
        <v>720</v>
      </c>
      <c r="B765" s="14" t="s">
        <v>1634</v>
      </c>
      <c r="C765" s="16">
        <v>8859.6</v>
      </c>
      <c r="D765" s="17">
        <v>920</v>
      </c>
      <c r="E765" s="15" t="s">
        <v>52</v>
      </c>
      <c r="F765" s="30" t="s">
        <v>130</v>
      </c>
      <c r="G765" s="19">
        <v>8667</v>
      </c>
      <c r="H765" s="30" t="s">
        <v>130</v>
      </c>
      <c r="I765" s="19">
        <v>8667</v>
      </c>
      <c r="J765" s="16" t="s">
        <v>34</v>
      </c>
      <c r="K765" s="19" t="s">
        <v>2787</v>
      </c>
      <c r="L765" s="44">
        <v>23999</v>
      </c>
    </row>
    <row r="766" spans="1:12" ht="27.75" customHeight="1">
      <c r="A766" s="13">
        <v>721</v>
      </c>
      <c r="B766" s="14" t="s">
        <v>1634</v>
      </c>
      <c r="C766" s="16">
        <v>16274.7</v>
      </c>
      <c r="D766" s="17">
        <v>1170</v>
      </c>
      <c r="E766" s="15" t="s">
        <v>52</v>
      </c>
      <c r="F766" s="30" t="s">
        <v>130</v>
      </c>
      <c r="G766" s="19">
        <v>16274.7</v>
      </c>
      <c r="H766" s="30" t="s">
        <v>130</v>
      </c>
      <c r="I766" s="19">
        <v>16274.7</v>
      </c>
      <c r="J766" s="16" t="s">
        <v>34</v>
      </c>
      <c r="K766" s="19" t="s">
        <v>2787</v>
      </c>
      <c r="L766" s="44">
        <v>23999</v>
      </c>
    </row>
    <row r="767" spans="1:12" ht="27.75" customHeight="1">
      <c r="A767" s="13">
        <v>722</v>
      </c>
      <c r="B767" s="14" t="s">
        <v>1634</v>
      </c>
      <c r="C767" s="16">
        <v>13353.6</v>
      </c>
      <c r="D767" s="17">
        <v>911.6</v>
      </c>
      <c r="E767" s="15" t="s">
        <v>52</v>
      </c>
      <c r="F767" s="30" t="s">
        <v>130</v>
      </c>
      <c r="G767" s="19">
        <v>13270.14</v>
      </c>
      <c r="H767" s="30" t="s">
        <v>130</v>
      </c>
      <c r="I767" s="19">
        <v>13270.14</v>
      </c>
      <c r="J767" s="16" t="s">
        <v>34</v>
      </c>
      <c r="K767" s="19" t="s">
        <v>2787</v>
      </c>
      <c r="L767" s="44">
        <v>23999</v>
      </c>
    </row>
    <row r="768" spans="1:12" ht="27.75" customHeight="1">
      <c r="A768" s="13">
        <v>723</v>
      </c>
      <c r="B768" s="14" t="s">
        <v>2790</v>
      </c>
      <c r="C768" s="16">
        <v>155812.5</v>
      </c>
      <c r="D768" s="17"/>
      <c r="E768" s="15" t="s">
        <v>52</v>
      </c>
      <c r="F768" s="18" t="s">
        <v>620</v>
      </c>
      <c r="G768" s="19">
        <v>155812.5</v>
      </c>
      <c r="H768" s="30" t="s">
        <v>620</v>
      </c>
      <c r="I768" s="19">
        <v>155812.5</v>
      </c>
      <c r="J768" s="16" t="s">
        <v>34</v>
      </c>
      <c r="K768" s="19" t="s">
        <v>2792</v>
      </c>
      <c r="L768" s="44">
        <v>24005</v>
      </c>
    </row>
    <row r="769" spans="1:12" ht="27.75" customHeight="1">
      <c r="A769" s="13">
        <v>724</v>
      </c>
      <c r="B769" s="14" t="s">
        <v>1136</v>
      </c>
      <c r="C769" s="16">
        <v>5957.76</v>
      </c>
      <c r="D769" s="17"/>
      <c r="E769" s="15" t="s">
        <v>52</v>
      </c>
      <c r="F769" s="18" t="s">
        <v>197</v>
      </c>
      <c r="G769" s="19">
        <v>5957.76</v>
      </c>
      <c r="H769" s="30" t="s">
        <v>197</v>
      </c>
      <c r="I769" s="19">
        <v>5957.76</v>
      </c>
      <c r="J769" s="16" t="s">
        <v>34</v>
      </c>
      <c r="K769" s="19" t="s">
        <v>2796</v>
      </c>
      <c r="L769" s="44">
        <v>24001</v>
      </c>
    </row>
    <row r="770" spans="1:12" ht="27.75" customHeight="1">
      <c r="A770" s="13">
        <v>725</v>
      </c>
      <c r="B770" s="14" t="s">
        <v>2799</v>
      </c>
      <c r="C770" s="16">
        <v>3937.5</v>
      </c>
      <c r="D770" s="17">
        <v>7.4999999999999997E-2</v>
      </c>
      <c r="E770" s="15" t="s">
        <v>52</v>
      </c>
      <c r="F770" s="18" t="s">
        <v>620</v>
      </c>
      <c r="G770" s="19">
        <v>3937.5</v>
      </c>
      <c r="H770" s="18" t="s">
        <v>620</v>
      </c>
      <c r="I770" s="19">
        <v>3937.5</v>
      </c>
      <c r="J770" s="16" t="s">
        <v>34</v>
      </c>
      <c r="K770" s="19" t="s">
        <v>2800</v>
      </c>
      <c r="L770" s="44">
        <v>24001</v>
      </c>
    </row>
    <row r="771" spans="1:12" ht="27.75" customHeight="1">
      <c r="A771" s="13">
        <v>726</v>
      </c>
      <c r="B771" s="15" t="s">
        <v>2806</v>
      </c>
      <c r="C771" s="16">
        <v>34159.75</v>
      </c>
      <c r="D771" s="17">
        <v>1277</v>
      </c>
      <c r="E771" s="15" t="s">
        <v>52</v>
      </c>
      <c r="F771" s="30" t="s">
        <v>61</v>
      </c>
      <c r="G771" s="19">
        <v>34159.75</v>
      </c>
      <c r="H771" s="30" t="s">
        <v>61</v>
      </c>
      <c r="I771" s="16">
        <v>34159.75</v>
      </c>
      <c r="J771" s="16" t="s">
        <v>34</v>
      </c>
      <c r="K771" s="19" t="s">
        <v>2807</v>
      </c>
      <c r="L771" s="44">
        <v>24005</v>
      </c>
    </row>
    <row r="772" spans="1:12" ht="27.75" customHeight="1">
      <c r="A772" s="13">
        <v>727</v>
      </c>
      <c r="B772" s="15" t="s">
        <v>2809</v>
      </c>
      <c r="C772" s="16">
        <v>42265</v>
      </c>
      <c r="D772" s="17">
        <v>790</v>
      </c>
      <c r="E772" s="15" t="s">
        <v>52</v>
      </c>
      <c r="F772" s="30" t="s">
        <v>61</v>
      </c>
      <c r="G772" s="19">
        <v>42265</v>
      </c>
      <c r="H772" s="30" t="s">
        <v>61</v>
      </c>
      <c r="I772" s="16">
        <v>42265</v>
      </c>
      <c r="J772" s="16" t="s">
        <v>34</v>
      </c>
      <c r="K772" s="19" t="s">
        <v>2807</v>
      </c>
      <c r="L772" s="44">
        <v>24005</v>
      </c>
    </row>
    <row r="773" spans="1:12" ht="27.75" customHeight="1">
      <c r="A773" s="13">
        <v>728</v>
      </c>
      <c r="B773" s="15" t="s">
        <v>77</v>
      </c>
      <c r="C773" s="16">
        <v>40783.050000000003</v>
      </c>
      <c r="D773" s="17">
        <v>693</v>
      </c>
      <c r="E773" s="15" t="s">
        <v>52</v>
      </c>
      <c r="F773" s="30" t="s">
        <v>61</v>
      </c>
      <c r="G773" s="19">
        <v>40783.050000000003</v>
      </c>
      <c r="H773" s="30" t="s">
        <v>61</v>
      </c>
      <c r="I773" s="16">
        <v>40783.050000000003</v>
      </c>
      <c r="J773" s="16" t="s">
        <v>34</v>
      </c>
      <c r="K773" s="19" t="s">
        <v>2807</v>
      </c>
      <c r="L773" s="44">
        <v>24005</v>
      </c>
    </row>
    <row r="774" spans="1:12" ht="27.75" customHeight="1">
      <c r="A774" s="13">
        <v>729</v>
      </c>
      <c r="B774" s="15" t="s">
        <v>336</v>
      </c>
      <c r="C774" s="16">
        <v>57394.8</v>
      </c>
      <c r="D774" s="17">
        <v>894</v>
      </c>
      <c r="E774" s="15" t="s">
        <v>52</v>
      </c>
      <c r="F774" s="30" t="s">
        <v>61</v>
      </c>
      <c r="G774" s="19">
        <v>57394.8</v>
      </c>
      <c r="H774" s="30" t="s">
        <v>61</v>
      </c>
      <c r="I774" s="16">
        <v>57394.8</v>
      </c>
      <c r="J774" s="16" t="s">
        <v>34</v>
      </c>
      <c r="K774" s="19" t="s">
        <v>2807</v>
      </c>
      <c r="L774" s="44">
        <v>24005</v>
      </c>
    </row>
    <row r="775" spans="1:12" ht="27.75" customHeight="1">
      <c r="A775" s="13">
        <v>730</v>
      </c>
      <c r="B775" s="14" t="s">
        <v>1243</v>
      </c>
      <c r="C775" s="16">
        <v>500</v>
      </c>
      <c r="D775" s="17"/>
      <c r="E775" s="15" t="s">
        <v>52</v>
      </c>
      <c r="F775" s="18" t="s">
        <v>1354</v>
      </c>
      <c r="G775" s="19">
        <v>280</v>
      </c>
      <c r="H775" s="18" t="s">
        <v>1354</v>
      </c>
      <c r="I775" s="19">
        <v>280</v>
      </c>
      <c r="J775" s="16" t="s">
        <v>34</v>
      </c>
      <c r="K775" s="19" t="s">
        <v>2811</v>
      </c>
      <c r="L775" s="44">
        <v>23998</v>
      </c>
    </row>
    <row r="776" spans="1:12" ht="27.75" customHeight="1">
      <c r="A776" s="13">
        <v>731</v>
      </c>
      <c r="B776" s="14" t="s">
        <v>2814</v>
      </c>
      <c r="C776" s="16">
        <v>800</v>
      </c>
      <c r="D776" s="17"/>
      <c r="E776" s="15" t="s">
        <v>52</v>
      </c>
      <c r="F776" s="18" t="s">
        <v>1354</v>
      </c>
      <c r="G776" s="19">
        <v>426</v>
      </c>
      <c r="H776" s="18" t="s">
        <v>1354</v>
      </c>
      <c r="I776" s="19">
        <v>426</v>
      </c>
      <c r="J776" s="16" t="s">
        <v>34</v>
      </c>
      <c r="K776" s="19" t="s">
        <v>2815</v>
      </c>
      <c r="L776" s="44">
        <v>23998</v>
      </c>
    </row>
    <row r="777" spans="1:12" ht="27.75" customHeight="1">
      <c r="A777" s="13">
        <v>732</v>
      </c>
      <c r="B777" s="14" t="s">
        <v>2818</v>
      </c>
      <c r="C777" s="16">
        <v>2100</v>
      </c>
      <c r="D777" s="17"/>
      <c r="E777" s="15" t="s">
        <v>275</v>
      </c>
      <c r="F777" s="18" t="s">
        <v>1823</v>
      </c>
      <c r="G777" s="19">
        <v>2100</v>
      </c>
      <c r="H777" s="18" t="s">
        <v>1823</v>
      </c>
      <c r="I777" s="19">
        <v>2100</v>
      </c>
      <c r="J777" s="16" t="s">
        <v>34</v>
      </c>
      <c r="K777" s="19" t="s">
        <v>275</v>
      </c>
      <c r="L777" s="44">
        <v>23999</v>
      </c>
    </row>
    <row r="778" spans="1:12" ht="27.75" customHeight="1">
      <c r="A778" s="13">
        <v>733</v>
      </c>
      <c r="B778" s="14" t="s">
        <v>2820</v>
      </c>
      <c r="C778" s="16">
        <v>134820</v>
      </c>
      <c r="D778" s="17">
        <v>0.28000000000000003</v>
      </c>
      <c r="E778" s="15" t="s">
        <v>52</v>
      </c>
      <c r="F778" s="18" t="s">
        <v>197</v>
      </c>
      <c r="G778" s="19">
        <v>134820</v>
      </c>
      <c r="H778" s="30" t="s">
        <v>197</v>
      </c>
      <c r="I778" s="19">
        <v>134820</v>
      </c>
      <c r="J778" s="16" t="s">
        <v>34</v>
      </c>
      <c r="K778" s="19" t="s">
        <v>2821</v>
      </c>
      <c r="L778" s="44">
        <v>24011</v>
      </c>
    </row>
    <row r="779" spans="1:12" ht="27.75" customHeight="1">
      <c r="A779" s="13">
        <v>734</v>
      </c>
      <c r="B779" s="14" t="s">
        <v>2828</v>
      </c>
      <c r="C779" s="16">
        <v>375570</v>
      </c>
      <c r="D779" s="17">
        <v>0.78</v>
      </c>
      <c r="E779" s="15" t="s">
        <v>52</v>
      </c>
      <c r="F779" s="18" t="s">
        <v>197</v>
      </c>
      <c r="G779" s="19">
        <v>375570</v>
      </c>
      <c r="H779" s="30" t="s">
        <v>197</v>
      </c>
      <c r="I779" s="19">
        <v>375570</v>
      </c>
      <c r="J779" s="16" t="s">
        <v>34</v>
      </c>
      <c r="K779" s="19" t="s">
        <v>2829</v>
      </c>
      <c r="L779" s="44">
        <v>24011</v>
      </c>
    </row>
    <row r="780" spans="1:12" ht="27.75" customHeight="1">
      <c r="A780" s="13">
        <v>735</v>
      </c>
      <c r="B780" s="14" t="s">
        <v>2835</v>
      </c>
      <c r="C780" s="16">
        <v>1284</v>
      </c>
      <c r="D780" s="17">
        <v>100</v>
      </c>
      <c r="E780" s="15" t="s">
        <v>52</v>
      </c>
      <c r="F780" s="18" t="s">
        <v>197</v>
      </c>
      <c r="G780" s="19">
        <v>1284</v>
      </c>
      <c r="H780" s="30" t="s">
        <v>197</v>
      </c>
      <c r="I780" s="19">
        <v>1284</v>
      </c>
      <c r="J780" s="16" t="s">
        <v>34</v>
      </c>
      <c r="K780" s="19" t="s">
        <v>2836</v>
      </c>
      <c r="L780" s="44">
        <v>24005</v>
      </c>
    </row>
    <row r="781" spans="1:12" ht="27.75" customHeight="1">
      <c r="A781" s="13">
        <v>736</v>
      </c>
      <c r="B781" s="14" t="s">
        <v>2839</v>
      </c>
      <c r="C781" s="16">
        <v>1200</v>
      </c>
      <c r="D781" s="17">
        <v>0.24</v>
      </c>
      <c r="E781" s="15" t="s">
        <v>52</v>
      </c>
      <c r="F781" s="18" t="s">
        <v>1339</v>
      </c>
      <c r="G781" s="19">
        <v>1200</v>
      </c>
      <c r="H781" s="18" t="s">
        <v>1339</v>
      </c>
      <c r="I781" s="19">
        <v>1200</v>
      </c>
      <c r="J781" s="16" t="s">
        <v>34</v>
      </c>
      <c r="K781" s="19" t="s">
        <v>2840</v>
      </c>
      <c r="L781" s="44">
        <v>24005</v>
      </c>
    </row>
    <row r="782" spans="1:12" ht="27.75" customHeight="1">
      <c r="A782" s="13">
        <v>737</v>
      </c>
      <c r="B782" s="14" t="s">
        <v>2843</v>
      </c>
      <c r="C782" s="16">
        <v>17655</v>
      </c>
      <c r="D782" s="17">
        <v>3.3</v>
      </c>
      <c r="E782" s="15" t="s">
        <v>52</v>
      </c>
      <c r="F782" s="18" t="s">
        <v>197</v>
      </c>
      <c r="G782" s="19">
        <v>17655</v>
      </c>
      <c r="H782" s="30" t="s">
        <v>197</v>
      </c>
      <c r="I782" s="19">
        <v>17655</v>
      </c>
      <c r="J782" s="16" t="s">
        <v>34</v>
      </c>
      <c r="K782" s="19" t="s">
        <v>2844</v>
      </c>
      <c r="L782" s="44">
        <v>24005</v>
      </c>
    </row>
    <row r="783" spans="1:12" ht="27.75" customHeight="1">
      <c r="A783" s="13">
        <v>738</v>
      </c>
      <c r="B783" s="14" t="s">
        <v>2847</v>
      </c>
      <c r="C783" s="16">
        <v>700</v>
      </c>
      <c r="D783" s="17"/>
      <c r="E783" s="15" t="s">
        <v>52</v>
      </c>
      <c r="F783" s="18" t="s">
        <v>1354</v>
      </c>
      <c r="G783" s="19">
        <v>465</v>
      </c>
      <c r="H783" s="18" t="s">
        <v>1354</v>
      </c>
      <c r="I783" s="19">
        <v>465</v>
      </c>
      <c r="J783" s="16" t="s">
        <v>34</v>
      </c>
      <c r="K783" s="19" t="s">
        <v>2848</v>
      </c>
      <c r="L783" s="44">
        <v>24000</v>
      </c>
    </row>
    <row r="784" spans="1:12" ht="27.75" customHeight="1">
      <c r="A784" s="13">
        <v>739</v>
      </c>
      <c r="B784" s="14" t="s">
        <v>2851</v>
      </c>
      <c r="C784" s="16">
        <v>2728.5</v>
      </c>
      <c r="D784" s="17">
        <v>0.5</v>
      </c>
      <c r="E784" s="15" t="s">
        <v>52</v>
      </c>
      <c r="F784" s="18" t="s">
        <v>197</v>
      </c>
      <c r="G784" s="19">
        <v>2728.5</v>
      </c>
      <c r="H784" s="30" t="s">
        <v>197</v>
      </c>
      <c r="I784" s="19">
        <v>2728.5</v>
      </c>
      <c r="J784" s="16" t="s">
        <v>34</v>
      </c>
      <c r="K784" s="19" t="s">
        <v>2853</v>
      </c>
      <c r="L784" s="44">
        <v>24005</v>
      </c>
    </row>
    <row r="785" spans="1:12" ht="27.75" customHeight="1">
      <c r="A785" s="13">
        <v>740</v>
      </c>
      <c r="B785" s="14" t="s">
        <v>2856</v>
      </c>
      <c r="C785" s="16">
        <v>132</v>
      </c>
      <c r="D785" s="17"/>
      <c r="E785" s="15" t="s">
        <v>52</v>
      </c>
      <c r="F785" s="18" t="s">
        <v>1354</v>
      </c>
      <c r="G785" s="19">
        <v>132</v>
      </c>
      <c r="H785" s="18" t="s">
        <v>1354</v>
      </c>
      <c r="I785" s="19">
        <v>132</v>
      </c>
      <c r="J785" s="16" t="s">
        <v>34</v>
      </c>
      <c r="K785" s="19" t="s">
        <v>2857</v>
      </c>
      <c r="L785" s="44">
        <v>24000</v>
      </c>
    </row>
    <row r="786" spans="1:12" ht="27.75" customHeight="1">
      <c r="A786" s="13">
        <v>741</v>
      </c>
      <c r="B786" s="14" t="s">
        <v>2860</v>
      </c>
      <c r="C786" s="16">
        <v>2000</v>
      </c>
      <c r="D786" s="17"/>
      <c r="E786" s="15" t="s">
        <v>52</v>
      </c>
      <c r="F786" s="18" t="s">
        <v>1354</v>
      </c>
      <c r="G786" s="19">
        <v>1728</v>
      </c>
      <c r="H786" s="18" t="s">
        <v>1354</v>
      </c>
      <c r="I786" s="19">
        <v>1728</v>
      </c>
      <c r="J786" s="16" t="s">
        <v>34</v>
      </c>
      <c r="K786" s="19" t="s">
        <v>1569</v>
      </c>
      <c r="L786" s="44">
        <v>24000</v>
      </c>
    </row>
    <row r="787" spans="1:12" ht="27.75" customHeight="1">
      <c r="A787" s="13">
        <v>742</v>
      </c>
      <c r="B787" s="14" t="s">
        <v>2863</v>
      </c>
      <c r="C787" s="16">
        <v>59117.5</v>
      </c>
      <c r="D787" s="17">
        <v>1105</v>
      </c>
      <c r="E787" s="15" t="s">
        <v>52</v>
      </c>
      <c r="F787" s="30" t="s">
        <v>975</v>
      </c>
      <c r="G787" s="19">
        <v>59117.5</v>
      </c>
      <c r="H787" s="30" t="s">
        <v>975</v>
      </c>
      <c r="I787" s="19">
        <v>59117.5</v>
      </c>
      <c r="J787" s="16" t="s">
        <v>34</v>
      </c>
      <c r="K787" s="19" t="s">
        <v>2864</v>
      </c>
      <c r="L787" s="44">
        <v>24005</v>
      </c>
    </row>
    <row r="788" spans="1:12" ht="27.75" customHeight="1">
      <c r="A788" s="13">
        <v>743</v>
      </c>
      <c r="B788" s="14" t="s">
        <v>2867</v>
      </c>
      <c r="C788" s="16">
        <v>10700</v>
      </c>
      <c r="D788" s="17">
        <v>1000</v>
      </c>
      <c r="E788" s="15" t="s">
        <v>52</v>
      </c>
      <c r="F788" s="18" t="s">
        <v>197</v>
      </c>
      <c r="G788" s="19">
        <v>10700</v>
      </c>
      <c r="H788" s="21" t="s">
        <v>197</v>
      </c>
      <c r="I788" s="16">
        <v>10700</v>
      </c>
      <c r="J788" s="16" t="s">
        <v>34</v>
      </c>
      <c r="K788" s="19" t="s">
        <v>2868</v>
      </c>
      <c r="L788" s="44">
        <v>24006</v>
      </c>
    </row>
    <row r="789" spans="1:12" ht="27.75" customHeight="1">
      <c r="A789" s="13">
        <v>744</v>
      </c>
      <c r="B789" s="14" t="s">
        <v>2739</v>
      </c>
      <c r="C789" s="16">
        <v>1746.24</v>
      </c>
      <c r="D789" s="17">
        <v>16</v>
      </c>
      <c r="E789" s="15" t="s">
        <v>52</v>
      </c>
      <c r="F789" s="18" t="s">
        <v>50</v>
      </c>
      <c r="G789" s="19">
        <v>1746.24</v>
      </c>
      <c r="H789" s="18" t="s">
        <v>50</v>
      </c>
      <c r="I789" s="19">
        <v>1746.24</v>
      </c>
      <c r="J789" s="16" t="s">
        <v>34</v>
      </c>
      <c r="K789" s="19" t="s">
        <v>2871</v>
      </c>
      <c r="L789" s="44">
        <v>24006</v>
      </c>
    </row>
    <row r="790" spans="1:12" ht="27.75" customHeight="1">
      <c r="A790" s="13">
        <v>745</v>
      </c>
      <c r="B790" s="14" t="s">
        <v>2480</v>
      </c>
      <c r="C790" s="16">
        <v>10486</v>
      </c>
      <c r="D790" s="17">
        <v>0.98</v>
      </c>
      <c r="E790" s="15" t="s">
        <v>52</v>
      </c>
      <c r="F790" s="30" t="s">
        <v>98</v>
      </c>
      <c r="G790" s="19">
        <v>10165</v>
      </c>
      <c r="H790" s="30" t="s">
        <v>98</v>
      </c>
      <c r="I790" s="19">
        <v>10165</v>
      </c>
      <c r="J790" s="16" t="s">
        <v>34</v>
      </c>
      <c r="K790" s="19" t="s">
        <v>2874</v>
      </c>
      <c r="L790" s="44">
        <v>24011</v>
      </c>
    </row>
    <row r="791" spans="1:12" ht="27.75" customHeight="1">
      <c r="A791" s="13">
        <v>746</v>
      </c>
      <c r="B791" s="14" t="s">
        <v>2877</v>
      </c>
      <c r="C791" s="16">
        <v>726</v>
      </c>
      <c r="D791" s="17"/>
      <c r="E791" s="15" t="s">
        <v>52</v>
      </c>
      <c r="F791" s="18" t="s">
        <v>1354</v>
      </c>
      <c r="G791" s="19">
        <v>726</v>
      </c>
      <c r="H791" s="18" t="s">
        <v>1354</v>
      </c>
      <c r="I791" s="19">
        <v>726</v>
      </c>
      <c r="J791" s="16" t="s">
        <v>34</v>
      </c>
      <c r="K791" s="19" t="s">
        <v>2878</v>
      </c>
      <c r="L791" s="44">
        <v>24005</v>
      </c>
    </row>
    <row r="792" spans="1:12" ht="36" customHeight="1">
      <c r="A792" s="13">
        <v>747</v>
      </c>
      <c r="B792" s="14" t="s">
        <v>2881</v>
      </c>
      <c r="C792" s="16">
        <v>1424</v>
      </c>
      <c r="D792" s="17"/>
      <c r="E792" s="15" t="s">
        <v>52</v>
      </c>
      <c r="F792" s="18" t="s">
        <v>1354</v>
      </c>
      <c r="G792" s="19">
        <v>1424</v>
      </c>
      <c r="H792" s="18" t="s">
        <v>1354</v>
      </c>
      <c r="I792" s="19">
        <v>1424</v>
      </c>
      <c r="J792" s="16" t="s">
        <v>34</v>
      </c>
      <c r="K792" s="19" t="s">
        <v>2882</v>
      </c>
      <c r="L792" s="44">
        <v>24005</v>
      </c>
    </row>
    <row r="793" spans="1:12" ht="36.75" customHeight="1">
      <c r="A793" s="13">
        <v>748</v>
      </c>
      <c r="B793" s="14" t="s">
        <v>2885</v>
      </c>
      <c r="C793" s="16">
        <v>1938</v>
      </c>
      <c r="D793" s="17">
        <v>0.38</v>
      </c>
      <c r="E793" s="15" t="s">
        <v>52</v>
      </c>
      <c r="F793" s="18" t="s">
        <v>1339</v>
      </c>
      <c r="G793" s="19">
        <v>1938</v>
      </c>
      <c r="H793" s="18" t="s">
        <v>1339</v>
      </c>
      <c r="I793" s="19">
        <v>1938</v>
      </c>
      <c r="J793" s="16" t="s">
        <v>34</v>
      </c>
      <c r="K793" s="19" t="s">
        <v>2886</v>
      </c>
      <c r="L793" s="44">
        <v>24011</v>
      </c>
    </row>
    <row r="794" spans="1:12" ht="39" customHeight="1">
      <c r="A794" s="13">
        <v>749</v>
      </c>
      <c r="B794" s="14" t="s">
        <v>2889</v>
      </c>
      <c r="C794" s="16">
        <v>4811.26</v>
      </c>
      <c r="D794" s="17">
        <v>10.58</v>
      </c>
      <c r="E794" s="15" t="s">
        <v>52</v>
      </c>
      <c r="F794" s="18" t="s">
        <v>197</v>
      </c>
      <c r="G794" s="19">
        <v>3410.63</v>
      </c>
      <c r="H794" s="30" t="s">
        <v>197</v>
      </c>
      <c r="I794" s="19">
        <v>3410.63</v>
      </c>
      <c r="J794" s="16" t="s">
        <v>34</v>
      </c>
      <c r="K794" s="19" t="s">
        <v>2891</v>
      </c>
      <c r="L794" s="44">
        <v>24011</v>
      </c>
    </row>
    <row r="795" spans="1:12" s="1" customFormat="1" ht="90" customHeight="1">
      <c r="A795" s="9" t="s">
        <v>2993</v>
      </c>
      <c r="B795" s="10" t="s">
        <v>5</v>
      </c>
      <c r="C795" s="12" t="s">
        <v>6</v>
      </c>
      <c r="D795" s="12" t="s">
        <v>7</v>
      </c>
      <c r="E795" s="10" t="s">
        <v>8</v>
      </c>
      <c r="F795" s="10" t="s">
        <v>9</v>
      </c>
      <c r="G795" s="12" t="s">
        <v>10</v>
      </c>
      <c r="H795" s="12" t="s">
        <v>11</v>
      </c>
      <c r="I795" s="12" t="s">
        <v>12</v>
      </c>
      <c r="J795" s="12" t="s">
        <v>13</v>
      </c>
      <c r="K795" s="260" t="s">
        <v>2994</v>
      </c>
      <c r="L795" s="261" t="s">
        <v>23</v>
      </c>
    </row>
    <row r="796" spans="1:12" ht="36.75" customHeight="1">
      <c r="A796" s="13">
        <v>750</v>
      </c>
      <c r="B796" s="14" t="s">
        <v>137</v>
      </c>
      <c r="C796" s="16">
        <v>882750</v>
      </c>
      <c r="D796" s="17">
        <v>825</v>
      </c>
      <c r="E796" s="15" t="s">
        <v>94</v>
      </c>
      <c r="F796" s="30" t="s">
        <v>61</v>
      </c>
      <c r="G796" s="19">
        <v>821760</v>
      </c>
      <c r="H796" s="21" t="s">
        <v>61</v>
      </c>
      <c r="I796" s="16">
        <v>821760</v>
      </c>
      <c r="J796" s="16" t="s">
        <v>34</v>
      </c>
      <c r="K796" s="19" t="s">
        <v>2894</v>
      </c>
      <c r="L796" s="44">
        <v>24027</v>
      </c>
    </row>
    <row r="797" spans="1:12" ht="33" customHeight="1">
      <c r="A797" s="13"/>
      <c r="B797" s="14"/>
      <c r="C797" s="16"/>
      <c r="D797" s="17"/>
      <c r="E797" s="15"/>
      <c r="F797" s="18" t="s">
        <v>136</v>
      </c>
      <c r="G797" s="19">
        <v>822830</v>
      </c>
      <c r="H797" s="21"/>
      <c r="I797" s="16"/>
      <c r="J797" s="16"/>
      <c r="K797" s="19"/>
      <c r="L797" s="44"/>
    </row>
    <row r="798" spans="1:12" ht="30" customHeight="1">
      <c r="A798" s="13"/>
      <c r="B798" s="14"/>
      <c r="C798" s="16"/>
      <c r="D798" s="17"/>
      <c r="E798" s="15"/>
      <c r="F798" s="30" t="s">
        <v>975</v>
      </c>
      <c r="G798" s="19">
        <v>841020</v>
      </c>
      <c r="H798" s="21"/>
      <c r="I798" s="16"/>
      <c r="J798" s="16"/>
      <c r="K798" s="19"/>
      <c r="L798" s="44"/>
    </row>
    <row r="799" spans="1:12" ht="27.75" customHeight="1">
      <c r="A799" s="13">
        <v>751</v>
      </c>
      <c r="B799" s="14" t="s">
        <v>144</v>
      </c>
      <c r="C799" s="16">
        <v>1195725</v>
      </c>
      <c r="D799" s="17">
        <v>4470</v>
      </c>
      <c r="E799" s="15" t="s">
        <v>94</v>
      </c>
      <c r="F799" s="18" t="s">
        <v>136</v>
      </c>
      <c r="G799" s="19">
        <v>1105845</v>
      </c>
      <c r="H799" s="18" t="s">
        <v>136</v>
      </c>
      <c r="I799" s="19">
        <v>1105845</v>
      </c>
      <c r="J799" s="16" t="s">
        <v>34</v>
      </c>
      <c r="K799" s="19" t="s">
        <v>2897</v>
      </c>
      <c r="L799" s="44">
        <v>24027</v>
      </c>
    </row>
    <row r="800" spans="1:12" ht="27.75" customHeight="1">
      <c r="A800" s="13"/>
      <c r="B800" s="14"/>
      <c r="C800" s="16"/>
      <c r="D800" s="17"/>
      <c r="E800" s="15"/>
      <c r="F800" s="30" t="s">
        <v>130</v>
      </c>
      <c r="G800" s="19">
        <v>1113870</v>
      </c>
      <c r="H800" s="21"/>
      <c r="I800" s="16"/>
      <c r="J800" s="16"/>
      <c r="K800" s="19"/>
      <c r="L800" s="44"/>
    </row>
    <row r="801" spans="1:12" ht="27.75" customHeight="1">
      <c r="A801" s="13">
        <v>752</v>
      </c>
      <c r="B801" s="14" t="s">
        <v>534</v>
      </c>
      <c r="C801" s="16">
        <v>958720</v>
      </c>
      <c r="D801" s="17">
        <v>640</v>
      </c>
      <c r="E801" s="15" t="s">
        <v>94</v>
      </c>
      <c r="F801" s="18" t="s">
        <v>136</v>
      </c>
      <c r="G801" s="19">
        <v>906290</v>
      </c>
      <c r="H801" s="18" t="s">
        <v>136</v>
      </c>
      <c r="I801" s="19">
        <v>906290</v>
      </c>
      <c r="J801" s="16" t="s">
        <v>34</v>
      </c>
      <c r="K801" s="19" t="s">
        <v>2897</v>
      </c>
      <c r="L801" s="44">
        <v>24027</v>
      </c>
    </row>
    <row r="802" spans="1:12" ht="27.75" customHeight="1">
      <c r="A802" s="13"/>
      <c r="B802" s="14"/>
      <c r="C802" s="16"/>
      <c r="D802" s="17"/>
      <c r="E802" s="15"/>
      <c r="F802" s="30" t="s">
        <v>61</v>
      </c>
      <c r="G802" s="19">
        <v>948204.04</v>
      </c>
      <c r="H802" s="21"/>
      <c r="I802" s="16"/>
      <c r="J802" s="16"/>
      <c r="K802" s="19"/>
      <c r="L802" s="44"/>
    </row>
    <row r="803" spans="1:12" ht="27.75" customHeight="1">
      <c r="A803" s="13"/>
      <c r="B803" s="14"/>
      <c r="C803" s="16"/>
      <c r="D803" s="17"/>
      <c r="E803" s="15"/>
      <c r="F803" s="30" t="s">
        <v>975</v>
      </c>
      <c r="G803" s="19">
        <v>912282</v>
      </c>
      <c r="H803" s="21"/>
      <c r="I803" s="16"/>
      <c r="J803" s="16"/>
      <c r="K803" s="19"/>
      <c r="L803" s="44"/>
    </row>
    <row r="804" spans="1:12" ht="27.75" customHeight="1">
      <c r="A804" s="13">
        <v>753</v>
      </c>
      <c r="B804" s="14" t="s">
        <v>2900</v>
      </c>
      <c r="C804" s="16">
        <v>5010.75</v>
      </c>
      <c r="D804" s="17"/>
      <c r="E804" s="15" t="s">
        <v>52</v>
      </c>
      <c r="F804" s="18" t="s">
        <v>620</v>
      </c>
      <c r="G804" s="19">
        <v>5010.75</v>
      </c>
      <c r="H804" s="30" t="s">
        <v>620</v>
      </c>
      <c r="I804" s="19">
        <v>5010.75</v>
      </c>
      <c r="J804" s="16" t="s">
        <v>34</v>
      </c>
      <c r="K804" s="19" t="s">
        <v>2901</v>
      </c>
      <c r="L804" s="44">
        <v>24005</v>
      </c>
    </row>
    <row r="805" spans="1:12" ht="27.75" customHeight="1">
      <c r="A805" s="13"/>
      <c r="B805" s="14"/>
      <c r="C805" s="16"/>
      <c r="D805" s="17"/>
      <c r="E805" s="15"/>
      <c r="F805" s="18"/>
      <c r="G805" s="19"/>
      <c r="H805" s="21"/>
      <c r="I805" s="16"/>
      <c r="J805" s="16"/>
      <c r="K805" s="19" t="s">
        <v>2901</v>
      </c>
      <c r="L805" s="44">
        <v>24005</v>
      </c>
    </row>
    <row r="806" spans="1:12" ht="27.75" customHeight="1">
      <c r="A806" s="13">
        <v>754</v>
      </c>
      <c r="B806" s="14" t="s">
        <v>730</v>
      </c>
      <c r="C806" s="16">
        <v>2921100</v>
      </c>
      <c r="D806" s="17">
        <v>91</v>
      </c>
      <c r="E806" s="15" t="s">
        <v>644</v>
      </c>
      <c r="F806" s="15" t="s">
        <v>2906</v>
      </c>
      <c r="G806" s="19">
        <v>2856900</v>
      </c>
      <c r="H806" s="15" t="s">
        <v>2906</v>
      </c>
      <c r="I806" s="19">
        <v>2856900</v>
      </c>
      <c r="J806" s="16" t="s">
        <v>34</v>
      </c>
      <c r="K806" s="19" t="s">
        <v>2907</v>
      </c>
      <c r="L806" s="44">
        <v>24048</v>
      </c>
    </row>
    <row r="807" spans="1:12" ht="27.75" customHeight="1">
      <c r="A807" s="13"/>
      <c r="B807" s="14"/>
      <c r="C807" s="16"/>
      <c r="D807" s="17"/>
      <c r="E807" s="15"/>
      <c r="F807" s="30" t="s">
        <v>2358</v>
      </c>
      <c r="G807" s="19">
        <v>3177900</v>
      </c>
      <c r="H807" s="21"/>
      <c r="I807" s="16"/>
      <c r="J807" s="16"/>
      <c r="K807" s="19"/>
      <c r="L807" s="44"/>
    </row>
    <row r="808" spans="1:12" ht="27.75" customHeight="1">
      <c r="A808" s="13">
        <v>755</v>
      </c>
      <c r="B808" s="14" t="s">
        <v>2911</v>
      </c>
      <c r="C808" s="16">
        <v>966210</v>
      </c>
      <c r="D808" s="17">
        <v>1204</v>
      </c>
      <c r="E808" s="15" t="s">
        <v>94</v>
      </c>
      <c r="F808" s="30" t="s">
        <v>61</v>
      </c>
      <c r="G808" s="19">
        <v>964605</v>
      </c>
      <c r="H808" s="30" t="s">
        <v>61</v>
      </c>
      <c r="I808" s="19">
        <v>964605</v>
      </c>
      <c r="J808" s="16" t="s">
        <v>34</v>
      </c>
      <c r="K808" s="19" t="s">
        <v>2912</v>
      </c>
      <c r="L808" s="44">
        <v>24012</v>
      </c>
    </row>
    <row r="809" spans="1:12" ht="27.75" customHeight="1">
      <c r="A809" s="13">
        <v>756</v>
      </c>
      <c r="B809" s="14" t="s">
        <v>2916</v>
      </c>
      <c r="C809" s="16">
        <v>4000</v>
      </c>
      <c r="D809" s="17"/>
      <c r="E809" s="15" t="s">
        <v>52</v>
      </c>
      <c r="F809" s="18" t="s">
        <v>1354</v>
      </c>
      <c r="G809" s="19">
        <v>2259</v>
      </c>
      <c r="H809" s="18" t="s">
        <v>1354</v>
      </c>
      <c r="I809" s="19">
        <v>2259</v>
      </c>
      <c r="J809" s="16" t="s">
        <v>34</v>
      </c>
      <c r="K809" s="19" t="s">
        <v>2646</v>
      </c>
      <c r="L809" s="44">
        <v>24007</v>
      </c>
    </row>
    <row r="810" spans="1:12" ht="27.75" customHeight="1">
      <c r="A810" s="13">
        <v>757</v>
      </c>
      <c r="B810" s="14" t="s">
        <v>2919</v>
      </c>
      <c r="C810" s="16">
        <v>300</v>
      </c>
      <c r="D810" s="17"/>
      <c r="E810" s="15" t="s">
        <v>52</v>
      </c>
      <c r="F810" s="18" t="s">
        <v>1354</v>
      </c>
      <c r="G810" s="19">
        <v>165</v>
      </c>
      <c r="H810" s="18" t="s">
        <v>1354</v>
      </c>
      <c r="I810" s="19">
        <v>165</v>
      </c>
      <c r="J810" s="16" t="s">
        <v>34</v>
      </c>
      <c r="K810" s="19" t="s">
        <v>2650</v>
      </c>
      <c r="L810" s="44">
        <v>24007</v>
      </c>
    </row>
    <row r="811" spans="1:12" ht="27.75" customHeight="1">
      <c r="A811" s="13">
        <v>758</v>
      </c>
      <c r="B811" s="14" t="s">
        <v>2922</v>
      </c>
      <c r="C811" s="16">
        <v>4500</v>
      </c>
      <c r="D811" s="17"/>
      <c r="E811" s="15" t="s">
        <v>245</v>
      </c>
      <c r="F811" s="18" t="s">
        <v>586</v>
      </c>
      <c r="G811" s="19">
        <v>4500</v>
      </c>
      <c r="H811" s="18" t="s">
        <v>586</v>
      </c>
      <c r="I811" s="19">
        <v>4500</v>
      </c>
      <c r="J811" s="16" t="s">
        <v>34</v>
      </c>
      <c r="K811" s="19" t="s">
        <v>245</v>
      </c>
      <c r="L811" s="44">
        <v>24012</v>
      </c>
    </row>
    <row r="812" spans="1:12" ht="27.75" customHeight="1">
      <c r="A812" s="13">
        <v>759</v>
      </c>
      <c r="B812" s="14" t="s">
        <v>2926</v>
      </c>
      <c r="C812" s="16">
        <v>3500</v>
      </c>
      <c r="D812" s="17"/>
      <c r="E812" s="15" t="s">
        <v>275</v>
      </c>
      <c r="F812" s="18" t="s">
        <v>2502</v>
      </c>
      <c r="G812" s="19">
        <v>3500</v>
      </c>
      <c r="H812" s="30" t="s">
        <v>2502</v>
      </c>
      <c r="I812" s="19">
        <v>3500</v>
      </c>
      <c r="J812" s="16" t="s">
        <v>34</v>
      </c>
      <c r="K812" s="19" t="s">
        <v>275</v>
      </c>
      <c r="L812" s="44">
        <v>24011</v>
      </c>
    </row>
    <row r="813" spans="1:12" ht="27.75" customHeight="1">
      <c r="A813" s="13">
        <v>760</v>
      </c>
      <c r="B813" s="14" t="s">
        <v>2928</v>
      </c>
      <c r="C813" s="16">
        <v>154080</v>
      </c>
      <c r="D813" s="17">
        <v>288</v>
      </c>
      <c r="E813" s="15" t="s">
        <v>52</v>
      </c>
      <c r="F813" s="30" t="s">
        <v>462</v>
      </c>
      <c r="G813" s="19">
        <v>154080</v>
      </c>
      <c r="H813" s="30" t="s">
        <v>462</v>
      </c>
      <c r="I813" s="19">
        <v>154080</v>
      </c>
      <c r="J813" s="16" t="s">
        <v>34</v>
      </c>
      <c r="K813" s="19" t="s">
        <v>2929</v>
      </c>
      <c r="L813" s="44">
        <v>24014</v>
      </c>
    </row>
    <row r="814" spans="1:12" ht="27.75" customHeight="1">
      <c r="A814" s="13">
        <v>761</v>
      </c>
      <c r="B814" s="14" t="s">
        <v>2931</v>
      </c>
      <c r="C814" s="16">
        <v>154080</v>
      </c>
      <c r="D814" s="17">
        <v>288</v>
      </c>
      <c r="E814" s="15" t="s">
        <v>52</v>
      </c>
      <c r="F814" s="30" t="s">
        <v>462</v>
      </c>
      <c r="G814" s="19">
        <v>154080</v>
      </c>
      <c r="H814" s="30" t="s">
        <v>462</v>
      </c>
      <c r="I814" s="19">
        <v>154080</v>
      </c>
      <c r="J814" s="16" t="s">
        <v>34</v>
      </c>
      <c r="K814" s="19" t="s">
        <v>2929</v>
      </c>
      <c r="L814" s="44">
        <v>24014</v>
      </c>
    </row>
    <row r="815" spans="1:12" ht="27.75" customHeight="1">
      <c r="A815" s="13">
        <v>762</v>
      </c>
      <c r="B815" s="14" t="s">
        <v>2933</v>
      </c>
      <c r="C815" s="16">
        <v>1605</v>
      </c>
      <c r="D815" s="17">
        <v>3</v>
      </c>
      <c r="E815" s="15" t="s">
        <v>52</v>
      </c>
      <c r="F815" s="18" t="s">
        <v>197</v>
      </c>
      <c r="G815" s="19">
        <v>1605</v>
      </c>
      <c r="H815" s="21" t="s">
        <v>197</v>
      </c>
      <c r="I815" s="16">
        <v>1605</v>
      </c>
      <c r="J815" s="16" t="s">
        <v>34</v>
      </c>
      <c r="K815" s="19" t="s">
        <v>2935</v>
      </c>
      <c r="L815" s="44">
        <v>24014</v>
      </c>
    </row>
    <row r="816" spans="1:12" ht="27.75" customHeight="1">
      <c r="A816" s="13">
        <v>763</v>
      </c>
      <c r="B816" s="14" t="s">
        <v>2938</v>
      </c>
      <c r="C816" s="16">
        <v>48150</v>
      </c>
      <c r="D816" s="17">
        <v>0.09</v>
      </c>
      <c r="E816" s="15" t="s">
        <v>52</v>
      </c>
      <c r="F816" s="18" t="s">
        <v>267</v>
      </c>
      <c r="G816" s="16">
        <v>48150</v>
      </c>
      <c r="H816" s="18" t="s">
        <v>267</v>
      </c>
      <c r="I816" s="19">
        <v>48150</v>
      </c>
      <c r="J816" s="16" t="s">
        <v>34</v>
      </c>
      <c r="K816" s="19" t="s">
        <v>2940</v>
      </c>
      <c r="L816" s="44">
        <v>24015</v>
      </c>
    </row>
    <row r="817" spans="1:12" ht="27.75" customHeight="1">
      <c r="A817" s="13">
        <v>764</v>
      </c>
      <c r="B817" s="14" t="s">
        <v>2944</v>
      </c>
      <c r="C817" s="16">
        <v>80250</v>
      </c>
      <c r="D817" s="17">
        <v>0.05</v>
      </c>
      <c r="E817" s="15" t="s">
        <v>52</v>
      </c>
      <c r="F817" s="18" t="s">
        <v>267</v>
      </c>
      <c r="G817" s="19">
        <v>75000</v>
      </c>
      <c r="H817" s="18" t="s">
        <v>267</v>
      </c>
      <c r="I817" s="19">
        <v>75000</v>
      </c>
      <c r="J817" s="16" t="s">
        <v>34</v>
      </c>
      <c r="K817" s="19" t="s">
        <v>2940</v>
      </c>
      <c r="L817" s="44">
        <v>24015</v>
      </c>
    </row>
    <row r="818" spans="1:12" ht="27.75" customHeight="1">
      <c r="A818" s="13">
        <v>765</v>
      </c>
      <c r="B818" s="14" t="s">
        <v>2950</v>
      </c>
      <c r="C818" s="16">
        <v>80250</v>
      </c>
      <c r="D818" s="17">
        <v>50</v>
      </c>
      <c r="E818" s="15" t="s">
        <v>52</v>
      </c>
      <c r="F818" s="18" t="s">
        <v>267</v>
      </c>
      <c r="G818" s="19">
        <v>80250</v>
      </c>
      <c r="H818" s="18" t="s">
        <v>267</v>
      </c>
      <c r="I818" s="19">
        <v>80250</v>
      </c>
      <c r="J818" s="16" t="s">
        <v>34</v>
      </c>
      <c r="K818" s="19" t="s">
        <v>2951</v>
      </c>
      <c r="L818" s="44">
        <v>24015</v>
      </c>
    </row>
    <row r="819" spans="1:12" ht="27.75" customHeight="1">
      <c r="A819" s="13">
        <v>766</v>
      </c>
      <c r="B819" s="14" t="s">
        <v>2954</v>
      </c>
      <c r="C819" s="16">
        <v>37450</v>
      </c>
      <c r="D819" s="17"/>
      <c r="E819" s="15" t="s">
        <v>275</v>
      </c>
      <c r="F819" s="30" t="s">
        <v>191</v>
      </c>
      <c r="G819" s="19">
        <v>37450</v>
      </c>
      <c r="H819" s="30" t="s">
        <v>191</v>
      </c>
      <c r="I819" s="19">
        <v>37450</v>
      </c>
      <c r="J819" s="16" t="s">
        <v>34</v>
      </c>
      <c r="K819" s="19" t="s">
        <v>275</v>
      </c>
      <c r="L819" s="44">
        <v>24008</v>
      </c>
    </row>
    <row r="820" spans="1:12" ht="27.75" customHeight="1">
      <c r="A820" s="13">
        <v>767</v>
      </c>
      <c r="B820" s="14" t="s">
        <v>2960</v>
      </c>
      <c r="C820" s="16">
        <v>580475</v>
      </c>
      <c r="D820" s="17"/>
      <c r="E820" s="15" t="s">
        <v>52</v>
      </c>
      <c r="F820" s="15" t="s">
        <v>1328</v>
      </c>
      <c r="G820" s="124">
        <v>580475</v>
      </c>
      <c r="H820" s="15" t="s">
        <v>1328</v>
      </c>
      <c r="I820" s="124">
        <v>580475</v>
      </c>
      <c r="J820" s="16" t="s">
        <v>34</v>
      </c>
      <c r="K820" s="19" t="s">
        <v>36</v>
      </c>
      <c r="L820" s="44">
        <v>23801</v>
      </c>
    </row>
    <row r="821" spans="1:12">
      <c r="A821" s="61"/>
      <c r="B821" s="14"/>
      <c r="C821" s="16"/>
      <c r="D821" s="17"/>
      <c r="E821" s="15"/>
      <c r="F821" s="30"/>
      <c r="G821" s="19"/>
      <c r="H821" s="63"/>
      <c r="I821" s="74">
        <f>SUBTOTAL(109,I4:I820)</f>
        <v>73569289.996399999</v>
      </c>
      <c r="J821" s="16"/>
      <c r="K821" s="19"/>
      <c r="L821" s="44"/>
    </row>
    <row r="822" spans="1:12">
      <c r="A822" s="61"/>
      <c r="B822" s="14"/>
      <c r="C822" s="16"/>
      <c r="D822" s="17"/>
      <c r="E822" s="15"/>
      <c r="F822" s="18"/>
      <c r="G822" s="19"/>
      <c r="H822" s="63"/>
      <c r="I822" s="16"/>
      <c r="J822" s="16"/>
      <c r="K822" s="19"/>
      <c r="L822" s="44"/>
    </row>
    <row r="823" spans="1:12">
      <c r="A823" s="61"/>
      <c r="B823" s="14"/>
      <c r="C823" s="16"/>
      <c r="D823" s="17"/>
      <c r="E823" s="15"/>
      <c r="F823" s="18"/>
      <c r="G823" s="19"/>
      <c r="H823" s="63"/>
      <c r="I823" s="16"/>
      <c r="J823" s="16"/>
      <c r="K823" s="19"/>
      <c r="L823" s="44"/>
    </row>
    <row r="824" spans="1:12">
      <c r="A824" s="61"/>
      <c r="B824" s="14"/>
      <c r="C824" s="16"/>
      <c r="D824" s="17"/>
      <c r="E824" s="15"/>
      <c r="F824" s="30"/>
      <c r="G824" s="19"/>
      <c r="H824" s="63"/>
      <c r="I824" s="16"/>
      <c r="J824" s="16"/>
      <c r="K824" s="19"/>
      <c r="L824" s="44"/>
    </row>
    <row r="825" spans="1:12">
      <c r="A825" s="61"/>
      <c r="B825" s="14"/>
      <c r="C825" s="16"/>
      <c r="D825" s="17"/>
      <c r="E825" s="15"/>
      <c r="F825" s="30"/>
      <c r="G825" s="19"/>
      <c r="H825" s="63"/>
      <c r="I825" s="16"/>
      <c r="J825" s="16"/>
      <c r="K825" s="19"/>
      <c r="L825" s="44"/>
    </row>
    <row r="826" spans="1:12">
      <c r="A826" s="61"/>
      <c r="B826" s="14"/>
      <c r="C826" s="16"/>
      <c r="D826" s="17"/>
      <c r="E826" s="15"/>
      <c r="F826" s="30"/>
      <c r="G826" s="19"/>
      <c r="H826" s="63"/>
      <c r="I826" s="16"/>
      <c r="J826" s="16"/>
      <c r="K826" s="19"/>
      <c r="L826" s="44"/>
    </row>
    <row r="827" spans="1:12">
      <c r="A827" s="61"/>
      <c r="B827" s="14"/>
      <c r="C827" s="16"/>
      <c r="D827" s="17"/>
      <c r="E827" s="15"/>
      <c r="F827" s="30"/>
      <c r="G827" s="19"/>
      <c r="H827" s="63"/>
      <c r="I827" s="16"/>
      <c r="J827" s="16"/>
      <c r="K827" s="19"/>
      <c r="L827" s="44"/>
    </row>
    <row r="828" spans="1:12">
      <c r="A828" s="61"/>
      <c r="B828" s="14"/>
      <c r="C828" s="16"/>
      <c r="D828" s="17"/>
      <c r="E828" s="15"/>
      <c r="F828" s="30"/>
      <c r="G828" s="19"/>
      <c r="H828" s="63"/>
      <c r="I828" s="16"/>
      <c r="J828" s="16"/>
      <c r="K828" s="19"/>
      <c r="L828" s="44"/>
    </row>
    <row r="829" spans="1:12">
      <c r="A829" s="61"/>
      <c r="B829" s="14"/>
      <c r="C829" s="16"/>
      <c r="D829" s="17"/>
      <c r="E829" s="15"/>
      <c r="F829" s="30"/>
      <c r="G829" s="19"/>
      <c r="H829" s="63"/>
      <c r="I829" s="16"/>
      <c r="J829" s="16"/>
      <c r="K829" s="19"/>
      <c r="L829" s="44"/>
    </row>
    <row r="830" spans="1:12">
      <c r="A830" s="61"/>
      <c r="B830" s="14"/>
      <c r="C830" s="16"/>
      <c r="D830" s="17"/>
      <c r="E830" s="15"/>
      <c r="F830" s="30"/>
      <c r="G830" s="19"/>
      <c r="H830" s="63"/>
      <c r="I830" s="16"/>
      <c r="J830" s="16"/>
      <c r="K830" s="19"/>
      <c r="L830" s="44"/>
    </row>
    <row r="831" spans="1:12">
      <c r="A831" s="61"/>
      <c r="B831" s="14"/>
      <c r="C831" s="16"/>
      <c r="D831" s="17"/>
      <c r="E831" s="15"/>
      <c r="F831" s="18"/>
      <c r="G831" s="19"/>
      <c r="H831" s="18"/>
      <c r="I831" s="19"/>
      <c r="J831" s="16"/>
      <c r="K831" s="19"/>
      <c r="L831" s="44"/>
    </row>
    <row r="832" spans="1:12">
      <c r="A832" s="61"/>
      <c r="B832" s="14"/>
      <c r="C832" s="16"/>
      <c r="D832" s="17"/>
      <c r="E832" s="15"/>
      <c r="F832" s="30"/>
      <c r="G832" s="19"/>
      <c r="H832" s="63"/>
      <c r="I832" s="16"/>
      <c r="J832" s="16"/>
      <c r="K832" s="19"/>
      <c r="L832" s="44"/>
    </row>
    <row r="833" spans="1:12">
      <c r="A833" s="61"/>
      <c r="B833" s="14"/>
      <c r="C833" s="16"/>
      <c r="D833" s="17"/>
      <c r="E833" s="15"/>
      <c r="F833" s="30"/>
      <c r="G833" s="19"/>
      <c r="H833" s="30"/>
      <c r="I833" s="19"/>
      <c r="J833" s="16"/>
      <c r="K833" s="19"/>
      <c r="L833" s="44"/>
    </row>
    <row r="834" spans="1:12">
      <c r="A834" s="61"/>
      <c r="B834" s="14"/>
      <c r="C834" s="16"/>
      <c r="D834" s="17"/>
      <c r="E834" s="15"/>
      <c r="F834" s="30"/>
      <c r="G834" s="19"/>
      <c r="H834" s="63"/>
      <c r="I834" s="16"/>
      <c r="J834" s="16"/>
      <c r="K834" s="19"/>
      <c r="L834" s="44"/>
    </row>
    <row r="835" spans="1:12">
      <c r="A835" s="61"/>
      <c r="B835" s="14"/>
      <c r="C835" s="16"/>
      <c r="D835" s="17"/>
      <c r="E835" s="15"/>
      <c r="F835" s="30"/>
      <c r="G835" s="19"/>
      <c r="H835" s="30"/>
      <c r="I835" s="19"/>
      <c r="J835" s="16"/>
      <c r="K835" s="19"/>
      <c r="L835" s="44"/>
    </row>
    <row r="836" spans="1:12">
      <c r="A836" s="61"/>
      <c r="B836" s="14"/>
      <c r="C836" s="16"/>
      <c r="D836" s="17"/>
      <c r="E836" s="15"/>
      <c r="F836" s="30"/>
      <c r="G836" s="19"/>
      <c r="H836" s="63"/>
      <c r="I836" s="16"/>
      <c r="J836" s="16"/>
      <c r="K836" s="19"/>
      <c r="L836" s="44"/>
    </row>
    <row r="837" spans="1:12">
      <c r="A837" s="61"/>
      <c r="B837" s="14"/>
      <c r="C837" s="16"/>
      <c r="D837" s="17"/>
      <c r="E837" s="15"/>
      <c r="F837" s="18"/>
      <c r="G837" s="19"/>
      <c r="H837" s="63"/>
      <c r="I837" s="16"/>
      <c r="J837" s="16"/>
      <c r="K837" s="19"/>
      <c r="L837" s="44"/>
    </row>
    <row r="838" spans="1:12">
      <c r="A838" s="61"/>
      <c r="B838" s="14"/>
      <c r="C838" s="16"/>
      <c r="D838" s="17"/>
      <c r="E838" s="15"/>
      <c r="F838" s="30"/>
      <c r="G838" s="19"/>
      <c r="H838" s="63"/>
      <c r="I838" s="16"/>
      <c r="J838" s="16"/>
      <c r="K838" s="19"/>
      <c r="L838" s="44"/>
    </row>
    <row r="839" spans="1:12">
      <c r="A839" s="61"/>
      <c r="B839" s="14"/>
      <c r="C839" s="16"/>
      <c r="D839" s="17"/>
      <c r="E839" s="15"/>
      <c r="F839" s="18"/>
      <c r="G839" s="19"/>
      <c r="H839" s="63"/>
      <c r="I839" s="16"/>
      <c r="J839" s="16"/>
      <c r="K839" s="19"/>
      <c r="L839" s="44"/>
    </row>
    <row r="840" spans="1:12">
      <c r="A840" s="61"/>
      <c r="B840" s="14"/>
      <c r="C840" s="16"/>
      <c r="D840" s="17"/>
      <c r="E840" s="15"/>
      <c r="F840" s="30"/>
      <c r="G840" s="19"/>
      <c r="H840" s="63"/>
      <c r="I840" s="16"/>
      <c r="J840" s="16"/>
      <c r="K840" s="19"/>
      <c r="L840" s="44"/>
    </row>
    <row r="841" spans="1:12">
      <c r="A841" s="61"/>
      <c r="B841" s="14"/>
      <c r="C841" s="16"/>
      <c r="D841" s="17"/>
      <c r="E841" s="15"/>
      <c r="F841" s="30"/>
      <c r="G841" s="19"/>
      <c r="H841" s="63"/>
      <c r="I841" s="16"/>
      <c r="J841" s="16"/>
      <c r="K841" s="19"/>
      <c r="L841" s="44"/>
    </row>
    <row r="842" spans="1:12">
      <c r="A842" s="61"/>
      <c r="B842" s="14"/>
      <c r="C842" s="16"/>
      <c r="D842" s="17"/>
      <c r="E842" s="15"/>
      <c r="F842" s="18"/>
      <c r="G842" s="19"/>
      <c r="H842" s="63"/>
      <c r="I842" s="16"/>
      <c r="J842" s="16"/>
      <c r="K842" s="19"/>
      <c r="L842" s="44"/>
    </row>
    <row r="843" spans="1:12">
      <c r="A843" s="61"/>
      <c r="B843" s="14"/>
      <c r="C843" s="16"/>
      <c r="D843" s="17"/>
      <c r="E843" s="15"/>
      <c r="F843" s="30"/>
      <c r="G843" s="19"/>
      <c r="H843" s="63"/>
      <c r="I843" s="16"/>
      <c r="J843" s="16"/>
      <c r="K843" s="19"/>
      <c r="L843" s="44"/>
    </row>
    <row r="844" spans="1:12">
      <c r="A844" s="61"/>
      <c r="B844" s="14"/>
      <c r="C844" s="16"/>
      <c r="D844" s="17"/>
      <c r="E844" s="15"/>
      <c r="F844" s="30"/>
      <c r="G844" s="19"/>
      <c r="H844" s="63"/>
      <c r="I844" s="16"/>
      <c r="J844" s="16"/>
      <c r="K844" s="19"/>
      <c r="L844" s="44"/>
    </row>
    <row r="845" spans="1:12">
      <c r="A845" s="61"/>
      <c r="B845" s="14"/>
      <c r="C845" s="16"/>
      <c r="D845" s="17"/>
      <c r="E845" s="15"/>
      <c r="F845" s="30"/>
      <c r="G845" s="19"/>
      <c r="H845" s="63"/>
      <c r="I845" s="16"/>
      <c r="J845" s="16"/>
      <c r="K845" s="19"/>
      <c r="L845" s="44"/>
    </row>
    <row r="846" spans="1:12">
      <c r="A846" s="61"/>
      <c r="B846" s="14"/>
      <c r="C846" s="16"/>
      <c r="D846" s="17"/>
      <c r="E846" s="15"/>
      <c r="F846" s="18"/>
      <c r="G846" s="19"/>
      <c r="H846" s="63"/>
      <c r="I846" s="16"/>
      <c r="J846" s="16"/>
      <c r="K846" s="19"/>
      <c r="L846" s="44"/>
    </row>
    <row r="847" spans="1:12">
      <c r="A847" s="61"/>
      <c r="B847" s="14"/>
      <c r="C847" s="16"/>
      <c r="D847" s="17"/>
      <c r="E847" s="15"/>
      <c r="F847" s="30"/>
      <c r="G847" s="19"/>
      <c r="H847" s="63"/>
      <c r="I847" s="16"/>
      <c r="J847" s="16"/>
      <c r="K847" s="19"/>
      <c r="L847" s="44"/>
    </row>
    <row r="848" spans="1:12">
      <c r="A848" s="61"/>
      <c r="B848" s="14"/>
      <c r="C848" s="16"/>
      <c r="D848" s="17"/>
      <c r="E848" s="15"/>
      <c r="F848" s="30"/>
      <c r="G848" s="19"/>
      <c r="H848" s="63"/>
      <c r="I848" s="16"/>
      <c r="J848" s="16"/>
      <c r="K848" s="19"/>
      <c r="L848" s="44"/>
    </row>
    <row r="849" spans="1:12">
      <c r="A849" s="61"/>
      <c r="B849" s="14"/>
      <c r="C849" s="16"/>
      <c r="D849" s="17"/>
      <c r="E849" s="15"/>
      <c r="F849" s="30"/>
      <c r="G849" s="19"/>
      <c r="H849" s="63"/>
      <c r="I849" s="16"/>
      <c r="J849" s="16"/>
      <c r="K849" s="19"/>
      <c r="L849" s="44"/>
    </row>
    <row r="850" spans="1:12">
      <c r="A850" s="61"/>
      <c r="B850" s="14"/>
      <c r="C850" s="16"/>
      <c r="D850" s="17"/>
      <c r="E850" s="15"/>
      <c r="F850" s="30"/>
      <c r="G850" s="19"/>
      <c r="H850" s="63"/>
      <c r="I850" s="16"/>
      <c r="J850" s="16"/>
      <c r="K850" s="19"/>
      <c r="L850" s="44"/>
    </row>
    <row r="851" spans="1:12">
      <c r="A851" s="61"/>
      <c r="B851" s="14"/>
      <c r="C851" s="16"/>
      <c r="D851" s="17"/>
      <c r="E851" s="15"/>
      <c r="F851" s="30"/>
      <c r="G851" s="19"/>
      <c r="H851" s="63"/>
      <c r="I851" s="16"/>
      <c r="J851" s="16"/>
      <c r="K851" s="19"/>
      <c r="L851" s="44"/>
    </row>
    <row r="852" spans="1:12">
      <c r="A852" s="61"/>
      <c r="B852" s="14"/>
      <c r="C852" s="16"/>
      <c r="D852" s="17"/>
      <c r="E852" s="15"/>
      <c r="F852" s="30"/>
      <c r="G852" s="19"/>
      <c r="H852" s="63"/>
      <c r="I852" s="16"/>
      <c r="J852" s="16"/>
      <c r="K852" s="19"/>
      <c r="L852" s="44"/>
    </row>
    <row r="853" spans="1:12">
      <c r="A853" s="61"/>
      <c r="B853" s="14"/>
      <c r="C853" s="16"/>
      <c r="D853" s="17"/>
      <c r="E853" s="15"/>
      <c r="F853" s="30"/>
      <c r="G853" s="19"/>
      <c r="H853" s="63"/>
      <c r="I853" s="16"/>
      <c r="J853" s="16"/>
      <c r="K853" s="19"/>
      <c r="L853" s="44"/>
    </row>
    <row r="854" spans="1:12">
      <c r="A854" s="61"/>
      <c r="B854" s="14"/>
      <c r="C854" s="16"/>
      <c r="D854" s="17"/>
      <c r="E854" s="15"/>
      <c r="F854" s="18"/>
      <c r="G854" s="19"/>
      <c r="H854" s="63"/>
      <c r="I854" s="16"/>
      <c r="J854" s="16"/>
      <c r="K854" s="19"/>
      <c r="L854" s="44"/>
    </row>
    <row r="855" spans="1:12">
      <c r="A855" s="61"/>
      <c r="B855" s="14"/>
      <c r="C855" s="16"/>
      <c r="D855" s="17"/>
      <c r="E855" s="15"/>
      <c r="F855" s="30"/>
      <c r="G855" s="19"/>
      <c r="H855" s="63"/>
      <c r="I855" s="16"/>
      <c r="J855" s="16"/>
      <c r="K855" s="19"/>
      <c r="L855" s="44"/>
    </row>
    <row r="856" spans="1:12">
      <c r="A856" s="61"/>
      <c r="B856" s="14"/>
      <c r="C856" s="16"/>
      <c r="D856" s="17"/>
      <c r="E856" s="15"/>
      <c r="F856" s="30"/>
      <c r="G856" s="19"/>
      <c r="H856" s="63"/>
      <c r="I856" s="16"/>
      <c r="J856" s="16"/>
      <c r="K856" s="19"/>
      <c r="L856" s="44"/>
    </row>
    <row r="857" spans="1:12">
      <c r="A857" s="61"/>
      <c r="B857" s="14"/>
      <c r="C857" s="16"/>
      <c r="D857" s="17"/>
      <c r="E857" s="15"/>
      <c r="F857" s="30"/>
      <c r="G857" s="19"/>
      <c r="H857" s="63"/>
      <c r="I857" s="16"/>
      <c r="J857" s="16"/>
      <c r="K857" s="19"/>
      <c r="L857" s="44"/>
    </row>
    <row r="858" spans="1:12">
      <c r="A858" s="61"/>
      <c r="B858" s="14"/>
      <c r="C858" s="16"/>
      <c r="D858" s="17"/>
      <c r="E858" s="15"/>
      <c r="F858" s="18"/>
      <c r="G858" s="19"/>
      <c r="H858" s="63"/>
      <c r="I858" s="16"/>
      <c r="J858" s="16"/>
      <c r="K858" s="19"/>
      <c r="L858" s="44"/>
    </row>
    <row r="859" spans="1:12">
      <c r="A859" s="61"/>
      <c r="B859" s="14"/>
      <c r="C859" s="16"/>
      <c r="D859" s="17"/>
      <c r="E859" s="15"/>
      <c r="F859" s="30"/>
      <c r="G859" s="19"/>
      <c r="H859" s="63"/>
      <c r="I859" s="16"/>
      <c r="J859" s="16"/>
      <c r="K859" s="19"/>
      <c r="L859" s="44"/>
    </row>
    <row r="860" spans="1:12">
      <c r="A860" s="61"/>
      <c r="B860" s="14"/>
      <c r="C860" s="16"/>
      <c r="D860" s="17"/>
      <c r="E860" s="15"/>
      <c r="F860" s="30"/>
      <c r="G860" s="19"/>
      <c r="H860" s="63"/>
      <c r="I860" s="16"/>
      <c r="J860" s="16"/>
      <c r="K860" s="19"/>
      <c r="L860" s="44"/>
    </row>
    <row r="861" spans="1:12">
      <c r="A861" s="61"/>
      <c r="B861" s="14"/>
      <c r="C861" s="16"/>
      <c r="D861" s="17"/>
      <c r="E861" s="15"/>
      <c r="F861" s="18"/>
      <c r="G861" s="19"/>
      <c r="H861" s="63"/>
      <c r="I861" s="16"/>
      <c r="J861" s="16"/>
      <c r="K861" s="19"/>
      <c r="L861" s="44"/>
    </row>
    <row r="862" spans="1:12">
      <c r="A862" s="61"/>
      <c r="B862" s="14"/>
      <c r="C862" s="16"/>
      <c r="D862" s="17"/>
      <c r="E862" s="15"/>
      <c r="F862" s="18"/>
      <c r="G862" s="19"/>
      <c r="H862" s="63"/>
      <c r="I862" s="16"/>
      <c r="J862" s="16"/>
      <c r="K862" s="19"/>
      <c r="L862" s="44"/>
    </row>
    <row r="863" spans="1:12">
      <c r="A863" s="61"/>
      <c r="B863" s="14"/>
      <c r="C863" s="16"/>
      <c r="D863" s="17"/>
      <c r="E863" s="15"/>
      <c r="F863" s="18"/>
      <c r="G863" s="19"/>
      <c r="H863" s="63"/>
      <c r="I863" s="16"/>
      <c r="J863" s="16"/>
      <c r="K863" s="19"/>
      <c r="L863" s="44"/>
    </row>
    <row r="864" spans="1:12">
      <c r="A864" s="61"/>
      <c r="B864" s="14"/>
      <c r="C864" s="16"/>
      <c r="D864" s="17"/>
      <c r="E864" s="15"/>
      <c r="F864" s="15"/>
      <c r="G864" s="19"/>
      <c r="H864" s="15"/>
      <c r="I864" s="19"/>
      <c r="J864" s="16"/>
      <c r="K864" s="19"/>
      <c r="L864" s="44"/>
    </row>
    <row r="865" spans="1:12">
      <c r="A865" s="61"/>
      <c r="B865" s="14"/>
      <c r="C865" s="16"/>
      <c r="D865" s="17"/>
      <c r="E865" s="15"/>
      <c r="F865" s="15"/>
      <c r="G865" s="19"/>
      <c r="H865" s="15"/>
      <c r="I865" s="19"/>
      <c r="J865" s="16"/>
      <c r="K865" s="19"/>
      <c r="L865" s="44"/>
    </row>
    <row r="866" spans="1:12">
      <c r="A866" s="61"/>
      <c r="B866" s="14"/>
      <c r="C866" s="16"/>
      <c r="D866" s="17"/>
      <c r="E866" s="15"/>
      <c r="F866" s="30"/>
      <c r="G866" s="19"/>
      <c r="H866" s="63"/>
      <c r="I866" s="16"/>
      <c r="J866" s="16"/>
      <c r="K866" s="19"/>
      <c r="L866" s="44"/>
    </row>
    <row r="867" spans="1:12">
      <c r="A867" s="61"/>
      <c r="B867" s="14"/>
      <c r="C867" s="16"/>
      <c r="D867" s="17"/>
      <c r="E867" s="15"/>
      <c r="F867" s="18"/>
      <c r="G867" s="19"/>
      <c r="H867" s="63"/>
      <c r="I867" s="16"/>
      <c r="J867" s="16"/>
      <c r="K867" s="19"/>
      <c r="L867" s="44"/>
    </row>
    <row r="868" spans="1:12">
      <c r="A868" s="61"/>
      <c r="B868" s="14"/>
      <c r="C868" s="16"/>
      <c r="D868" s="17"/>
      <c r="E868" s="15"/>
      <c r="F868" s="18"/>
      <c r="G868" s="19"/>
      <c r="H868" s="63"/>
      <c r="I868" s="16"/>
      <c r="J868" s="16"/>
      <c r="K868" s="19"/>
      <c r="L868" s="44"/>
    </row>
    <row r="869" spans="1:12">
      <c r="A869" s="61"/>
      <c r="B869" s="14"/>
      <c r="C869" s="16"/>
      <c r="D869" s="17"/>
      <c r="E869" s="15"/>
      <c r="F869" s="18"/>
      <c r="G869" s="19"/>
      <c r="H869" s="63"/>
      <c r="I869" s="16"/>
      <c r="J869" s="16"/>
      <c r="K869" s="19"/>
      <c r="L869" s="44"/>
    </row>
    <row r="870" spans="1:12">
      <c r="A870" s="61"/>
      <c r="B870" s="14"/>
      <c r="C870" s="16"/>
      <c r="D870" s="17"/>
      <c r="E870" s="15"/>
      <c r="F870" s="30"/>
      <c r="G870" s="19"/>
      <c r="H870" s="63"/>
      <c r="I870" s="16"/>
      <c r="J870" s="16"/>
      <c r="K870" s="19"/>
      <c r="L870" s="44"/>
    </row>
    <row r="871" spans="1:12">
      <c r="A871" s="61"/>
      <c r="B871" s="14"/>
      <c r="C871" s="16"/>
      <c r="D871" s="17"/>
      <c r="E871" s="15"/>
      <c r="F871" s="30"/>
      <c r="G871" s="19"/>
      <c r="H871" s="63"/>
      <c r="I871" s="16"/>
      <c r="J871" s="16"/>
      <c r="K871" s="19"/>
      <c r="L871" s="44"/>
    </row>
    <row r="872" spans="1:12">
      <c r="A872" s="61"/>
      <c r="B872" s="14"/>
      <c r="C872" s="16"/>
      <c r="D872" s="17"/>
      <c r="E872" s="15"/>
      <c r="F872" s="30"/>
      <c r="G872" s="19"/>
      <c r="H872" s="63"/>
      <c r="I872" s="16"/>
      <c r="J872" s="16"/>
      <c r="K872" s="19"/>
      <c r="L872" s="44"/>
    </row>
    <row r="873" spans="1:12">
      <c r="A873" s="61"/>
      <c r="B873" s="14"/>
      <c r="C873" s="16"/>
      <c r="D873" s="17"/>
      <c r="E873" s="15"/>
      <c r="F873" s="30"/>
      <c r="G873" s="19"/>
      <c r="H873" s="63"/>
      <c r="I873" s="16"/>
      <c r="J873" s="16"/>
      <c r="K873" s="19"/>
      <c r="L873" s="44"/>
    </row>
    <row r="874" spans="1:12">
      <c r="A874" s="61"/>
      <c r="B874" s="14"/>
      <c r="C874" s="16"/>
      <c r="D874" s="17"/>
      <c r="E874" s="15"/>
      <c r="F874" s="18"/>
      <c r="G874" s="19"/>
      <c r="H874" s="63"/>
      <c r="I874" s="16"/>
      <c r="J874" s="16"/>
      <c r="K874" s="19"/>
      <c r="L874" s="44"/>
    </row>
    <row r="875" spans="1:12">
      <c r="A875" s="61"/>
      <c r="B875" s="14"/>
      <c r="C875" s="16"/>
      <c r="D875" s="17"/>
      <c r="E875" s="15"/>
      <c r="F875" s="18"/>
      <c r="G875" s="19"/>
      <c r="H875" s="63"/>
      <c r="I875" s="16"/>
      <c r="J875" s="16"/>
      <c r="K875" s="19"/>
      <c r="L875" s="44"/>
    </row>
    <row r="876" spans="1:12">
      <c r="A876" s="61"/>
      <c r="B876" s="14"/>
      <c r="C876" s="16"/>
      <c r="D876" s="17"/>
      <c r="E876" s="15"/>
      <c r="F876" s="30"/>
      <c r="G876" s="19"/>
      <c r="H876" s="30"/>
      <c r="I876" s="19"/>
      <c r="J876" s="16"/>
      <c r="K876" s="19"/>
      <c r="L876" s="44"/>
    </row>
    <row r="877" spans="1:12">
      <c r="A877" s="61"/>
      <c r="B877" s="14"/>
      <c r="C877" s="16"/>
      <c r="D877" s="17"/>
      <c r="E877" s="15"/>
      <c r="F877" s="30"/>
      <c r="G877" s="19"/>
      <c r="H877" s="30"/>
      <c r="I877" s="19"/>
      <c r="J877" s="16"/>
      <c r="K877" s="19"/>
      <c r="L877" s="44"/>
    </row>
    <row r="878" spans="1:12">
      <c r="A878" s="61"/>
      <c r="B878" s="14"/>
      <c r="C878" s="16"/>
      <c r="D878" s="17"/>
      <c r="E878" s="15"/>
      <c r="F878" s="15"/>
      <c r="G878" s="19"/>
      <c r="H878" s="15"/>
      <c r="I878" s="16"/>
      <c r="J878" s="16"/>
      <c r="K878" s="19"/>
      <c r="L878" s="44"/>
    </row>
    <row r="879" spans="1:12">
      <c r="A879" s="61"/>
      <c r="B879" s="14"/>
      <c r="C879" s="16"/>
      <c r="D879" s="17"/>
      <c r="E879" s="15"/>
      <c r="F879" s="15"/>
      <c r="G879" s="19"/>
      <c r="H879" s="15"/>
      <c r="I879" s="16"/>
      <c r="J879" s="16"/>
      <c r="K879" s="19"/>
      <c r="L879" s="44"/>
    </row>
    <row r="880" spans="1:12">
      <c r="A880" s="61"/>
      <c r="B880" s="14"/>
      <c r="C880" s="16"/>
      <c r="D880" s="17"/>
      <c r="E880" s="15"/>
      <c r="F880" s="15"/>
      <c r="G880" s="19"/>
      <c r="H880" s="15"/>
      <c r="I880" s="16"/>
      <c r="J880" s="16"/>
      <c r="K880" s="19"/>
      <c r="L880" s="44"/>
    </row>
    <row r="881" spans="1:12">
      <c r="A881" s="61"/>
      <c r="B881" s="14"/>
      <c r="C881" s="16"/>
      <c r="D881" s="17"/>
      <c r="E881" s="15"/>
      <c r="F881" s="30"/>
      <c r="G881" s="19"/>
      <c r="H881" s="63"/>
      <c r="I881" s="16"/>
      <c r="J881" s="16"/>
      <c r="K881" s="19"/>
      <c r="L881" s="44"/>
    </row>
    <row r="882" spans="1:12">
      <c r="A882" s="61"/>
      <c r="B882" s="14"/>
      <c r="C882" s="16"/>
      <c r="D882" s="17"/>
      <c r="E882" s="15"/>
      <c r="F882" s="18"/>
      <c r="G882" s="19"/>
      <c r="H882" s="63"/>
      <c r="I882" s="16"/>
      <c r="J882" s="16"/>
      <c r="K882" s="19"/>
      <c r="L882" s="44"/>
    </row>
    <row r="883" spans="1:12">
      <c r="A883" s="61"/>
      <c r="B883" s="14"/>
      <c r="C883" s="16"/>
      <c r="D883" s="17"/>
      <c r="E883" s="15"/>
      <c r="F883" s="30"/>
      <c r="G883" s="19"/>
      <c r="H883" s="63"/>
      <c r="I883" s="16"/>
      <c r="J883" s="16"/>
      <c r="K883" s="19"/>
      <c r="L883" s="44"/>
    </row>
    <row r="884" spans="1:12">
      <c r="A884" s="61"/>
      <c r="B884" s="14"/>
      <c r="C884" s="16"/>
      <c r="D884" s="17"/>
      <c r="E884" s="15"/>
      <c r="F884" s="30"/>
      <c r="G884" s="19"/>
      <c r="H884" s="63"/>
      <c r="I884" s="16"/>
      <c r="J884" s="16"/>
      <c r="K884" s="19"/>
      <c r="L884" s="44"/>
    </row>
    <row r="885" spans="1:12">
      <c r="A885" s="61"/>
      <c r="B885" s="14"/>
      <c r="C885" s="16"/>
      <c r="D885" s="17"/>
      <c r="E885" s="15"/>
      <c r="F885" s="30"/>
      <c r="G885" s="19"/>
      <c r="H885" s="63"/>
      <c r="I885" s="16"/>
      <c r="J885" s="16"/>
      <c r="K885" s="19"/>
      <c r="L885" s="44"/>
    </row>
    <row r="886" spans="1:12">
      <c r="A886" s="61"/>
      <c r="B886" s="14"/>
      <c r="C886" s="16"/>
      <c r="D886" s="17"/>
      <c r="E886" s="15"/>
      <c r="F886" s="15"/>
      <c r="G886" s="19"/>
      <c r="H886" s="15"/>
      <c r="I886" s="16"/>
      <c r="J886" s="16"/>
      <c r="K886" s="19"/>
      <c r="L886" s="44"/>
    </row>
    <row r="887" spans="1:12">
      <c r="A887" s="61"/>
      <c r="B887" s="14"/>
      <c r="C887" s="16"/>
      <c r="D887" s="17"/>
      <c r="E887" s="15"/>
      <c r="F887" s="15"/>
      <c r="G887" s="19"/>
      <c r="H887" s="15"/>
      <c r="I887" s="16"/>
      <c r="J887" s="16"/>
      <c r="K887" s="19"/>
      <c r="L887" s="44"/>
    </row>
    <row r="888" spans="1:12">
      <c r="A888" s="61"/>
      <c r="B888" s="14"/>
      <c r="C888" s="16"/>
      <c r="D888" s="17"/>
      <c r="E888" s="15"/>
      <c r="F888" s="18"/>
      <c r="G888" s="19"/>
      <c r="H888" s="63"/>
      <c r="I888" s="16"/>
      <c r="J888" s="16"/>
      <c r="K888" s="19"/>
      <c r="L888" s="44"/>
    </row>
    <row r="889" spans="1:12">
      <c r="A889" s="61"/>
      <c r="B889" s="14"/>
      <c r="C889" s="16"/>
      <c r="D889" s="17"/>
      <c r="E889" s="15"/>
      <c r="F889" s="18"/>
      <c r="G889" s="19"/>
      <c r="H889" s="63"/>
      <c r="I889" s="16"/>
      <c r="J889" s="16"/>
      <c r="K889" s="19"/>
      <c r="L889" s="44"/>
    </row>
    <row r="890" spans="1:12">
      <c r="A890" s="61"/>
      <c r="B890" s="14"/>
      <c r="C890" s="16"/>
      <c r="D890" s="17"/>
      <c r="E890" s="15"/>
      <c r="F890" s="18"/>
      <c r="G890" s="19"/>
      <c r="H890" s="63"/>
      <c r="I890" s="16"/>
      <c r="J890" s="16"/>
      <c r="K890" s="19"/>
      <c r="L890" s="44"/>
    </row>
    <row r="891" spans="1:12">
      <c r="A891" s="61"/>
      <c r="B891" s="14"/>
      <c r="C891" s="16"/>
      <c r="D891" s="17"/>
      <c r="E891" s="15"/>
      <c r="F891" s="30"/>
      <c r="G891" s="19"/>
      <c r="H891" s="63"/>
      <c r="I891" s="16"/>
      <c r="J891" s="16"/>
      <c r="K891" s="19"/>
      <c r="L891" s="44"/>
    </row>
    <row r="892" spans="1:12">
      <c r="A892" s="61"/>
      <c r="B892" s="14"/>
      <c r="C892" s="16"/>
      <c r="D892" s="17"/>
      <c r="E892" s="15"/>
      <c r="F892" s="18"/>
      <c r="G892" s="19"/>
      <c r="H892" s="63"/>
      <c r="I892" s="16"/>
      <c r="J892" s="16"/>
      <c r="K892" s="19"/>
      <c r="L892" s="44"/>
    </row>
    <row r="893" spans="1:12">
      <c r="A893" s="61"/>
      <c r="B893" s="14"/>
      <c r="C893" s="16"/>
      <c r="D893" s="17"/>
      <c r="E893" s="15"/>
      <c r="F893" s="18"/>
      <c r="G893" s="19"/>
      <c r="H893" s="63"/>
      <c r="I893" s="16"/>
      <c r="J893" s="16"/>
      <c r="K893" s="19"/>
      <c r="L893" s="44"/>
    </row>
    <row r="894" spans="1:12">
      <c r="A894" s="61"/>
      <c r="B894" s="14"/>
      <c r="C894" s="16"/>
      <c r="D894" s="17"/>
      <c r="E894" s="15"/>
      <c r="F894" s="18"/>
      <c r="G894" s="19"/>
      <c r="H894" s="63"/>
      <c r="I894" s="16"/>
      <c r="J894" s="16"/>
      <c r="K894" s="19"/>
      <c r="L894" s="44"/>
    </row>
    <row r="895" spans="1:12">
      <c r="A895" s="61"/>
      <c r="B895" s="14"/>
      <c r="C895" s="16"/>
      <c r="D895" s="17"/>
      <c r="E895" s="15"/>
      <c r="F895" s="18"/>
      <c r="G895" s="19"/>
      <c r="H895" s="63"/>
      <c r="I895" s="16"/>
      <c r="J895" s="16"/>
      <c r="K895" s="19"/>
      <c r="L895" s="44"/>
    </row>
    <row r="896" spans="1:12">
      <c r="A896" s="61"/>
      <c r="B896" s="14"/>
      <c r="C896" s="16"/>
      <c r="D896" s="17"/>
      <c r="E896" s="15"/>
      <c r="F896" s="30"/>
      <c r="G896" s="19"/>
      <c r="H896" s="63"/>
      <c r="I896" s="16"/>
      <c r="J896" s="16"/>
      <c r="K896" s="19"/>
      <c r="L896" s="44"/>
    </row>
    <row r="897" spans="1:12">
      <c r="A897" s="61"/>
      <c r="B897" s="14"/>
      <c r="C897" s="16"/>
      <c r="D897" s="17"/>
      <c r="E897" s="15"/>
      <c r="F897" s="30"/>
      <c r="G897" s="19"/>
      <c r="H897" s="30"/>
      <c r="I897" s="19"/>
      <c r="J897" s="16"/>
      <c r="K897" s="19"/>
      <c r="L897" s="44"/>
    </row>
    <row r="898" spans="1:12">
      <c r="A898" s="61"/>
      <c r="B898" s="14"/>
      <c r="C898" s="16"/>
      <c r="D898" s="17"/>
      <c r="E898" s="15"/>
      <c r="F898" s="18"/>
      <c r="G898" s="19"/>
      <c r="H898" s="63"/>
      <c r="I898" s="16"/>
      <c r="J898" s="16"/>
      <c r="K898" s="19"/>
      <c r="L898" s="44"/>
    </row>
    <row r="899" spans="1:12">
      <c r="A899" s="61"/>
      <c r="B899" s="14"/>
      <c r="C899" s="16"/>
      <c r="D899" s="17"/>
      <c r="E899" s="15"/>
      <c r="F899" s="30"/>
      <c r="G899" s="19"/>
      <c r="H899" s="63"/>
      <c r="I899" s="16"/>
      <c r="J899" s="16"/>
      <c r="K899" s="19"/>
      <c r="L899" s="44"/>
    </row>
    <row r="900" spans="1:12">
      <c r="A900" s="61"/>
      <c r="B900" s="14"/>
      <c r="C900" s="16"/>
      <c r="D900" s="17"/>
      <c r="E900" s="15"/>
      <c r="F900" s="18"/>
      <c r="G900" s="19"/>
      <c r="H900" s="63"/>
      <c r="I900" s="16"/>
      <c r="J900" s="16"/>
      <c r="K900" s="19"/>
      <c r="L900" s="44"/>
    </row>
    <row r="901" spans="1:12">
      <c r="A901" s="61"/>
      <c r="B901" s="14"/>
      <c r="C901" s="16"/>
      <c r="D901" s="17"/>
      <c r="E901" s="15"/>
      <c r="F901" s="18"/>
      <c r="G901" s="19"/>
      <c r="H901" s="63"/>
      <c r="I901" s="16"/>
      <c r="J901" s="16"/>
      <c r="K901" s="19"/>
      <c r="L901" s="44"/>
    </row>
    <row r="902" spans="1:12">
      <c r="A902" s="61"/>
      <c r="B902" s="14"/>
      <c r="C902" s="16"/>
      <c r="D902" s="17"/>
      <c r="E902" s="15"/>
      <c r="F902" s="30"/>
      <c r="G902" s="19"/>
      <c r="H902" s="63"/>
      <c r="I902" s="16"/>
      <c r="J902" s="16"/>
      <c r="K902" s="19"/>
      <c r="L902" s="44"/>
    </row>
    <row r="903" spans="1:12">
      <c r="A903" s="61"/>
      <c r="B903" s="14"/>
      <c r="C903" s="16"/>
      <c r="D903" s="17"/>
      <c r="E903" s="15"/>
      <c r="F903" s="30"/>
      <c r="G903" s="19"/>
      <c r="H903" s="63"/>
      <c r="I903" s="16"/>
      <c r="J903" s="16"/>
      <c r="K903" s="19"/>
      <c r="L903" s="44"/>
    </row>
    <row r="904" spans="1:12">
      <c r="A904" s="61"/>
      <c r="B904" s="14"/>
      <c r="C904" s="16"/>
      <c r="D904" s="17"/>
      <c r="E904" s="15"/>
      <c r="F904" s="30"/>
      <c r="G904" s="19"/>
      <c r="H904" s="30"/>
      <c r="I904" s="16"/>
      <c r="J904" s="16"/>
      <c r="K904" s="19"/>
      <c r="L904" s="44"/>
    </row>
    <row r="905" spans="1:12">
      <c r="A905" s="61"/>
      <c r="B905" s="14"/>
      <c r="C905" s="16"/>
      <c r="D905" s="17"/>
      <c r="E905" s="15"/>
      <c r="F905" s="30"/>
      <c r="G905" s="19"/>
      <c r="H905" s="30"/>
      <c r="I905" s="16"/>
      <c r="J905" s="16"/>
      <c r="K905" s="19"/>
      <c r="L905" s="44"/>
    </row>
    <row r="906" spans="1:12">
      <c r="A906" s="61"/>
      <c r="B906" s="14"/>
      <c r="C906" s="16"/>
      <c r="D906" s="17"/>
      <c r="E906" s="15"/>
      <c r="F906" s="30"/>
      <c r="G906" s="19"/>
      <c r="H906" s="30"/>
      <c r="I906" s="16"/>
      <c r="J906" s="16"/>
      <c r="K906" s="19"/>
      <c r="L906" s="44"/>
    </row>
    <row r="907" spans="1:12">
      <c r="A907" s="61"/>
      <c r="B907" s="14"/>
      <c r="C907" s="16"/>
      <c r="D907" s="17"/>
      <c r="E907" s="15"/>
      <c r="F907" s="30"/>
      <c r="G907" s="19"/>
      <c r="H907" s="30"/>
      <c r="I907" s="16"/>
      <c r="J907" s="16"/>
      <c r="K907" s="19"/>
      <c r="L907" s="44"/>
    </row>
    <row r="908" spans="1:12">
      <c r="A908" s="61"/>
      <c r="B908" s="14"/>
      <c r="C908" s="16"/>
      <c r="D908" s="17"/>
      <c r="E908" s="15"/>
      <c r="F908" s="30"/>
      <c r="G908" s="19"/>
      <c r="H908" s="30"/>
      <c r="I908" s="16"/>
      <c r="J908" s="16"/>
      <c r="K908" s="19"/>
      <c r="L908" s="44"/>
    </row>
    <row r="909" spans="1:12">
      <c r="A909" s="61"/>
      <c r="B909" s="14"/>
      <c r="C909" s="16"/>
      <c r="D909" s="17"/>
      <c r="E909" s="15"/>
      <c r="F909" s="30"/>
      <c r="G909" s="19"/>
      <c r="H909" s="30"/>
      <c r="I909" s="16"/>
      <c r="J909" s="16"/>
      <c r="K909" s="19"/>
      <c r="L909" s="44"/>
    </row>
    <row r="910" spans="1:12">
      <c r="A910" s="61"/>
      <c r="B910" s="14"/>
      <c r="C910" s="16"/>
      <c r="D910" s="17"/>
      <c r="E910" s="15"/>
      <c r="F910" s="30"/>
      <c r="G910" s="19"/>
      <c r="H910" s="63"/>
      <c r="I910" s="16"/>
      <c r="J910" s="16"/>
      <c r="K910" s="19"/>
      <c r="L910" s="44"/>
    </row>
    <row r="911" spans="1:12">
      <c r="A911" s="61"/>
      <c r="B911" s="14"/>
      <c r="C911" s="16"/>
      <c r="D911" s="17"/>
      <c r="E911" s="15"/>
      <c r="F911" s="30"/>
      <c r="G911" s="19"/>
      <c r="H911" s="63"/>
      <c r="I911" s="16"/>
      <c r="J911" s="16"/>
      <c r="K911" s="19"/>
      <c r="L911" s="44"/>
    </row>
    <row r="912" spans="1:12">
      <c r="A912" s="61"/>
      <c r="B912" s="14"/>
      <c r="C912" s="16"/>
      <c r="D912" s="17"/>
      <c r="E912" s="15"/>
      <c r="F912" s="30"/>
      <c r="G912" s="19"/>
      <c r="H912" s="63"/>
      <c r="I912" s="16"/>
      <c r="J912" s="16"/>
      <c r="K912" s="19"/>
      <c r="L912" s="44"/>
    </row>
    <row r="913" spans="1:12">
      <c r="A913" s="61"/>
      <c r="B913" s="14"/>
      <c r="C913" s="16"/>
      <c r="D913" s="17"/>
      <c r="E913" s="15"/>
      <c r="F913" s="18"/>
      <c r="G913" s="19"/>
      <c r="H913" s="63"/>
      <c r="I913" s="16"/>
      <c r="J913" s="16"/>
      <c r="K913" s="19"/>
      <c r="L913" s="44"/>
    </row>
    <row r="914" spans="1:12">
      <c r="A914" s="61"/>
      <c r="B914" s="14"/>
      <c r="C914" s="16"/>
      <c r="D914" s="17"/>
      <c r="E914" s="15"/>
      <c r="F914" s="18"/>
      <c r="G914" s="19"/>
      <c r="H914" s="63"/>
      <c r="I914" s="16"/>
      <c r="J914" s="16"/>
      <c r="K914" s="19"/>
      <c r="L914" s="44"/>
    </row>
    <row r="915" spans="1:12">
      <c r="A915" s="61"/>
      <c r="B915" s="14"/>
      <c r="C915" s="16"/>
      <c r="D915" s="17"/>
      <c r="E915" s="15"/>
      <c r="F915" s="18"/>
      <c r="G915" s="19"/>
      <c r="H915" s="63"/>
      <c r="I915" s="16"/>
      <c r="J915" s="16"/>
      <c r="K915" s="19"/>
      <c r="L915" s="44"/>
    </row>
    <row r="916" spans="1:12">
      <c r="A916" s="61"/>
      <c r="B916" s="14"/>
      <c r="C916" s="16"/>
      <c r="D916" s="17"/>
      <c r="E916" s="15"/>
      <c r="F916" s="18"/>
      <c r="G916" s="19"/>
      <c r="H916" s="63"/>
      <c r="I916" s="16"/>
      <c r="J916" s="16"/>
      <c r="K916" s="19"/>
      <c r="L916" s="44"/>
    </row>
    <row r="917" spans="1:12">
      <c r="A917" s="61"/>
      <c r="B917" s="14"/>
      <c r="C917" s="16"/>
      <c r="D917" s="17"/>
      <c r="E917" s="15"/>
      <c r="F917" s="18"/>
      <c r="G917" s="19"/>
      <c r="H917" s="63"/>
      <c r="I917" s="16"/>
      <c r="J917" s="16"/>
      <c r="K917" s="19"/>
      <c r="L917" s="44"/>
    </row>
    <row r="918" spans="1:12">
      <c r="A918" s="61"/>
      <c r="B918" s="14"/>
      <c r="C918" s="16"/>
      <c r="D918" s="17"/>
      <c r="E918" s="15"/>
      <c r="F918" s="18"/>
      <c r="G918" s="19"/>
      <c r="H918" s="63"/>
      <c r="I918" s="16"/>
      <c r="J918" s="16"/>
      <c r="K918" s="19"/>
      <c r="L918" s="44"/>
    </row>
    <row r="919" spans="1:12">
      <c r="A919" s="61"/>
      <c r="B919" s="14"/>
      <c r="C919" s="16"/>
      <c r="D919" s="17"/>
      <c r="E919" s="15"/>
      <c r="F919" s="18"/>
      <c r="G919" s="19"/>
      <c r="H919" s="63"/>
      <c r="I919" s="16"/>
      <c r="J919" s="16"/>
      <c r="K919" s="19"/>
      <c r="L919" s="44"/>
    </row>
    <row r="920" spans="1:12">
      <c r="A920" s="61"/>
      <c r="B920" s="14"/>
      <c r="C920" s="16"/>
      <c r="D920" s="17"/>
      <c r="E920" s="15"/>
      <c r="F920" s="18"/>
      <c r="G920" s="19"/>
      <c r="H920" s="63"/>
      <c r="I920" s="16"/>
      <c r="J920" s="16"/>
      <c r="K920" s="19"/>
      <c r="L920" s="44"/>
    </row>
    <row r="921" spans="1:12">
      <c r="A921" s="61"/>
      <c r="B921" s="14"/>
      <c r="C921" s="16"/>
      <c r="D921" s="17"/>
      <c r="E921" s="15"/>
      <c r="F921" s="30"/>
      <c r="G921" s="19"/>
      <c r="H921" s="63"/>
      <c r="I921" s="16"/>
      <c r="J921" s="16"/>
      <c r="K921" s="19"/>
      <c r="L921" s="44"/>
    </row>
    <row r="922" spans="1:12">
      <c r="A922" s="61"/>
      <c r="B922" s="14"/>
      <c r="C922" s="16"/>
      <c r="D922" s="17"/>
      <c r="E922" s="15"/>
      <c r="F922" s="30"/>
      <c r="G922" s="19"/>
      <c r="H922" s="63"/>
      <c r="I922" s="16"/>
      <c r="J922" s="16"/>
      <c r="K922" s="19"/>
      <c r="L922" s="44"/>
    </row>
    <row r="923" spans="1:12">
      <c r="A923" s="61"/>
      <c r="B923" s="14"/>
      <c r="C923" s="16"/>
      <c r="D923" s="17"/>
      <c r="E923" s="15"/>
      <c r="F923" s="18"/>
      <c r="G923" s="19"/>
      <c r="H923" s="63"/>
      <c r="I923" s="16"/>
      <c r="J923" s="16"/>
      <c r="K923" s="19"/>
      <c r="L923" s="44"/>
    </row>
    <row r="924" spans="1:12">
      <c r="A924" s="61"/>
      <c r="B924" s="14"/>
      <c r="C924" s="16"/>
      <c r="D924" s="17"/>
      <c r="E924" s="15"/>
      <c r="F924" s="18"/>
      <c r="G924" s="19"/>
      <c r="H924" s="63"/>
      <c r="I924" s="16"/>
      <c r="J924" s="16"/>
      <c r="K924" s="19"/>
      <c r="L924" s="44"/>
    </row>
    <row r="925" spans="1:12">
      <c r="A925" s="61"/>
      <c r="B925" s="14"/>
      <c r="C925" s="16"/>
      <c r="D925" s="17"/>
      <c r="E925" s="15"/>
      <c r="F925" s="30"/>
      <c r="G925" s="19"/>
      <c r="H925" s="30"/>
      <c r="I925" s="19"/>
      <c r="J925" s="16"/>
      <c r="K925" s="19"/>
      <c r="L925" s="44"/>
    </row>
    <row r="926" spans="1:12">
      <c r="A926" s="61"/>
      <c r="B926" s="14"/>
      <c r="C926" s="16"/>
      <c r="D926" s="17"/>
      <c r="E926" s="15"/>
      <c r="F926" s="18"/>
      <c r="G926" s="19"/>
      <c r="H926" s="63"/>
      <c r="I926" s="16"/>
      <c r="J926" s="16"/>
      <c r="K926" s="19"/>
      <c r="L926" s="44"/>
    </row>
    <row r="927" spans="1:12">
      <c r="A927" s="61"/>
      <c r="B927" s="14"/>
      <c r="C927" s="16"/>
      <c r="D927" s="17"/>
      <c r="E927" s="15"/>
      <c r="F927" s="18"/>
      <c r="G927" s="19"/>
      <c r="H927" s="63"/>
      <c r="I927" s="16"/>
      <c r="J927" s="16"/>
      <c r="K927" s="19"/>
      <c r="L927" s="44"/>
    </row>
    <row r="928" spans="1:12">
      <c r="A928" s="61"/>
      <c r="B928" s="14"/>
      <c r="C928" s="16"/>
      <c r="D928" s="17"/>
      <c r="E928" s="15"/>
      <c r="F928" s="30"/>
      <c r="G928" s="19"/>
      <c r="H928" s="30"/>
      <c r="I928" s="19"/>
      <c r="J928" s="16"/>
      <c r="K928" s="19"/>
      <c r="L928" s="44"/>
    </row>
    <row r="929" spans="1:12">
      <c r="A929" s="61"/>
      <c r="B929" s="14"/>
      <c r="C929" s="16"/>
      <c r="D929" s="17"/>
      <c r="E929" s="15"/>
      <c r="F929" s="18"/>
      <c r="G929" s="19"/>
      <c r="H929" s="63"/>
      <c r="I929" s="16"/>
      <c r="J929" s="16"/>
      <c r="K929" s="19"/>
      <c r="L929" s="44"/>
    </row>
    <row r="930" spans="1:12">
      <c r="A930" s="61"/>
      <c r="B930" s="14"/>
      <c r="C930" s="16"/>
      <c r="D930" s="17"/>
      <c r="E930" s="15"/>
      <c r="F930" s="18"/>
      <c r="G930" s="19"/>
      <c r="H930" s="63"/>
      <c r="I930" s="16"/>
      <c r="J930" s="16"/>
      <c r="K930" s="19"/>
      <c r="L930" s="44"/>
    </row>
    <row r="931" spans="1:12">
      <c r="A931" s="61"/>
      <c r="B931" s="14"/>
      <c r="C931" s="16"/>
      <c r="D931" s="17"/>
      <c r="E931" s="15"/>
      <c r="F931" s="18"/>
      <c r="G931" s="19"/>
      <c r="H931" s="18"/>
      <c r="I931" s="19"/>
      <c r="J931" s="16"/>
      <c r="K931" s="19"/>
      <c r="L931" s="44"/>
    </row>
    <row r="932" spans="1:12">
      <c r="A932" s="61"/>
      <c r="B932" s="14"/>
      <c r="C932" s="16"/>
      <c r="D932" s="17"/>
      <c r="E932" s="15"/>
      <c r="F932" s="18"/>
      <c r="G932" s="19"/>
      <c r="H932" s="63"/>
      <c r="I932" s="16"/>
      <c r="J932" s="16"/>
      <c r="K932" s="19"/>
      <c r="L932" s="44"/>
    </row>
    <row r="933" spans="1:12">
      <c r="A933" s="61"/>
      <c r="B933" s="14"/>
      <c r="C933" s="16"/>
      <c r="D933" s="17"/>
      <c r="E933" s="15"/>
      <c r="F933" s="18"/>
      <c r="G933" s="19"/>
      <c r="H933" s="63"/>
      <c r="I933" s="16"/>
      <c r="J933" s="16"/>
      <c r="K933" s="19"/>
      <c r="L933" s="44"/>
    </row>
    <row r="934" spans="1:12">
      <c r="A934" s="61"/>
      <c r="B934" s="14"/>
      <c r="C934" s="16"/>
      <c r="D934" s="17"/>
      <c r="E934" s="15"/>
      <c r="F934" s="18"/>
      <c r="G934" s="19"/>
      <c r="H934" s="63"/>
      <c r="I934" s="16"/>
      <c r="J934" s="16"/>
      <c r="K934" s="19"/>
      <c r="L934" s="44"/>
    </row>
    <row r="935" spans="1:12">
      <c r="A935" s="61"/>
      <c r="B935" s="14"/>
      <c r="C935" s="16"/>
      <c r="D935" s="17"/>
      <c r="E935" s="14"/>
      <c r="F935" s="30"/>
      <c r="G935" s="19"/>
      <c r="H935" s="63"/>
      <c r="I935" s="16"/>
      <c r="J935" s="16"/>
      <c r="K935" s="19"/>
      <c r="L935" s="44"/>
    </row>
    <row r="936" spans="1:12">
      <c r="A936" s="61"/>
      <c r="B936" s="14"/>
      <c r="C936" s="16"/>
      <c r="D936" s="17"/>
      <c r="E936" s="14"/>
      <c r="F936" s="15"/>
      <c r="G936" s="19"/>
      <c r="H936" s="15"/>
      <c r="I936" s="16"/>
      <c r="J936" s="16"/>
      <c r="K936" s="19"/>
      <c r="L936" s="44"/>
    </row>
    <row r="937" spans="1:12">
      <c r="A937" s="61"/>
      <c r="B937" s="14"/>
      <c r="C937" s="16"/>
      <c r="D937" s="17"/>
      <c r="E937" s="14"/>
      <c r="F937" s="15"/>
      <c r="G937" s="19"/>
      <c r="H937" s="15"/>
      <c r="I937" s="16"/>
      <c r="J937" s="16"/>
      <c r="K937" s="19"/>
      <c r="L937" s="44"/>
    </row>
    <row r="938" spans="1:12">
      <c r="A938" s="61"/>
      <c r="B938" s="14"/>
      <c r="C938" s="16"/>
      <c r="D938" s="17"/>
      <c r="E938" s="14"/>
      <c r="F938" s="15"/>
      <c r="G938" s="19"/>
      <c r="H938" s="15"/>
      <c r="I938" s="16"/>
      <c r="J938" s="16"/>
      <c r="K938" s="19"/>
      <c r="L938" s="44"/>
    </row>
    <row r="939" spans="1:12">
      <c r="A939" s="61"/>
      <c r="B939" s="14"/>
      <c r="C939" s="16"/>
      <c r="D939" s="17"/>
      <c r="E939" s="14"/>
      <c r="F939" s="18"/>
      <c r="G939" s="19"/>
      <c r="H939" s="63"/>
      <c r="I939" s="16"/>
      <c r="J939" s="16"/>
      <c r="K939" s="19"/>
      <c r="L939" s="44"/>
    </row>
    <row r="940" spans="1:12">
      <c r="A940" s="61"/>
      <c r="B940" s="14"/>
      <c r="C940" s="16"/>
      <c r="D940" s="17"/>
      <c r="E940" s="14"/>
      <c r="F940" s="30"/>
      <c r="G940" s="19"/>
      <c r="H940" s="63"/>
      <c r="I940" s="16"/>
      <c r="J940" s="16"/>
      <c r="K940" s="19"/>
      <c r="L940" s="44"/>
    </row>
    <row r="941" spans="1:12">
      <c r="A941" s="61"/>
      <c r="B941" s="14"/>
      <c r="C941" s="16"/>
      <c r="D941" s="17"/>
      <c r="E941" s="14"/>
      <c r="F941" s="18"/>
      <c r="G941" s="19"/>
      <c r="H941" s="63"/>
      <c r="I941" s="16"/>
      <c r="J941" s="16"/>
      <c r="K941" s="19"/>
      <c r="L941" s="44"/>
    </row>
    <row r="942" spans="1:12">
      <c r="A942" s="61"/>
      <c r="B942" s="14"/>
      <c r="C942" s="16"/>
      <c r="D942" s="17"/>
      <c r="E942" s="14"/>
      <c r="F942" s="18"/>
      <c r="G942" s="19"/>
      <c r="H942" s="63"/>
      <c r="I942" s="16"/>
      <c r="J942" s="16"/>
      <c r="K942" s="19"/>
      <c r="L942" s="44"/>
    </row>
    <row r="943" spans="1:12">
      <c r="A943" s="61"/>
      <c r="B943" s="14"/>
      <c r="C943" s="16"/>
      <c r="D943" s="17"/>
      <c r="E943" s="14"/>
      <c r="F943" s="18"/>
      <c r="G943" s="19"/>
      <c r="H943" s="63"/>
      <c r="I943" s="16"/>
      <c r="J943" s="16"/>
      <c r="K943" s="19"/>
      <c r="L943" s="44"/>
    </row>
    <row r="944" spans="1:12">
      <c r="A944" s="61"/>
      <c r="B944" s="14"/>
      <c r="C944" s="16"/>
      <c r="D944" s="17"/>
      <c r="E944" s="14"/>
      <c r="F944" s="18"/>
      <c r="G944" s="19"/>
      <c r="H944" s="63"/>
      <c r="I944" s="16"/>
      <c r="J944" s="16"/>
      <c r="K944" s="19"/>
      <c r="L944" s="44"/>
    </row>
    <row r="945" spans="1:12">
      <c r="A945" s="61"/>
      <c r="B945" s="14"/>
      <c r="C945" s="16"/>
      <c r="D945" s="17"/>
      <c r="E945" s="14"/>
      <c r="F945" s="18"/>
      <c r="G945" s="19"/>
      <c r="H945" s="63"/>
      <c r="I945" s="16"/>
      <c r="J945" s="16"/>
      <c r="K945" s="19"/>
      <c r="L945" s="44"/>
    </row>
    <row r="946" spans="1:12">
      <c r="A946" s="61"/>
      <c r="B946" s="14"/>
      <c r="C946" s="16"/>
      <c r="D946" s="17"/>
      <c r="E946" s="14"/>
      <c r="F946" s="18"/>
      <c r="G946" s="19"/>
      <c r="H946" s="63"/>
      <c r="I946" s="16"/>
      <c r="J946" s="16"/>
      <c r="K946" s="19"/>
      <c r="L946" s="44"/>
    </row>
    <row r="947" spans="1:12">
      <c r="A947" s="61"/>
      <c r="B947" s="14"/>
      <c r="C947" s="16"/>
      <c r="D947" s="17"/>
      <c r="E947" s="14"/>
      <c r="F947" s="30"/>
      <c r="G947" s="19"/>
      <c r="H947" s="63"/>
      <c r="I947" s="16"/>
      <c r="J947" s="16"/>
      <c r="K947" s="19"/>
      <c r="L947" s="44"/>
    </row>
    <row r="948" spans="1:12">
      <c r="A948" s="61"/>
      <c r="B948" s="14"/>
      <c r="C948" s="16"/>
      <c r="D948" s="17"/>
      <c r="E948" s="14"/>
      <c r="F948" s="18"/>
      <c r="G948" s="19"/>
      <c r="H948" s="63"/>
      <c r="I948" s="16"/>
      <c r="J948" s="16"/>
      <c r="K948" s="19"/>
      <c r="L948" s="44"/>
    </row>
    <row r="949" spans="1:12">
      <c r="A949" s="61"/>
      <c r="B949" s="14"/>
      <c r="C949" s="66"/>
      <c r="D949" s="17"/>
      <c r="E949" s="14"/>
      <c r="F949" s="30"/>
      <c r="G949" s="19"/>
      <c r="H949" s="63"/>
      <c r="I949" s="16"/>
      <c r="J949" s="16"/>
      <c r="K949" s="19"/>
      <c r="L949" s="44"/>
    </row>
    <row r="950" spans="1:12">
      <c r="A950" s="61"/>
      <c r="B950" s="14"/>
      <c r="C950" s="66"/>
      <c r="D950" s="17"/>
      <c r="E950" s="14"/>
      <c r="F950" s="30"/>
      <c r="G950" s="19"/>
      <c r="H950" s="63"/>
      <c r="I950" s="16"/>
      <c r="J950" s="16"/>
      <c r="K950" s="19"/>
      <c r="L950" s="44"/>
    </row>
    <row r="951" spans="1:12">
      <c r="A951" s="61"/>
      <c r="B951" s="14"/>
      <c r="C951" s="66"/>
      <c r="D951" s="17"/>
      <c r="E951" s="14"/>
      <c r="F951" s="30"/>
      <c r="G951" s="19"/>
      <c r="H951" s="63"/>
      <c r="I951" s="16"/>
      <c r="J951" s="16"/>
      <c r="K951" s="19"/>
      <c r="L951" s="44"/>
    </row>
    <row r="952" spans="1:12">
      <c r="A952" s="61"/>
      <c r="B952" s="14"/>
      <c r="C952" s="16"/>
      <c r="D952" s="17"/>
      <c r="E952" s="14"/>
      <c r="F952" s="30"/>
      <c r="G952" s="19"/>
      <c r="H952" s="63"/>
      <c r="I952" s="16"/>
      <c r="J952" s="16"/>
      <c r="K952" s="19"/>
      <c r="L952" s="44"/>
    </row>
    <row r="953" spans="1:12">
      <c r="A953" s="61"/>
      <c r="B953" s="14"/>
      <c r="C953" s="16"/>
      <c r="D953" s="17"/>
      <c r="E953" s="14"/>
      <c r="F953" s="18"/>
      <c r="G953" s="19"/>
      <c r="H953" s="63"/>
      <c r="I953" s="16"/>
      <c r="J953" s="16"/>
      <c r="K953" s="19"/>
      <c r="L953" s="44"/>
    </row>
    <row r="954" spans="1:12">
      <c r="A954" s="61"/>
      <c r="B954" s="14"/>
      <c r="C954" s="16"/>
      <c r="D954" s="17"/>
      <c r="E954" s="14"/>
      <c r="F954" s="30"/>
      <c r="G954" s="19"/>
      <c r="H954" s="30"/>
      <c r="I954" s="19"/>
      <c r="J954" s="16"/>
      <c r="K954" s="19"/>
      <c r="L954" s="44"/>
    </row>
    <row r="955" spans="1:12">
      <c r="A955" s="61"/>
      <c r="B955" s="14"/>
      <c r="C955" s="16"/>
      <c r="D955" s="17"/>
      <c r="E955" s="14"/>
      <c r="F955" s="18"/>
      <c r="G955" s="19"/>
      <c r="H955" s="63"/>
      <c r="I955" s="16"/>
      <c r="J955" s="16"/>
      <c r="K955" s="19"/>
      <c r="L955" s="44"/>
    </row>
    <row r="956" spans="1:12">
      <c r="A956" s="61"/>
      <c r="B956" s="14"/>
      <c r="C956" s="16"/>
      <c r="D956" s="17"/>
      <c r="E956" s="14"/>
      <c r="F956" s="18"/>
      <c r="G956" s="19"/>
      <c r="H956" s="63"/>
      <c r="I956" s="16"/>
      <c r="J956" s="16"/>
      <c r="K956" s="19"/>
      <c r="L956" s="44"/>
    </row>
    <row r="957" spans="1:12">
      <c r="A957" s="61"/>
      <c r="B957" s="14"/>
      <c r="C957" s="16"/>
      <c r="D957" s="17"/>
      <c r="E957" s="14"/>
      <c r="F957" s="18"/>
      <c r="G957" s="19"/>
      <c r="H957" s="63"/>
      <c r="I957" s="16"/>
      <c r="J957" s="16"/>
      <c r="K957" s="19"/>
      <c r="L957" s="44"/>
    </row>
    <row r="958" spans="1:12">
      <c r="A958" s="61"/>
      <c r="B958" s="14"/>
      <c r="C958" s="16"/>
      <c r="D958" s="17"/>
      <c r="E958" s="14"/>
      <c r="F958" s="18"/>
      <c r="G958" s="19"/>
      <c r="H958" s="63"/>
      <c r="I958" s="16"/>
      <c r="J958" s="16"/>
      <c r="K958" s="19"/>
      <c r="L958" s="44"/>
    </row>
    <row r="959" spans="1:12">
      <c r="A959" s="61"/>
      <c r="B959" s="14"/>
      <c r="C959" s="16"/>
      <c r="D959" s="17"/>
      <c r="E959" s="14"/>
      <c r="F959" s="18"/>
      <c r="G959" s="19"/>
      <c r="H959" s="63"/>
      <c r="I959" s="16"/>
      <c r="J959" s="16"/>
      <c r="K959" s="19"/>
      <c r="L959" s="44"/>
    </row>
    <row r="960" spans="1:12">
      <c r="A960" s="13"/>
      <c r="B960" s="14"/>
      <c r="C960" s="28"/>
      <c r="D960" s="29"/>
      <c r="E960" s="14"/>
      <c r="F960" s="30"/>
      <c r="G960" s="31"/>
      <c r="H960" s="21"/>
      <c r="I960" s="28"/>
      <c r="J960" s="28"/>
      <c r="K960" s="19"/>
      <c r="L960" s="44"/>
    </row>
    <row r="961" spans="1:12">
      <c r="A961" s="13"/>
      <c r="B961" s="14"/>
      <c r="C961" s="28"/>
      <c r="D961" s="29"/>
      <c r="E961" s="14"/>
      <c r="F961" s="18"/>
      <c r="G961" s="31"/>
      <c r="H961" s="18"/>
      <c r="I961" s="31"/>
      <c r="J961" s="28"/>
      <c r="K961" s="19"/>
      <c r="L961" s="44"/>
    </row>
    <row r="962" spans="1:12">
      <c r="A962" s="13"/>
      <c r="B962" s="14"/>
      <c r="C962" s="28"/>
      <c r="D962" s="29"/>
      <c r="E962" s="14"/>
      <c r="F962" s="18"/>
      <c r="G962" s="31"/>
      <c r="H962" s="21"/>
      <c r="I962" s="28"/>
      <c r="J962" s="28"/>
      <c r="K962" s="19"/>
      <c r="L962" s="44"/>
    </row>
    <row r="963" spans="1:12">
      <c r="A963" s="13"/>
      <c r="B963" s="14"/>
      <c r="C963" s="28"/>
      <c r="D963" s="29"/>
      <c r="E963" s="14"/>
      <c r="F963" s="30"/>
      <c r="G963" s="31"/>
      <c r="H963" s="30"/>
      <c r="I963" s="31"/>
      <c r="J963" s="28"/>
      <c r="K963" s="19"/>
      <c r="L963" s="44"/>
    </row>
    <row r="964" spans="1:12">
      <c r="A964" s="13"/>
      <c r="B964" s="14"/>
      <c r="C964" s="28"/>
      <c r="D964" s="29"/>
      <c r="E964" s="14"/>
      <c r="F964" s="18"/>
      <c r="G964" s="31"/>
      <c r="H964" s="21"/>
      <c r="I964" s="28"/>
      <c r="J964" s="28"/>
      <c r="K964" s="19"/>
      <c r="L964" s="44"/>
    </row>
    <row r="965" spans="1:12">
      <c r="A965" s="13"/>
      <c r="B965" s="14"/>
      <c r="C965" s="28"/>
      <c r="D965" s="29"/>
      <c r="E965" s="14"/>
      <c r="F965" s="18"/>
      <c r="G965" s="31"/>
      <c r="H965" s="21"/>
      <c r="I965" s="28"/>
      <c r="J965" s="28"/>
      <c r="K965" s="19"/>
      <c r="L965" s="44"/>
    </row>
    <row r="966" spans="1:12">
      <c r="A966" s="13"/>
      <c r="B966" s="14"/>
      <c r="C966" s="28"/>
      <c r="D966" s="29"/>
      <c r="E966" s="14"/>
      <c r="F966" s="30"/>
      <c r="G966" s="31"/>
      <c r="H966" s="21"/>
      <c r="I966" s="28"/>
      <c r="J966" s="28"/>
      <c r="K966" s="19"/>
      <c r="L966" s="44"/>
    </row>
    <row r="967" spans="1:12">
      <c r="A967" s="13"/>
      <c r="B967" s="14"/>
      <c r="C967" s="28"/>
      <c r="D967" s="29"/>
      <c r="E967" s="14"/>
      <c r="F967" s="30"/>
      <c r="G967" s="31"/>
      <c r="H967" s="30"/>
      <c r="I967" s="31"/>
      <c r="J967" s="28"/>
      <c r="K967" s="19"/>
      <c r="L967" s="44"/>
    </row>
    <row r="968" spans="1:12">
      <c r="A968" s="13"/>
      <c r="B968" s="14"/>
      <c r="C968" s="28"/>
      <c r="D968" s="29"/>
      <c r="E968" s="14"/>
      <c r="F968" s="18"/>
      <c r="G968" s="31"/>
      <c r="H968" s="21"/>
      <c r="I968" s="28"/>
      <c r="J968" s="28"/>
      <c r="K968" s="19"/>
      <c r="L968" s="44"/>
    </row>
    <row r="969" spans="1:12">
      <c r="A969" s="13"/>
      <c r="B969" s="14"/>
      <c r="C969" s="28"/>
      <c r="D969" s="29"/>
      <c r="E969" s="14"/>
      <c r="F969" s="18"/>
      <c r="G969" s="31"/>
      <c r="H969" s="21"/>
      <c r="I969" s="28"/>
      <c r="J969" s="28"/>
      <c r="K969" s="19"/>
      <c r="L969" s="44"/>
    </row>
    <row r="970" spans="1:12">
      <c r="A970" s="13"/>
      <c r="B970" s="14"/>
      <c r="C970" s="28"/>
      <c r="D970" s="29"/>
      <c r="E970" s="14"/>
      <c r="F970" s="18"/>
      <c r="G970" s="31"/>
      <c r="H970" s="21"/>
      <c r="I970" s="28"/>
      <c r="J970" s="28"/>
      <c r="K970" s="19"/>
      <c r="L970" s="44"/>
    </row>
    <row r="971" spans="1:12">
      <c r="A971" s="13"/>
      <c r="B971" s="14"/>
      <c r="C971" s="28"/>
      <c r="D971" s="29"/>
      <c r="E971" s="14"/>
      <c r="F971" s="18"/>
      <c r="G971" s="31"/>
      <c r="H971" s="21"/>
      <c r="I971" s="28"/>
      <c r="J971" s="28"/>
      <c r="K971" s="19"/>
      <c r="L971" s="44"/>
    </row>
    <row r="972" spans="1:12">
      <c r="A972" s="13"/>
      <c r="B972" s="14"/>
      <c r="C972" s="28"/>
      <c r="D972" s="29"/>
      <c r="E972" s="14"/>
      <c r="F972" s="18"/>
      <c r="G972" s="31"/>
      <c r="H972" s="21"/>
      <c r="I972" s="28"/>
      <c r="J972" s="28"/>
      <c r="K972" s="19"/>
      <c r="L972" s="44"/>
    </row>
    <row r="973" spans="1:12">
      <c r="A973" s="13"/>
      <c r="B973" s="14"/>
      <c r="C973" s="28"/>
      <c r="D973" s="29"/>
      <c r="E973" s="14"/>
      <c r="F973" s="18"/>
      <c r="G973" s="31"/>
      <c r="H973" s="21"/>
      <c r="I973" s="28"/>
      <c r="J973" s="28"/>
      <c r="K973" s="19"/>
      <c r="L973" s="44"/>
    </row>
    <row r="974" spans="1:12">
      <c r="A974" s="13"/>
      <c r="B974" s="14"/>
      <c r="C974" s="28"/>
      <c r="D974" s="29"/>
      <c r="E974" s="14"/>
      <c r="F974" s="18"/>
      <c r="G974" s="31"/>
      <c r="H974" s="21"/>
      <c r="I974" s="28"/>
      <c r="J974" s="28"/>
      <c r="K974" s="19"/>
      <c r="L974" s="44"/>
    </row>
    <row r="975" spans="1:12">
      <c r="A975" s="13"/>
      <c r="B975" s="14"/>
      <c r="C975" s="28"/>
      <c r="D975" s="29"/>
      <c r="E975" s="14"/>
      <c r="F975" s="18"/>
      <c r="G975" s="31"/>
      <c r="H975" s="21"/>
      <c r="I975" s="28"/>
      <c r="J975" s="28"/>
      <c r="K975" s="19"/>
      <c r="L975" s="44"/>
    </row>
    <row r="976" spans="1:12">
      <c r="A976" s="13"/>
      <c r="B976" s="14"/>
      <c r="C976" s="28"/>
      <c r="D976" s="29"/>
      <c r="E976" s="14"/>
      <c r="F976" s="18"/>
      <c r="G976" s="31"/>
      <c r="H976" s="21"/>
      <c r="I976" s="28"/>
      <c r="J976" s="28"/>
      <c r="K976" s="19"/>
      <c r="L976" s="44"/>
    </row>
    <row r="977" spans="1:12">
      <c r="A977" s="13"/>
      <c r="B977" s="14"/>
      <c r="C977" s="28"/>
      <c r="D977" s="29"/>
      <c r="E977" s="14"/>
      <c r="F977" s="30"/>
      <c r="G977" s="31"/>
      <c r="H977" s="30"/>
      <c r="I977" s="31"/>
      <c r="J977" s="28"/>
      <c r="K977" s="19"/>
      <c r="L977" s="44"/>
    </row>
    <row r="978" spans="1:12">
      <c r="A978" s="13"/>
      <c r="B978" s="14"/>
      <c r="C978" s="28"/>
      <c r="D978" s="29"/>
      <c r="E978" s="14"/>
      <c r="F978" s="30"/>
      <c r="G978" s="31"/>
      <c r="H978" s="21"/>
      <c r="I978" s="28"/>
      <c r="J978" s="28"/>
      <c r="K978" s="19"/>
      <c r="L978" s="44"/>
    </row>
    <row r="979" spans="1:12">
      <c r="A979" s="13"/>
      <c r="B979" s="14"/>
      <c r="C979" s="28"/>
      <c r="D979" s="29"/>
      <c r="E979" s="14"/>
      <c r="F979" s="18"/>
      <c r="G979" s="31"/>
      <c r="H979" s="21"/>
      <c r="I979" s="28"/>
      <c r="J979" s="28"/>
      <c r="K979" s="19"/>
      <c r="L979" s="44"/>
    </row>
    <row r="980" spans="1:12">
      <c r="A980" s="13"/>
      <c r="B980" s="14"/>
      <c r="C980" s="28"/>
      <c r="D980" s="29"/>
      <c r="E980" s="14"/>
      <c r="F980" s="30"/>
      <c r="G980" s="31"/>
      <c r="H980" s="21"/>
      <c r="I980" s="28"/>
      <c r="J980" s="28"/>
      <c r="K980" s="19"/>
      <c r="L980" s="44"/>
    </row>
    <row r="981" spans="1:12">
      <c r="A981" s="13"/>
      <c r="B981" s="14"/>
      <c r="C981" s="28"/>
      <c r="D981" s="29"/>
      <c r="E981" s="14"/>
      <c r="F981" s="30"/>
      <c r="G981" s="31"/>
      <c r="H981" s="30"/>
      <c r="I981" s="31"/>
      <c r="J981" s="28"/>
      <c r="K981" s="19"/>
      <c r="L981" s="44"/>
    </row>
    <row r="982" spans="1:12">
      <c r="A982" s="13"/>
      <c r="B982" s="14"/>
      <c r="C982" s="28"/>
      <c r="D982" s="29"/>
      <c r="E982" s="14"/>
      <c r="F982" s="30"/>
      <c r="G982" s="31"/>
      <c r="H982" s="21"/>
      <c r="I982" s="28"/>
      <c r="J982" s="28"/>
      <c r="K982" s="19"/>
      <c r="L982" s="44"/>
    </row>
    <row r="983" spans="1:12">
      <c r="A983" s="13"/>
      <c r="B983" s="14"/>
      <c r="C983" s="28"/>
      <c r="D983" s="29"/>
      <c r="E983" s="14"/>
      <c r="F983" s="18"/>
      <c r="G983" s="31"/>
      <c r="H983" s="21"/>
      <c r="I983" s="28"/>
      <c r="J983" s="28"/>
      <c r="K983" s="19"/>
      <c r="L983" s="44"/>
    </row>
    <row r="984" spans="1:12">
      <c r="A984" s="13"/>
      <c r="B984" s="14"/>
      <c r="C984" s="28"/>
      <c r="D984" s="29"/>
      <c r="E984" s="14"/>
      <c r="F984" s="30"/>
      <c r="G984" s="31"/>
      <c r="H984" s="21"/>
      <c r="I984" s="28"/>
      <c r="J984" s="28"/>
      <c r="K984" s="19"/>
      <c r="L984" s="44"/>
    </row>
    <row r="985" spans="1:12">
      <c r="A985" s="13"/>
      <c r="B985" s="14"/>
      <c r="C985" s="28"/>
      <c r="D985" s="29"/>
      <c r="E985" s="14"/>
      <c r="F985" s="30"/>
      <c r="G985" s="31"/>
      <c r="H985" s="21"/>
      <c r="I985" s="28"/>
      <c r="J985" s="28"/>
      <c r="K985" s="19"/>
      <c r="L985" s="44"/>
    </row>
    <row r="986" spans="1:12">
      <c r="A986" s="13"/>
      <c r="B986" s="14"/>
      <c r="C986" s="28"/>
      <c r="D986" s="29"/>
      <c r="E986" s="14"/>
      <c r="F986" s="30"/>
      <c r="G986" s="31"/>
      <c r="H986" s="30"/>
      <c r="I986" s="31"/>
      <c r="J986" s="28"/>
      <c r="K986" s="19"/>
      <c r="L986" s="44"/>
    </row>
    <row r="987" spans="1:12">
      <c r="A987" s="13"/>
      <c r="B987" s="14"/>
      <c r="C987" s="28"/>
      <c r="D987" s="29"/>
      <c r="E987" s="14"/>
      <c r="F987" s="18"/>
      <c r="G987" s="31"/>
      <c r="H987" s="21"/>
      <c r="I987" s="28"/>
      <c r="J987" s="28"/>
      <c r="K987" s="19"/>
      <c r="L987" s="44"/>
    </row>
    <row r="988" spans="1:12">
      <c r="A988" s="13"/>
      <c r="B988" s="14"/>
      <c r="C988" s="28"/>
      <c r="D988" s="29"/>
      <c r="E988" s="14"/>
      <c r="F988" s="30"/>
      <c r="G988" s="31"/>
      <c r="H988" s="21"/>
      <c r="I988" s="28"/>
      <c r="J988" s="28"/>
      <c r="K988" s="50"/>
      <c r="L988" s="51"/>
    </row>
    <row r="989" spans="1:12">
      <c r="A989" s="13"/>
      <c r="B989" s="14"/>
      <c r="C989" s="28"/>
      <c r="D989" s="29"/>
      <c r="E989" s="14"/>
      <c r="F989" s="30"/>
      <c r="G989" s="31"/>
      <c r="H989" s="30"/>
      <c r="I989" s="31"/>
      <c r="J989" s="28"/>
      <c r="K989" s="50"/>
      <c r="L989" s="51"/>
    </row>
    <row r="990" spans="1:12">
      <c r="A990" s="13"/>
      <c r="B990" s="14"/>
      <c r="C990" s="28"/>
      <c r="D990" s="29"/>
      <c r="E990" s="14"/>
      <c r="F990" s="30"/>
      <c r="G990" s="31"/>
      <c r="H990" s="30"/>
      <c r="I990" s="31"/>
      <c r="J990" s="28"/>
      <c r="K990" s="50"/>
      <c r="L990" s="51"/>
    </row>
    <row r="991" spans="1:12">
      <c r="A991" s="13"/>
      <c r="B991" s="14"/>
      <c r="C991" s="28"/>
      <c r="D991" s="29"/>
      <c r="E991" s="14"/>
      <c r="F991" s="30"/>
      <c r="G991" s="31"/>
      <c r="H991" s="30"/>
      <c r="I991" s="31"/>
      <c r="J991" s="28"/>
      <c r="K991" s="50"/>
      <c r="L991" s="51"/>
    </row>
    <row r="992" spans="1:12">
      <c r="A992" s="13"/>
      <c r="B992" s="14"/>
      <c r="C992" s="28"/>
      <c r="D992" s="29"/>
      <c r="E992" s="14"/>
      <c r="F992" s="18"/>
      <c r="G992" s="31"/>
      <c r="H992" s="18"/>
      <c r="I992" s="28"/>
      <c r="J992" s="28"/>
      <c r="K992" s="50"/>
      <c r="L992" s="51"/>
    </row>
    <row r="993" spans="1:12">
      <c r="A993" s="13"/>
      <c r="B993" s="14"/>
      <c r="C993" s="28"/>
      <c r="D993" s="29"/>
      <c r="E993" s="14"/>
      <c r="F993" s="18"/>
      <c r="G993" s="31"/>
      <c r="H993" s="18"/>
      <c r="I993" s="28"/>
      <c r="J993" s="28"/>
      <c r="K993" s="50"/>
      <c r="L993" s="51"/>
    </row>
    <row r="994" spans="1:12">
      <c r="A994" s="13"/>
      <c r="B994" s="14"/>
      <c r="C994" s="28"/>
      <c r="D994" s="29"/>
      <c r="E994" s="14"/>
      <c r="F994" s="18"/>
      <c r="G994" s="31"/>
      <c r="H994" s="21"/>
      <c r="I994" s="28"/>
      <c r="J994" s="28"/>
      <c r="K994" s="50"/>
      <c r="L994" s="51"/>
    </row>
    <row r="995" spans="1:12">
      <c r="A995" s="13"/>
      <c r="B995" s="14"/>
      <c r="C995" s="28"/>
      <c r="D995" s="29"/>
      <c r="E995" s="14"/>
      <c r="F995" s="18"/>
      <c r="G995" s="31"/>
      <c r="H995" s="18"/>
      <c r="I995" s="31"/>
      <c r="J995" s="28"/>
      <c r="K995" s="50"/>
      <c r="L995" s="51"/>
    </row>
    <row r="996" spans="1:12">
      <c r="A996" s="13"/>
      <c r="B996" s="14"/>
      <c r="C996" s="28"/>
      <c r="D996" s="29"/>
      <c r="E996" s="14"/>
      <c r="F996" s="15"/>
      <c r="G996" s="31"/>
      <c r="H996" s="15"/>
      <c r="I996" s="28"/>
      <c r="J996" s="28"/>
      <c r="K996" s="50"/>
      <c r="L996" s="51"/>
    </row>
    <row r="997" spans="1:12">
      <c r="A997" s="13"/>
      <c r="B997" s="14"/>
      <c r="C997" s="28"/>
      <c r="D997" s="29"/>
      <c r="E997" s="14"/>
      <c r="F997" s="18"/>
      <c r="G997" s="31"/>
      <c r="H997" s="21"/>
      <c r="I997" s="28"/>
      <c r="J997" s="28"/>
      <c r="K997" s="50"/>
      <c r="L997" s="51"/>
    </row>
    <row r="998" spans="1:12">
      <c r="A998" s="13"/>
      <c r="B998" s="14"/>
      <c r="C998" s="28"/>
      <c r="D998" s="29"/>
      <c r="E998" s="14"/>
      <c r="F998" s="30"/>
      <c r="G998" s="31"/>
      <c r="H998" s="30"/>
      <c r="I998" s="31"/>
      <c r="J998" s="28"/>
      <c r="K998" s="50"/>
      <c r="L998" s="51"/>
    </row>
    <row r="999" spans="1:12">
      <c r="A999" s="13"/>
      <c r="B999" s="14"/>
      <c r="C999" s="28"/>
      <c r="D999" s="29"/>
      <c r="E999" s="14"/>
      <c r="F999" s="18"/>
      <c r="G999" s="31"/>
      <c r="H999" s="21"/>
      <c r="I999" s="28"/>
      <c r="J999" s="28"/>
      <c r="K999" s="50"/>
      <c r="L999" s="51"/>
    </row>
    <row r="1000" spans="1:12">
      <c r="A1000" s="13"/>
      <c r="B1000" s="14"/>
      <c r="C1000" s="28"/>
      <c r="D1000" s="29"/>
      <c r="E1000" s="14"/>
      <c r="F1000" s="30"/>
      <c r="G1000" s="31"/>
      <c r="H1000" s="30"/>
      <c r="I1000" s="31"/>
      <c r="J1000" s="28"/>
      <c r="K1000" s="50"/>
      <c r="L1000" s="51"/>
    </row>
    <row r="1001" spans="1:12">
      <c r="A1001" s="13"/>
      <c r="B1001" s="14"/>
      <c r="C1001" s="28"/>
      <c r="D1001" s="29"/>
      <c r="E1001" s="14"/>
      <c r="F1001" s="30"/>
      <c r="G1001" s="31"/>
      <c r="H1001" s="30"/>
      <c r="I1001" s="31"/>
      <c r="J1001" s="28"/>
      <c r="K1001" s="50"/>
      <c r="L1001" s="51"/>
    </row>
    <row r="1002" spans="1:12">
      <c r="A1002" s="13"/>
      <c r="B1002" s="14"/>
      <c r="C1002" s="28"/>
      <c r="D1002" s="29"/>
      <c r="E1002" s="14"/>
      <c r="F1002" s="30"/>
      <c r="G1002" s="31"/>
      <c r="H1002" s="30"/>
      <c r="I1002" s="31"/>
      <c r="J1002" s="28"/>
      <c r="K1002" s="50"/>
      <c r="L1002" s="51"/>
    </row>
    <row r="1003" spans="1:12">
      <c r="A1003" s="13"/>
      <c r="B1003" s="14"/>
      <c r="C1003" s="28"/>
      <c r="D1003" s="29"/>
      <c r="E1003" s="14"/>
      <c r="F1003" s="30"/>
      <c r="G1003" s="31"/>
      <c r="H1003" s="21"/>
      <c r="I1003" s="28"/>
      <c r="J1003" s="28"/>
      <c r="K1003" s="50"/>
      <c r="L1003" s="51"/>
    </row>
    <row r="1004" spans="1:12">
      <c r="A1004" s="13"/>
      <c r="B1004" s="14"/>
      <c r="C1004" s="28"/>
      <c r="D1004" s="29"/>
      <c r="E1004" s="14"/>
      <c r="F1004" s="15"/>
      <c r="G1004" s="31"/>
      <c r="H1004" s="15"/>
      <c r="I1004" s="28"/>
      <c r="J1004" s="28"/>
      <c r="K1004" s="50"/>
      <c r="L1004" s="51"/>
    </row>
    <row r="1005" spans="1:12">
      <c r="A1005" s="13"/>
      <c r="B1005" s="14"/>
      <c r="C1005" s="28"/>
      <c r="D1005" s="29"/>
      <c r="E1005" s="14"/>
      <c r="F1005" s="15"/>
      <c r="G1005" s="31"/>
      <c r="H1005" s="15"/>
      <c r="I1005" s="28"/>
      <c r="J1005" s="28"/>
      <c r="K1005" s="50"/>
      <c r="L1005" s="51"/>
    </row>
    <row r="1006" spans="1:12">
      <c r="A1006" s="13"/>
      <c r="B1006" s="14"/>
      <c r="C1006" s="28"/>
      <c r="D1006" s="29"/>
      <c r="E1006" s="14"/>
      <c r="F1006" s="30"/>
      <c r="G1006" s="31"/>
      <c r="H1006" s="21"/>
      <c r="I1006" s="28"/>
      <c r="J1006" s="28"/>
      <c r="K1006" s="50"/>
      <c r="L1006" s="51"/>
    </row>
    <row r="1007" spans="1:12">
      <c r="A1007" s="13"/>
      <c r="B1007" s="14"/>
      <c r="C1007" s="28"/>
      <c r="D1007" s="29"/>
      <c r="E1007" s="14"/>
      <c r="F1007" s="30"/>
      <c r="G1007" s="31"/>
      <c r="H1007" s="30"/>
      <c r="I1007" s="31"/>
      <c r="J1007" s="28"/>
      <c r="K1007" s="50"/>
      <c r="L1007" s="51"/>
    </row>
    <row r="1008" spans="1:12">
      <c r="A1008" s="13"/>
      <c r="B1008" s="14"/>
      <c r="C1008" s="28"/>
      <c r="D1008" s="29"/>
      <c r="E1008" s="14"/>
      <c r="F1008" s="18"/>
      <c r="G1008" s="31"/>
      <c r="H1008" s="21"/>
      <c r="I1008" s="28"/>
      <c r="J1008" s="28"/>
      <c r="K1008" s="50"/>
      <c r="L1008" s="51"/>
    </row>
    <row r="1009" spans="1:12">
      <c r="A1009" s="13"/>
      <c r="B1009" s="14"/>
      <c r="C1009" s="28"/>
      <c r="D1009" s="29"/>
      <c r="E1009" s="14"/>
      <c r="F1009" s="18"/>
      <c r="G1009" s="31"/>
      <c r="H1009" s="21"/>
      <c r="I1009" s="28"/>
      <c r="J1009" s="28"/>
      <c r="K1009" s="50"/>
      <c r="L1009" s="51"/>
    </row>
    <row r="1010" spans="1:12">
      <c r="A1010" s="13"/>
      <c r="B1010" s="14"/>
      <c r="C1010" s="28"/>
      <c r="D1010" s="29"/>
      <c r="E1010" s="14"/>
      <c r="F1010" s="30"/>
      <c r="G1010" s="31"/>
      <c r="H1010" s="21"/>
      <c r="I1010" s="28"/>
      <c r="J1010" s="28"/>
      <c r="K1010" s="50"/>
      <c r="L1010" s="51"/>
    </row>
    <row r="1011" spans="1:12">
      <c r="A1011" s="13"/>
      <c r="B1011" s="14"/>
      <c r="C1011" s="28"/>
      <c r="D1011" s="29"/>
      <c r="E1011" s="14"/>
      <c r="F1011" s="30"/>
      <c r="G1011" s="31"/>
      <c r="H1011" s="21"/>
      <c r="I1011" s="28"/>
      <c r="J1011" s="28"/>
      <c r="K1011" s="50"/>
      <c r="L1011" s="51"/>
    </row>
    <row r="1012" spans="1:12">
      <c r="A1012" s="13"/>
      <c r="B1012" s="14"/>
      <c r="C1012" s="28"/>
      <c r="D1012" s="29"/>
      <c r="E1012" s="14"/>
      <c r="F1012" s="30"/>
      <c r="G1012" s="31"/>
      <c r="H1012" s="21"/>
      <c r="I1012" s="28"/>
      <c r="J1012" s="28"/>
      <c r="K1012" s="50"/>
      <c r="L1012" s="51"/>
    </row>
    <row r="1013" spans="1:12">
      <c r="A1013" s="13"/>
      <c r="B1013" s="14"/>
      <c r="C1013" s="28"/>
      <c r="D1013" s="29"/>
      <c r="E1013" s="14"/>
      <c r="F1013" s="18"/>
      <c r="G1013" s="31"/>
      <c r="H1013" s="21"/>
      <c r="I1013" s="28"/>
      <c r="J1013" s="28"/>
      <c r="K1013" s="50"/>
      <c r="L1013" s="51"/>
    </row>
    <row r="1014" spans="1:12">
      <c r="A1014" s="13"/>
      <c r="B1014" s="14"/>
      <c r="C1014" s="28"/>
      <c r="D1014" s="29"/>
      <c r="E1014" s="14"/>
      <c r="F1014" s="18"/>
      <c r="G1014" s="31"/>
      <c r="H1014" s="21"/>
      <c r="I1014" s="28"/>
      <c r="J1014" s="28"/>
      <c r="K1014" s="50"/>
      <c r="L1014" s="51"/>
    </row>
    <row r="1015" spans="1:12">
      <c r="A1015" s="13"/>
      <c r="B1015" s="14"/>
      <c r="C1015" s="28"/>
      <c r="D1015" s="29"/>
      <c r="E1015" s="14"/>
      <c r="F1015" s="15"/>
      <c r="G1015" s="31"/>
      <c r="H1015" s="15"/>
      <c r="I1015" s="28"/>
      <c r="J1015" s="28"/>
      <c r="K1015" s="50"/>
      <c r="L1015" s="51"/>
    </row>
    <row r="1016" spans="1:12">
      <c r="A1016" s="13"/>
      <c r="B1016" s="14"/>
      <c r="C1016" s="28"/>
      <c r="D1016" s="29"/>
      <c r="E1016" s="14"/>
      <c r="F1016" s="15"/>
      <c r="G1016" s="31"/>
      <c r="H1016" s="15"/>
      <c r="I1016" s="28"/>
      <c r="J1016" s="28"/>
      <c r="K1016" s="50"/>
      <c r="L1016" s="51"/>
    </row>
    <row r="1017" spans="1:12">
      <c r="A1017" s="13"/>
      <c r="B1017" s="14"/>
      <c r="C1017" s="28"/>
      <c r="D1017" s="29"/>
      <c r="E1017" s="14"/>
      <c r="F1017" s="15"/>
      <c r="G1017" s="31"/>
      <c r="H1017" s="15"/>
      <c r="I1017" s="28"/>
      <c r="J1017" s="28"/>
      <c r="K1017" s="50"/>
      <c r="L1017" s="51"/>
    </row>
    <row r="1018" spans="1:12">
      <c r="A1018" s="13"/>
      <c r="B1018" s="14"/>
      <c r="C1018" s="28"/>
      <c r="D1018" s="29"/>
      <c r="E1018" s="14"/>
      <c r="F1018" s="30"/>
      <c r="G1018" s="31"/>
      <c r="H1018" s="21"/>
      <c r="I1018" s="28"/>
      <c r="J1018" s="28"/>
      <c r="K1018" s="50"/>
      <c r="L1018" s="51"/>
    </row>
    <row r="1019" spans="1:12">
      <c r="A1019" s="13"/>
      <c r="B1019" s="14"/>
      <c r="C1019" s="28"/>
      <c r="D1019" s="29"/>
      <c r="E1019" s="14"/>
      <c r="F1019" s="30"/>
      <c r="G1019" s="31"/>
      <c r="H1019" s="21"/>
      <c r="I1019" s="28"/>
      <c r="J1019" s="28"/>
      <c r="K1019" s="50"/>
      <c r="L1019" s="51"/>
    </row>
    <row r="1020" spans="1:12">
      <c r="A1020" s="13"/>
      <c r="B1020" s="14"/>
      <c r="C1020" s="28"/>
      <c r="D1020" s="29"/>
      <c r="E1020" s="14"/>
      <c r="F1020" s="30"/>
      <c r="G1020" s="31"/>
      <c r="H1020" s="21"/>
      <c r="I1020" s="28"/>
      <c r="J1020" s="28"/>
      <c r="K1020" s="50"/>
      <c r="L1020" s="51"/>
    </row>
    <row r="1021" spans="1:12">
      <c r="A1021" s="13"/>
      <c r="B1021" s="14"/>
      <c r="C1021" s="28"/>
      <c r="D1021" s="29"/>
      <c r="E1021" s="14"/>
      <c r="F1021" s="18"/>
      <c r="G1021" s="31"/>
      <c r="H1021" s="21"/>
      <c r="I1021" s="28"/>
      <c r="J1021" s="28"/>
      <c r="K1021" s="50"/>
      <c r="L1021" s="51"/>
    </row>
    <row r="1022" spans="1:12">
      <c r="A1022" s="13"/>
      <c r="B1022" s="14"/>
      <c r="C1022" s="28"/>
      <c r="D1022" s="29"/>
      <c r="E1022" s="14"/>
      <c r="F1022" s="18"/>
      <c r="G1022" s="31"/>
      <c r="H1022" s="21"/>
      <c r="I1022" s="28"/>
      <c r="J1022" s="28"/>
      <c r="K1022" s="50"/>
      <c r="L1022" s="51"/>
    </row>
    <row r="1023" spans="1:12">
      <c r="A1023" s="13"/>
      <c r="B1023" s="14"/>
      <c r="C1023" s="28"/>
      <c r="D1023" s="29"/>
      <c r="E1023" s="14"/>
      <c r="F1023" s="18"/>
      <c r="G1023" s="31"/>
      <c r="H1023" s="21"/>
      <c r="I1023" s="28"/>
      <c r="J1023" s="28"/>
      <c r="K1023" s="50"/>
      <c r="L1023" s="51"/>
    </row>
    <row r="1024" spans="1:12">
      <c r="A1024" s="13"/>
      <c r="B1024" s="14"/>
      <c r="C1024" s="28"/>
      <c r="D1024" s="29"/>
      <c r="E1024" s="14"/>
      <c r="F1024" s="18"/>
      <c r="G1024" s="31"/>
      <c r="H1024" s="21"/>
      <c r="I1024" s="28"/>
      <c r="J1024" s="28"/>
      <c r="K1024" s="50"/>
      <c r="L1024" s="51"/>
    </row>
    <row r="1025" spans="1:12">
      <c r="A1025" s="13"/>
      <c r="B1025" s="14"/>
      <c r="C1025" s="28"/>
      <c r="D1025" s="29"/>
      <c r="E1025" s="14"/>
      <c r="F1025" s="30"/>
      <c r="G1025" s="31"/>
      <c r="H1025" s="21"/>
      <c r="I1025" s="28"/>
      <c r="J1025" s="28"/>
      <c r="K1025" s="50"/>
      <c r="L1025" s="51"/>
    </row>
    <row r="1026" spans="1:12">
      <c r="A1026" s="13"/>
      <c r="B1026" s="14"/>
      <c r="C1026" s="28"/>
      <c r="D1026" s="29"/>
      <c r="E1026" s="14"/>
      <c r="F1026" s="30"/>
      <c r="G1026" s="31"/>
      <c r="H1026" s="21"/>
      <c r="I1026" s="28"/>
      <c r="J1026" s="28"/>
      <c r="K1026" s="50"/>
      <c r="L1026" s="51"/>
    </row>
    <row r="1027" spans="1:12">
      <c r="A1027" s="13"/>
      <c r="B1027" s="14"/>
      <c r="C1027" s="28"/>
      <c r="D1027" s="29"/>
      <c r="E1027" s="14"/>
      <c r="F1027" s="30"/>
      <c r="G1027" s="31"/>
      <c r="H1027" s="30"/>
      <c r="I1027" s="31"/>
      <c r="J1027" s="28"/>
      <c r="K1027" s="50"/>
      <c r="L1027" s="51"/>
    </row>
    <row r="1028" spans="1:12">
      <c r="A1028" s="13"/>
      <c r="B1028" s="14"/>
      <c r="C1028" s="28"/>
      <c r="D1028" s="29"/>
      <c r="E1028" s="14"/>
      <c r="F1028" s="30"/>
      <c r="G1028" s="31"/>
      <c r="H1028" s="21"/>
      <c r="I1028" s="28"/>
      <c r="J1028" s="28"/>
      <c r="K1028" s="50"/>
      <c r="L1028" s="51"/>
    </row>
    <row r="1029" spans="1:12">
      <c r="A1029" s="13"/>
      <c r="B1029" s="14"/>
      <c r="C1029" s="28"/>
      <c r="D1029" s="29"/>
      <c r="E1029" s="14"/>
      <c r="F1029" s="30"/>
      <c r="G1029" s="28"/>
      <c r="H1029" s="21"/>
      <c r="I1029" s="28"/>
      <c r="J1029" s="28"/>
      <c r="K1029" s="50"/>
      <c r="L1029" s="51"/>
    </row>
    <row r="1030" spans="1:12">
      <c r="A1030" s="13"/>
      <c r="B1030" s="14"/>
      <c r="C1030" s="28"/>
      <c r="D1030" s="29"/>
      <c r="E1030" s="14"/>
      <c r="F1030" s="30"/>
      <c r="G1030" s="28"/>
      <c r="H1030" s="21"/>
      <c r="I1030" s="28"/>
      <c r="J1030" s="28"/>
      <c r="K1030" s="50"/>
      <c r="L1030" s="51"/>
    </row>
    <row r="1031" spans="1:12">
      <c r="A1031" s="13"/>
      <c r="B1031" s="14"/>
      <c r="C1031" s="28"/>
      <c r="D1031" s="29"/>
      <c r="E1031" s="14"/>
      <c r="F1031" s="30"/>
      <c r="G1031" s="31"/>
      <c r="H1031" s="21"/>
      <c r="I1031" s="28"/>
      <c r="J1031" s="28"/>
      <c r="K1031" s="50"/>
      <c r="L1031" s="51"/>
    </row>
    <row r="1032" spans="1:12">
      <c r="A1032" s="13"/>
      <c r="B1032" s="14"/>
      <c r="C1032" s="28"/>
      <c r="D1032" s="29"/>
      <c r="E1032" s="14"/>
      <c r="F1032" s="30"/>
      <c r="G1032" s="31"/>
      <c r="H1032" s="21"/>
      <c r="I1032" s="28"/>
      <c r="J1032" s="28"/>
      <c r="K1032" s="50"/>
      <c r="L1032" s="51"/>
    </row>
    <row r="1033" spans="1:12">
      <c r="A1033" s="13"/>
      <c r="B1033" s="14"/>
      <c r="C1033" s="28"/>
      <c r="D1033" s="29"/>
      <c r="E1033" s="14"/>
      <c r="F1033" s="30"/>
      <c r="G1033" s="31"/>
      <c r="H1033" s="21"/>
      <c r="I1033" s="28"/>
      <c r="J1033" s="28"/>
      <c r="K1033" s="50"/>
      <c r="L1033" s="51"/>
    </row>
    <row r="1034" spans="1:12">
      <c r="A1034" s="13"/>
      <c r="B1034" s="14"/>
      <c r="C1034" s="28"/>
      <c r="D1034" s="29"/>
      <c r="E1034" s="14"/>
      <c r="F1034" s="30"/>
      <c r="G1034" s="31"/>
      <c r="H1034" s="21"/>
      <c r="I1034" s="28"/>
      <c r="J1034" s="28"/>
      <c r="K1034" s="50"/>
      <c r="L1034" s="51"/>
    </row>
    <row r="1035" spans="1:12">
      <c r="A1035" s="13"/>
      <c r="B1035" s="14"/>
      <c r="C1035" s="28"/>
      <c r="D1035" s="29"/>
      <c r="E1035" s="14"/>
      <c r="F1035" s="18"/>
      <c r="G1035" s="31"/>
      <c r="H1035" s="21"/>
      <c r="I1035" s="28"/>
      <c r="J1035" s="28"/>
      <c r="K1035" s="50"/>
      <c r="L1035" s="51"/>
    </row>
    <row r="1036" spans="1:12">
      <c r="A1036" s="13"/>
      <c r="B1036" s="14"/>
      <c r="C1036" s="28"/>
      <c r="D1036" s="29"/>
      <c r="E1036" s="14"/>
      <c r="F1036" s="18"/>
      <c r="G1036" s="31"/>
      <c r="H1036" s="21"/>
      <c r="I1036" s="28"/>
      <c r="J1036" s="28"/>
      <c r="K1036" s="50"/>
      <c r="L1036" s="51"/>
    </row>
    <row r="1037" spans="1:12">
      <c r="A1037" s="13"/>
      <c r="B1037" s="14"/>
      <c r="C1037" s="28"/>
      <c r="D1037" s="29"/>
      <c r="E1037" s="14"/>
      <c r="F1037" s="18"/>
      <c r="G1037" s="31"/>
      <c r="H1037" s="21"/>
      <c r="I1037" s="28"/>
      <c r="J1037" s="28"/>
      <c r="K1037" s="50"/>
      <c r="L1037" s="51"/>
    </row>
    <row r="1038" spans="1:12">
      <c r="A1038" s="13"/>
      <c r="B1038" s="14"/>
      <c r="C1038" s="28"/>
      <c r="D1038" s="29"/>
      <c r="E1038" s="14"/>
      <c r="F1038" s="18"/>
      <c r="G1038" s="31"/>
      <c r="H1038" s="21"/>
      <c r="I1038" s="28"/>
      <c r="J1038" s="28"/>
      <c r="K1038" s="50"/>
      <c r="L1038" s="51"/>
    </row>
    <row r="1039" spans="1:12">
      <c r="A1039" s="13"/>
      <c r="B1039" s="14"/>
      <c r="C1039" s="28"/>
      <c r="D1039" s="29"/>
      <c r="E1039" s="14"/>
      <c r="F1039" s="18"/>
      <c r="G1039" s="31"/>
      <c r="H1039" s="21"/>
      <c r="I1039" s="28"/>
      <c r="J1039" s="28"/>
      <c r="K1039" s="50"/>
      <c r="L1039" s="51"/>
    </row>
    <row r="1040" spans="1:12">
      <c r="A1040" s="13"/>
      <c r="B1040" s="14"/>
      <c r="C1040" s="28"/>
      <c r="D1040" s="29"/>
      <c r="E1040" s="14"/>
      <c r="F1040" s="30"/>
      <c r="G1040" s="31"/>
      <c r="H1040" s="21"/>
      <c r="I1040" s="28"/>
      <c r="J1040" s="28"/>
      <c r="K1040" s="50"/>
      <c r="L1040" s="51"/>
    </row>
    <row r="1041" spans="1:12">
      <c r="A1041" s="13"/>
      <c r="B1041" s="14"/>
      <c r="C1041" s="28"/>
      <c r="D1041" s="29"/>
      <c r="E1041" s="14"/>
      <c r="F1041" s="30"/>
      <c r="G1041" s="31"/>
      <c r="H1041" s="21"/>
      <c r="I1041" s="28"/>
      <c r="J1041" s="28"/>
      <c r="K1041" s="50"/>
      <c r="L1041" s="51"/>
    </row>
    <row r="1042" spans="1:12">
      <c r="A1042" s="13"/>
      <c r="B1042" s="14"/>
      <c r="C1042" s="28"/>
      <c r="D1042" s="29"/>
      <c r="E1042" s="14"/>
      <c r="F1042" s="30"/>
      <c r="G1042" s="31"/>
      <c r="H1042" s="21"/>
      <c r="I1042" s="28"/>
      <c r="J1042" s="28"/>
      <c r="K1042" s="50"/>
      <c r="L1042" s="51"/>
    </row>
    <row r="1043" spans="1:12">
      <c r="A1043" s="13"/>
      <c r="B1043" s="14"/>
      <c r="C1043" s="28"/>
      <c r="D1043" s="29"/>
      <c r="E1043" s="14"/>
      <c r="F1043" s="30"/>
      <c r="G1043" s="31"/>
      <c r="H1043" s="21"/>
      <c r="I1043" s="28"/>
      <c r="J1043" s="28"/>
      <c r="K1043" s="50"/>
      <c r="L1043" s="51"/>
    </row>
    <row r="1044" spans="1:12">
      <c r="A1044" s="13"/>
      <c r="B1044" s="14"/>
      <c r="C1044" s="28"/>
      <c r="D1044" s="29"/>
      <c r="E1044" s="14"/>
      <c r="F1044" s="18"/>
      <c r="G1044" s="31"/>
      <c r="H1044" s="21"/>
      <c r="I1044" s="28"/>
      <c r="J1044" s="28"/>
      <c r="K1044" s="50"/>
      <c r="L1044" s="51"/>
    </row>
    <row r="1045" spans="1:12">
      <c r="A1045" s="13"/>
      <c r="B1045" s="14"/>
      <c r="C1045" s="28"/>
      <c r="D1045" s="29"/>
      <c r="E1045" s="14"/>
      <c r="F1045" s="18"/>
      <c r="G1045" s="31"/>
      <c r="H1045" s="21"/>
      <c r="I1045" s="28"/>
      <c r="J1045" s="28"/>
      <c r="K1045" s="50"/>
      <c r="L1045" s="51"/>
    </row>
    <row r="1046" spans="1:12">
      <c r="A1046" s="13"/>
      <c r="B1046" s="14"/>
      <c r="C1046" s="28"/>
      <c r="D1046" s="29"/>
      <c r="E1046" s="14"/>
      <c r="F1046" s="18"/>
      <c r="G1046" s="31"/>
      <c r="H1046" s="21"/>
      <c r="I1046" s="28"/>
      <c r="J1046" s="28"/>
      <c r="K1046" s="50"/>
      <c r="L1046" s="51"/>
    </row>
    <row r="1047" spans="1:12">
      <c r="A1047" s="13"/>
      <c r="B1047" s="14"/>
      <c r="C1047" s="28"/>
      <c r="D1047" s="29"/>
      <c r="E1047" s="14"/>
      <c r="F1047" s="18"/>
      <c r="G1047" s="31"/>
      <c r="H1047" s="21"/>
      <c r="I1047" s="28"/>
      <c r="J1047" s="28"/>
      <c r="K1047" s="50"/>
      <c r="L1047" s="51"/>
    </row>
    <row r="1048" spans="1:12">
      <c r="A1048" s="13"/>
      <c r="B1048" s="14"/>
      <c r="C1048" s="28"/>
      <c r="D1048" s="29"/>
      <c r="E1048" s="14"/>
      <c r="F1048" s="18"/>
      <c r="G1048" s="31"/>
      <c r="H1048" s="21"/>
      <c r="I1048" s="28"/>
      <c r="J1048" s="28"/>
      <c r="K1048" s="50"/>
      <c r="L1048" s="51"/>
    </row>
    <row r="1049" spans="1:12">
      <c r="A1049" s="13"/>
      <c r="B1049" s="14"/>
      <c r="C1049" s="28"/>
      <c r="D1049" s="29"/>
      <c r="E1049" s="14"/>
      <c r="F1049" s="30"/>
      <c r="G1049" s="31"/>
      <c r="H1049" s="21"/>
      <c r="I1049" s="28"/>
      <c r="J1049" s="28"/>
      <c r="K1049" s="50"/>
      <c r="L1049" s="51"/>
    </row>
    <row r="1050" spans="1:12">
      <c r="A1050" s="13"/>
      <c r="B1050" s="14"/>
      <c r="C1050" s="28"/>
      <c r="D1050" s="29"/>
      <c r="E1050" s="14"/>
      <c r="F1050" s="30"/>
      <c r="G1050" s="31"/>
      <c r="H1050" s="21"/>
      <c r="I1050" s="28"/>
      <c r="J1050" s="28"/>
      <c r="K1050" s="50"/>
      <c r="L1050" s="51"/>
    </row>
    <row r="1051" spans="1:12">
      <c r="A1051" s="13"/>
      <c r="B1051" s="14"/>
      <c r="C1051" s="28"/>
      <c r="D1051" s="29"/>
      <c r="E1051" s="14"/>
      <c r="F1051" s="30"/>
      <c r="G1051" s="31"/>
      <c r="H1051" s="21"/>
      <c r="I1051" s="28"/>
      <c r="J1051" s="28"/>
      <c r="K1051" s="50"/>
      <c r="L1051" s="51"/>
    </row>
    <row r="1052" spans="1:12">
      <c r="A1052" s="13"/>
      <c r="B1052" s="14"/>
      <c r="C1052" s="28"/>
      <c r="D1052" s="29"/>
      <c r="E1052" s="14"/>
      <c r="F1052" s="30"/>
      <c r="G1052" s="31"/>
      <c r="H1052" s="21"/>
      <c r="I1052" s="28"/>
      <c r="J1052" s="28"/>
      <c r="K1052" s="50"/>
      <c r="L1052" s="51"/>
    </row>
    <row r="1053" spans="1:12">
      <c r="A1053" s="13"/>
      <c r="B1053" s="14"/>
      <c r="C1053" s="28"/>
      <c r="D1053" s="29"/>
      <c r="E1053" s="14"/>
      <c r="F1053" s="30"/>
      <c r="G1053" s="31"/>
      <c r="H1053" s="21"/>
      <c r="I1053" s="28"/>
      <c r="J1053" s="28"/>
      <c r="K1053" s="50"/>
      <c r="L1053" s="51"/>
    </row>
    <row r="1054" spans="1:12">
      <c r="A1054" s="13"/>
      <c r="B1054" s="14"/>
      <c r="C1054" s="28"/>
      <c r="D1054" s="29"/>
      <c r="E1054" s="14"/>
      <c r="F1054" s="30"/>
      <c r="G1054" s="31"/>
      <c r="H1054" s="21"/>
      <c r="I1054" s="28"/>
      <c r="J1054" s="28"/>
      <c r="K1054" s="50"/>
      <c r="L1054" s="51"/>
    </row>
    <row r="1055" spans="1:12">
      <c r="A1055" s="13"/>
      <c r="B1055" s="14"/>
      <c r="C1055" s="28"/>
      <c r="D1055" s="29"/>
      <c r="E1055" s="14"/>
      <c r="F1055" s="30"/>
      <c r="G1055" s="31"/>
      <c r="H1055" s="21"/>
      <c r="I1055" s="28"/>
      <c r="J1055" s="28"/>
      <c r="K1055" s="50"/>
      <c r="L1055" s="51"/>
    </row>
    <row r="1056" spans="1:12">
      <c r="A1056" s="13"/>
      <c r="B1056" s="14"/>
      <c r="C1056" s="28"/>
      <c r="D1056" s="29"/>
      <c r="E1056" s="14"/>
      <c r="F1056" s="30"/>
      <c r="G1056" s="31"/>
      <c r="H1056" s="21"/>
      <c r="I1056" s="28"/>
      <c r="J1056" s="28"/>
      <c r="K1056" s="50"/>
      <c r="L1056" s="51"/>
    </row>
    <row r="1057" spans="1:12">
      <c r="A1057" s="13"/>
      <c r="B1057" s="14"/>
      <c r="C1057" s="28"/>
      <c r="D1057" s="29"/>
      <c r="E1057" s="14"/>
      <c r="F1057" s="30"/>
      <c r="G1057" s="31"/>
      <c r="H1057" s="21"/>
      <c r="I1057" s="28"/>
      <c r="J1057" s="28"/>
      <c r="K1057" s="50"/>
      <c r="L1057" s="51"/>
    </row>
    <row r="1058" spans="1:12">
      <c r="A1058" s="13"/>
      <c r="B1058" s="14"/>
      <c r="C1058" s="28"/>
      <c r="D1058" s="29"/>
      <c r="E1058" s="14"/>
      <c r="F1058" s="30"/>
      <c r="G1058" s="31"/>
      <c r="H1058" s="21"/>
      <c r="I1058" s="28"/>
      <c r="J1058" s="28"/>
      <c r="K1058" s="50"/>
      <c r="L1058" s="51"/>
    </row>
    <row r="1059" spans="1:12">
      <c r="A1059" s="13"/>
      <c r="B1059" s="14"/>
      <c r="C1059" s="28"/>
      <c r="D1059" s="29"/>
      <c r="E1059" s="14"/>
      <c r="F1059" s="18"/>
      <c r="G1059" s="31"/>
      <c r="H1059" s="21"/>
      <c r="I1059" s="28"/>
      <c r="J1059" s="28"/>
      <c r="K1059" s="50"/>
      <c r="L1059" s="51"/>
    </row>
    <row r="1060" spans="1:12">
      <c r="A1060" s="13"/>
      <c r="B1060" s="14"/>
      <c r="C1060" s="28"/>
      <c r="D1060" s="29"/>
      <c r="E1060" s="14"/>
      <c r="F1060" s="18"/>
      <c r="G1060" s="31"/>
      <c r="H1060" s="21"/>
      <c r="I1060" s="28"/>
      <c r="J1060" s="28"/>
      <c r="K1060" s="50"/>
      <c r="L1060" s="51"/>
    </row>
    <row r="1061" spans="1:12">
      <c r="A1061" s="13"/>
      <c r="B1061" s="14"/>
      <c r="C1061" s="28"/>
      <c r="D1061" s="29"/>
      <c r="E1061" s="14"/>
      <c r="F1061" s="30"/>
      <c r="G1061" s="31"/>
      <c r="H1061" s="21"/>
      <c r="I1061" s="28"/>
      <c r="J1061" s="28"/>
      <c r="K1061" s="50"/>
      <c r="L1061" s="51"/>
    </row>
    <row r="1062" spans="1:12">
      <c r="A1062" s="13"/>
      <c r="B1062" s="14"/>
      <c r="C1062" s="28"/>
      <c r="D1062" s="29"/>
      <c r="E1062" s="14"/>
      <c r="F1062" s="30"/>
      <c r="G1062" s="31"/>
      <c r="H1062" s="21"/>
      <c r="I1062" s="28"/>
      <c r="J1062" s="28"/>
      <c r="K1062" s="50"/>
      <c r="L1062" s="51"/>
    </row>
    <row r="1063" spans="1:12">
      <c r="A1063" s="13"/>
      <c r="B1063" s="14"/>
      <c r="C1063" s="28"/>
      <c r="D1063" s="29"/>
      <c r="E1063" s="14"/>
      <c r="F1063" s="18"/>
      <c r="G1063" s="31"/>
      <c r="H1063" s="21"/>
      <c r="I1063" s="28"/>
      <c r="J1063" s="28"/>
      <c r="K1063" s="50"/>
      <c r="L1063" s="51"/>
    </row>
    <row r="1064" spans="1:12">
      <c r="A1064" s="13"/>
      <c r="B1064" s="14"/>
      <c r="C1064" s="28"/>
      <c r="D1064" s="29"/>
      <c r="E1064" s="14"/>
      <c r="F1064" s="18"/>
      <c r="G1064" s="31"/>
      <c r="H1064" s="21"/>
      <c r="I1064" s="28"/>
      <c r="J1064" s="28"/>
      <c r="K1064" s="50"/>
      <c r="L1064" s="51"/>
    </row>
    <row r="1065" spans="1:12">
      <c r="A1065" s="13"/>
      <c r="B1065" s="14"/>
      <c r="C1065" s="32"/>
      <c r="D1065" s="29"/>
      <c r="E1065" s="14"/>
      <c r="F1065" s="15"/>
      <c r="G1065" s="31"/>
      <c r="H1065" s="15"/>
      <c r="I1065" s="28"/>
      <c r="J1065" s="28"/>
      <c r="K1065" s="50"/>
      <c r="L1065" s="51"/>
    </row>
    <row r="1066" spans="1:12">
      <c r="A1066" s="13"/>
      <c r="B1066" s="14"/>
      <c r="C1066" s="32"/>
      <c r="D1066" s="29"/>
      <c r="E1066" s="14"/>
      <c r="F1066" s="15"/>
      <c r="G1066" s="31"/>
      <c r="H1066" s="15"/>
      <c r="I1066" s="28"/>
      <c r="J1066" s="28"/>
      <c r="K1066" s="50"/>
      <c r="L1066" s="51"/>
    </row>
    <row r="1067" spans="1:12">
      <c r="A1067" s="13"/>
      <c r="B1067" s="14"/>
      <c r="C1067" s="28"/>
      <c r="D1067" s="29"/>
      <c r="E1067" s="14"/>
      <c r="F1067" s="30"/>
      <c r="G1067" s="31"/>
      <c r="H1067" s="30"/>
      <c r="I1067" s="31"/>
      <c r="J1067" s="28"/>
      <c r="K1067" s="50"/>
      <c r="L1067" s="51"/>
    </row>
    <row r="1068" spans="1:12">
      <c r="A1068" s="13"/>
      <c r="B1068" s="14"/>
      <c r="C1068" s="28"/>
      <c r="D1068" s="29"/>
      <c r="E1068" s="14"/>
      <c r="F1068" s="18"/>
      <c r="G1068" s="31"/>
      <c r="H1068" s="21"/>
      <c r="I1068" s="28"/>
      <c r="J1068" s="28"/>
      <c r="K1068" s="50"/>
      <c r="L1068" s="51"/>
    </row>
    <row r="1069" spans="1:12">
      <c r="A1069" s="13"/>
      <c r="B1069" s="14"/>
      <c r="C1069" s="28"/>
      <c r="D1069" s="29"/>
      <c r="E1069" s="14"/>
      <c r="F1069" s="18"/>
      <c r="G1069" s="31"/>
      <c r="H1069" s="21"/>
      <c r="I1069" s="28"/>
      <c r="J1069" s="28"/>
      <c r="K1069" s="50"/>
      <c r="L1069" s="51"/>
    </row>
    <row r="1070" spans="1:12">
      <c r="A1070" s="13"/>
      <c r="B1070" s="14"/>
      <c r="C1070" s="28"/>
      <c r="D1070" s="29"/>
      <c r="E1070" s="14"/>
      <c r="F1070" s="30"/>
      <c r="G1070" s="31"/>
      <c r="H1070" s="30"/>
      <c r="I1070" s="31"/>
      <c r="J1070" s="28"/>
      <c r="K1070" s="50"/>
      <c r="L1070" s="51"/>
    </row>
    <row r="1071" spans="1:12">
      <c r="A1071" s="13"/>
      <c r="B1071" s="14"/>
      <c r="C1071" s="28"/>
      <c r="D1071" s="29"/>
      <c r="E1071" s="14"/>
      <c r="F1071" s="30"/>
      <c r="G1071" s="31"/>
      <c r="H1071" s="30"/>
      <c r="I1071" s="31"/>
      <c r="J1071" s="28"/>
      <c r="K1071" s="50"/>
      <c r="L1071" s="51"/>
    </row>
    <row r="1072" spans="1:12">
      <c r="A1072" s="13"/>
      <c r="B1072" s="14"/>
      <c r="C1072" s="28"/>
      <c r="D1072" s="29"/>
      <c r="E1072" s="14"/>
      <c r="F1072" s="30"/>
      <c r="G1072" s="31"/>
      <c r="H1072" s="30"/>
      <c r="I1072" s="31"/>
      <c r="J1072" s="28"/>
      <c r="K1072" s="50"/>
      <c r="L1072" s="51"/>
    </row>
    <row r="1073" spans="1:12">
      <c r="A1073" s="13"/>
      <c r="B1073" s="14"/>
      <c r="C1073" s="28"/>
      <c r="D1073" s="29"/>
      <c r="E1073" s="14"/>
      <c r="F1073" s="30"/>
      <c r="G1073" s="31"/>
      <c r="H1073" s="30"/>
      <c r="I1073" s="31"/>
      <c r="J1073" s="28"/>
      <c r="K1073" s="50"/>
      <c r="L1073" s="51"/>
    </row>
    <row r="1074" spans="1:12">
      <c r="A1074" s="13"/>
      <c r="B1074" s="14"/>
      <c r="C1074" s="28"/>
      <c r="D1074" s="29"/>
      <c r="E1074" s="14"/>
      <c r="F1074" s="30"/>
      <c r="G1074" s="31"/>
      <c r="H1074" s="30"/>
      <c r="I1074" s="31"/>
      <c r="J1074" s="28"/>
      <c r="K1074" s="50"/>
      <c r="L1074" s="51"/>
    </row>
    <row r="1075" spans="1:12">
      <c r="A1075" s="13"/>
      <c r="B1075" s="14"/>
      <c r="C1075" s="28"/>
      <c r="D1075" s="29"/>
      <c r="E1075" s="14"/>
      <c r="F1075" s="30"/>
      <c r="G1075" s="31"/>
      <c r="H1075" s="21"/>
      <c r="I1075" s="28"/>
      <c r="J1075" s="28"/>
      <c r="K1075" s="50"/>
      <c r="L1075" s="51"/>
    </row>
    <row r="1076" spans="1:12">
      <c r="A1076" s="13"/>
      <c r="B1076" s="14"/>
      <c r="C1076" s="28"/>
      <c r="D1076" s="29"/>
      <c r="E1076" s="14"/>
      <c r="F1076" s="30"/>
      <c r="G1076" s="31"/>
      <c r="H1076" s="21"/>
      <c r="I1076" s="28"/>
      <c r="J1076" s="28"/>
      <c r="K1076" s="50"/>
      <c r="L1076" s="51"/>
    </row>
    <row r="1077" spans="1:12">
      <c r="A1077" s="13"/>
      <c r="B1077" s="14"/>
      <c r="C1077" s="28"/>
      <c r="D1077" s="29"/>
      <c r="E1077" s="14"/>
      <c r="F1077" s="30"/>
      <c r="G1077" s="31"/>
      <c r="H1077" s="21"/>
      <c r="I1077" s="28"/>
      <c r="J1077" s="28"/>
      <c r="K1077" s="50"/>
      <c r="L1077" s="51"/>
    </row>
    <row r="1078" spans="1:12">
      <c r="A1078" s="13"/>
      <c r="B1078" s="14"/>
      <c r="C1078" s="28"/>
      <c r="D1078" s="29"/>
      <c r="E1078" s="14"/>
      <c r="F1078" s="18"/>
      <c r="G1078" s="31"/>
      <c r="H1078" s="21"/>
      <c r="I1078" s="28"/>
      <c r="J1078" s="28"/>
      <c r="K1078" s="50"/>
      <c r="L1078" s="51"/>
    </row>
    <row r="1079" spans="1:12">
      <c r="A1079" s="13"/>
      <c r="B1079" s="14"/>
      <c r="C1079" s="28"/>
      <c r="D1079" s="29"/>
      <c r="E1079" s="14"/>
      <c r="F1079" s="18"/>
      <c r="G1079" s="31"/>
      <c r="H1079" s="21"/>
      <c r="I1079" s="28"/>
      <c r="J1079" s="28"/>
      <c r="K1079" s="50"/>
      <c r="L1079" s="51"/>
    </row>
    <row r="1080" spans="1:12">
      <c r="A1080" s="13"/>
      <c r="B1080" s="14"/>
      <c r="C1080" s="28"/>
      <c r="D1080" s="29"/>
      <c r="E1080" s="14"/>
      <c r="F1080" s="18"/>
      <c r="G1080" s="31"/>
      <c r="H1080" s="21"/>
      <c r="I1080" s="28"/>
      <c r="J1080" s="28"/>
      <c r="K1080" s="50"/>
      <c r="L1080" s="51"/>
    </row>
    <row r="1081" spans="1:12">
      <c r="A1081" s="13"/>
      <c r="B1081" s="14"/>
      <c r="C1081" s="28"/>
      <c r="D1081" s="29"/>
      <c r="E1081" s="14"/>
      <c r="F1081" s="30"/>
      <c r="G1081" s="31"/>
      <c r="H1081" s="21"/>
      <c r="I1081" s="28"/>
      <c r="J1081" s="28"/>
      <c r="K1081" s="50"/>
      <c r="L1081" s="51"/>
    </row>
    <row r="1082" spans="1:12">
      <c r="A1082" s="13"/>
      <c r="B1082" s="14"/>
      <c r="C1082" s="28"/>
      <c r="D1082" s="29"/>
      <c r="E1082" s="14"/>
      <c r="F1082" s="18"/>
      <c r="G1082" s="31"/>
      <c r="H1082" s="21"/>
      <c r="I1082" s="28"/>
      <c r="J1082" s="28"/>
      <c r="K1082" s="50"/>
      <c r="L1082" s="51"/>
    </row>
    <row r="1083" spans="1:12">
      <c r="A1083" s="13"/>
      <c r="B1083" s="14"/>
      <c r="C1083" s="28"/>
      <c r="D1083" s="29"/>
      <c r="E1083" s="14"/>
      <c r="F1083" s="18"/>
      <c r="G1083" s="31"/>
      <c r="H1083" s="21"/>
      <c r="I1083" s="28"/>
      <c r="J1083" s="28"/>
      <c r="K1083" s="50"/>
      <c r="L1083" s="51"/>
    </row>
    <row r="1084" spans="1:12">
      <c r="A1084" s="13"/>
      <c r="B1084" s="14"/>
      <c r="C1084" s="28"/>
      <c r="D1084" s="29"/>
      <c r="E1084" s="14"/>
      <c r="F1084" s="30"/>
      <c r="G1084" s="31"/>
      <c r="H1084" s="21"/>
      <c r="I1084" s="28"/>
      <c r="J1084" s="28"/>
      <c r="K1084" s="50"/>
      <c r="L1084" s="51"/>
    </row>
    <row r="1085" spans="1:12">
      <c r="A1085" s="13"/>
      <c r="B1085" s="14"/>
      <c r="C1085" s="28"/>
      <c r="D1085" s="29"/>
      <c r="E1085" s="14"/>
      <c r="F1085" s="15"/>
      <c r="G1085" s="31"/>
      <c r="H1085" s="15"/>
      <c r="I1085" s="31"/>
      <c r="J1085" s="28"/>
      <c r="K1085" s="50"/>
      <c r="L1085" s="51"/>
    </row>
    <row r="1086" spans="1:12">
      <c r="A1086" s="13"/>
      <c r="B1086" s="14"/>
      <c r="C1086" s="28"/>
      <c r="D1086" s="29"/>
      <c r="E1086" s="14"/>
      <c r="F1086" s="18"/>
      <c r="G1086" s="31"/>
      <c r="H1086" s="21"/>
      <c r="I1086" s="28"/>
      <c r="J1086" s="28"/>
      <c r="K1086" s="50"/>
      <c r="L1086" s="51"/>
    </row>
    <row r="1087" spans="1:12">
      <c r="A1087" s="13"/>
      <c r="B1087" s="14"/>
      <c r="C1087" s="28"/>
      <c r="D1087" s="29"/>
      <c r="E1087" s="14"/>
      <c r="F1087" s="18"/>
      <c r="G1087" s="31"/>
      <c r="H1087" s="21"/>
      <c r="I1087" s="28"/>
      <c r="J1087" s="28"/>
      <c r="K1087" s="50"/>
      <c r="L1087" s="51"/>
    </row>
    <row r="1088" spans="1:12">
      <c r="A1088" s="13"/>
      <c r="B1088" s="14"/>
      <c r="C1088" s="28"/>
      <c r="D1088" s="29"/>
      <c r="E1088" s="14"/>
      <c r="F1088" s="30"/>
      <c r="G1088" s="31"/>
      <c r="H1088" s="21"/>
      <c r="I1088" s="28"/>
      <c r="J1088" s="28"/>
      <c r="K1088" s="50"/>
      <c r="L1088" s="51"/>
    </row>
    <row r="1089" spans="1:12">
      <c r="A1089" s="13"/>
      <c r="B1089" s="14"/>
      <c r="C1089" s="28"/>
      <c r="D1089" s="29"/>
      <c r="E1089" s="14"/>
      <c r="F1089" s="30"/>
      <c r="G1089" s="31"/>
      <c r="H1089" s="21"/>
      <c r="I1089" s="28"/>
      <c r="J1089" s="28"/>
      <c r="K1089" s="50"/>
      <c r="L1089" s="51"/>
    </row>
    <row r="1090" spans="1:12">
      <c r="A1090" s="13"/>
      <c r="B1090" s="14"/>
      <c r="C1090" s="28"/>
      <c r="D1090" s="29"/>
      <c r="E1090" s="14"/>
      <c r="F1090" s="18"/>
      <c r="G1090" s="31"/>
      <c r="H1090" s="21"/>
      <c r="I1090" s="28"/>
      <c r="J1090" s="28"/>
      <c r="K1090" s="50"/>
      <c r="L1090" s="51"/>
    </row>
    <row r="1091" spans="1:12">
      <c r="A1091" s="13"/>
      <c r="B1091" s="14"/>
      <c r="C1091" s="28"/>
      <c r="D1091" s="29"/>
      <c r="E1091" s="14"/>
      <c r="F1091" s="30"/>
      <c r="G1091" s="31"/>
      <c r="H1091" s="21"/>
      <c r="I1091" s="28"/>
      <c r="J1091" s="28"/>
      <c r="K1091" s="50"/>
      <c r="L1091" s="86"/>
    </row>
    <row r="1092" spans="1:12">
      <c r="A1092" s="13"/>
      <c r="B1092" s="14"/>
      <c r="C1092" s="28"/>
      <c r="D1092" s="29"/>
      <c r="E1092" s="14"/>
      <c r="F1092" s="18"/>
      <c r="G1092" s="31"/>
      <c r="H1092" s="33"/>
      <c r="I1092" s="28"/>
      <c r="J1092" s="28"/>
      <c r="K1092" s="50"/>
      <c r="L1092" s="51"/>
    </row>
    <row r="1093" spans="1:12">
      <c r="A1093" s="13"/>
      <c r="B1093" s="14"/>
      <c r="C1093" s="28"/>
      <c r="D1093" s="29"/>
      <c r="E1093" s="14"/>
      <c r="F1093" s="15"/>
      <c r="G1093" s="28"/>
      <c r="H1093" s="15"/>
      <c r="I1093" s="28"/>
      <c r="J1093" s="28"/>
      <c r="K1093" s="50"/>
      <c r="L1093" s="51"/>
    </row>
    <row r="1094" spans="1:12">
      <c r="A1094" s="13"/>
      <c r="B1094" s="14"/>
      <c r="C1094" s="28"/>
      <c r="D1094" s="29"/>
      <c r="E1094" s="14"/>
      <c r="F1094" s="18"/>
      <c r="G1094" s="31"/>
      <c r="H1094" s="21"/>
      <c r="I1094" s="28"/>
      <c r="J1094" s="28"/>
      <c r="K1094" s="50"/>
      <c r="L1094" s="51"/>
    </row>
    <row r="1095" spans="1:12">
      <c r="A1095" s="13"/>
      <c r="B1095" s="14"/>
      <c r="C1095" s="28"/>
      <c r="D1095" s="29"/>
      <c r="E1095" s="14"/>
      <c r="F1095" s="18"/>
      <c r="G1095" s="31"/>
      <c r="H1095" s="21"/>
      <c r="I1095" s="28"/>
      <c r="J1095" s="28"/>
      <c r="K1095" s="50"/>
      <c r="L1095" s="51"/>
    </row>
    <row r="1096" spans="1:12">
      <c r="A1096" s="13"/>
      <c r="B1096" s="14"/>
      <c r="C1096" s="28"/>
      <c r="D1096" s="29"/>
      <c r="E1096" s="14"/>
      <c r="F1096" s="18"/>
      <c r="G1096" s="31"/>
      <c r="H1096" s="21"/>
      <c r="I1096" s="28"/>
      <c r="J1096" s="28"/>
      <c r="K1096" s="50"/>
      <c r="L1096" s="51"/>
    </row>
    <row r="1097" spans="1:12">
      <c r="A1097" s="13"/>
      <c r="B1097" s="14"/>
      <c r="C1097" s="28"/>
      <c r="D1097" s="29"/>
      <c r="E1097" s="14"/>
      <c r="F1097" s="18"/>
      <c r="G1097" s="31"/>
      <c r="H1097" s="21"/>
      <c r="I1097" s="28"/>
      <c r="J1097" s="28"/>
      <c r="K1097" s="50"/>
      <c r="L1097" s="51"/>
    </row>
    <row r="1098" spans="1:12">
      <c r="A1098" s="13"/>
      <c r="B1098" s="14"/>
      <c r="C1098" s="28"/>
      <c r="D1098" s="29"/>
      <c r="E1098" s="14"/>
      <c r="F1098" s="18"/>
      <c r="G1098" s="31"/>
      <c r="H1098" s="21"/>
      <c r="I1098" s="28"/>
      <c r="J1098" s="28"/>
      <c r="K1098" s="50"/>
      <c r="L1098" s="51"/>
    </row>
    <row r="1099" spans="1:12">
      <c r="A1099" s="13"/>
      <c r="B1099" s="14"/>
      <c r="C1099" s="28"/>
      <c r="D1099" s="29"/>
      <c r="E1099" s="14"/>
      <c r="F1099" s="18"/>
      <c r="G1099" s="31"/>
      <c r="H1099" s="21"/>
      <c r="I1099" s="28"/>
      <c r="J1099" s="28"/>
      <c r="K1099" s="50"/>
      <c r="L1099" s="51"/>
    </row>
    <row r="1100" spans="1:12">
      <c r="A1100" s="13"/>
      <c r="B1100" s="14"/>
      <c r="C1100" s="28"/>
      <c r="D1100" s="29"/>
      <c r="E1100" s="14"/>
      <c r="F1100" s="18"/>
      <c r="G1100" s="31"/>
      <c r="H1100" s="21"/>
      <c r="I1100" s="28"/>
      <c r="J1100" s="28"/>
      <c r="K1100" s="50"/>
      <c r="L1100" s="51"/>
    </row>
    <row r="1101" spans="1:12">
      <c r="A1101" s="13"/>
      <c r="B1101" s="14"/>
      <c r="C1101" s="28"/>
      <c r="D1101" s="29"/>
      <c r="E1101" s="14"/>
      <c r="F1101" s="18"/>
      <c r="G1101" s="31"/>
      <c r="H1101" s="21"/>
      <c r="I1101" s="28"/>
      <c r="J1101" s="28"/>
      <c r="K1101" s="50"/>
      <c r="L1101" s="51"/>
    </row>
    <row r="1102" spans="1:12">
      <c r="A1102" s="13"/>
      <c r="B1102" s="14"/>
      <c r="C1102" s="28"/>
      <c r="D1102" s="29"/>
      <c r="E1102" s="14"/>
      <c r="F1102" s="18"/>
      <c r="G1102" s="31"/>
      <c r="H1102" s="21"/>
      <c r="I1102" s="28"/>
      <c r="J1102" s="28"/>
      <c r="K1102" s="50"/>
      <c r="L1102" s="51"/>
    </row>
    <row r="1103" spans="1:12">
      <c r="A1103" s="13"/>
      <c r="B1103" s="14"/>
      <c r="C1103" s="28"/>
      <c r="D1103" s="29"/>
      <c r="E1103" s="14"/>
      <c r="F1103" s="15"/>
      <c r="G1103" s="31"/>
      <c r="H1103" s="15"/>
      <c r="I1103" s="28"/>
      <c r="J1103" s="28"/>
      <c r="K1103" s="50"/>
      <c r="L1103" s="51"/>
    </row>
    <row r="1104" spans="1:12">
      <c r="A1104" s="13"/>
      <c r="B1104" s="14"/>
      <c r="C1104" s="28"/>
      <c r="D1104" s="29"/>
      <c r="E1104" s="14"/>
      <c r="F1104" s="15"/>
      <c r="G1104" s="31"/>
      <c r="H1104" s="15"/>
      <c r="I1104" s="28"/>
      <c r="J1104" s="28"/>
      <c r="K1104" s="50"/>
      <c r="L1104" s="51"/>
    </row>
    <row r="1105" spans="1:12">
      <c r="A1105" s="13"/>
      <c r="B1105" s="14"/>
      <c r="C1105" s="28"/>
      <c r="D1105" s="29"/>
      <c r="E1105" s="14"/>
      <c r="F1105" s="15"/>
      <c r="G1105" s="31"/>
      <c r="H1105" s="15"/>
      <c r="I1105" s="28"/>
      <c r="J1105" s="28"/>
      <c r="K1105" s="50"/>
      <c r="L1105" s="51"/>
    </row>
    <row r="1106" spans="1:12">
      <c r="A1106" s="13"/>
      <c r="B1106" s="14"/>
      <c r="C1106" s="28"/>
      <c r="D1106" s="29"/>
      <c r="E1106" s="14"/>
      <c r="F1106" s="15"/>
      <c r="G1106" s="31"/>
      <c r="H1106" s="15"/>
      <c r="I1106" s="28"/>
      <c r="J1106" s="28"/>
      <c r="K1106" s="50"/>
      <c r="L1106" s="51"/>
    </row>
    <row r="1107" spans="1:12">
      <c r="A1107" s="13"/>
      <c r="B1107" s="14"/>
      <c r="C1107" s="28"/>
      <c r="D1107" s="29"/>
      <c r="E1107" s="14"/>
      <c r="F1107" s="15"/>
      <c r="G1107" s="31"/>
      <c r="H1107" s="15"/>
      <c r="I1107" s="28"/>
      <c r="J1107" s="28"/>
      <c r="K1107" s="50"/>
      <c r="L1107" s="51"/>
    </row>
    <row r="1108" spans="1:12">
      <c r="A1108" s="13"/>
      <c r="B1108" s="14"/>
      <c r="C1108" s="28"/>
      <c r="D1108" s="29"/>
      <c r="E1108" s="14"/>
      <c r="F1108" s="18"/>
      <c r="G1108" s="31"/>
      <c r="H1108" s="21"/>
      <c r="I1108" s="28"/>
      <c r="J1108" s="28"/>
      <c r="K1108" s="50"/>
      <c r="L1108" s="51"/>
    </row>
    <row r="1109" spans="1:12">
      <c r="A1109" s="13"/>
      <c r="B1109" s="14"/>
      <c r="C1109" s="28"/>
      <c r="D1109" s="29"/>
      <c r="E1109" s="14"/>
      <c r="F1109" s="18"/>
      <c r="G1109" s="31"/>
      <c r="H1109" s="21"/>
      <c r="I1109" s="28"/>
      <c r="J1109" s="28"/>
      <c r="K1109" s="50"/>
      <c r="L1109" s="51"/>
    </row>
    <row r="1110" spans="1:12">
      <c r="A1110" s="13"/>
      <c r="B1110" s="14"/>
      <c r="C1110" s="28"/>
      <c r="D1110" s="29"/>
      <c r="E1110" s="14"/>
      <c r="F1110" s="18"/>
      <c r="G1110" s="31"/>
      <c r="H1110" s="21"/>
      <c r="I1110" s="28"/>
      <c r="J1110" s="28"/>
      <c r="K1110" s="50"/>
      <c r="L1110" s="51"/>
    </row>
    <row r="1111" spans="1:12">
      <c r="A1111" s="13"/>
      <c r="B1111" s="14"/>
      <c r="C1111" s="28"/>
      <c r="D1111" s="29"/>
      <c r="E1111" s="14"/>
      <c r="F1111" s="18"/>
      <c r="G1111" s="31"/>
      <c r="H1111" s="21"/>
      <c r="I1111" s="28"/>
      <c r="J1111" s="28"/>
      <c r="K1111" s="50"/>
      <c r="L1111" s="51"/>
    </row>
    <row r="1112" spans="1:12">
      <c r="A1112" s="13"/>
      <c r="B1112" s="14"/>
      <c r="C1112" s="28"/>
      <c r="D1112" s="29"/>
      <c r="E1112" s="14"/>
      <c r="F1112" s="18"/>
      <c r="G1112" s="31"/>
      <c r="H1112" s="21"/>
      <c r="I1112" s="28"/>
      <c r="J1112" s="28"/>
      <c r="K1112" s="50"/>
      <c r="L1112" s="51"/>
    </row>
    <row r="1113" spans="1:12">
      <c r="A1113" s="13"/>
      <c r="B1113" s="14"/>
      <c r="C1113" s="28"/>
      <c r="D1113" s="29"/>
      <c r="E1113" s="14"/>
      <c r="F1113" s="18"/>
      <c r="G1113" s="31"/>
      <c r="H1113" s="21"/>
      <c r="I1113" s="28"/>
      <c r="J1113" s="28"/>
      <c r="K1113" s="50"/>
      <c r="L1113" s="51"/>
    </row>
    <row r="1114" spans="1:12">
      <c r="A1114" s="13"/>
      <c r="B1114" s="14"/>
      <c r="C1114" s="28"/>
      <c r="D1114" s="29"/>
      <c r="E1114" s="14"/>
      <c r="F1114" s="18"/>
      <c r="G1114" s="31"/>
      <c r="H1114" s="21"/>
      <c r="I1114" s="28"/>
      <c r="J1114" s="28"/>
      <c r="K1114" s="50"/>
      <c r="L1114" s="51"/>
    </row>
    <row r="1115" spans="1:12">
      <c r="A1115" s="13"/>
      <c r="B1115" s="14"/>
      <c r="C1115" s="28"/>
      <c r="D1115" s="29"/>
      <c r="E1115" s="14"/>
      <c r="F1115" s="18"/>
      <c r="G1115" s="31"/>
      <c r="H1115" s="21"/>
      <c r="I1115" s="28"/>
      <c r="J1115" s="28"/>
      <c r="K1115" s="50"/>
      <c r="L1115" s="51"/>
    </row>
    <row r="1116" spans="1:12">
      <c r="A1116" s="13"/>
      <c r="B1116" s="14"/>
      <c r="C1116" s="28"/>
      <c r="D1116" s="29"/>
      <c r="E1116" s="14"/>
      <c r="F1116" s="18"/>
      <c r="G1116" s="31"/>
      <c r="H1116" s="21"/>
      <c r="I1116" s="28"/>
      <c r="J1116" s="28"/>
      <c r="K1116" s="50"/>
      <c r="L1116" s="51"/>
    </row>
    <row r="1117" spans="1:12">
      <c r="A1117" s="13"/>
      <c r="B1117" s="14"/>
      <c r="C1117" s="28"/>
      <c r="D1117" s="29"/>
      <c r="E1117" s="14"/>
      <c r="F1117" s="18"/>
      <c r="G1117" s="31"/>
      <c r="H1117" s="21"/>
      <c r="I1117" s="28"/>
      <c r="J1117" s="28"/>
      <c r="K1117" s="50"/>
      <c r="L1117" s="51"/>
    </row>
    <row r="1118" spans="1:12">
      <c r="A1118" s="13"/>
      <c r="B1118" s="14"/>
      <c r="C1118" s="28"/>
      <c r="D1118" s="29"/>
      <c r="E1118" s="14"/>
      <c r="F1118" s="18"/>
      <c r="G1118" s="31"/>
      <c r="H1118" s="21"/>
      <c r="I1118" s="28"/>
      <c r="J1118" s="28"/>
      <c r="K1118" s="50"/>
      <c r="L1118" s="51"/>
    </row>
    <row r="1119" spans="1:12">
      <c r="A1119" s="13"/>
      <c r="B1119" s="14"/>
      <c r="C1119" s="28"/>
      <c r="D1119" s="29"/>
      <c r="E1119" s="14"/>
      <c r="F1119" s="18"/>
      <c r="G1119" s="31"/>
      <c r="H1119" s="21"/>
      <c r="I1119" s="28"/>
      <c r="J1119" s="28"/>
      <c r="K1119" s="50"/>
      <c r="L1119" s="51"/>
    </row>
    <row r="1120" spans="1:12">
      <c r="A1120" s="13"/>
      <c r="B1120" s="14"/>
      <c r="C1120" s="28"/>
      <c r="D1120" s="29"/>
      <c r="E1120" s="14"/>
      <c r="F1120" s="18"/>
      <c r="G1120" s="31"/>
      <c r="H1120" s="21"/>
      <c r="I1120" s="28"/>
      <c r="J1120" s="28"/>
      <c r="K1120" s="50"/>
      <c r="L1120" s="51"/>
    </row>
    <row r="1121" spans="1:12">
      <c r="A1121" s="13"/>
      <c r="B1121" s="14"/>
      <c r="C1121" s="28"/>
      <c r="D1121" s="29"/>
      <c r="E1121" s="14"/>
      <c r="F1121" s="18"/>
      <c r="G1121" s="31"/>
      <c r="H1121" s="21"/>
      <c r="I1121" s="28"/>
      <c r="J1121" s="28"/>
      <c r="K1121" s="50"/>
      <c r="L1121" s="51"/>
    </row>
    <row r="1122" spans="1:12">
      <c r="A1122" s="13"/>
      <c r="B1122" s="14"/>
      <c r="C1122" s="28"/>
      <c r="D1122" s="29"/>
      <c r="E1122" s="14"/>
      <c r="F1122" s="18"/>
      <c r="G1122" s="31"/>
      <c r="H1122" s="21"/>
      <c r="I1122" s="28"/>
      <c r="J1122" s="28"/>
      <c r="K1122" s="50"/>
      <c r="L1122" s="51"/>
    </row>
    <row r="1123" spans="1:12">
      <c r="A1123" s="13"/>
      <c r="B1123" s="14"/>
      <c r="C1123" s="28"/>
      <c r="D1123" s="29"/>
      <c r="E1123" s="14"/>
      <c r="F1123" s="18"/>
      <c r="G1123" s="31"/>
      <c r="H1123" s="21"/>
      <c r="I1123" s="28"/>
      <c r="J1123" s="28"/>
      <c r="K1123" s="50"/>
      <c r="L1123" s="51"/>
    </row>
    <row r="1124" spans="1:12">
      <c r="A1124" s="13"/>
      <c r="B1124" s="14"/>
      <c r="C1124" s="28"/>
      <c r="D1124" s="29"/>
      <c r="E1124" s="14"/>
      <c r="F1124" s="18"/>
      <c r="G1124" s="31"/>
      <c r="H1124" s="21"/>
      <c r="I1124" s="28"/>
      <c r="J1124" s="28"/>
      <c r="K1124" s="50"/>
      <c r="L1124" s="51"/>
    </row>
    <row r="1125" spans="1:12">
      <c r="A1125" s="13"/>
      <c r="B1125" s="14"/>
      <c r="C1125" s="28"/>
      <c r="D1125" s="29"/>
      <c r="E1125" s="14"/>
      <c r="F1125" s="18"/>
      <c r="G1125" s="31"/>
      <c r="H1125" s="21"/>
      <c r="I1125" s="28"/>
      <c r="J1125" s="28"/>
      <c r="K1125" s="50"/>
      <c r="L1125" s="51"/>
    </row>
    <row r="1126" spans="1:12">
      <c r="A1126" s="13"/>
      <c r="B1126" s="14"/>
      <c r="C1126" s="28"/>
      <c r="D1126" s="29"/>
      <c r="E1126" s="14"/>
      <c r="F1126" s="18"/>
      <c r="G1126" s="31"/>
      <c r="H1126" s="21"/>
      <c r="I1126" s="28"/>
      <c r="J1126" s="28"/>
      <c r="K1126" s="50"/>
      <c r="L1126" s="51"/>
    </row>
    <row r="1127" spans="1:12">
      <c r="A1127" s="13"/>
      <c r="B1127" s="14"/>
      <c r="C1127" s="28"/>
      <c r="D1127" s="29"/>
      <c r="E1127" s="14"/>
      <c r="F1127" s="18"/>
      <c r="G1127" s="31"/>
      <c r="H1127" s="21"/>
      <c r="I1127" s="28"/>
      <c r="J1127" s="28"/>
      <c r="K1127" s="50"/>
      <c r="L1127" s="51"/>
    </row>
    <row r="1128" spans="1:12">
      <c r="A1128" s="13"/>
      <c r="B1128" s="14"/>
      <c r="C1128" s="28"/>
      <c r="D1128" s="29"/>
      <c r="E1128" s="14"/>
      <c r="F1128" s="18"/>
      <c r="G1128" s="31"/>
      <c r="H1128" s="21"/>
      <c r="I1128" s="28"/>
      <c r="J1128" s="28"/>
      <c r="K1128" s="50"/>
      <c r="L1128" s="51"/>
    </row>
    <row r="1129" spans="1:12">
      <c r="A1129" s="13"/>
      <c r="B1129" s="14"/>
      <c r="C1129" s="28"/>
      <c r="D1129" s="29"/>
      <c r="E1129" s="14"/>
      <c r="F1129" s="18"/>
      <c r="G1129" s="31"/>
      <c r="H1129" s="21"/>
      <c r="I1129" s="28"/>
      <c r="J1129" s="28"/>
      <c r="K1129" s="50"/>
      <c r="L1129" s="51"/>
    </row>
    <row r="1130" spans="1:12">
      <c r="A1130" s="13"/>
      <c r="B1130" s="14"/>
      <c r="C1130" s="28"/>
      <c r="D1130" s="29"/>
      <c r="E1130" s="14"/>
      <c r="F1130" s="18"/>
      <c r="G1130" s="31"/>
      <c r="H1130" s="21"/>
      <c r="I1130" s="28"/>
      <c r="J1130" s="28"/>
      <c r="K1130" s="50"/>
      <c r="L1130" s="51"/>
    </row>
    <row r="1131" spans="1:12">
      <c r="A1131" s="13"/>
      <c r="B1131" s="14"/>
      <c r="C1131" s="28"/>
      <c r="D1131" s="29"/>
      <c r="E1131" s="14"/>
      <c r="F1131" s="18"/>
      <c r="G1131" s="31"/>
      <c r="H1131" s="21"/>
      <c r="I1131" s="28"/>
      <c r="J1131" s="28"/>
      <c r="K1131" s="50"/>
      <c r="L1131" s="51"/>
    </row>
    <row r="1132" spans="1:12">
      <c r="A1132" s="13"/>
      <c r="B1132" s="14"/>
      <c r="C1132" s="28"/>
      <c r="D1132" s="29"/>
      <c r="E1132" s="14"/>
      <c r="F1132" s="18"/>
      <c r="G1132" s="31"/>
      <c r="H1132" s="21"/>
      <c r="I1132" s="28"/>
      <c r="J1132" s="28"/>
      <c r="K1132" s="50"/>
      <c r="L1132" s="51"/>
    </row>
    <row r="1133" spans="1:12">
      <c r="A1133" s="13"/>
      <c r="B1133" s="14"/>
      <c r="C1133" s="28"/>
      <c r="D1133" s="29"/>
      <c r="E1133" s="14"/>
      <c r="F1133" s="18"/>
      <c r="G1133" s="31"/>
      <c r="H1133" s="21"/>
      <c r="I1133" s="28"/>
      <c r="J1133" s="28"/>
      <c r="K1133" s="50"/>
      <c r="L1133" s="51"/>
    </row>
    <row r="1134" spans="1:12">
      <c r="A1134" s="13"/>
      <c r="B1134" s="14"/>
      <c r="C1134" s="28"/>
      <c r="D1134" s="29"/>
      <c r="E1134" s="14"/>
      <c r="F1134" s="18"/>
      <c r="G1134" s="31"/>
      <c r="H1134" s="21"/>
      <c r="I1134" s="28"/>
      <c r="J1134" s="28"/>
      <c r="K1134" s="50"/>
      <c r="L1134" s="51"/>
    </row>
    <row r="1135" spans="1:12">
      <c r="A1135" s="13"/>
      <c r="B1135" s="14"/>
      <c r="C1135" s="28"/>
      <c r="D1135" s="29"/>
      <c r="E1135" s="14"/>
      <c r="F1135" s="18"/>
      <c r="G1135" s="31"/>
      <c r="H1135" s="21"/>
      <c r="I1135" s="28"/>
      <c r="J1135" s="28"/>
      <c r="K1135" s="50"/>
      <c r="L1135" s="51"/>
    </row>
    <row r="1136" spans="1:12">
      <c r="A1136" s="13"/>
      <c r="B1136" s="14"/>
      <c r="C1136" s="28"/>
      <c r="D1136" s="29"/>
      <c r="E1136" s="14"/>
      <c r="F1136" s="18"/>
      <c r="G1136" s="31"/>
      <c r="H1136" s="21"/>
      <c r="I1136" s="28"/>
      <c r="J1136" s="28"/>
      <c r="K1136" s="50"/>
      <c r="L1136" s="51"/>
    </row>
    <row r="1137" spans="1:12">
      <c r="A1137" s="13"/>
      <c r="B1137" s="14"/>
      <c r="C1137" s="28"/>
      <c r="D1137" s="29"/>
      <c r="E1137" s="14"/>
      <c r="F1137" s="18"/>
      <c r="G1137" s="31"/>
      <c r="H1137" s="21"/>
      <c r="I1137" s="28"/>
      <c r="J1137" s="28"/>
      <c r="K1137" s="50"/>
      <c r="L1137" s="51"/>
    </row>
    <row r="1138" spans="1:12">
      <c r="A1138" s="13"/>
      <c r="B1138" s="14"/>
      <c r="C1138" s="28"/>
      <c r="D1138" s="29"/>
      <c r="E1138" s="14"/>
      <c r="F1138" s="18"/>
      <c r="G1138" s="31"/>
      <c r="H1138" s="21"/>
      <c r="I1138" s="28"/>
      <c r="J1138" s="28"/>
      <c r="K1138" s="50"/>
      <c r="L1138" s="51"/>
    </row>
    <row r="1139" spans="1:12">
      <c r="A1139" s="13"/>
      <c r="B1139" s="14"/>
      <c r="C1139" s="28"/>
      <c r="D1139" s="29"/>
      <c r="E1139" s="14"/>
      <c r="F1139" s="18"/>
      <c r="G1139" s="31"/>
      <c r="H1139" s="21"/>
      <c r="I1139" s="28"/>
      <c r="J1139" s="28"/>
      <c r="K1139" s="50"/>
      <c r="L1139" s="51"/>
    </row>
    <row r="1140" spans="1:12">
      <c r="A1140" s="13"/>
      <c r="B1140" s="14"/>
      <c r="C1140" s="28"/>
      <c r="D1140" s="29"/>
      <c r="E1140" s="14"/>
      <c r="F1140" s="18"/>
      <c r="G1140" s="31"/>
      <c r="H1140" s="21"/>
      <c r="I1140" s="28"/>
      <c r="J1140" s="28"/>
      <c r="K1140" s="50"/>
      <c r="L1140" s="51"/>
    </row>
    <row r="1141" spans="1:12">
      <c r="A1141" s="13"/>
      <c r="B1141" s="14"/>
      <c r="C1141" s="28"/>
      <c r="D1141" s="29"/>
      <c r="E1141" s="14"/>
      <c r="F1141" s="18"/>
      <c r="G1141" s="31"/>
      <c r="H1141" s="21"/>
      <c r="I1141" s="28"/>
      <c r="J1141" s="28"/>
      <c r="K1141" s="50"/>
      <c r="L1141" s="51"/>
    </row>
    <row r="1142" spans="1:12" ht="24" customHeight="1">
      <c r="A1142" s="13"/>
      <c r="B1142" s="14"/>
      <c r="C1142" s="28"/>
      <c r="D1142" s="29"/>
      <c r="E1142" s="14"/>
      <c r="F1142" s="18"/>
      <c r="G1142" s="31"/>
      <c r="H1142" s="21"/>
      <c r="I1142" s="28"/>
      <c r="J1142" s="28"/>
      <c r="K1142" s="50"/>
      <c r="L1142" s="51"/>
    </row>
    <row r="1143" spans="1:12" ht="24" customHeight="1">
      <c r="A1143" s="13"/>
      <c r="B1143" s="14"/>
      <c r="C1143" s="28"/>
      <c r="D1143" s="29"/>
      <c r="E1143" s="14"/>
      <c r="F1143" s="18"/>
      <c r="G1143" s="31"/>
      <c r="H1143" s="21"/>
      <c r="I1143" s="28"/>
      <c r="J1143" s="28"/>
      <c r="K1143" s="50"/>
      <c r="L1143" s="51"/>
    </row>
    <row r="1144" spans="1:12" ht="24" customHeight="1">
      <c r="A1144" s="13"/>
      <c r="B1144" s="14"/>
      <c r="C1144" s="28"/>
      <c r="D1144" s="29"/>
      <c r="E1144" s="14"/>
      <c r="F1144" s="18"/>
      <c r="G1144" s="31"/>
      <c r="H1144" s="21"/>
      <c r="I1144" s="28"/>
      <c r="J1144" s="28"/>
      <c r="K1144" s="50"/>
      <c r="L1144" s="51"/>
    </row>
    <row r="1145" spans="1:12" ht="24" customHeight="1">
      <c r="A1145" s="13"/>
      <c r="B1145" s="14"/>
      <c r="C1145" s="28"/>
      <c r="D1145" s="29"/>
      <c r="E1145" s="14"/>
      <c r="F1145" s="18"/>
      <c r="G1145" s="31"/>
      <c r="H1145" s="21"/>
      <c r="I1145" s="28"/>
      <c r="J1145" s="28"/>
      <c r="K1145" s="50"/>
      <c r="L1145" s="51"/>
    </row>
    <row r="1146" spans="1:12" ht="24" customHeight="1">
      <c r="A1146" s="13"/>
      <c r="B1146" s="14"/>
      <c r="C1146" s="28"/>
      <c r="D1146" s="29"/>
      <c r="E1146" s="14"/>
      <c r="F1146" s="18"/>
      <c r="G1146" s="31"/>
      <c r="H1146" s="21"/>
      <c r="I1146" s="28"/>
      <c r="J1146" s="28"/>
      <c r="K1146" s="50"/>
      <c r="L1146" s="51"/>
    </row>
    <row r="1147" spans="1:12" ht="24" customHeight="1">
      <c r="A1147" s="13"/>
      <c r="B1147" s="14"/>
      <c r="C1147" s="28"/>
      <c r="D1147" s="29"/>
      <c r="E1147" s="14"/>
      <c r="F1147" s="18"/>
      <c r="G1147" s="31"/>
      <c r="H1147" s="21"/>
      <c r="I1147" s="28"/>
      <c r="J1147" s="28"/>
      <c r="K1147" s="50"/>
      <c r="L1147" s="51"/>
    </row>
    <row r="1148" spans="1:12" ht="24" customHeight="1">
      <c r="A1148" s="13"/>
      <c r="B1148" s="14"/>
      <c r="C1148" s="28"/>
      <c r="D1148" s="29"/>
      <c r="E1148" s="14"/>
      <c r="F1148" s="18"/>
      <c r="G1148" s="31"/>
      <c r="H1148" s="21"/>
      <c r="I1148" s="28"/>
      <c r="J1148" s="28"/>
      <c r="K1148" s="50"/>
      <c r="L1148" s="51"/>
    </row>
    <row r="1149" spans="1:12" ht="24" customHeight="1">
      <c r="A1149" s="13"/>
      <c r="B1149" s="14"/>
      <c r="C1149" s="28"/>
      <c r="D1149" s="29"/>
      <c r="E1149" s="14"/>
      <c r="F1149" s="18"/>
      <c r="G1149" s="31"/>
      <c r="H1149" s="21"/>
      <c r="I1149" s="28"/>
      <c r="J1149" s="28"/>
      <c r="K1149" s="50"/>
      <c r="L1149" s="51"/>
    </row>
    <row r="1150" spans="1:12" ht="24" customHeight="1">
      <c r="A1150" s="13"/>
      <c r="B1150" s="14"/>
      <c r="C1150" s="28"/>
      <c r="D1150" s="29"/>
      <c r="E1150" s="14"/>
      <c r="F1150" s="18"/>
      <c r="G1150" s="31"/>
      <c r="H1150" s="21"/>
      <c r="I1150" s="28"/>
      <c r="J1150" s="28"/>
      <c r="K1150" s="50"/>
      <c r="L1150" s="51"/>
    </row>
    <row r="1151" spans="1:12" ht="24" customHeight="1">
      <c r="A1151" s="13"/>
      <c r="B1151" s="14"/>
      <c r="C1151" s="28"/>
      <c r="D1151" s="29"/>
      <c r="E1151" s="14"/>
      <c r="F1151" s="18"/>
      <c r="G1151" s="31"/>
      <c r="H1151" s="21"/>
      <c r="I1151" s="28"/>
      <c r="J1151" s="28"/>
      <c r="K1151" s="50"/>
      <c r="L1151" s="51"/>
    </row>
    <row r="1152" spans="1:12" ht="24" customHeight="1">
      <c r="A1152" s="13"/>
      <c r="B1152" s="14"/>
      <c r="C1152" s="28"/>
      <c r="D1152" s="29"/>
      <c r="E1152" s="14"/>
      <c r="F1152" s="18"/>
      <c r="G1152" s="31"/>
      <c r="H1152" s="21"/>
      <c r="I1152" s="28"/>
      <c r="J1152" s="28"/>
      <c r="K1152" s="50"/>
      <c r="L1152" s="51"/>
    </row>
    <row r="1153" spans="1:12" ht="24" customHeight="1">
      <c r="A1153" s="13"/>
      <c r="B1153" s="14"/>
      <c r="C1153" s="28"/>
      <c r="D1153" s="29"/>
      <c r="E1153" s="14"/>
      <c r="F1153" s="18"/>
      <c r="G1153" s="31"/>
      <c r="H1153" s="21"/>
      <c r="I1153" s="28"/>
      <c r="J1153" s="28"/>
      <c r="K1153" s="50"/>
      <c r="L1153" s="51"/>
    </row>
    <row r="1154" spans="1:12" ht="24" customHeight="1">
      <c r="A1154" s="13"/>
      <c r="B1154" s="14"/>
      <c r="C1154" s="28"/>
      <c r="D1154" s="29"/>
      <c r="E1154" s="14"/>
      <c r="F1154" s="15"/>
      <c r="G1154" s="31"/>
      <c r="H1154" s="15"/>
      <c r="I1154" s="28"/>
      <c r="J1154" s="28"/>
      <c r="K1154" s="50"/>
      <c r="L1154" s="51"/>
    </row>
    <row r="1155" spans="1:12" ht="24" customHeight="1">
      <c r="A1155" s="13"/>
      <c r="B1155" s="14"/>
      <c r="C1155" s="28"/>
      <c r="D1155" s="29"/>
      <c r="E1155" s="14"/>
      <c r="F1155" s="18"/>
      <c r="G1155" s="31"/>
      <c r="H1155" s="21"/>
      <c r="I1155" s="28"/>
      <c r="J1155" s="28"/>
      <c r="K1155" s="50"/>
      <c r="L1155" s="51"/>
    </row>
    <row r="1156" spans="1:12" ht="24" customHeight="1">
      <c r="A1156" s="13"/>
      <c r="B1156" s="14"/>
      <c r="C1156" s="28"/>
      <c r="D1156" s="29"/>
      <c r="E1156" s="14"/>
      <c r="F1156" s="18"/>
      <c r="G1156" s="31"/>
      <c r="H1156" s="21"/>
      <c r="I1156" s="28"/>
      <c r="J1156" s="28"/>
      <c r="K1156" s="50"/>
      <c r="L1156" s="51"/>
    </row>
    <row r="1157" spans="1:12" ht="24" customHeight="1">
      <c r="A1157" s="13"/>
      <c r="B1157" s="14"/>
      <c r="C1157" s="28"/>
      <c r="D1157" s="29"/>
      <c r="E1157" s="14"/>
      <c r="F1157" s="18"/>
      <c r="G1157" s="31"/>
      <c r="H1157" s="21"/>
      <c r="I1157" s="28"/>
      <c r="J1157" s="28"/>
      <c r="K1157" s="50"/>
      <c r="L1157" s="51"/>
    </row>
    <row r="1158" spans="1:12" ht="24" customHeight="1">
      <c r="A1158" s="13"/>
      <c r="B1158" s="14"/>
      <c r="C1158" s="28"/>
      <c r="D1158" s="29"/>
      <c r="E1158" s="14"/>
      <c r="F1158" s="18"/>
      <c r="G1158" s="31"/>
      <c r="H1158" s="21"/>
      <c r="I1158" s="28"/>
      <c r="J1158" s="28"/>
      <c r="K1158" s="50"/>
      <c r="L1158" s="51"/>
    </row>
    <row r="1159" spans="1:12" ht="24" customHeight="1">
      <c r="A1159" s="13"/>
      <c r="B1159" s="14"/>
      <c r="C1159" s="28"/>
      <c r="D1159" s="29"/>
      <c r="E1159" s="14"/>
      <c r="F1159" s="18"/>
      <c r="G1159" s="31"/>
      <c r="H1159" s="21"/>
      <c r="I1159" s="28"/>
      <c r="J1159" s="28"/>
      <c r="K1159" s="50"/>
      <c r="L1159" s="51"/>
    </row>
    <row r="1160" spans="1:12" ht="24" customHeight="1">
      <c r="A1160" s="13"/>
      <c r="B1160" s="14"/>
      <c r="C1160" s="28"/>
      <c r="D1160" s="29"/>
      <c r="E1160" s="14"/>
      <c r="F1160" s="18"/>
      <c r="G1160" s="31"/>
      <c r="H1160" s="21"/>
      <c r="I1160" s="28"/>
      <c r="J1160" s="28"/>
      <c r="K1160" s="50"/>
      <c r="L1160" s="51"/>
    </row>
    <row r="1161" spans="1:12" ht="27" customHeight="1">
      <c r="A1161" s="13"/>
      <c r="B1161" s="14"/>
      <c r="C1161" s="28"/>
      <c r="D1161" s="29"/>
      <c r="E1161" s="14"/>
      <c r="F1161" s="18"/>
      <c r="G1161" s="31"/>
      <c r="H1161" s="21"/>
      <c r="I1161" s="28"/>
      <c r="J1161" s="28"/>
      <c r="K1161" s="50"/>
      <c r="L1161" s="51"/>
    </row>
    <row r="1162" spans="1:12" ht="24" customHeight="1">
      <c r="A1162" s="13"/>
      <c r="B1162" s="14"/>
      <c r="C1162" s="28"/>
      <c r="D1162" s="29"/>
      <c r="E1162" s="14"/>
      <c r="F1162" s="18"/>
      <c r="G1162" s="31"/>
      <c r="H1162" s="21"/>
      <c r="I1162" s="28"/>
      <c r="J1162" s="28"/>
      <c r="K1162" s="50"/>
      <c r="L1162" s="51"/>
    </row>
    <row r="1163" spans="1:12" ht="24" customHeight="1">
      <c r="A1163" s="13"/>
      <c r="B1163" s="14"/>
      <c r="C1163" s="28"/>
      <c r="D1163" s="29"/>
      <c r="E1163" s="14"/>
      <c r="F1163" s="18"/>
      <c r="G1163" s="31"/>
      <c r="H1163" s="21"/>
      <c r="I1163" s="28"/>
      <c r="J1163" s="28"/>
      <c r="K1163" s="50"/>
      <c r="L1163" s="51"/>
    </row>
    <row r="1164" spans="1:12" ht="24" customHeight="1">
      <c r="A1164" s="13"/>
      <c r="B1164" s="14"/>
      <c r="C1164" s="28"/>
      <c r="D1164" s="29"/>
      <c r="E1164" s="14"/>
      <c r="F1164" s="18"/>
      <c r="G1164" s="31"/>
      <c r="H1164" s="21"/>
      <c r="I1164" s="28"/>
      <c r="J1164" s="28"/>
      <c r="K1164" s="50"/>
      <c r="L1164" s="51"/>
    </row>
    <row r="1165" spans="1:12" ht="24" customHeight="1">
      <c r="A1165" s="13"/>
      <c r="B1165" s="14"/>
      <c r="C1165" s="28"/>
      <c r="D1165" s="29"/>
      <c r="E1165" s="14"/>
      <c r="F1165" s="18"/>
      <c r="G1165" s="31"/>
      <c r="H1165" s="21"/>
      <c r="I1165" s="28"/>
      <c r="J1165" s="28"/>
      <c r="K1165" s="50"/>
      <c r="L1165" s="51"/>
    </row>
    <row r="1166" spans="1:12" ht="24" customHeight="1">
      <c r="A1166" s="13"/>
      <c r="B1166" s="14"/>
      <c r="C1166" s="28"/>
      <c r="D1166" s="29"/>
      <c r="E1166" s="14"/>
      <c r="F1166" s="18"/>
      <c r="G1166" s="31"/>
      <c r="H1166" s="21"/>
      <c r="I1166" s="28"/>
      <c r="J1166" s="28"/>
      <c r="K1166" s="50"/>
      <c r="L1166" s="51"/>
    </row>
    <row r="1167" spans="1:12" ht="24" customHeight="1">
      <c r="A1167" s="13"/>
      <c r="B1167" s="14"/>
      <c r="C1167" s="28"/>
      <c r="D1167" s="29"/>
      <c r="E1167" s="14"/>
      <c r="F1167" s="18"/>
      <c r="G1167" s="31"/>
      <c r="H1167" s="21"/>
      <c r="I1167" s="28"/>
      <c r="J1167" s="28"/>
      <c r="K1167" s="50"/>
      <c r="L1167" s="51"/>
    </row>
    <row r="1168" spans="1:12" ht="24" customHeight="1">
      <c r="A1168" s="13"/>
      <c r="B1168" s="14"/>
      <c r="C1168" s="28"/>
      <c r="D1168" s="29"/>
      <c r="E1168" s="14"/>
      <c r="F1168" s="18"/>
      <c r="G1168" s="31"/>
      <c r="H1168" s="21"/>
      <c r="I1168" s="28"/>
      <c r="J1168" s="28"/>
      <c r="K1168" s="50"/>
      <c r="L1168" s="51"/>
    </row>
    <row r="1169" spans="1:12" ht="24" customHeight="1">
      <c r="A1169" s="13"/>
      <c r="B1169" s="14"/>
      <c r="C1169" s="28"/>
      <c r="D1169" s="29"/>
      <c r="E1169" s="14"/>
      <c r="F1169" s="18"/>
      <c r="G1169" s="31"/>
      <c r="H1169" s="21"/>
      <c r="I1169" s="28"/>
      <c r="J1169" s="28"/>
      <c r="K1169" s="50"/>
      <c r="L1169" s="51"/>
    </row>
    <row r="1170" spans="1:12" ht="24" customHeight="1">
      <c r="A1170" s="13"/>
      <c r="B1170" s="14"/>
      <c r="C1170" s="28"/>
      <c r="D1170" s="29"/>
      <c r="E1170" s="14"/>
      <c r="F1170" s="18"/>
      <c r="G1170" s="31"/>
      <c r="H1170" s="21"/>
      <c r="I1170" s="28"/>
      <c r="J1170" s="28"/>
      <c r="K1170" s="50"/>
      <c r="L1170" s="51"/>
    </row>
    <row r="1171" spans="1:12" ht="24" customHeight="1">
      <c r="A1171" s="13"/>
      <c r="B1171" s="14"/>
      <c r="C1171" s="28"/>
      <c r="D1171" s="29"/>
      <c r="E1171" s="14"/>
      <c r="F1171" s="18"/>
      <c r="G1171" s="31"/>
      <c r="H1171" s="21"/>
      <c r="I1171" s="28"/>
      <c r="J1171" s="28"/>
      <c r="K1171" s="50"/>
      <c r="L1171" s="51"/>
    </row>
    <row r="1172" spans="1:12" ht="24" customHeight="1">
      <c r="A1172" s="13"/>
      <c r="B1172" s="14"/>
      <c r="C1172" s="28"/>
      <c r="D1172" s="29"/>
      <c r="E1172" s="14"/>
      <c r="F1172" s="18"/>
      <c r="G1172" s="31"/>
      <c r="H1172" s="21"/>
      <c r="I1172" s="28"/>
      <c r="J1172" s="28"/>
      <c r="K1172" s="50"/>
      <c r="L1172" s="51"/>
    </row>
    <row r="1173" spans="1:12" ht="24" customHeight="1">
      <c r="A1173" s="13"/>
      <c r="B1173" s="14"/>
      <c r="C1173" s="28"/>
      <c r="D1173" s="29"/>
      <c r="E1173" s="14"/>
      <c r="F1173" s="18"/>
      <c r="G1173" s="31"/>
      <c r="H1173" s="21"/>
      <c r="I1173" s="28"/>
      <c r="J1173" s="28"/>
      <c r="K1173" s="50"/>
      <c r="L1173" s="51"/>
    </row>
    <row r="1174" spans="1:12" ht="24" customHeight="1">
      <c r="A1174" s="13"/>
      <c r="B1174" s="14"/>
      <c r="C1174" s="28"/>
      <c r="D1174" s="29"/>
      <c r="E1174" s="14"/>
      <c r="F1174" s="18"/>
      <c r="G1174" s="31"/>
      <c r="H1174" s="21"/>
      <c r="I1174" s="28"/>
      <c r="J1174" s="28"/>
      <c r="K1174" s="50"/>
      <c r="L1174" s="51"/>
    </row>
    <row r="1175" spans="1:12" ht="24" customHeight="1">
      <c r="A1175" s="13"/>
      <c r="B1175" s="14"/>
      <c r="C1175" s="28"/>
      <c r="D1175" s="29"/>
      <c r="E1175" s="14"/>
      <c r="F1175" s="18"/>
      <c r="G1175" s="31"/>
      <c r="H1175" s="21"/>
      <c r="I1175" s="28"/>
      <c r="J1175" s="28"/>
      <c r="K1175" s="50"/>
      <c r="L1175" s="51"/>
    </row>
    <row r="1176" spans="1:12">
      <c r="A1176" s="13"/>
      <c r="B1176" s="14"/>
      <c r="C1176" s="28"/>
      <c r="D1176" s="29"/>
      <c r="E1176" s="14"/>
      <c r="F1176" s="18"/>
      <c r="G1176" s="31"/>
      <c r="H1176" s="21"/>
      <c r="I1176" s="28"/>
      <c r="J1176" s="28"/>
      <c r="K1176" s="50"/>
      <c r="L1176" s="51"/>
    </row>
    <row r="1177" spans="1:12">
      <c r="A1177" s="13"/>
      <c r="B1177" s="14"/>
      <c r="C1177" s="28"/>
      <c r="D1177" s="29"/>
      <c r="E1177" s="14"/>
      <c r="F1177" s="18"/>
      <c r="G1177" s="31"/>
      <c r="H1177" s="21"/>
      <c r="I1177" s="28"/>
      <c r="J1177" s="28"/>
      <c r="K1177" s="50"/>
      <c r="L1177" s="51"/>
    </row>
    <row r="1178" spans="1:12">
      <c r="A1178" s="13"/>
      <c r="B1178" s="14"/>
      <c r="C1178" s="28"/>
      <c r="D1178" s="29"/>
      <c r="E1178" s="14"/>
      <c r="F1178" s="18"/>
      <c r="G1178" s="31"/>
      <c r="H1178" s="21"/>
      <c r="I1178" s="28"/>
      <c r="J1178" s="28"/>
      <c r="K1178" s="50"/>
      <c r="L1178" s="51"/>
    </row>
    <row r="1179" spans="1:12">
      <c r="A1179" s="13"/>
      <c r="B1179" s="14"/>
      <c r="C1179" s="28"/>
      <c r="D1179" s="29"/>
      <c r="E1179" s="14"/>
      <c r="F1179" s="18"/>
      <c r="G1179" s="31"/>
      <c r="H1179" s="21"/>
      <c r="I1179" s="28"/>
      <c r="J1179" s="28"/>
      <c r="K1179" s="50"/>
      <c r="L1179" s="51"/>
    </row>
    <row r="1180" spans="1:12">
      <c r="A1180" s="13"/>
      <c r="B1180" s="14"/>
      <c r="C1180" s="28"/>
      <c r="D1180" s="29"/>
      <c r="E1180" s="14"/>
      <c r="F1180" s="18"/>
      <c r="G1180" s="31"/>
      <c r="H1180" s="21"/>
      <c r="I1180" s="28"/>
      <c r="J1180" s="28"/>
      <c r="K1180" s="50"/>
      <c r="L1180" s="51"/>
    </row>
    <row r="1181" spans="1:12">
      <c r="A1181" s="13"/>
      <c r="B1181" s="14"/>
      <c r="C1181" s="28"/>
      <c r="D1181" s="29"/>
      <c r="E1181" s="14"/>
      <c r="F1181" s="18"/>
      <c r="G1181" s="31"/>
      <c r="H1181" s="21"/>
      <c r="I1181" s="28"/>
      <c r="J1181" s="28"/>
      <c r="K1181" s="50"/>
      <c r="L1181" s="51"/>
    </row>
    <row r="1182" spans="1:12">
      <c r="A1182" s="13"/>
      <c r="B1182" s="14"/>
      <c r="C1182" s="28"/>
      <c r="D1182" s="29"/>
      <c r="E1182" s="14"/>
      <c r="F1182" s="15"/>
      <c r="G1182" s="28"/>
      <c r="H1182" s="15"/>
      <c r="I1182" s="28"/>
      <c r="J1182" s="28"/>
      <c r="K1182" s="50"/>
      <c r="L1182" s="51"/>
    </row>
    <row r="1183" spans="1:12">
      <c r="A1183" s="13"/>
      <c r="B1183" s="14"/>
      <c r="C1183" s="28"/>
      <c r="D1183" s="29"/>
      <c r="E1183" s="14"/>
      <c r="F1183" s="15"/>
      <c r="G1183" s="28"/>
      <c r="H1183" s="15"/>
      <c r="I1183" s="28"/>
      <c r="J1183" s="28"/>
      <c r="K1183" s="50"/>
      <c r="L1183" s="51"/>
    </row>
    <row r="1184" spans="1:12">
      <c r="A1184" s="13"/>
      <c r="B1184" s="14"/>
      <c r="C1184" s="28"/>
      <c r="D1184" s="29"/>
      <c r="E1184" s="14"/>
      <c r="F1184" s="15"/>
      <c r="G1184" s="28"/>
      <c r="H1184" s="15"/>
      <c r="I1184" s="28"/>
      <c r="J1184" s="28"/>
      <c r="K1184" s="50"/>
      <c r="L1184" s="51"/>
    </row>
    <row r="1185" spans="1:12">
      <c r="A1185" s="13"/>
      <c r="B1185" s="14"/>
      <c r="C1185" s="28"/>
      <c r="D1185" s="29"/>
      <c r="E1185" s="14"/>
      <c r="F1185" s="15"/>
      <c r="G1185" s="28"/>
      <c r="H1185" s="15"/>
      <c r="I1185" s="28"/>
      <c r="J1185" s="28"/>
      <c r="K1185" s="50"/>
      <c r="L1185" s="51"/>
    </row>
    <row r="1186" spans="1:12">
      <c r="A1186" s="13"/>
      <c r="B1186" s="14"/>
      <c r="C1186" s="28"/>
      <c r="D1186" s="29"/>
      <c r="E1186" s="14"/>
      <c r="F1186" s="15"/>
      <c r="G1186" s="28"/>
      <c r="H1186" s="15"/>
      <c r="I1186" s="28"/>
      <c r="J1186" s="28"/>
      <c r="K1186" s="50"/>
      <c r="L1186" s="51"/>
    </row>
    <row r="1187" spans="1:12">
      <c r="A1187" s="13"/>
      <c r="B1187" s="14"/>
      <c r="C1187" s="28"/>
      <c r="D1187" s="29"/>
      <c r="E1187" s="14"/>
      <c r="F1187" s="33"/>
      <c r="G1187" s="31"/>
      <c r="H1187" s="21"/>
      <c r="I1187" s="28"/>
      <c r="J1187" s="28"/>
      <c r="K1187" s="50"/>
      <c r="L1187" s="51"/>
    </row>
    <row r="1188" spans="1:12">
      <c r="A1188" s="13"/>
      <c r="B1188" s="14"/>
      <c r="C1188" s="28"/>
      <c r="D1188" s="29"/>
      <c r="E1188" s="14"/>
      <c r="F1188" s="30"/>
      <c r="G1188" s="31"/>
      <c r="H1188" s="21"/>
      <c r="I1188" s="28"/>
      <c r="J1188" s="28"/>
      <c r="K1188" s="50"/>
      <c r="L1188" s="51"/>
    </row>
    <row r="1189" spans="1:12">
      <c r="A1189" s="13"/>
      <c r="B1189" s="14"/>
      <c r="C1189" s="28"/>
      <c r="D1189" s="29"/>
      <c r="E1189" s="14"/>
      <c r="F1189" s="18"/>
      <c r="G1189" s="31"/>
      <c r="H1189" s="21"/>
      <c r="I1189" s="28"/>
      <c r="J1189" s="28"/>
      <c r="K1189" s="50"/>
      <c r="L1189" s="51"/>
    </row>
    <row r="1190" spans="1:12">
      <c r="A1190" s="13"/>
      <c r="B1190" s="14"/>
      <c r="C1190" s="28"/>
      <c r="D1190" s="29"/>
      <c r="E1190" s="14"/>
      <c r="F1190" s="18"/>
      <c r="G1190" s="31"/>
      <c r="H1190" s="21"/>
      <c r="I1190" s="28"/>
      <c r="J1190" s="28"/>
      <c r="K1190" s="50"/>
      <c r="L1190" s="51"/>
    </row>
    <row r="1191" spans="1:12">
      <c r="A1191" s="13"/>
      <c r="B1191" s="14"/>
      <c r="C1191" s="28"/>
      <c r="D1191" s="29"/>
      <c r="E1191" s="14"/>
      <c r="F1191" s="18"/>
      <c r="G1191" s="31"/>
      <c r="H1191" s="21"/>
      <c r="I1191" s="28"/>
      <c r="J1191" s="28"/>
      <c r="K1191" s="50"/>
      <c r="L1191" s="51"/>
    </row>
    <row r="1192" spans="1:12">
      <c r="A1192" s="13"/>
      <c r="B1192" s="14"/>
      <c r="C1192" s="28"/>
      <c r="D1192" s="29"/>
      <c r="E1192" s="14"/>
      <c r="F1192" s="18"/>
      <c r="G1192" s="31"/>
      <c r="H1192" s="21"/>
      <c r="I1192" s="28"/>
      <c r="J1192" s="28"/>
      <c r="K1192" s="50"/>
      <c r="L1192" s="51"/>
    </row>
  </sheetData>
  <mergeCells count="2">
    <mergeCell ref="A1:L1"/>
    <mergeCell ref="A2:L2"/>
  </mergeCells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D1428"/>
  <sheetViews>
    <sheetView topLeftCell="F1076" workbookViewId="0">
      <selection activeCell="AA1143" sqref="AA1143"/>
    </sheetView>
  </sheetViews>
  <sheetFormatPr defaultColWidth="9" defaultRowHeight="24"/>
  <cols>
    <col min="1" max="1" width="10.7109375" style="76" customWidth="1"/>
    <col min="2" max="2" width="12.42578125" style="89" customWidth="1"/>
    <col min="3" max="3" width="7.85546875" style="3" customWidth="1"/>
    <col min="4" max="4" width="12.42578125" style="4" customWidth="1"/>
    <col min="5" max="5" width="16.7109375" style="5" customWidth="1"/>
    <col min="6" max="6" width="81.42578125" style="4" customWidth="1"/>
    <col min="7" max="8" width="12.7109375" style="6" customWidth="1"/>
    <col min="9" max="9" width="10.42578125" style="4" customWidth="1"/>
    <col min="10" max="10" width="17.140625" style="7" customWidth="1"/>
    <col min="11" max="11" width="12.7109375" style="8" customWidth="1"/>
    <col min="12" max="12" width="16.42578125" style="6" customWidth="1"/>
    <col min="13" max="13" width="12.85546875" style="6" customWidth="1"/>
    <col min="14" max="14" width="18.28515625" style="6" customWidth="1"/>
    <col min="15" max="15" width="15.140625" style="6" customWidth="1"/>
    <col min="16" max="16" width="12.140625" style="3" customWidth="1"/>
    <col min="17" max="17" width="10.85546875" style="90" customWidth="1"/>
    <col min="18" max="18" width="10" style="91" customWidth="1"/>
    <col min="19" max="19" width="11.7109375" style="8" customWidth="1"/>
    <col min="20" max="20" width="12.7109375" style="92" customWidth="1"/>
    <col min="21" max="21" width="11.28515625" style="92" customWidth="1"/>
    <col min="22" max="22" width="13.42578125" style="92" customWidth="1"/>
    <col min="23" max="23" width="14.42578125" style="35" customWidth="1"/>
    <col min="24" max="24" width="10.5703125" style="36" customWidth="1"/>
    <col min="25" max="25" width="11.42578125" style="93" customWidth="1"/>
    <col min="26" max="26" width="15.28515625" style="94" customWidth="1"/>
    <col min="27" max="27" width="27" style="168" customWidth="1"/>
    <col min="28" max="28" width="19.5703125" style="96" customWidth="1"/>
    <col min="29" max="29" width="19.42578125" style="97" customWidth="1"/>
    <col min="30" max="30" width="16" style="98" customWidth="1"/>
    <col min="31" max="31" width="19.28515625" style="5" customWidth="1"/>
    <col min="32" max="16384" width="9" style="5"/>
  </cols>
  <sheetData>
    <row r="1" spans="1:30" s="1" customFormat="1" ht="90" customHeight="1">
      <c r="A1" s="77" t="s">
        <v>0</v>
      </c>
      <c r="B1" s="99" t="s">
        <v>1</v>
      </c>
      <c r="C1" s="10" t="s">
        <v>2</v>
      </c>
      <c r="D1" s="10" t="s">
        <v>3</v>
      </c>
      <c r="E1" s="11" t="s">
        <v>4</v>
      </c>
      <c r="F1" s="10" t="s">
        <v>5</v>
      </c>
      <c r="G1" s="100" t="s">
        <v>6</v>
      </c>
      <c r="H1" s="100" t="s">
        <v>7</v>
      </c>
      <c r="I1" s="10" t="s">
        <v>8</v>
      </c>
      <c r="J1" s="10" t="s">
        <v>9</v>
      </c>
      <c r="K1" s="10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" t="s">
        <v>15</v>
      </c>
      <c r="Q1" s="103" t="s">
        <v>16</v>
      </c>
      <c r="R1" s="103" t="s">
        <v>17</v>
      </c>
      <c r="S1" s="100" t="s">
        <v>18</v>
      </c>
      <c r="T1" s="100" t="s">
        <v>19</v>
      </c>
      <c r="U1" s="100" t="s">
        <v>20</v>
      </c>
      <c r="V1" s="100" t="s">
        <v>21</v>
      </c>
      <c r="W1" s="104" t="s">
        <v>22</v>
      </c>
      <c r="X1" s="105" t="s">
        <v>23</v>
      </c>
      <c r="Y1" s="109" t="s">
        <v>24</v>
      </c>
      <c r="Z1" s="110" t="s">
        <v>25</v>
      </c>
      <c r="AA1" s="171" t="s">
        <v>28</v>
      </c>
      <c r="AB1" s="112" t="s">
        <v>29</v>
      </c>
    </row>
    <row r="2" spans="1:30">
      <c r="A2" s="83">
        <v>24018</v>
      </c>
      <c r="B2" s="101" t="s">
        <v>3006</v>
      </c>
      <c r="C2" s="67">
        <v>7</v>
      </c>
      <c r="D2" s="14" t="s">
        <v>147</v>
      </c>
      <c r="E2" s="15" t="s">
        <v>436</v>
      </c>
      <c r="F2" s="14" t="s">
        <v>437</v>
      </c>
      <c r="G2" s="16">
        <v>1733.4</v>
      </c>
      <c r="H2" s="17"/>
      <c r="I2" s="14" t="s">
        <v>275</v>
      </c>
      <c r="J2" s="15" t="s">
        <v>436</v>
      </c>
      <c r="K2" s="16">
        <v>1733.4</v>
      </c>
      <c r="L2" s="15" t="s">
        <v>436</v>
      </c>
      <c r="M2" s="16">
        <v>1733.4</v>
      </c>
      <c r="N2" s="16"/>
      <c r="O2" s="16"/>
      <c r="P2" s="67"/>
      <c r="Q2" s="106">
        <v>2</v>
      </c>
      <c r="R2" s="107" t="s">
        <v>101</v>
      </c>
      <c r="S2" s="20"/>
      <c r="T2" s="66">
        <v>1620</v>
      </c>
      <c r="U2" s="66">
        <f t="shared" ref="U2:U4" si="0">T2*7/100</f>
        <v>113.4</v>
      </c>
      <c r="V2" s="66">
        <f t="shared" ref="V2" si="1">T2+U2</f>
        <v>1733.4</v>
      </c>
      <c r="W2" s="50" t="s">
        <v>275</v>
      </c>
      <c r="X2" s="51">
        <v>24014</v>
      </c>
      <c r="Y2" s="113">
        <v>24014</v>
      </c>
      <c r="Z2" s="113" t="s">
        <v>275</v>
      </c>
      <c r="AA2" s="130" t="s">
        <v>275</v>
      </c>
      <c r="AB2" s="3"/>
      <c r="AC2" s="5"/>
      <c r="AD2" s="5"/>
    </row>
    <row r="3" spans="1:30">
      <c r="A3" s="83">
        <v>24018</v>
      </c>
      <c r="B3" s="101" t="s">
        <v>3007</v>
      </c>
      <c r="C3" s="67">
        <v>7</v>
      </c>
      <c r="D3" s="14" t="s">
        <v>147</v>
      </c>
      <c r="E3" s="15" t="s">
        <v>3008</v>
      </c>
      <c r="F3" s="14" t="s">
        <v>3009</v>
      </c>
      <c r="G3" s="16">
        <v>14980</v>
      </c>
      <c r="H3" s="17"/>
      <c r="I3" s="14" t="s">
        <v>275</v>
      </c>
      <c r="J3" s="15" t="s">
        <v>3008</v>
      </c>
      <c r="K3" s="19">
        <v>14980</v>
      </c>
      <c r="L3" s="15" t="s">
        <v>3008</v>
      </c>
      <c r="M3" s="19">
        <v>14980</v>
      </c>
      <c r="N3" s="16"/>
      <c r="O3" s="16"/>
      <c r="P3" s="67"/>
      <c r="Q3" s="106">
        <v>2</v>
      </c>
      <c r="R3" s="107" t="s">
        <v>101</v>
      </c>
      <c r="S3" s="20"/>
      <c r="T3" s="66">
        <v>14000</v>
      </c>
      <c r="U3" s="66">
        <f t="shared" si="0"/>
        <v>980</v>
      </c>
      <c r="V3" s="66">
        <f t="shared" ref="V3:V94" si="2">T3+U3</f>
        <v>14980</v>
      </c>
      <c r="W3" s="50" t="s">
        <v>275</v>
      </c>
      <c r="X3" s="51">
        <v>24014</v>
      </c>
      <c r="Y3" s="113">
        <v>24014</v>
      </c>
      <c r="Z3" s="113" t="s">
        <v>275</v>
      </c>
      <c r="AA3" s="130" t="s">
        <v>275</v>
      </c>
      <c r="AB3" s="3"/>
      <c r="AC3" s="5"/>
      <c r="AD3" s="5"/>
    </row>
    <row r="4" spans="1:30">
      <c r="A4" s="83">
        <v>24018</v>
      </c>
      <c r="B4" s="101" t="s">
        <v>3010</v>
      </c>
      <c r="C4" s="67">
        <v>7</v>
      </c>
      <c r="D4" s="14" t="s">
        <v>31</v>
      </c>
      <c r="E4" s="15" t="s">
        <v>32</v>
      </c>
      <c r="F4" s="14" t="s">
        <v>3011</v>
      </c>
      <c r="G4" s="16">
        <v>706800</v>
      </c>
      <c r="H4" s="17"/>
      <c r="I4" s="14" t="s">
        <v>52</v>
      </c>
      <c r="J4" s="15" t="s">
        <v>32</v>
      </c>
      <c r="K4" s="19">
        <v>706800</v>
      </c>
      <c r="L4" s="15" t="s">
        <v>32</v>
      </c>
      <c r="M4" s="19">
        <v>706800</v>
      </c>
      <c r="N4" s="16"/>
      <c r="O4" s="16"/>
      <c r="P4" s="67"/>
      <c r="Q4" s="106">
        <v>1</v>
      </c>
      <c r="R4" s="107" t="s">
        <v>35</v>
      </c>
      <c r="S4" s="20"/>
      <c r="T4" s="66">
        <v>55046.73</v>
      </c>
      <c r="U4" s="66">
        <f t="shared" si="0"/>
        <v>3853.2711000000004</v>
      </c>
      <c r="V4" s="66">
        <f t="shared" si="2"/>
        <v>58900.001100000001</v>
      </c>
      <c r="W4" s="50" t="s">
        <v>36</v>
      </c>
      <c r="X4" s="51">
        <v>24014</v>
      </c>
      <c r="Y4" s="113">
        <v>24018</v>
      </c>
      <c r="Z4" s="113" t="s">
        <v>736</v>
      </c>
      <c r="AA4" s="130" t="s">
        <v>3012</v>
      </c>
      <c r="AB4" s="3"/>
      <c r="AC4" s="5"/>
      <c r="AD4" s="5"/>
    </row>
    <row r="5" spans="1:30">
      <c r="A5" s="83">
        <v>24018</v>
      </c>
      <c r="B5" s="101" t="s">
        <v>3013</v>
      </c>
      <c r="C5" s="67">
        <v>7</v>
      </c>
      <c r="D5" s="14" t="s">
        <v>31</v>
      </c>
      <c r="E5" s="15" t="s">
        <v>40</v>
      </c>
      <c r="F5" s="14" t="s">
        <v>3014</v>
      </c>
      <c r="G5" s="16">
        <v>1026240</v>
      </c>
      <c r="H5" s="17"/>
      <c r="I5" s="14" t="s">
        <v>52</v>
      </c>
      <c r="J5" s="15" t="s">
        <v>40</v>
      </c>
      <c r="K5" s="16">
        <v>1026240</v>
      </c>
      <c r="L5" s="15" t="s">
        <v>40</v>
      </c>
      <c r="M5" s="16">
        <v>1026240</v>
      </c>
      <c r="N5" s="16"/>
      <c r="O5" s="16"/>
      <c r="P5" s="67"/>
      <c r="Q5" s="106">
        <v>1</v>
      </c>
      <c r="R5" s="107" t="s">
        <v>35</v>
      </c>
      <c r="S5" s="20"/>
      <c r="T5" s="66">
        <v>85520</v>
      </c>
      <c r="U5" s="66">
        <v>0</v>
      </c>
      <c r="V5" s="66">
        <f t="shared" si="2"/>
        <v>85520</v>
      </c>
      <c r="W5" s="50" t="s">
        <v>36</v>
      </c>
      <c r="X5" s="51">
        <v>24008</v>
      </c>
      <c r="Y5" s="113">
        <v>24018</v>
      </c>
      <c r="Z5" s="113" t="s">
        <v>2273</v>
      </c>
      <c r="AA5" s="130" t="s">
        <v>707</v>
      </c>
      <c r="AB5" s="3"/>
      <c r="AC5" s="5"/>
      <c r="AD5" s="5"/>
    </row>
    <row r="6" spans="1:30">
      <c r="A6" s="83">
        <v>24019</v>
      </c>
      <c r="B6" s="101" t="s">
        <v>3015</v>
      </c>
      <c r="C6" s="67">
        <v>2</v>
      </c>
      <c r="D6" s="14" t="s">
        <v>49</v>
      </c>
      <c r="E6" s="15" t="s">
        <v>3016</v>
      </c>
      <c r="F6" s="14" t="s">
        <v>3017</v>
      </c>
      <c r="G6" s="16">
        <v>149800</v>
      </c>
      <c r="H6" s="17">
        <v>7</v>
      </c>
      <c r="I6" s="14" t="s">
        <v>52</v>
      </c>
      <c r="J6" s="15" t="s">
        <v>3016</v>
      </c>
      <c r="K6" s="19">
        <v>141240</v>
      </c>
      <c r="L6" s="15" t="s">
        <v>3016</v>
      </c>
      <c r="M6" s="19">
        <v>141240</v>
      </c>
      <c r="N6" s="16" t="s">
        <v>750</v>
      </c>
      <c r="O6" s="16"/>
      <c r="P6" s="67"/>
      <c r="Q6" s="106">
        <v>20000</v>
      </c>
      <c r="R6" s="107" t="s">
        <v>58</v>
      </c>
      <c r="S6" s="20">
        <v>6.6</v>
      </c>
      <c r="T6" s="66">
        <v>132000</v>
      </c>
      <c r="U6" s="66">
        <f>T6*7/100</f>
        <v>9240</v>
      </c>
      <c r="V6" s="66">
        <f t="shared" si="2"/>
        <v>141240</v>
      </c>
      <c r="W6" s="50" t="s">
        <v>3018</v>
      </c>
      <c r="X6" s="51">
        <v>24025</v>
      </c>
      <c r="Y6" s="113">
        <v>24040</v>
      </c>
      <c r="Z6" s="113" t="s">
        <v>3019</v>
      </c>
      <c r="AA6" s="130" t="s">
        <v>2461</v>
      </c>
      <c r="AB6" s="3"/>
      <c r="AC6" s="5"/>
      <c r="AD6" s="5"/>
    </row>
    <row r="7" spans="1:30">
      <c r="A7" s="85">
        <v>24019</v>
      </c>
      <c r="B7" s="101" t="s">
        <v>3020</v>
      </c>
      <c r="C7" s="67">
        <v>2</v>
      </c>
      <c r="D7" s="14" t="s">
        <v>49</v>
      </c>
      <c r="E7" s="15" t="s">
        <v>50</v>
      </c>
      <c r="F7" s="14" t="s">
        <v>3021</v>
      </c>
      <c r="G7" s="16">
        <v>50557.5</v>
      </c>
      <c r="H7" s="17">
        <v>135</v>
      </c>
      <c r="I7" s="14" t="s">
        <v>52</v>
      </c>
      <c r="J7" s="15" t="s">
        <v>50</v>
      </c>
      <c r="K7" s="19">
        <v>35577.5</v>
      </c>
      <c r="L7" s="15" t="s">
        <v>50</v>
      </c>
      <c r="M7" s="19">
        <v>35577.5</v>
      </c>
      <c r="N7" s="16" t="s">
        <v>750</v>
      </c>
      <c r="O7" s="16"/>
      <c r="P7" s="67"/>
      <c r="Q7" s="106">
        <v>350</v>
      </c>
      <c r="R7" s="107" t="s">
        <v>53</v>
      </c>
      <c r="S7" s="20">
        <v>95</v>
      </c>
      <c r="T7" s="66">
        <v>33250</v>
      </c>
      <c r="U7" s="66">
        <f t="shared" ref="U7:U20" si="3">T7*7/100</f>
        <v>2327.5</v>
      </c>
      <c r="V7" s="66">
        <f t="shared" ref="V7:V20" si="4">T7+U7</f>
        <v>35577.5</v>
      </c>
      <c r="W7" s="50" t="s">
        <v>3022</v>
      </c>
      <c r="X7" s="51">
        <v>24022</v>
      </c>
      <c r="Y7" s="113">
        <v>24025</v>
      </c>
      <c r="Z7" s="113" t="s">
        <v>3023</v>
      </c>
      <c r="AA7" s="172" t="s">
        <v>2366</v>
      </c>
      <c r="AB7" s="3" t="s">
        <v>3024</v>
      </c>
      <c r="AC7" s="5"/>
      <c r="AD7" s="5"/>
    </row>
    <row r="8" spans="1:30">
      <c r="A8" s="85">
        <v>24019</v>
      </c>
      <c r="B8" s="101" t="s">
        <v>3020</v>
      </c>
      <c r="C8" s="67">
        <v>2</v>
      </c>
      <c r="D8" s="14" t="s">
        <v>49</v>
      </c>
      <c r="E8" s="15" t="s">
        <v>50</v>
      </c>
      <c r="F8" s="14" t="s">
        <v>1396</v>
      </c>
      <c r="G8" s="16">
        <v>5136</v>
      </c>
      <c r="H8" s="17">
        <v>12</v>
      </c>
      <c r="I8" s="14" t="s">
        <v>52</v>
      </c>
      <c r="J8" s="15" t="s">
        <v>50</v>
      </c>
      <c r="K8" s="19">
        <v>4280</v>
      </c>
      <c r="L8" s="15" t="s">
        <v>50</v>
      </c>
      <c r="M8" s="19">
        <v>4280</v>
      </c>
      <c r="N8" s="16" t="s">
        <v>750</v>
      </c>
      <c r="O8" s="16"/>
      <c r="P8" s="67"/>
      <c r="Q8" s="106">
        <v>400</v>
      </c>
      <c r="R8" s="107" t="s">
        <v>58</v>
      </c>
      <c r="S8" s="20">
        <v>10</v>
      </c>
      <c r="T8" s="66">
        <v>4000</v>
      </c>
      <c r="U8" s="66">
        <f t="shared" si="3"/>
        <v>280</v>
      </c>
      <c r="V8" s="66">
        <f t="shared" si="4"/>
        <v>4280</v>
      </c>
      <c r="W8" s="50" t="s">
        <v>3022</v>
      </c>
      <c r="X8" s="51">
        <v>24022</v>
      </c>
      <c r="Y8" s="113">
        <v>24025</v>
      </c>
      <c r="Z8" s="113" t="s">
        <v>3023</v>
      </c>
      <c r="AA8" s="172" t="s">
        <v>2366</v>
      </c>
      <c r="AB8" s="3" t="s">
        <v>3024</v>
      </c>
      <c r="AC8" s="5"/>
      <c r="AD8" s="5"/>
    </row>
    <row r="9" spans="1:30" ht="48">
      <c r="A9" s="85">
        <v>24019</v>
      </c>
      <c r="B9" s="101" t="s">
        <v>3025</v>
      </c>
      <c r="C9" s="67">
        <v>1</v>
      </c>
      <c r="D9" s="14" t="s">
        <v>60</v>
      </c>
      <c r="E9" s="15" t="s">
        <v>61</v>
      </c>
      <c r="F9" s="14" t="s">
        <v>77</v>
      </c>
      <c r="G9" s="16">
        <v>1774381</v>
      </c>
      <c r="H9" s="17">
        <v>721</v>
      </c>
      <c r="I9" s="14" t="s">
        <v>94</v>
      </c>
      <c r="J9" s="18" t="s">
        <v>61</v>
      </c>
      <c r="K9" s="19">
        <v>1774257.95</v>
      </c>
      <c r="L9" s="18" t="s">
        <v>61</v>
      </c>
      <c r="M9" s="19">
        <v>1774257.95</v>
      </c>
      <c r="N9" s="16" t="s">
        <v>750</v>
      </c>
      <c r="O9" s="16"/>
      <c r="P9" s="67"/>
      <c r="Q9" s="106">
        <v>2300</v>
      </c>
      <c r="R9" s="107" t="s">
        <v>63</v>
      </c>
      <c r="S9" s="20">
        <v>720.95</v>
      </c>
      <c r="T9" s="66">
        <v>1658185</v>
      </c>
      <c r="U9" s="66">
        <f t="shared" si="3"/>
        <v>116072.95</v>
      </c>
      <c r="V9" s="66">
        <f t="shared" si="4"/>
        <v>1774257.95</v>
      </c>
      <c r="W9" s="50" t="s">
        <v>3026</v>
      </c>
      <c r="X9" s="51">
        <v>24032</v>
      </c>
      <c r="Y9" s="113">
        <v>24034</v>
      </c>
      <c r="Z9" s="113" t="s">
        <v>3027</v>
      </c>
      <c r="AA9" s="172" t="s">
        <v>3028</v>
      </c>
      <c r="AB9" s="3"/>
      <c r="AC9" s="5"/>
      <c r="AD9" s="5"/>
    </row>
    <row r="10" spans="1:30">
      <c r="A10" s="85">
        <v>24019</v>
      </c>
      <c r="B10" s="101" t="s">
        <v>3029</v>
      </c>
      <c r="C10" s="67">
        <v>1</v>
      </c>
      <c r="D10" s="14" t="s">
        <v>60</v>
      </c>
      <c r="E10" s="15" t="s">
        <v>61</v>
      </c>
      <c r="F10" s="14" t="s">
        <v>2568</v>
      </c>
      <c r="G10" s="16">
        <v>143326.5</v>
      </c>
      <c r="H10" s="17">
        <v>893</v>
      </c>
      <c r="I10" s="14" t="s">
        <v>52</v>
      </c>
      <c r="J10" s="15" t="s">
        <v>61</v>
      </c>
      <c r="K10" s="19">
        <v>143326.5</v>
      </c>
      <c r="L10" s="15" t="s">
        <v>61</v>
      </c>
      <c r="M10" s="19">
        <v>143326.5</v>
      </c>
      <c r="N10" s="16" t="s">
        <v>750</v>
      </c>
      <c r="O10" s="16"/>
      <c r="P10" s="67"/>
      <c r="Q10" s="106">
        <v>150</v>
      </c>
      <c r="R10" s="107" t="s">
        <v>63</v>
      </c>
      <c r="S10" s="20">
        <v>893</v>
      </c>
      <c r="T10" s="66">
        <v>133950</v>
      </c>
      <c r="U10" s="66">
        <f t="shared" si="3"/>
        <v>9376.5</v>
      </c>
      <c r="V10" s="66">
        <f t="shared" si="4"/>
        <v>143326.5</v>
      </c>
      <c r="W10" s="50" t="s">
        <v>3030</v>
      </c>
      <c r="X10" s="51">
        <v>24021</v>
      </c>
      <c r="Y10" s="113">
        <v>24026</v>
      </c>
      <c r="Z10" s="113" t="s">
        <v>3031</v>
      </c>
      <c r="AA10" s="172" t="s">
        <v>335</v>
      </c>
      <c r="AB10" s="3"/>
      <c r="AC10" s="5"/>
      <c r="AD10" s="5"/>
    </row>
    <row r="11" spans="1:30">
      <c r="A11" s="85">
        <v>24019</v>
      </c>
      <c r="B11" s="101" t="s">
        <v>3032</v>
      </c>
      <c r="C11" s="67">
        <v>6</v>
      </c>
      <c r="D11" s="14" t="s">
        <v>112</v>
      </c>
      <c r="E11" s="15" t="s">
        <v>1339</v>
      </c>
      <c r="F11" s="14" t="s">
        <v>1988</v>
      </c>
      <c r="G11" s="16">
        <v>250000</v>
      </c>
      <c r="H11" s="17">
        <v>5</v>
      </c>
      <c r="I11" s="14" t="s">
        <v>52</v>
      </c>
      <c r="J11" s="18" t="s">
        <v>1339</v>
      </c>
      <c r="K11" s="19">
        <v>250000</v>
      </c>
      <c r="L11" s="18" t="s">
        <v>1339</v>
      </c>
      <c r="M11" s="19">
        <v>250000</v>
      </c>
      <c r="N11" s="16" t="s">
        <v>750</v>
      </c>
      <c r="O11" s="16"/>
      <c r="P11" s="67" t="s">
        <v>3033</v>
      </c>
      <c r="Q11" s="106">
        <v>8000</v>
      </c>
      <c r="R11" s="107" t="s">
        <v>206</v>
      </c>
      <c r="S11" s="20">
        <v>5</v>
      </c>
      <c r="T11" s="66">
        <v>40000</v>
      </c>
      <c r="U11" s="66">
        <v>0</v>
      </c>
      <c r="V11" s="66">
        <f t="shared" si="4"/>
        <v>40000</v>
      </c>
      <c r="W11" s="50" t="s">
        <v>3034</v>
      </c>
      <c r="X11" s="51">
        <v>24021</v>
      </c>
      <c r="Y11" s="113">
        <v>24026</v>
      </c>
      <c r="Z11" s="113" t="s">
        <v>3035</v>
      </c>
      <c r="AA11" s="172" t="s">
        <v>265</v>
      </c>
      <c r="AB11" s="3" t="s">
        <v>314</v>
      </c>
      <c r="AC11" s="5"/>
      <c r="AD11" s="5"/>
    </row>
    <row r="12" spans="1:30">
      <c r="A12" s="85"/>
      <c r="B12" s="101"/>
      <c r="C12" s="67"/>
      <c r="D12" s="14"/>
      <c r="E12" s="15"/>
      <c r="F12" s="14"/>
      <c r="G12" s="16"/>
      <c r="H12" s="17"/>
      <c r="I12" s="14"/>
      <c r="J12" s="18"/>
      <c r="K12" s="19"/>
      <c r="L12" s="21"/>
      <c r="M12" s="16"/>
      <c r="N12" s="16"/>
      <c r="O12" s="16"/>
      <c r="P12" s="67" t="s">
        <v>3033</v>
      </c>
      <c r="Q12" s="106">
        <v>8000</v>
      </c>
      <c r="R12" s="107" t="s">
        <v>206</v>
      </c>
      <c r="S12" s="20">
        <v>5</v>
      </c>
      <c r="T12" s="66">
        <v>40000</v>
      </c>
      <c r="U12" s="66">
        <v>0</v>
      </c>
      <c r="V12" s="66">
        <f t="shared" ref="V12:V15" si="5">T12+U12</f>
        <v>40000</v>
      </c>
      <c r="W12" s="50" t="s">
        <v>3034</v>
      </c>
      <c r="X12" s="51">
        <v>24021</v>
      </c>
      <c r="Y12" s="113">
        <v>24027</v>
      </c>
      <c r="Z12" s="113" t="s">
        <v>3036</v>
      </c>
      <c r="AA12" s="172" t="s">
        <v>265</v>
      </c>
      <c r="AB12" s="3" t="s">
        <v>551</v>
      </c>
      <c r="AC12" s="5"/>
      <c r="AD12" s="5"/>
    </row>
    <row r="13" spans="1:30">
      <c r="A13" s="85"/>
      <c r="B13" s="101"/>
      <c r="C13" s="67"/>
      <c r="D13" s="14"/>
      <c r="E13" s="15"/>
      <c r="F13" s="14"/>
      <c r="G13" s="16"/>
      <c r="H13" s="17"/>
      <c r="I13" s="14"/>
      <c r="J13" s="18"/>
      <c r="K13" s="19"/>
      <c r="L13" s="21"/>
      <c r="M13" s="16"/>
      <c r="N13" s="16"/>
      <c r="O13" s="16"/>
      <c r="P13" s="67" t="s">
        <v>3033</v>
      </c>
      <c r="Q13" s="106">
        <v>8000</v>
      </c>
      <c r="R13" s="107" t="s">
        <v>206</v>
      </c>
      <c r="S13" s="20">
        <v>5</v>
      </c>
      <c r="T13" s="66">
        <v>40000</v>
      </c>
      <c r="U13" s="66">
        <v>0</v>
      </c>
      <c r="V13" s="66">
        <f t="shared" si="5"/>
        <v>40000</v>
      </c>
      <c r="W13" s="50" t="s">
        <v>3034</v>
      </c>
      <c r="X13" s="51">
        <v>24021</v>
      </c>
      <c r="Y13" s="113">
        <v>24032</v>
      </c>
      <c r="Z13" s="113" t="s">
        <v>3037</v>
      </c>
      <c r="AA13" s="172" t="s">
        <v>265</v>
      </c>
      <c r="AB13" s="3" t="s">
        <v>553</v>
      </c>
      <c r="AC13" s="5"/>
      <c r="AD13" s="5"/>
    </row>
    <row r="14" spans="1:30">
      <c r="A14" s="85"/>
      <c r="B14" s="101"/>
      <c r="C14" s="67"/>
      <c r="D14" s="14"/>
      <c r="E14" s="15"/>
      <c r="F14" s="14"/>
      <c r="G14" s="16"/>
      <c r="H14" s="17"/>
      <c r="I14" s="14"/>
      <c r="J14" s="18"/>
      <c r="K14" s="19"/>
      <c r="L14" s="21"/>
      <c r="M14" s="16"/>
      <c r="N14" s="16"/>
      <c r="O14" s="16"/>
      <c r="P14" s="67" t="s">
        <v>3033</v>
      </c>
      <c r="Q14" s="106">
        <v>8000</v>
      </c>
      <c r="R14" s="107" t="s">
        <v>206</v>
      </c>
      <c r="S14" s="20">
        <v>5</v>
      </c>
      <c r="T14" s="66">
        <v>40000</v>
      </c>
      <c r="U14" s="66">
        <v>0</v>
      </c>
      <c r="V14" s="66">
        <f t="shared" si="5"/>
        <v>40000</v>
      </c>
      <c r="W14" s="50" t="s">
        <v>3034</v>
      </c>
      <c r="X14" s="51">
        <v>24021</v>
      </c>
      <c r="Y14" s="113">
        <v>24036</v>
      </c>
      <c r="Z14" s="113" t="s">
        <v>3038</v>
      </c>
      <c r="AA14" s="172" t="s">
        <v>265</v>
      </c>
      <c r="AB14" s="3" t="s">
        <v>612</v>
      </c>
      <c r="AC14" s="5"/>
      <c r="AD14" s="5"/>
    </row>
    <row r="15" spans="1:30">
      <c r="A15" s="85"/>
      <c r="B15" s="101"/>
      <c r="C15" s="67"/>
      <c r="D15" s="14"/>
      <c r="E15" s="15"/>
      <c r="F15" s="14"/>
      <c r="G15" s="16"/>
      <c r="H15" s="17"/>
      <c r="I15" s="14"/>
      <c r="J15" s="18"/>
      <c r="K15" s="19"/>
      <c r="L15" s="21"/>
      <c r="M15" s="16"/>
      <c r="N15" s="16"/>
      <c r="O15" s="16"/>
      <c r="P15" s="67" t="s">
        <v>3033</v>
      </c>
      <c r="Q15" s="106">
        <v>18000</v>
      </c>
      <c r="R15" s="107" t="s">
        <v>206</v>
      </c>
      <c r="S15" s="20">
        <v>5</v>
      </c>
      <c r="T15" s="66">
        <v>90000</v>
      </c>
      <c r="U15" s="66">
        <v>0</v>
      </c>
      <c r="V15" s="66">
        <f t="shared" si="5"/>
        <v>90000</v>
      </c>
      <c r="W15" s="50" t="s">
        <v>3034</v>
      </c>
      <c r="X15" s="51">
        <v>24021</v>
      </c>
      <c r="Y15" s="113">
        <v>24042</v>
      </c>
      <c r="Z15" s="113" t="s">
        <v>3039</v>
      </c>
      <c r="AA15" s="172" t="s">
        <v>265</v>
      </c>
      <c r="AB15" s="3" t="s">
        <v>614</v>
      </c>
      <c r="AC15" s="5"/>
      <c r="AD15" s="5"/>
    </row>
    <row r="16" spans="1:30">
      <c r="A16" s="85">
        <v>24020</v>
      </c>
      <c r="B16" s="101" t="s">
        <v>3040</v>
      </c>
      <c r="C16" s="67">
        <v>2</v>
      </c>
      <c r="D16" s="14" t="s">
        <v>60</v>
      </c>
      <c r="E16" s="15" t="s">
        <v>2358</v>
      </c>
      <c r="F16" s="14" t="s">
        <v>3041</v>
      </c>
      <c r="G16" s="16">
        <v>486850</v>
      </c>
      <c r="H16" s="17">
        <v>91</v>
      </c>
      <c r="I16" s="14" t="s">
        <v>52</v>
      </c>
      <c r="J16" s="15" t="s">
        <v>2358</v>
      </c>
      <c r="K16" s="19">
        <v>486850</v>
      </c>
      <c r="L16" s="15" t="s">
        <v>2358</v>
      </c>
      <c r="M16" s="19">
        <v>486850</v>
      </c>
      <c r="N16" s="16" t="s">
        <v>750</v>
      </c>
      <c r="O16" s="16"/>
      <c r="P16" s="67"/>
      <c r="Q16" s="106">
        <v>5000</v>
      </c>
      <c r="R16" s="107" t="s">
        <v>63</v>
      </c>
      <c r="S16" s="20">
        <v>91</v>
      </c>
      <c r="T16" s="66">
        <v>455000</v>
      </c>
      <c r="U16" s="66">
        <f t="shared" si="3"/>
        <v>31850</v>
      </c>
      <c r="V16" s="66">
        <f t="shared" si="4"/>
        <v>486850</v>
      </c>
      <c r="W16" s="50" t="s">
        <v>3042</v>
      </c>
      <c r="X16" s="51">
        <v>24022</v>
      </c>
      <c r="Y16" s="113">
        <v>24027</v>
      </c>
      <c r="Z16" s="113" t="s">
        <v>3043</v>
      </c>
      <c r="AA16" s="172" t="s">
        <v>3044</v>
      </c>
      <c r="AB16" s="3"/>
      <c r="AC16" s="5"/>
      <c r="AD16" s="5"/>
    </row>
    <row r="17" spans="1:30" ht="48">
      <c r="A17" s="85">
        <v>24018</v>
      </c>
      <c r="B17" s="101" t="s">
        <v>3045</v>
      </c>
      <c r="C17" s="67">
        <v>1</v>
      </c>
      <c r="D17" s="14" t="s">
        <v>60</v>
      </c>
      <c r="E17" s="15" t="s">
        <v>61</v>
      </c>
      <c r="F17" s="14" t="s">
        <v>3046</v>
      </c>
      <c r="G17" s="16">
        <v>1904774.41</v>
      </c>
      <c r="H17" s="17">
        <v>1618.33</v>
      </c>
      <c r="I17" s="14" t="s">
        <v>94</v>
      </c>
      <c r="J17" s="18" t="s">
        <v>61</v>
      </c>
      <c r="K17" s="19">
        <v>1883141.15</v>
      </c>
      <c r="L17" s="18" t="s">
        <v>61</v>
      </c>
      <c r="M17" s="19">
        <v>1883141.15</v>
      </c>
      <c r="N17" s="16" t="s">
        <v>750</v>
      </c>
      <c r="O17" s="16"/>
      <c r="P17" s="67"/>
      <c r="Q17" s="106">
        <v>1100</v>
      </c>
      <c r="R17" s="107" t="s">
        <v>63</v>
      </c>
      <c r="S17" s="20">
        <v>1599.95</v>
      </c>
      <c r="T17" s="66">
        <v>1759945</v>
      </c>
      <c r="U17" s="66">
        <f t="shared" si="3"/>
        <v>123196.15</v>
      </c>
      <c r="V17" s="66">
        <f t="shared" si="4"/>
        <v>1883141.15</v>
      </c>
      <c r="W17" s="50" t="s">
        <v>3047</v>
      </c>
      <c r="X17" s="51">
        <v>24041</v>
      </c>
      <c r="Y17" s="113">
        <v>24042</v>
      </c>
      <c r="Z17" s="113" t="s">
        <v>3048</v>
      </c>
      <c r="AA17" s="172" t="s">
        <v>3049</v>
      </c>
      <c r="AB17" s="3"/>
      <c r="AC17" s="5"/>
      <c r="AD17" s="5"/>
    </row>
    <row r="18" spans="1:30">
      <c r="A18" s="85">
        <v>24022</v>
      </c>
      <c r="B18" s="101" t="s">
        <v>3050</v>
      </c>
      <c r="C18" s="67">
        <v>2</v>
      </c>
      <c r="D18" s="14" t="s">
        <v>49</v>
      </c>
      <c r="E18" s="15" t="s">
        <v>3051</v>
      </c>
      <c r="F18" s="14" t="s">
        <v>3052</v>
      </c>
      <c r="G18" s="16">
        <v>285000</v>
      </c>
      <c r="H18" s="17">
        <v>0.95</v>
      </c>
      <c r="I18" s="14" t="s">
        <v>52</v>
      </c>
      <c r="J18" s="15" t="s">
        <v>3051</v>
      </c>
      <c r="K18" s="19">
        <v>256800</v>
      </c>
      <c r="L18" s="15" t="s">
        <v>3051</v>
      </c>
      <c r="M18" s="19">
        <v>256800</v>
      </c>
      <c r="N18" s="16" t="s">
        <v>750</v>
      </c>
      <c r="O18" s="16"/>
      <c r="P18" s="67"/>
      <c r="Q18" s="106">
        <v>300000</v>
      </c>
      <c r="R18" s="107" t="s">
        <v>88</v>
      </c>
      <c r="S18" s="20">
        <v>0.8</v>
      </c>
      <c r="T18" s="66">
        <v>240000</v>
      </c>
      <c r="U18" s="66">
        <f t="shared" si="3"/>
        <v>16800</v>
      </c>
      <c r="V18" s="66">
        <f t="shared" si="4"/>
        <v>256800</v>
      </c>
      <c r="W18" s="50" t="s">
        <v>3053</v>
      </c>
      <c r="X18" s="51">
        <v>24022</v>
      </c>
      <c r="Y18" s="113">
        <v>24056</v>
      </c>
      <c r="Z18" s="113" t="s">
        <v>3054</v>
      </c>
      <c r="AA18" s="172" t="s">
        <v>2461</v>
      </c>
      <c r="AB18" s="3"/>
      <c r="AC18" s="5"/>
      <c r="AD18" s="5"/>
    </row>
    <row r="19" spans="1:30">
      <c r="A19" s="85">
        <v>24022</v>
      </c>
      <c r="B19" s="101" t="s">
        <v>3055</v>
      </c>
      <c r="C19" s="67">
        <v>2</v>
      </c>
      <c r="D19" s="14" t="s">
        <v>60</v>
      </c>
      <c r="E19" s="15" t="s">
        <v>3056</v>
      </c>
      <c r="F19" s="14" t="s">
        <v>3057</v>
      </c>
      <c r="G19" s="16">
        <v>16478</v>
      </c>
      <c r="H19" s="17"/>
      <c r="I19" s="14" t="s">
        <v>52</v>
      </c>
      <c r="J19" s="15" t="s">
        <v>3056</v>
      </c>
      <c r="K19" s="19">
        <v>15354.5</v>
      </c>
      <c r="L19" s="15" t="s">
        <v>3056</v>
      </c>
      <c r="M19" s="19">
        <v>15354.5</v>
      </c>
      <c r="N19" s="16" t="s">
        <v>750</v>
      </c>
      <c r="O19" s="16"/>
      <c r="P19" s="67"/>
      <c r="Q19" s="106">
        <v>700</v>
      </c>
      <c r="R19" s="107" t="s">
        <v>53</v>
      </c>
      <c r="S19" s="20">
        <v>20.5</v>
      </c>
      <c r="T19" s="66">
        <v>14350</v>
      </c>
      <c r="U19" s="66">
        <f t="shared" si="3"/>
        <v>1004.5</v>
      </c>
      <c r="V19" s="66">
        <f t="shared" si="4"/>
        <v>15354.5</v>
      </c>
      <c r="W19" s="50" t="s">
        <v>3058</v>
      </c>
      <c r="X19" s="51">
        <v>24026</v>
      </c>
      <c r="Y19" s="113">
        <v>24042</v>
      </c>
      <c r="Z19" s="113" t="s">
        <v>3059</v>
      </c>
      <c r="AA19" s="172" t="s">
        <v>1489</v>
      </c>
      <c r="AB19" s="3"/>
      <c r="AC19" s="5"/>
      <c r="AD19" s="5"/>
    </row>
    <row r="20" spans="1:30">
      <c r="A20" s="85">
        <v>24019</v>
      </c>
      <c r="B20" s="101" t="s">
        <v>3060</v>
      </c>
      <c r="C20" s="67">
        <v>1</v>
      </c>
      <c r="D20" s="14" t="s">
        <v>60</v>
      </c>
      <c r="E20" s="15" t="s">
        <v>1968</v>
      </c>
      <c r="F20" s="14" t="s">
        <v>3061</v>
      </c>
      <c r="G20" s="16">
        <v>399645</v>
      </c>
      <c r="H20" s="17">
        <v>1245</v>
      </c>
      <c r="I20" s="14" t="s">
        <v>52</v>
      </c>
      <c r="J20" s="15" t="s">
        <v>1968</v>
      </c>
      <c r="K20" s="19">
        <v>398040</v>
      </c>
      <c r="L20" s="15" t="s">
        <v>1968</v>
      </c>
      <c r="M20" s="19">
        <v>398040</v>
      </c>
      <c r="N20" s="16" t="s">
        <v>750</v>
      </c>
      <c r="O20" s="16"/>
      <c r="P20" s="67"/>
      <c r="Q20" s="106">
        <v>300</v>
      </c>
      <c r="R20" s="107" t="s">
        <v>63</v>
      </c>
      <c r="S20" s="20">
        <v>1240</v>
      </c>
      <c r="T20" s="66">
        <v>372000</v>
      </c>
      <c r="U20" s="66">
        <f t="shared" si="3"/>
        <v>26040</v>
      </c>
      <c r="V20" s="66">
        <f t="shared" si="4"/>
        <v>398040</v>
      </c>
      <c r="W20" s="50" t="s">
        <v>3062</v>
      </c>
      <c r="X20" s="51">
        <v>24026</v>
      </c>
      <c r="Y20" s="113">
        <v>24033</v>
      </c>
      <c r="Z20" s="113" t="s">
        <v>3063</v>
      </c>
      <c r="AA20" s="172" t="s">
        <v>335</v>
      </c>
      <c r="AB20" s="3"/>
      <c r="AC20" s="5"/>
      <c r="AD20" s="5"/>
    </row>
    <row r="21" spans="1:30">
      <c r="A21" s="85">
        <v>24019</v>
      </c>
      <c r="B21" s="101" t="s">
        <v>3064</v>
      </c>
      <c r="C21" s="67">
        <v>1</v>
      </c>
      <c r="D21" s="14" t="s">
        <v>60</v>
      </c>
      <c r="E21" s="15" t="s">
        <v>136</v>
      </c>
      <c r="F21" s="14" t="s">
        <v>3065</v>
      </c>
      <c r="G21" s="16">
        <v>52162.5</v>
      </c>
      <c r="H21" s="17">
        <v>975</v>
      </c>
      <c r="I21" s="14" t="s">
        <v>52</v>
      </c>
      <c r="J21" s="18" t="s">
        <v>136</v>
      </c>
      <c r="K21" s="19">
        <v>51734.5</v>
      </c>
      <c r="L21" s="18" t="s">
        <v>136</v>
      </c>
      <c r="M21" s="19">
        <v>51734.5</v>
      </c>
      <c r="N21" s="16" t="s">
        <v>750</v>
      </c>
      <c r="O21" s="16"/>
      <c r="P21" s="67"/>
      <c r="Q21" s="106">
        <v>50</v>
      </c>
      <c r="R21" s="107" t="s">
        <v>63</v>
      </c>
      <c r="S21" s="20">
        <v>967</v>
      </c>
      <c r="T21" s="66">
        <v>48350</v>
      </c>
      <c r="U21" s="66">
        <f t="shared" ref="U21:U94" si="6">T21*7/100</f>
        <v>3384.5</v>
      </c>
      <c r="V21" s="66">
        <f t="shared" ref="V21:V92" si="7">T21+U21</f>
        <v>51734.5</v>
      </c>
      <c r="W21" s="50" t="s">
        <v>3066</v>
      </c>
      <c r="X21" s="51">
        <v>24026</v>
      </c>
      <c r="Y21" s="113">
        <v>24040</v>
      </c>
      <c r="Z21" s="113" t="s">
        <v>3067</v>
      </c>
      <c r="AA21" s="172" t="s">
        <v>335</v>
      </c>
      <c r="AB21" s="3"/>
      <c r="AC21" s="5"/>
      <c r="AD21" s="5"/>
    </row>
    <row r="22" spans="1:30">
      <c r="A22" s="85">
        <v>24025</v>
      </c>
      <c r="B22" s="101" t="s">
        <v>3068</v>
      </c>
      <c r="C22" s="67">
        <v>7</v>
      </c>
      <c r="D22" s="14" t="s">
        <v>190</v>
      </c>
      <c r="E22" s="15" t="s">
        <v>3069</v>
      </c>
      <c r="F22" s="14" t="s">
        <v>2056</v>
      </c>
      <c r="G22" s="16">
        <v>11694.99</v>
      </c>
      <c r="H22" s="17"/>
      <c r="I22" s="14" t="s">
        <v>275</v>
      </c>
      <c r="J22" s="15" t="s">
        <v>3069</v>
      </c>
      <c r="K22" s="19">
        <v>11694.99</v>
      </c>
      <c r="L22" s="15" t="s">
        <v>3069</v>
      </c>
      <c r="M22" s="19">
        <v>11694.99</v>
      </c>
      <c r="N22" s="16" t="s">
        <v>750</v>
      </c>
      <c r="O22" s="16"/>
      <c r="P22" s="67"/>
      <c r="Q22" s="106">
        <v>4</v>
      </c>
      <c r="R22" s="107" t="s">
        <v>101</v>
      </c>
      <c r="S22" s="20"/>
      <c r="T22" s="66">
        <v>11694.99</v>
      </c>
      <c r="U22" s="66">
        <v>0</v>
      </c>
      <c r="V22" s="66">
        <f t="shared" si="7"/>
        <v>11694.99</v>
      </c>
      <c r="W22" s="50" t="s">
        <v>275</v>
      </c>
      <c r="X22" s="51">
        <v>24021</v>
      </c>
      <c r="Y22" s="113">
        <v>24021</v>
      </c>
      <c r="Z22" s="113" t="s">
        <v>275</v>
      </c>
      <c r="AA22" s="172" t="s">
        <v>275</v>
      </c>
      <c r="AB22" s="3"/>
      <c r="AC22" s="5"/>
      <c r="AD22" s="5"/>
    </row>
    <row r="23" spans="1:30">
      <c r="A23" s="85">
        <v>24025</v>
      </c>
      <c r="B23" s="101" t="s">
        <v>3070</v>
      </c>
      <c r="C23" s="67">
        <v>6</v>
      </c>
      <c r="D23" s="14" t="s">
        <v>112</v>
      </c>
      <c r="E23" s="169" t="s">
        <v>454</v>
      </c>
      <c r="F23" s="14" t="s">
        <v>3071</v>
      </c>
      <c r="G23" s="16"/>
      <c r="H23" s="17"/>
      <c r="I23" s="14"/>
      <c r="J23" s="18"/>
      <c r="K23" s="19"/>
      <c r="L23" s="63"/>
      <c r="M23" s="16"/>
      <c r="N23" s="16"/>
      <c r="O23" s="16"/>
      <c r="P23" s="67" t="s">
        <v>2791</v>
      </c>
      <c r="Q23" s="106">
        <v>450000</v>
      </c>
      <c r="R23" s="107" t="s">
        <v>206</v>
      </c>
      <c r="S23" s="20"/>
      <c r="T23" s="66"/>
      <c r="U23" s="66">
        <f t="shared" si="6"/>
        <v>0</v>
      </c>
      <c r="V23" s="66">
        <f t="shared" si="7"/>
        <v>0</v>
      </c>
      <c r="W23" s="170" t="s">
        <v>454</v>
      </c>
      <c r="X23" s="51"/>
      <c r="Y23" s="113"/>
      <c r="Z23" s="173" t="s">
        <v>454</v>
      </c>
      <c r="AA23" s="172"/>
      <c r="AB23" s="3"/>
      <c r="AC23" s="5"/>
      <c r="AD23" s="5"/>
    </row>
    <row r="24" spans="1:30">
      <c r="A24" s="85">
        <v>24022</v>
      </c>
      <c r="B24" s="101" t="s">
        <v>3072</v>
      </c>
      <c r="C24" s="67">
        <v>6</v>
      </c>
      <c r="D24" s="14" t="s">
        <v>112</v>
      </c>
      <c r="E24" s="15" t="s">
        <v>197</v>
      </c>
      <c r="F24" s="14" t="s">
        <v>3073</v>
      </c>
      <c r="G24" s="16">
        <v>1605</v>
      </c>
      <c r="H24" s="17">
        <v>6</v>
      </c>
      <c r="I24" s="14" t="s">
        <v>52</v>
      </c>
      <c r="J24" s="15" t="s">
        <v>197</v>
      </c>
      <c r="K24" s="19">
        <v>1605</v>
      </c>
      <c r="L24" s="15" t="s">
        <v>197</v>
      </c>
      <c r="M24" s="19">
        <v>1605</v>
      </c>
      <c r="N24" s="16" t="s">
        <v>750</v>
      </c>
      <c r="O24" s="16"/>
      <c r="P24" s="67" t="s">
        <v>3074</v>
      </c>
      <c r="Q24" s="106">
        <v>250</v>
      </c>
      <c r="R24" s="107" t="s">
        <v>53</v>
      </c>
      <c r="S24" s="20">
        <v>6</v>
      </c>
      <c r="T24" s="66">
        <v>1500</v>
      </c>
      <c r="U24" s="66">
        <f t="shared" si="6"/>
        <v>105</v>
      </c>
      <c r="V24" s="66">
        <f t="shared" si="7"/>
        <v>1605</v>
      </c>
      <c r="W24" s="50" t="s">
        <v>3075</v>
      </c>
      <c r="X24" s="51">
        <v>24026</v>
      </c>
      <c r="Y24" s="113">
        <v>24026</v>
      </c>
      <c r="Z24" s="113" t="s">
        <v>2826</v>
      </c>
      <c r="AA24" s="172" t="s">
        <v>863</v>
      </c>
      <c r="AB24" s="3"/>
      <c r="AC24" s="5"/>
      <c r="AD24" s="5"/>
    </row>
    <row r="25" spans="1:30">
      <c r="A25" s="85">
        <v>24025</v>
      </c>
      <c r="B25" s="101" t="s">
        <v>3076</v>
      </c>
      <c r="C25" s="67">
        <v>6</v>
      </c>
      <c r="D25" s="14" t="s">
        <v>112</v>
      </c>
      <c r="E25" s="169" t="s">
        <v>454</v>
      </c>
      <c r="F25" s="14" t="s">
        <v>3077</v>
      </c>
      <c r="G25" s="16"/>
      <c r="H25" s="17"/>
      <c r="I25" s="14"/>
      <c r="J25" s="18"/>
      <c r="K25" s="19"/>
      <c r="L25" s="63"/>
      <c r="M25" s="16"/>
      <c r="N25" s="16"/>
      <c r="O25" s="16"/>
      <c r="P25" s="67"/>
      <c r="Q25" s="106">
        <v>450000</v>
      </c>
      <c r="R25" s="107" t="s">
        <v>206</v>
      </c>
      <c r="S25" s="20"/>
      <c r="T25" s="66"/>
      <c r="U25" s="66">
        <f t="shared" si="6"/>
        <v>0</v>
      </c>
      <c r="V25" s="66">
        <f t="shared" si="7"/>
        <v>0</v>
      </c>
      <c r="W25" s="170" t="s">
        <v>454</v>
      </c>
      <c r="X25" s="51"/>
      <c r="Y25" s="113"/>
      <c r="Z25" s="173" t="s">
        <v>454</v>
      </c>
      <c r="AA25" s="172"/>
      <c r="AB25" s="3"/>
      <c r="AC25" s="5"/>
      <c r="AD25" s="5"/>
    </row>
    <row r="26" spans="1:30">
      <c r="A26" s="85">
        <v>24025</v>
      </c>
      <c r="B26" s="101" t="s">
        <v>3078</v>
      </c>
      <c r="C26" s="67">
        <v>6</v>
      </c>
      <c r="D26" s="14" t="s">
        <v>112</v>
      </c>
      <c r="E26" s="169" t="s">
        <v>454</v>
      </c>
      <c r="F26" s="14" t="s">
        <v>3079</v>
      </c>
      <c r="G26" s="16"/>
      <c r="H26" s="17"/>
      <c r="I26" s="14"/>
      <c r="J26" s="18"/>
      <c r="K26" s="19"/>
      <c r="L26" s="63"/>
      <c r="M26" s="16"/>
      <c r="N26" s="16"/>
      <c r="O26" s="16"/>
      <c r="P26" s="67"/>
      <c r="Q26" s="106">
        <v>450000</v>
      </c>
      <c r="R26" s="107" t="s">
        <v>206</v>
      </c>
      <c r="S26" s="20"/>
      <c r="T26" s="66"/>
      <c r="U26" s="66">
        <f t="shared" ref="U26:U67" si="8">T26*7/100</f>
        <v>0</v>
      </c>
      <c r="V26" s="66">
        <f t="shared" ref="V26:V67" si="9">T26+U26</f>
        <v>0</v>
      </c>
      <c r="W26" s="170" t="s">
        <v>454</v>
      </c>
      <c r="X26" s="51"/>
      <c r="Y26" s="113"/>
      <c r="Z26" s="173" t="s">
        <v>454</v>
      </c>
      <c r="AA26" s="172"/>
      <c r="AB26" s="3"/>
      <c r="AC26" s="5"/>
      <c r="AD26" s="5"/>
    </row>
    <row r="27" spans="1:30" ht="30" customHeight="1">
      <c r="A27" s="83">
        <v>24025</v>
      </c>
      <c r="B27" s="101" t="s">
        <v>3080</v>
      </c>
      <c r="C27" s="67">
        <v>7</v>
      </c>
      <c r="D27" s="14" t="s">
        <v>49</v>
      </c>
      <c r="E27" s="15" t="s">
        <v>748</v>
      </c>
      <c r="F27" s="14" t="s">
        <v>3081</v>
      </c>
      <c r="G27" s="16">
        <v>70620</v>
      </c>
      <c r="H27" s="17"/>
      <c r="I27" s="14" t="s">
        <v>52</v>
      </c>
      <c r="J27" s="15" t="s">
        <v>748</v>
      </c>
      <c r="K27" s="16">
        <v>5885</v>
      </c>
      <c r="L27" s="15" t="s">
        <v>748</v>
      </c>
      <c r="M27" s="16">
        <v>5885</v>
      </c>
      <c r="N27" s="16" t="s">
        <v>750</v>
      </c>
      <c r="O27" s="16"/>
      <c r="P27" s="67"/>
      <c r="Q27" s="106">
        <v>1</v>
      </c>
      <c r="R27" s="107" t="s">
        <v>35</v>
      </c>
      <c r="S27" s="20"/>
      <c r="T27" s="66">
        <v>5500</v>
      </c>
      <c r="U27" s="66">
        <f t="shared" si="8"/>
        <v>385</v>
      </c>
      <c r="V27" s="66">
        <f t="shared" si="9"/>
        <v>5885</v>
      </c>
      <c r="W27" s="50" t="s">
        <v>36</v>
      </c>
      <c r="X27" s="51">
        <v>24004</v>
      </c>
      <c r="Y27" s="113">
        <v>24047</v>
      </c>
      <c r="Z27" s="113" t="s">
        <v>3082</v>
      </c>
      <c r="AA27" s="130" t="s">
        <v>3083</v>
      </c>
      <c r="AB27" s="3"/>
      <c r="AC27" s="5"/>
      <c r="AD27" s="5"/>
    </row>
    <row r="28" spans="1:30">
      <c r="A28" s="83">
        <v>24025</v>
      </c>
      <c r="B28" s="101" t="s">
        <v>3084</v>
      </c>
      <c r="C28" s="67">
        <v>7</v>
      </c>
      <c r="D28" s="14" t="s">
        <v>183</v>
      </c>
      <c r="E28" s="15" t="s">
        <v>1567</v>
      </c>
      <c r="F28" s="14" t="s">
        <v>3085</v>
      </c>
      <c r="G28" s="16">
        <v>70085</v>
      </c>
      <c r="H28" s="17"/>
      <c r="I28" s="14" t="s">
        <v>52</v>
      </c>
      <c r="J28" s="15" t="s">
        <v>1567</v>
      </c>
      <c r="K28" s="16">
        <v>70085</v>
      </c>
      <c r="L28" s="15" t="s">
        <v>1567</v>
      </c>
      <c r="M28" s="16">
        <v>70085</v>
      </c>
      <c r="N28" s="16" t="s">
        <v>750</v>
      </c>
      <c r="O28" s="16"/>
      <c r="P28" s="67"/>
      <c r="Q28" s="106">
        <v>1</v>
      </c>
      <c r="R28" s="107" t="s">
        <v>35</v>
      </c>
      <c r="S28" s="20"/>
      <c r="T28" s="66">
        <v>32750</v>
      </c>
      <c r="U28" s="66">
        <f t="shared" si="8"/>
        <v>2292.5</v>
      </c>
      <c r="V28" s="66">
        <f t="shared" si="9"/>
        <v>35042.5</v>
      </c>
      <c r="W28" s="50" t="s">
        <v>1577</v>
      </c>
      <c r="X28" s="51">
        <v>23640</v>
      </c>
      <c r="Y28" s="113">
        <v>24020</v>
      </c>
      <c r="Z28" s="113" t="s">
        <v>1580</v>
      </c>
      <c r="AA28" s="130" t="s">
        <v>1579</v>
      </c>
      <c r="AB28" s="3"/>
      <c r="AC28" s="5"/>
      <c r="AD28" s="5"/>
    </row>
    <row r="29" spans="1:30">
      <c r="A29" s="83">
        <v>24025</v>
      </c>
      <c r="B29" s="101" t="s">
        <v>3086</v>
      </c>
      <c r="C29" s="67">
        <v>7</v>
      </c>
      <c r="D29" s="14" t="s">
        <v>31</v>
      </c>
      <c r="E29" s="15" t="s">
        <v>1567</v>
      </c>
      <c r="F29" s="14" t="s">
        <v>3087</v>
      </c>
      <c r="G29" s="16">
        <v>26750</v>
      </c>
      <c r="H29" s="17"/>
      <c r="I29" s="14" t="s">
        <v>52</v>
      </c>
      <c r="J29" s="15" t="s">
        <v>1567</v>
      </c>
      <c r="K29" s="19">
        <v>26750</v>
      </c>
      <c r="L29" s="15" t="s">
        <v>1567</v>
      </c>
      <c r="M29" s="19">
        <v>26750</v>
      </c>
      <c r="N29" s="16" t="s">
        <v>750</v>
      </c>
      <c r="O29" s="16"/>
      <c r="P29" s="67"/>
      <c r="Q29" s="106">
        <v>1</v>
      </c>
      <c r="R29" s="107" t="s">
        <v>35</v>
      </c>
      <c r="S29" s="20"/>
      <c r="T29" s="66">
        <v>12500</v>
      </c>
      <c r="U29" s="66">
        <f t="shared" si="8"/>
        <v>875</v>
      </c>
      <c r="V29" s="66">
        <f t="shared" si="9"/>
        <v>13375</v>
      </c>
      <c r="W29" s="50" t="s">
        <v>1569</v>
      </c>
      <c r="X29" s="51">
        <v>23635</v>
      </c>
      <c r="Y29" s="113">
        <v>24020</v>
      </c>
      <c r="Z29" s="113" t="s">
        <v>1573</v>
      </c>
      <c r="AA29" s="130" t="s">
        <v>1571</v>
      </c>
      <c r="AB29" s="3" t="s">
        <v>1572</v>
      </c>
      <c r="AC29" s="5"/>
      <c r="AD29" s="5"/>
    </row>
    <row r="30" spans="1:30" ht="30" customHeight="1">
      <c r="A30" s="85">
        <v>24025</v>
      </c>
      <c r="B30" s="101" t="s">
        <v>3088</v>
      </c>
      <c r="C30" s="67">
        <v>7</v>
      </c>
      <c r="D30" s="14" t="s">
        <v>31</v>
      </c>
      <c r="E30" s="15" t="s">
        <v>480</v>
      </c>
      <c r="F30" s="14" t="s">
        <v>2971</v>
      </c>
      <c r="G30" s="16">
        <v>498664</v>
      </c>
      <c r="H30" s="17"/>
      <c r="I30" s="14" t="s">
        <v>52</v>
      </c>
      <c r="J30" s="15" t="s">
        <v>480</v>
      </c>
      <c r="K30" s="19">
        <v>498664</v>
      </c>
      <c r="L30" s="15" t="s">
        <v>480</v>
      </c>
      <c r="M30" s="16">
        <v>498664</v>
      </c>
      <c r="N30" s="16" t="s">
        <v>750</v>
      </c>
      <c r="O30" s="16"/>
      <c r="P30" s="67"/>
      <c r="Q30" s="106">
        <v>1</v>
      </c>
      <c r="R30" s="107" t="s">
        <v>481</v>
      </c>
      <c r="S30" s="20"/>
      <c r="T30" s="66">
        <v>51925</v>
      </c>
      <c r="U30" s="66">
        <v>0</v>
      </c>
      <c r="V30" s="66">
        <f t="shared" si="9"/>
        <v>51925</v>
      </c>
      <c r="W30" s="50" t="s">
        <v>36</v>
      </c>
      <c r="X30" s="51">
        <v>23655</v>
      </c>
      <c r="Y30" s="113">
        <v>24018</v>
      </c>
      <c r="Z30" s="113" t="s">
        <v>2273</v>
      </c>
      <c r="AA30" s="130" t="s">
        <v>2274</v>
      </c>
      <c r="AB30" s="3"/>
      <c r="AC30" s="5"/>
      <c r="AD30" s="5"/>
    </row>
    <row r="31" spans="1:30">
      <c r="A31" s="85">
        <v>24025</v>
      </c>
      <c r="B31" s="101" t="s">
        <v>3089</v>
      </c>
      <c r="C31" s="67">
        <v>4</v>
      </c>
      <c r="D31" s="14" t="s">
        <v>60</v>
      </c>
      <c r="E31" s="15" t="s">
        <v>631</v>
      </c>
      <c r="F31" s="14" t="s">
        <v>3090</v>
      </c>
      <c r="G31" s="16">
        <v>17719.2</v>
      </c>
      <c r="H31" s="17">
        <v>92</v>
      </c>
      <c r="I31" s="14" t="s">
        <v>52</v>
      </c>
      <c r="J31" s="15" t="s">
        <v>631</v>
      </c>
      <c r="K31" s="19">
        <v>17719.2</v>
      </c>
      <c r="L31" s="15" t="s">
        <v>631</v>
      </c>
      <c r="M31" s="19">
        <v>17719.2</v>
      </c>
      <c r="N31" s="16" t="s">
        <v>750</v>
      </c>
      <c r="O31" s="16"/>
      <c r="P31" s="67"/>
      <c r="Q31" s="106">
        <v>180</v>
      </c>
      <c r="R31" s="107" t="s">
        <v>341</v>
      </c>
      <c r="S31" s="20">
        <v>92</v>
      </c>
      <c r="T31" s="66">
        <v>16560</v>
      </c>
      <c r="U31" s="66">
        <f t="shared" si="8"/>
        <v>1159.2</v>
      </c>
      <c r="V31" s="66">
        <f t="shared" si="9"/>
        <v>17719.2</v>
      </c>
      <c r="W31" s="50" t="s">
        <v>3091</v>
      </c>
      <c r="X31" s="51">
        <v>24026</v>
      </c>
      <c r="Y31" s="113">
        <v>24035</v>
      </c>
      <c r="Z31" s="113" t="s">
        <v>3092</v>
      </c>
      <c r="AA31" s="172" t="s">
        <v>364</v>
      </c>
      <c r="AB31" s="3"/>
      <c r="AC31" s="5"/>
      <c r="AD31" s="5"/>
    </row>
    <row r="32" spans="1:30">
      <c r="A32" s="85">
        <v>24025</v>
      </c>
      <c r="B32" s="101" t="s">
        <v>3093</v>
      </c>
      <c r="C32" s="67">
        <v>4</v>
      </c>
      <c r="D32" s="14" t="s">
        <v>60</v>
      </c>
      <c r="E32" s="15" t="s">
        <v>369</v>
      </c>
      <c r="F32" s="14" t="s">
        <v>370</v>
      </c>
      <c r="G32" s="16">
        <v>4365.6000000000004</v>
      </c>
      <c r="H32" s="17">
        <v>170</v>
      </c>
      <c r="I32" s="14" t="s">
        <v>52</v>
      </c>
      <c r="J32" s="15" t="s">
        <v>369</v>
      </c>
      <c r="K32" s="19">
        <v>3980.4</v>
      </c>
      <c r="L32" s="15" t="s">
        <v>369</v>
      </c>
      <c r="M32" s="19">
        <v>3980.4</v>
      </c>
      <c r="N32" s="16" t="s">
        <v>750</v>
      </c>
      <c r="O32" s="16"/>
      <c r="P32" s="67"/>
      <c r="Q32" s="106">
        <v>24</v>
      </c>
      <c r="R32" s="107" t="s">
        <v>163</v>
      </c>
      <c r="S32" s="20">
        <v>155</v>
      </c>
      <c r="T32" s="66"/>
      <c r="U32" s="66">
        <v>3720</v>
      </c>
      <c r="V32" s="66">
        <f t="shared" si="9"/>
        <v>3720</v>
      </c>
      <c r="W32" s="50" t="s">
        <v>3094</v>
      </c>
      <c r="X32" s="51">
        <v>24027</v>
      </c>
      <c r="Y32" s="113">
        <v>24036</v>
      </c>
      <c r="Z32" s="113" t="s">
        <v>3095</v>
      </c>
      <c r="AA32" s="172" t="s">
        <v>344</v>
      </c>
      <c r="AB32" s="3"/>
      <c r="AC32" s="5"/>
      <c r="AD32" s="5"/>
    </row>
    <row r="33" spans="1:30">
      <c r="A33" s="85">
        <v>24025</v>
      </c>
      <c r="B33" s="101" t="s">
        <v>3096</v>
      </c>
      <c r="C33" s="67">
        <v>4</v>
      </c>
      <c r="D33" s="14" t="s">
        <v>60</v>
      </c>
      <c r="E33" s="15" t="s">
        <v>3097</v>
      </c>
      <c r="F33" s="14" t="s">
        <v>677</v>
      </c>
      <c r="G33" s="16">
        <v>41462.5</v>
      </c>
      <c r="H33" s="17">
        <v>155</v>
      </c>
      <c r="I33" s="14" t="s">
        <v>52</v>
      </c>
      <c r="J33" s="15" t="s">
        <v>3097</v>
      </c>
      <c r="K33" s="19">
        <v>41462.5</v>
      </c>
      <c r="L33" s="15" t="s">
        <v>3097</v>
      </c>
      <c r="M33" s="16">
        <v>41462.5</v>
      </c>
      <c r="N33" s="16" t="s">
        <v>750</v>
      </c>
      <c r="O33" s="16"/>
      <c r="P33" s="67"/>
      <c r="Q33" s="106">
        <v>250</v>
      </c>
      <c r="R33" s="107" t="s">
        <v>341</v>
      </c>
      <c r="S33" s="20">
        <v>155</v>
      </c>
      <c r="T33" s="66">
        <v>38750</v>
      </c>
      <c r="U33" s="66">
        <f t="shared" si="8"/>
        <v>2712.5</v>
      </c>
      <c r="V33" s="66">
        <f t="shared" si="9"/>
        <v>41462.5</v>
      </c>
      <c r="W33" s="50" t="s">
        <v>3098</v>
      </c>
      <c r="X33" s="51">
        <v>24035</v>
      </c>
      <c r="Y33" s="113">
        <v>24047</v>
      </c>
      <c r="Z33" s="113" t="s">
        <v>3099</v>
      </c>
      <c r="AA33" s="172" t="s">
        <v>364</v>
      </c>
      <c r="AB33" s="3"/>
      <c r="AC33" s="5"/>
      <c r="AD33" s="5"/>
    </row>
    <row r="34" spans="1:30">
      <c r="A34" s="85">
        <v>24025</v>
      </c>
      <c r="B34" s="101" t="s">
        <v>3096</v>
      </c>
      <c r="C34" s="67">
        <v>4</v>
      </c>
      <c r="D34" s="14" t="s">
        <v>60</v>
      </c>
      <c r="E34" s="15" t="s">
        <v>3097</v>
      </c>
      <c r="F34" s="14" t="s">
        <v>3100</v>
      </c>
      <c r="G34" s="16">
        <v>42265</v>
      </c>
      <c r="H34" s="17">
        <v>158</v>
      </c>
      <c r="I34" s="14" t="s">
        <v>52</v>
      </c>
      <c r="J34" s="15" t="s">
        <v>3097</v>
      </c>
      <c r="K34" s="19">
        <v>41462.5</v>
      </c>
      <c r="L34" s="15" t="s">
        <v>3097</v>
      </c>
      <c r="M34" s="16">
        <v>41462.5</v>
      </c>
      <c r="N34" s="16" t="s">
        <v>750</v>
      </c>
      <c r="O34" s="16"/>
      <c r="P34" s="67"/>
      <c r="Q34" s="106">
        <v>250</v>
      </c>
      <c r="R34" s="107" t="s">
        <v>341</v>
      </c>
      <c r="S34" s="20">
        <v>155</v>
      </c>
      <c r="T34" s="66">
        <v>38750</v>
      </c>
      <c r="U34" s="66">
        <f t="shared" ref="U34" si="10">T34*7/100</f>
        <v>2712.5</v>
      </c>
      <c r="V34" s="66">
        <f t="shared" ref="V34" si="11">T34+U34</f>
        <v>41462.5</v>
      </c>
      <c r="W34" s="50" t="s">
        <v>3098</v>
      </c>
      <c r="X34" s="51">
        <v>24035</v>
      </c>
      <c r="Y34" s="113">
        <v>24047</v>
      </c>
      <c r="Z34" s="113" t="s">
        <v>3099</v>
      </c>
      <c r="AA34" s="172" t="s">
        <v>364</v>
      </c>
      <c r="AB34" s="3"/>
      <c r="AC34" s="5"/>
      <c r="AD34" s="5"/>
    </row>
    <row r="35" spans="1:30" ht="48">
      <c r="A35" s="85">
        <v>24025</v>
      </c>
      <c r="B35" s="101" t="s">
        <v>3101</v>
      </c>
      <c r="C35" s="67">
        <v>1</v>
      </c>
      <c r="D35" s="14" t="s">
        <v>60</v>
      </c>
      <c r="E35" s="15" t="s">
        <v>1968</v>
      </c>
      <c r="F35" s="14" t="s">
        <v>3102</v>
      </c>
      <c r="G35" s="16">
        <v>281410</v>
      </c>
      <c r="H35" s="17">
        <v>5260</v>
      </c>
      <c r="I35" s="14" t="s">
        <v>52</v>
      </c>
      <c r="J35" s="18" t="s">
        <v>1968</v>
      </c>
      <c r="K35" s="19">
        <v>278200</v>
      </c>
      <c r="L35" s="18" t="s">
        <v>1968</v>
      </c>
      <c r="M35" s="19">
        <v>278200</v>
      </c>
      <c r="N35" s="16" t="s">
        <v>750</v>
      </c>
      <c r="O35" s="16"/>
      <c r="P35" s="67"/>
      <c r="Q35" s="106">
        <v>50</v>
      </c>
      <c r="R35" s="107" t="s">
        <v>63</v>
      </c>
      <c r="S35" s="20">
        <v>5200</v>
      </c>
      <c r="T35" s="66">
        <v>260000</v>
      </c>
      <c r="U35" s="66">
        <f t="shared" si="8"/>
        <v>18200</v>
      </c>
      <c r="V35" s="66">
        <f t="shared" si="9"/>
        <v>278200</v>
      </c>
      <c r="W35" s="50" t="s">
        <v>3103</v>
      </c>
      <c r="X35" s="51">
        <v>24048</v>
      </c>
      <c r="Y35" s="113">
        <v>24060</v>
      </c>
      <c r="Z35" s="113" t="s">
        <v>3104</v>
      </c>
      <c r="AA35" s="172" t="s">
        <v>335</v>
      </c>
      <c r="AB35" s="3"/>
      <c r="AC35" s="5"/>
      <c r="AD35" s="5"/>
    </row>
    <row r="36" spans="1:30" ht="48">
      <c r="A36" s="85">
        <v>24025</v>
      </c>
      <c r="B36" s="101" t="s">
        <v>3105</v>
      </c>
      <c r="C36" s="67">
        <v>1</v>
      </c>
      <c r="D36" s="14" t="s">
        <v>60</v>
      </c>
      <c r="E36" s="15" t="s">
        <v>61</v>
      </c>
      <c r="F36" s="14" t="s">
        <v>646</v>
      </c>
      <c r="G36" s="16">
        <v>478782.2</v>
      </c>
      <c r="H36" s="17">
        <v>3442</v>
      </c>
      <c r="I36" s="14" t="s">
        <v>52</v>
      </c>
      <c r="J36" s="18" t="s">
        <v>61</v>
      </c>
      <c r="K36" s="19">
        <v>467932.4</v>
      </c>
      <c r="L36" s="18" t="s">
        <v>61</v>
      </c>
      <c r="M36" s="19">
        <v>467932.4</v>
      </c>
      <c r="N36" s="16" t="s">
        <v>750</v>
      </c>
      <c r="O36" s="16"/>
      <c r="P36" s="67"/>
      <c r="Q36" s="106">
        <v>130</v>
      </c>
      <c r="R36" s="107" t="s">
        <v>63</v>
      </c>
      <c r="S36" s="20">
        <v>3364</v>
      </c>
      <c r="T36" s="66">
        <v>437320</v>
      </c>
      <c r="U36" s="66">
        <f t="shared" si="8"/>
        <v>30612.400000000001</v>
      </c>
      <c r="V36" s="66">
        <f t="shared" si="9"/>
        <v>467932.4</v>
      </c>
      <c r="W36" s="50" t="s">
        <v>3106</v>
      </c>
      <c r="X36" s="51">
        <v>24036</v>
      </c>
      <c r="Y36" s="113">
        <v>24089</v>
      </c>
      <c r="Z36" s="113" t="s">
        <v>3107</v>
      </c>
      <c r="AA36" s="172" t="s">
        <v>335</v>
      </c>
      <c r="AB36" s="3"/>
      <c r="AC36" s="5"/>
      <c r="AD36" s="5"/>
    </row>
    <row r="37" spans="1:30">
      <c r="A37" s="85">
        <v>24025</v>
      </c>
      <c r="B37" s="101" t="s">
        <v>3108</v>
      </c>
      <c r="C37" s="67">
        <v>3</v>
      </c>
      <c r="D37" s="14" t="s">
        <v>60</v>
      </c>
      <c r="E37" s="15" t="s">
        <v>1204</v>
      </c>
      <c r="F37" s="14" t="s">
        <v>3109</v>
      </c>
      <c r="G37" s="16">
        <v>134999.97</v>
      </c>
      <c r="H37" s="17">
        <v>12616.82</v>
      </c>
      <c r="I37" s="14" t="s">
        <v>52</v>
      </c>
      <c r="J37" s="15" t="s">
        <v>1204</v>
      </c>
      <c r="K37" s="16">
        <v>134999.97</v>
      </c>
      <c r="L37" s="15" t="s">
        <v>1204</v>
      </c>
      <c r="M37" s="16">
        <v>134999.97</v>
      </c>
      <c r="N37" s="16" t="s">
        <v>750</v>
      </c>
      <c r="O37" s="16"/>
      <c r="P37" s="67"/>
      <c r="Q37" s="106">
        <v>10</v>
      </c>
      <c r="R37" s="107" t="s">
        <v>386</v>
      </c>
      <c r="S37" s="20">
        <v>12616.82</v>
      </c>
      <c r="T37" s="66">
        <v>126168.2</v>
      </c>
      <c r="U37" s="66">
        <f t="shared" si="8"/>
        <v>8831.7739999999994</v>
      </c>
      <c r="V37" s="66">
        <f t="shared" si="9"/>
        <v>134999.97399999999</v>
      </c>
      <c r="W37" s="50" t="s">
        <v>3110</v>
      </c>
      <c r="X37" s="51">
        <v>24034</v>
      </c>
      <c r="Y37" s="113">
        <v>24036</v>
      </c>
      <c r="Z37" s="113" t="s">
        <v>3111</v>
      </c>
      <c r="AA37" s="172" t="s">
        <v>3112</v>
      </c>
      <c r="AB37" s="3"/>
      <c r="AC37" s="5"/>
      <c r="AD37" s="5"/>
    </row>
    <row r="38" spans="1:30">
      <c r="A38" s="85">
        <v>24025</v>
      </c>
      <c r="B38" s="101" t="s">
        <v>3113</v>
      </c>
      <c r="C38" s="67">
        <v>3</v>
      </c>
      <c r="D38" s="14" t="s">
        <v>60</v>
      </c>
      <c r="E38" s="15" t="s">
        <v>3114</v>
      </c>
      <c r="F38" s="14" t="s">
        <v>3115</v>
      </c>
      <c r="G38" s="16">
        <v>32207</v>
      </c>
      <c r="H38" s="17">
        <v>430</v>
      </c>
      <c r="I38" s="14" t="s">
        <v>52</v>
      </c>
      <c r="J38" s="18" t="s">
        <v>3114</v>
      </c>
      <c r="K38" s="19">
        <v>32207</v>
      </c>
      <c r="L38" s="18" t="s">
        <v>3114</v>
      </c>
      <c r="M38" s="16">
        <v>32207</v>
      </c>
      <c r="N38" s="16" t="s">
        <v>750</v>
      </c>
      <c r="O38" s="16"/>
      <c r="P38" s="67"/>
      <c r="Q38" s="106">
        <v>70</v>
      </c>
      <c r="R38" s="107" t="s">
        <v>392</v>
      </c>
      <c r="S38" s="20">
        <v>430</v>
      </c>
      <c r="T38" s="66">
        <v>30100</v>
      </c>
      <c r="U38" s="66">
        <f t="shared" si="8"/>
        <v>2107</v>
      </c>
      <c r="V38" s="66">
        <f t="shared" si="9"/>
        <v>32207</v>
      </c>
      <c r="W38" s="50" t="s">
        <v>3116</v>
      </c>
      <c r="X38" s="51">
        <v>24036</v>
      </c>
      <c r="Y38" s="113">
        <v>24048</v>
      </c>
      <c r="Z38" s="113" t="s">
        <v>3117</v>
      </c>
      <c r="AA38" s="172" t="s">
        <v>335</v>
      </c>
      <c r="AB38" s="3"/>
      <c r="AC38" s="5"/>
      <c r="AD38" s="5"/>
    </row>
    <row r="39" spans="1:30">
      <c r="A39" s="85">
        <v>24025</v>
      </c>
      <c r="B39" s="101" t="s">
        <v>3113</v>
      </c>
      <c r="C39" s="67">
        <v>3</v>
      </c>
      <c r="D39" s="14" t="s">
        <v>60</v>
      </c>
      <c r="E39" s="15" t="s">
        <v>3114</v>
      </c>
      <c r="F39" s="14" t="s">
        <v>3118</v>
      </c>
      <c r="G39" s="16">
        <v>20715.2</v>
      </c>
      <c r="H39" s="17">
        <v>242</v>
      </c>
      <c r="I39" s="14" t="s">
        <v>52</v>
      </c>
      <c r="J39" s="18" t="s">
        <v>3114</v>
      </c>
      <c r="K39" s="19">
        <v>20715.2</v>
      </c>
      <c r="L39" s="18" t="s">
        <v>3114</v>
      </c>
      <c r="M39" s="16">
        <v>20715.2</v>
      </c>
      <c r="N39" s="16" t="s">
        <v>750</v>
      </c>
      <c r="O39" s="16"/>
      <c r="P39" s="67"/>
      <c r="Q39" s="106">
        <v>80</v>
      </c>
      <c r="R39" s="107" t="s">
        <v>392</v>
      </c>
      <c r="S39" s="20">
        <v>242</v>
      </c>
      <c r="T39" s="66">
        <v>19360</v>
      </c>
      <c r="U39" s="66">
        <f t="shared" ref="U39" si="12">T39*7/100</f>
        <v>1355.2</v>
      </c>
      <c r="V39" s="66">
        <f t="shared" ref="V39" si="13">T39+U39</f>
        <v>20715.2</v>
      </c>
      <c r="W39" s="50" t="s">
        <v>3116</v>
      </c>
      <c r="X39" s="51">
        <v>24036</v>
      </c>
      <c r="Y39" s="113">
        <v>24048</v>
      </c>
      <c r="Z39" s="113" t="s">
        <v>3117</v>
      </c>
      <c r="AA39" s="172" t="s">
        <v>335</v>
      </c>
      <c r="AB39" s="3"/>
      <c r="AC39" s="5"/>
      <c r="AD39" s="5"/>
    </row>
    <row r="40" spans="1:30" ht="48">
      <c r="A40" s="85">
        <v>24025</v>
      </c>
      <c r="B40" s="101" t="s">
        <v>3119</v>
      </c>
      <c r="C40" s="67">
        <v>3</v>
      </c>
      <c r="D40" s="14" t="s">
        <v>60</v>
      </c>
      <c r="E40" s="15" t="s">
        <v>1328</v>
      </c>
      <c r="F40" s="14" t="s">
        <v>3120</v>
      </c>
      <c r="G40" s="16">
        <v>222560</v>
      </c>
      <c r="H40" s="17">
        <v>52000</v>
      </c>
      <c r="I40" s="14" t="s">
        <v>52</v>
      </c>
      <c r="J40" s="18" t="s">
        <v>1328</v>
      </c>
      <c r="K40" s="19">
        <v>222560</v>
      </c>
      <c r="L40" s="18" t="s">
        <v>1328</v>
      </c>
      <c r="M40" s="19">
        <v>222560</v>
      </c>
      <c r="N40" s="16" t="s">
        <v>750</v>
      </c>
      <c r="O40" s="16"/>
      <c r="P40" s="67"/>
      <c r="Q40" s="106">
        <v>4</v>
      </c>
      <c r="R40" s="107" t="s">
        <v>1618</v>
      </c>
      <c r="S40" s="20">
        <v>52000</v>
      </c>
      <c r="T40" s="66">
        <v>208000</v>
      </c>
      <c r="U40" s="66">
        <f t="shared" si="8"/>
        <v>14560</v>
      </c>
      <c r="V40" s="66">
        <f t="shared" si="9"/>
        <v>222560</v>
      </c>
      <c r="W40" s="50" t="s">
        <v>3121</v>
      </c>
      <c r="X40" s="51">
        <v>24034</v>
      </c>
      <c r="Y40" s="113">
        <v>24036</v>
      </c>
      <c r="Z40" s="113" t="s">
        <v>3122</v>
      </c>
      <c r="AA40" s="172" t="s">
        <v>3112</v>
      </c>
      <c r="AB40" s="3"/>
      <c r="AC40" s="5"/>
      <c r="AD40" s="5"/>
    </row>
    <row r="41" spans="1:30">
      <c r="A41" s="85">
        <v>24025</v>
      </c>
      <c r="B41" s="101" t="s">
        <v>3123</v>
      </c>
      <c r="C41" s="67">
        <v>3</v>
      </c>
      <c r="D41" s="14" t="s">
        <v>60</v>
      </c>
      <c r="E41" s="15" t="s">
        <v>369</v>
      </c>
      <c r="F41" s="14" t="s">
        <v>3124</v>
      </c>
      <c r="G41" s="16">
        <v>19260</v>
      </c>
      <c r="H41" s="17">
        <v>450</v>
      </c>
      <c r="I41" s="14" t="s">
        <v>52</v>
      </c>
      <c r="J41" s="15" t="s">
        <v>369</v>
      </c>
      <c r="K41" s="19">
        <v>19260</v>
      </c>
      <c r="L41" s="15" t="s">
        <v>369</v>
      </c>
      <c r="M41" s="19">
        <v>19260</v>
      </c>
      <c r="N41" s="16" t="s">
        <v>750</v>
      </c>
      <c r="O41" s="16"/>
      <c r="P41" s="67"/>
      <c r="Q41" s="106">
        <v>40</v>
      </c>
      <c r="R41" s="107" t="s">
        <v>392</v>
      </c>
      <c r="S41" s="20">
        <v>450</v>
      </c>
      <c r="T41" s="66">
        <v>18000</v>
      </c>
      <c r="U41" s="66">
        <f t="shared" si="8"/>
        <v>1260</v>
      </c>
      <c r="V41" s="66">
        <f t="shared" si="9"/>
        <v>19260</v>
      </c>
      <c r="W41" s="50" t="s">
        <v>3125</v>
      </c>
      <c r="X41" s="51">
        <v>24034</v>
      </c>
      <c r="Y41" s="113">
        <v>24036</v>
      </c>
      <c r="Z41" s="113" t="s">
        <v>3126</v>
      </c>
      <c r="AA41" s="172" t="s">
        <v>335</v>
      </c>
      <c r="AB41" s="3"/>
      <c r="AC41" s="5"/>
      <c r="AD41" s="5"/>
    </row>
    <row r="42" spans="1:30">
      <c r="A42" s="85">
        <v>24025</v>
      </c>
      <c r="B42" s="101" t="s">
        <v>3123</v>
      </c>
      <c r="C42" s="67">
        <v>3</v>
      </c>
      <c r="D42" s="14" t="s">
        <v>60</v>
      </c>
      <c r="E42" s="15" t="s">
        <v>369</v>
      </c>
      <c r="F42" s="14" t="s">
        <v>3127</v>
      </c>
      <c r="G42" s="16">
        <v>19260</v>
      </c>
      <c r="H42" s="17">
        <v>450</v>
      </c>
      <c r="I42" s="14" t="s">
        <v>52</v>
      </c>
      <c r="J42" s="15" t="s">
        <v>369</v>
      </c>
      <c r="K42" s="19">
        <v>19260</v>
      </c>
      <c r="L42" s="15" t="s">
        <v>369</v>
      </c>
      <c r="M42" s="19">
        <v>19260</v>
      </c>
      <c r="N42" s="16" t="s">
        <v>750</v>
      </c>
      <c r="O42" s="16"/>
      <c r="P42" s="67"/>
      <c r="Q42" s="106">
        <v>40</v>
      </c>
      <c r="R42" s="107" t="s">
        <v>392</v>
      </c>
      <c r="S42" s="20">
        <v>450</v>
      </c>
      <c r="T42" s="66">
        <v>18000</v>
      </c>
      <c r="U42" s="66">
        <f t="shared" ref="U42:U43" si="14">T42*7/100</f>
        <v>1260</v>
      </c>
      <c r="V42" s="66">
        <f t="shared" ref="V42:V43" si="15">T42+U42</f>
        <v>19260</v>
      </c>
      <c r="W42" s="50" t="s">
        <v>3125</v>
      </c>
      <c r="X42" s="51">
        <v>24034</v>
      </c>
      <c r="Y42" s="113">
        <v>24036</v>
      </c>
      <c r="Z42" s="113" t="s">
        <v>3126</v>
      </c>
      <c r="AA42" s="172" t="s">
        <v>335</v>
      </c>
      <c r="AB42" s="3"/>
      <c r="AC42" s="5"/>
      <c r="AD42" s="5"/>
    </row>
    <row r="43" spans="1:30">
      <c r="A43" s="85">
        <v>24025</v>
      </c>
      <c r="B43" s="101" t="s">
        <v>3123</v>
      </c>
      <c r="C43" s="67">
        <v>3</v>
      </c>
      <c r="D43" s="14" t="s">
        <v>60</v>
      </c>
      <c r="E43" s="15" t="s">
        <v>369</v>
      </c>
      <c r="F43" s="14" t="s">
        <v>3128</v>
      </c>
      <c r="G43" s="16">
        <v>26215</v>
      </c>
      <c r="H43" s="17">
        <v>245</v>
      </c>
      <c r="I43" s="14" t="s">
        <v>52</v>
      </c>
      <c r="J43" s="15" t="s">
        <v>369</v>
      </c>
      <c r="K43" s="19">
        <v>26215</v>
      </c>
      <c r="L43" s="15" t="s">
        <v>369</v>
      </c>
      <c r="M43" s="19">
        <v>26215</v>
      </c>
      <c r="N43" s="16" t="s">
        <v>750</v>
      </c>
      <c r="O43" s="16"/>
      <c r="P43" s="67"/>
      <c r="Q43" s="106">
        <v>100</v>
      </c>
      <c r="R43" s="107" t="s">
        <v>392</v>
      </c>
      <c r="S43" s="20">
        <v>245</v>
      </c>
      <c r="T43" s="66">
        <v>24500</v>
      </c>
      <c r="U43" s="66">
        <f t="shared" si="14"/>
        <v>1715</v>
      </c>
      <c r="V43" s="66">
        <f t="shared" si="15"/>
        <v>26215</v>
      </c>
      <c r="W43" s="50" t="s">
        <v>3125</v>
      </c>
      <c r="X43" s="51">
        <v>24034</v>
      </c>
      <c r="Y43" s="113">
        <v>24036</v>
      </c>
      <c r="Z43" s="113" t="s">
        <v>3126</v>
      </c>
      <c r="AA43" s="172" t="s">
        <v>335</v>
      </c>
      <c r="AB43" s="3"/>
      <c r="AC43" s="5"/>
      <c r="AD43" s="5"/>
    </row>
    <row r="44" spans="1:30">
      <c r="A44" s="85">
        <v>24025</v>
      </c>
      <c r="B44" s="101" t="s">
        <v>3129</v>
      </c>
      <c r="C44" s="67">
        <v>4</v>
      </c>
      <c r="D44" s="14" t="s">
        <v>60</v>
      </c>
      <c r="E44" s="15" t="s">
        <v>404</v>
      </c>
      <c r="F44" s="14" t="s">
        <v>3130</v>
      </c>
      <c r="G44" s="16">
        <v>51360</v>
      </c>
      <c r="H44" s="17">
        <v>40</v>
      </c>
      <c r="I44" s="14" t="s">
        <v>52</v>
      </c>
      <c r="J44" s="15" t="s">
        <v>404</v>
      </c>
      <c r="K44" s="19">
        <v>51360</v>
      </c>
      <c r="L44" s="15" t="s">
        <v>404</v>
      </c>
      <c r="M44" s="19">
        <v>51360</v>
      </c>
      <c r="N44" s="16" t="s">
        <v>750</v>
      </c>
      <c r="O44" s="16"/>
      <c r="P44" s="67"/>
      <c r="Q44" s="106">
        <v>1200</v>
      </c>
      <c r="R44" s="107" t="s">
        <v>406</v>
      </c>
      <c r="S44" s="20">
        <v>40</v>
      </c>
      <c r="T44" s="66">
        <v>48000</v>
      </c>
      <c r="U44" s="66">
        <f t="shared" si="8"/>
        <v>3360</v>
      </c>
      <c r="V44" s="66">
        <f t="shared" si="9"/>
        <v>51360</v>
      </c>
      <c r="W44" s="50" t="s">
        <v>3131</v>
      </c>
      <c r="X44" s="51">
        <v>24027</v>
      </c>
      <c r="Y44" s="113">
        <v>24040</v>
      </c>
      <c r="Z44" s="113" t="s">
        <v>3132</v>
      </c>
      <c r="AA44" s="172"/>
      <c r="AB44" s="3"/>
      <c r="AC44" s="5"/>
      <c r="AD44" s="5"/>
    </row>
    <row r="45" spans="1:30">
      <c r="A45" s="85">
        <v>24025</v>
      </c>
      <c r="B45" s="101" t="s">
        <v>3133</v>
      </c>
      <c r="C45" s="67">
        <v>3</v>
      </c>
      <c r="D45" s="14" t="s">
        <v>60</v>
      </c>
      <c r="E45" s="15" t="s">
        <v>398</v>
      </c>
      <c r="F45" s="14" t="s">
        <v>1613</v>
      </c>
      <c r="G45" s="16">
        <v>42372</v>
      </c>
      <c r="H45" s="17">
        <v>220</v>
      </c>
      <c r="I45" s="14" t="s">
        <v>52</v>
      </c>
      <c r="J45" s="15" t="s">
        <v>398</v>
      </c>
      <c r="K45" s="16">
        <v>42372</v>
      </c>
      <c r="L45" s="15" t="s">
        <v>398</v>
      </c>
      <c r="M45" s="16">
        <v>42372</v>
      </c>
      <c r="N45" s="16" t="s">
        <v>750</v>
      </c>
      <c r="O45" s="16"/>
      <c r="P45" s="67"/>
      <c r="Q45" s="106">
        <v>180</v>
      </c>
      <c r="R45" s="107" t="s">
        <v>392</v>
      </c>
      <c r="S45" s="20">
        <v>220</v>
      </c>
      <c r="T45" s="66">
        <v>39600</v>
      </c>
      <c r="U45" s="66">
        <f t="shared" si="8"/>
        <v>2772</v>
      </c>
      <c r="V45" s="66">
        <f t="shared" si="9"/>
        <v>42372</v>
      </c>
      <c r="W45" s="50" t="s">
        <v>3134</v>
      </c>
      <c r="X45" s="51">
        <v>24034</v>
      </c>
      <c r="Y45" s="113">
        <v>24036</v>
      </c>
      <c r="Z45" s="113" t="s">
        <v>3135</v>
      </c>
      <c r="AA45" s="172" t="s">
        <v>335</v>
      </c>
      <c r="AB45" s="3"/>
      <c r="AC45" s="5"/>
      <c r="AD45" s="5"/>
    </row>
    <row r="46" spans="1:30">
      <c r="A46" s="85">
        <v>24025</v>
      </c>
      <c r="B46" s="101" t="s">
        <v>3133</v>
      </c>
      <c r="C46" s="67">
        <v>3</v>
      </c>
      <c r="D46" s="14" t="s">
        <v>60</v>
      </c>
      <c r="E46" s="15" t="s">
        <v>398</v>
      </c>
      <c r="F46" s="14" t="s">
        <v>1610</v>
      </c>
      <c r="G46" s="16">
        <v>42372</v>
      </c>
      <c r="H46" s="17">
        <v>220</v>
      </c>
      <c r="I46" s="14" t="s">
        <v>52</v>
      </c>
      <c r="J46" s="15" t="s">
        <v>398</v>
      </c>
      <c r="K46" s="16">
        <v>42372</v>
      </c>
      <c r="L46" s="15" t="s">
        <v>398</v>
      </c>
      <c r="M46" s="16">
        <v>42372</v>
      </c>
      <c r="N46" s="16" t="s">
        <v>750</v>
      </c>
      <c r="O46" s="16"/>
      <c r="P46" s="67"/>
      <c r="Q46" s="106">
        <v>180</v>
      </c>
      <c r="R46" s="107" t="s">
        <v>392</v>
      </c>
      <c r="S46" s="20">
        <v>220</v>
      </c>
      <c r="T46" s="66">
        <v>39600</v>
      </c>
      <c r="U46" s="66">
        <f t="shared" ref="U46:U48" si="16">T46*7/100</f>
        <v>2772</v>
      </c>
      <c r="V46" s="66">
        <f t="shared" ref="V46:V48" si="17">T46+U46</f>
        <v>42372</v>
      </c>
      <c r="W46" s="50" t="s">
        <v>3134</v>
      </c>
      <c r="X46" s="51">
        <v>24034</v>
      </c>
      <c r="Y46" s="113">
        <v>24036</v>
      </c>
      <c r="Z46" s="113" t="s">
        <v>3135</v>
      </c>
      <c r="AA46" s="172" t="s">
        <v>335</v>
      </c>
      <c r="AB46" s="3"/>
      <c r="AC46" s="5"/>
      <c r="AD46" s="5"/>
    </row>
    <row r="47" spans="1:30">
      <c r="A47" s="85">
        <v>24025</v>
      </c>
      <c r="B47" s="101" t="s">
        <v>3133</v>
      </c>
      <c r="C47" s="67">
        <v>3</v>
      </c>
      <c r="D47" s="14" t="s">
        <v>60</v>
      </c>
      <c r="E47" s="15" t="s">
        <v>398</v>
      </c>
      <c r="F47" s="14" t="s">
        <v>1614</v>
      </c>
      <c r="G47" s="16">
        <v>56496</v>
      </c>
      <c r="H47" s="17">
        <v>220</v>
      </c>
      <c r="I47" s="14" t="s">
        <v>52</v>
      </c>
      <c r="J47" s="15" t="s">
        <v>398</v>
      </c>
      <c r="K47" s="16">
        <v>56496</v>
      </c>
      <c r="L47" s="15" t="s">
        <v>398</v>
      </c>
      <c r="M47" s="16">
        <v>56496</v>
      </c>
      <c r="N47" s="16" t="s">
        <v>750</v>
      </c>
      <c r="O47" s="16"/>
      <c r="P47" s="67"/>
      <c r="Q47" s="106">
        <v>240</v>
      </c>
      <c r="R47" s="107" t="s">
        <v>392</v>
      </c>
      <c r="S47" s="20">
        <v>220</v>
      </c>
      <c r="T47" s="66">
        <v>52800</v>
      </c>
      <c r="U47" s="66">
        <f t="shared" si="16"/>
        <v>3696</v>
      </c>
      <c r="V47" s="66">
        <f t="shared" si="17"/>
        <v>56496</v>
      </c>
      <c r="W47" s="50" t="s">
        <v>3134</v>
      </c>
      <c r="X47" s="51">
        <v>24034</v>
      </c>
      <c r="Y47" s="113">
        <v>24036</v>
      </c>
      <c r="Z47" s="113" t="s">
        <v>3135</v>
      </c>
      <c r="AA47" s="172" t="s">
        <v>335</v>
      </c>
      <c r="AB47" s="3"/>
      <c r="AC47" s="5"/>
      <c r="AD47" s="5"/>
    </row>
    <row r="48" spans="1:30">
      <c r="A48" s="85">
        <v>24025</v>
      </c>
      <c r="B48" s="101" t="s">
        <v>3133</v>
      </c>
      <c r="C48" s="67">
        <v>3</v>
      </c>
      <c r="D48" s="14" t="s">
        <v>60</v>
      </c>
      <c r="E48" s="15" t="s">
        <v>398</v>
      </c>
      <c r="F48" s="14" t="s">
        <v>1615</v>
      </c>
      <c r="G48" s="16">
        <v>42372</v>
      </c>
      <c r="H48" s="17">
        <v>220</v>
      </c>
      <c r="I48" s="14" t="s">
        <v>52</v>
      </c>
      <c r="J48" s="15" t="s">
        <v>398</v>
      </c>
      <c r="K48" s="16">
        <v>42372</v>
      </c>
      <c r="L48" s="15" t="s">
        <v>398</v>
      </c>
      <c r="M48" s="16">
        <v>42372</v>
      </c>
      <c r="N48" s="16" t="s">
        <v>750</v>
      </c>
      <c r="O48" s="16"/>
      <c r="P48" s="67"/>
      <c r="Q48" s="106">
        <v>180</v>
      </c>
      <c r="R48" s="107" t="s">
        <v>392</v>
      </c>
      <c r="S48" s="20">
        <v>220</v>
      </c>
      <c r="T48" s="66">
        <v>39600</v>
      </c>
      <c r="U48" s="66">
        <f t="shared" si="16"/>
        <v>2772</v>
      </c>
      <c r="V48" s="66">
        <f t="shared" si="17"/>
        <v>42372</v>
      </c>
      <c r="W48" s="50" t="s">
        <v>3134</v>
      </c>
      <c r="X48" s="51">
        <v>24034</v>
      </c>
      <c r="Y48" s="113">
        <v>24036</v>
      </c>
      <c r="Z48" s="113" t="s">
        <v>3135</v>
      </c>
      <c r="AA48" s="172" t="s">
        <v>335</v>
      </c>
      <c r="AB48" s="3"/>
      <c r="AC48" s="5"/>
      <c r="AD48" s="5"/>
    </row>
    <row r="49" spans="1:30" ht="48">
      <c r="A49" s="85">
        <v>24025</v>
      </c>
      <c r="B49" s="101" t="s">
        <v>3136</v>
      </c>
      <c r="C49" s="67">
        <v>2</v>
      </c>
      <c r="D49" s="14" t="s">
        <v>60</v>
      </c>
      <c r="E49" s="15" t="s">
        <v>3056</v>
      </c>
      <c r="F49" s="14" t="s">
        <v>3137</v>
      </c>
      <c r="G49" s="16">
        <v>56175</v>
      </c>
      <c r="H49" s="17">
        <v>2.1</v>
      </c>
      <c r="I49" s="14" t="s">
        <v>52</v>
      </c>
      <c r="J49" s="18" t="s">
        <v>3056</v>
      </c>
      <c r="K49" s="19">
        <v>56175</v>
      </c>
      <c r="L49" s="18" t="s">
        <v>3056</v>
      </c>
      <c r="M49" s="66">
        <v>56175</v>
      </c>
      <c r="N49" s="16" t="s">
        <v>750</v>
      </c>
      <c r="O49" s="16"/>
      <c r="P49" s="67"/>
      <c r="Q49" s="106">
        <v>25000</v>
      </c>
      <c r="R49" s="107" t="s">
        <v>80</v>
      </c>
      <c r="S49" s="20">
        <v>2.1</v>
      </c>
      <c r="T49" s="66">
        <v>52500</v>
      </c>
      <c r="U49" s="66">
        <f t="shared" si="8"/>
        <v>3675</v>
      </c>
      <c r="V49" s="66">
        <f t="shared" si="9"/>
        <v>56175</v>
      </c>
      <c r="W49" s="50" t="s">
        <v>3138</v>
      </c>
      <c r="X49" s="51">
        <v>24032</v>
      </c>
      <c r="Y49" s="113">
        <v>24042</v>
      </c>
      <c r="Z49" s="113" t="s">
        <v>3139</v>
      </c>
      <c r="AA49" s="172" t="s">
        <v>3140</v>
      </c>
      <c r="AB49" s="3"/>
      <c r="AC49" s="5"/>
      <c r="AD49" s="5"/>
    </row>
    <row r="50" spans="1:30" ht="48">
      <c r="A50" s="85">
        <v>24025</v>
      </c>
      <c r="B50" s="101" t="s">
        <v>3136</v>
      </c>
      <c r="C50" s="67">
        <v>2</v>
      </c>
      <c r="D50" s="14" t="s">
        <v>60</v>
      </c>
      <c r="E50" s="15" t="s">
        <v>3056</v>
      </c>
      <c r="F50" s="14" t="s">
        <v>3141</v>
      </c>
      <c r="G50" s="16">
        <v>26750</v>
      </c>
      <c r="H50" s="17">
        <v>0.5</v>
      </c>
      <c r="I50" s="14" t="s">
        <v>52</v>
      </c>
      <c r="J50" s="18" t="s">
        <v>3056</v>
      </c>
      <c r="K50" s="19">
        <v>26750</v>
      </c>
      <c r="L50" s="18" t="s">
        <v>3056</v>
      </c>
      <c r="M50" s="66">
        <v>26750</v>
      </c>
      <c r="N50" s="16" t="s">
        <v>750</v>
      </c>
      <c r="O50" s="16"/>
      <c r="P50" s="67"/>
      <c r="Q50" s="106">
        <v>50000</v>
      </c>
      <c r="R50" s="107" t="s">
        <v>80</v>
      </c>
      <c r="S50" s="20">
        <v>0.5</v>
      </c>
      <c r="T50" s="66">
        <v>25000</v>
      </c>
      <c r="U50" s="66">
        <f t="shared" ref="U50" si="18">T50*7/100</f>
        <v>1750</v>
      </c>
      <c r="V50" s="66">
        <f t="shared" ref="V50" si="19">T50+U50</f>
        <v>26750</v>
      </c>
      <c r="W50" s="50" t="s">
        <v>3138</v>
      </c>
      <c r="X50" s="51">
        <v>24032</v>
      </c>
      <c r="Y50" s="113">
        <v>24042</v>
      </c>
      <c r="Z50" s="113" t="s">
        <v>3139</v>
      </c>
      <c r="AA50" s="172" t="s">
        <v>3140</v>
      </c>
      <c r="AB50" s="3"/>
      <c r="AC50" s="5"/>
      <c r="AD50" s="5"/>
    </row>
    <row r="51" spans="1:30">
      <c r="A51" s="85">
        <v>24025</v>
      </c>
      <c r="B51" s="101" t="s">
        <v>3142</v>
      </c>
      <c r="C51" s="67">
        <v>3</v>
      </c>
      <c r="D51" s="14" t="s">
        <v>60</v>
      </c>
      <c r="E51" s="15" t="s">
        <v>3143</v>
      </c>
      <c r="F51" s="14" t="s">
        <v>3144</v>
      </c>
      <c r="G51" s="16">
        <v>22256</v>
      </c>
      <c r="H51" s="17">
        <v>260</v>
      </c>
      <c r="I51" s="14" t="s">
        <v>52</v>
      </c>
      <c r="J51" s="15" t="s">
        <v>3143</v>
      </c>
      <c r="K51" s="19">
        <v>22256</v>
      </c>
      <c r="L51" s="15" t="s">
        <v>3143</v>
      </c>
      <c r="M51" s="19">
        <v>22256</v>
      </c>
      <c r="N51" s="16" t="s">
        <v>750</v>
      </c>
      <c r="O51" s="16"/>
      <c r="P51" s="67"/>
      <c r="Q51" s="106">
        <v>80</v>
      </c>
      <c r="R51" s="107" t="s">
        <v>392</v>
      </c>
      <c r="S51" s="20">
        <v>260</v>
      </c>
      <c r="T51" s="66">
        <v>20800</v>
      </c>
      <c r="U51" s="66">
        <f t="shared" si="8"/>
        <v>1456</v>
      </c>
      <c r="V51" s="66">
        <f t="shared" si="9"/>
        <v>22256</v>
      </c>
      <c r="W51" s="50" t="s">
        <v>3145</v>
      </c>
      <c r="X51" s="51">
        <v>24035</v>
      </c>
      <c r="Y51" s="113">
        <v>24049</v>
      </c>
      <c r="Z51" s="113" t="s">
        <v>3146</v>
      </c>
      <c r="AA51" s="172" t="s">
        <v>3112</v>
      </c>
      <c r="AB51" s="3"/>
      <c r="AC51" s="5"/>
      <c r="AD51" s="5"/>
    </row>
    <row r="52" spans="1:30">
      <c r="A52" s="85">
        <v>24026</v>
      </c>
      <c r="B52" s="101" t="s">
        <v>3147</v>
      </c>
      <c r="C52" s="67">
        <v>4</v>
      </c>
      <c r="D52" s="14" t="s">
        <v>60</v>
      </c>
      <c r="E52" s="15" t="s">
        <v>369</v>
      </c>
      <c r="F52" s="14" t="s">
        <v>385</v>
      </c>
      <c r="G52" s="16">
        <v>6634</v>
      </c>
      <c r="H52" s="17">
        <v>155</v>
      </c>
      <c r="I52" s="14" t="s">
        <v>52</v>
      </c>
      <c r="J52" s="15" t="s">
        <v>369</v>
      </c>
      <c r="K52" s="19">
        <v>5778</v>
      </c>
      <c r="L52" s="15" t="s">
        <v>369</v>
      </c>
      <c r="M52" s="19">
        <v>5778</v>
      </c>
      <c r="N52" s="16" t="s">
        <v>750</v>
      </c>
      <c r="O52" s="16"/>
      <c r="P52" s="67"/>
      <c r="Q52" s="106">
        <v>40</v>
      </c>
      <c r="R52" s="107" t="s">
        <v>386</v>
      </c>
      <c r="S52" s="20">
        <v>135</v>
      </c>
      <c r="T52" s="66">
        <v>5400</v>
      </c>
      <c r="U52" s="66">
        <f t="shared" si="8"/>
        <v>378</v>
      </c>
      <c r="V52" s="66">
        <f t="shared" si="9"/>
        <v>5778</v>
      </c>
      <c r="W52" s="50" t="s">
        <v>3148</v>
      </c>
      <c r="X52" s="51">
        <v>24027</v>
      </c>
      <c r="Y52" s="113">
        <v>24036</v>
      </c>
      <c r="Z52" s="113" t="s">
        <v>3149</v>
      </c>
      <c r="AA52" s="172" t="s">
        <v>364</v>
      </c>
      <c r="AB52" s="3"/>
      <c r="AC52" s="5"/>
      <c r="AD52" s="5"/>
    </row>
    <row r="53" spans="1:30">
      <c r="A53" s="85">
        <v>24026</v>
      </c>
      <c r="B53" s="101" t="s">
        <v>3147</v>
      </c>
      <c r="C53" s="67">
        <v>4</v>
      </c>
      <c r="D53" s="14" t="s">
        <v>60</v>
      </c>
      <c r="E53" s="15" t="s">
        <v>369</v>
      </c>
      <c r="F53" s="14" t="s">
        <v>388</v>
      </c>
      <c r="G53" s="16">
        <v>3595.2</v>
      </c>
      <c r="H53" s="17">
        <v>17.5</v>
      </c>
      <c r="I53" s="14" t="s">
        <v>52</v>
      </c>
      <c r="J53" s="15" t="s">
        <v>369</v>
      </c>
      <c r="K53" s="19">
        <v>3389.76</v>
      </c>
      <c r="L53" s="15" t="s">
        <v>369</v>
      </c>
      <c r="M53" s="19">
        <v>3389.76</v>
      </c>
      <c r="N53" s="16" t="s">
        <v>750</v>
      </c>
      <c r="O53" s="16"/>
      <c r="P53" s="67"/>
      <c r="Q53" s="106">
        <v>192</v>
      </c>
      <c r="R53" s="107" t="s">
        <v>386</v>
      </c>
      <c r="S53" s="20">
        <v>16.5</v>
      </c>
      <c r="T53" s="66">
        <v>3168</v>
      </c>
      <c r="U53" s="66">
        <f t="shared" ref="U53:U54" si="20">T53*7/100</f>
        <v>221.76</v>
      </c>
      <c r="V53" s="66">
        <f t="shared" ref="V53:V54" si="21">T53+U53</f>
        <v>3389.76</v>
      </c>
      <c r="W53" s="50" t="s">
        <v>3148</v>
      </c>
      <c r="X53" s="51">
        <v>24027</v>
      </c>
      <c r="Y53" s="113">
        <v>24036</v>
      </c>
      <c r="Z53" s="113" t="s">
        <v>3149</v>
      </c>
      <c r="AA53" s="172" t="s">
        <v>364</v>
      </c>
      <c r="AB53" s="3"/>
      <c r="AC53" s="5"/>
      <c r="AD53" s="5"/>
    </row>
    <row r="54" spans="1:30">
      <c r="A54" s="85">
        <v>24026</v>
      </c>
      <c r="B54" s="101" t="s">
        <v>3147</v>
      </c>
      <c r="C54" s="67">
        <v>4</v>
      </c>
      <c r="D54" s="14" t="s">
        <v>60</v>
      </c>
      <c r="E54" s="15" t="s">
        <v>369</v>
      </c>
      <c r="F54" s="14" t="s">
        <v>389</v>
      </c>
      <c r="G54" s="16">
        <v>7203.24</v>
      </c>
      <c r="H54" s="17">
        <v>17.5</v>
      </c>
      <c r="I54" s="14" t="s">
        <v>52</v>
      </c>
      <c r="J54" s="15" t="s">
        <v>369</v>
      </c>
      <c r="K54" s="19">
        <v>7203.24</v>
      </c>
      <c r="L54" s="15" t="s">
        <v>369</v>
      </c>
      <c r="M54" s="19">
        <v>7203.24</v>
      </c>
      <c r="N54" s="16" t="s">
        <v>750</v>
      </c>
      <c r="O54" s="16"/>
      <c r="P54" s="67"/>
      <c r="Q54" s="106">
        <v>408</v>
      </c>
      <c r="R54" s="107" t="s">
        <v>386</v>
      </c>
      <c r="S54" s="20">
        <v>16.5</v>
      </c>
      <c r="T54" s="66">
        <v>6732</v>
      </c>
      <c r="U54" s="66">
        <f t="shared" si="20"/>
        <v>471.24</v>
      </c>
      <c r="V54" s="66">
        <f t="shared" si="21"/>
        <v>7203.24</v>
      </c>
      <c r="W54" s="50" t="s">
        <v>3148</v>
      </c>
      <c r="X54" s="51">
        <v>24027</v>
      </c>
      <c r="Y54" s="113">
        <v>24036</v>
      </c>
      <c r="Z54" s="113" t="s">
        <v>3149</v>
      </c>
      <c r="AA54" s="172" t="s">
        <v>364</v>
      </c>
      <c r="AB54" s="3"/>
      <c r="AC54" s="5"/>
      <c r="AD54" s="5"/>
    </row>
    <row r="55" spans="1:30">
      <c r="A55" s="85">
        <v>24026</v>
      </c>
      <c r="B55" s="101" t="s">
        <v>3150</v>
      </c>
      <c r="C55" s="67">
        <v>7</v>
      </c>
      <c r="D55" s="14" t="s">
        <v>147</v>
      </c>
      <c r="E55" s="15" t="s">
        <v>1328</v>
      </c>
      <c r="F55" s="14" t="s">
        <v>3151</v>
      </c>
      <c r="G55" s="16">
        <v>30495</v>
      </c>
      <c r="H55" s="17"/>
      <c r="I55" s="14" t="s">
        <v>275</v>
      </c>
      <c r="J55" s="15" t="s">
        <v>1328</v>
      </c>
      <c r="K55" s="19">
        <v>30495</v>
      </c>
      <c r="L55" s="15" t="s">
        <v>1328</v>
      </c>
      <c r="M55" s="19">
        <v>30495</v>
      </c>
      <c r="N55" s="16" t="s">
        <v>750</v>
      </c>
      <c r="O55" s="16"/>
      <c r="P55" s="67"/>
      <c r="Q55" s="106">
        <v>1</v>
      </c>
      <c r="R55" s="107" t="s">
        <v>101</v>
      </c>
      <c r="S55" s="20"/>
      <c r="T55" s="66">
        <v>28500</v>
      </c>
      <c r="U55" s="66">
        <f t="shared" si="8"/>
        <v>1995</v>
      </c>
      <c r="V55" s="66">
        <f t="shared" si="9"/>
        <v>30495</v>
      </c>
      <c r="W55" s="50" t="s">
        <v>275</v>
      </c>
      <c r="X55" s="51">
        <v>24022</v>
      </c>
      <c r="Y55" s="113">
        <v>24022</v>
      </c>
      <c r="Z55" s="113" t="s">
        <v>275</v>
      </c>
      <c r="AA55" s="172" t="s">
        <v>275</v>
      </c>
      <c r="AB55" s="3"/>
      <c r="AC55" s="5"/>
      <c r="AD55" s="5"/>
    </row>
    <row r="56" spans="1:30">
      <c r="A56" s="85">
        <v>24026</v>
      </c>
      <c r="B56" s="101" t="s">
        <v>3152</v>
      </c>
      <c r="C56" s="67">
        <v>6</v>
      </c>
      <c r="D56" s="14" t="s">
        <v>147</v>
      </c>
      <c r="E56" s="15" t="s">
        <v>620</v>
      </c>
      <c r="F56" s="14" t="s">
        <v>3153</v>
      </c>
      <c r="G56" s="16">
        <v>1338.75</v>
      </c>
      <c r="H56" s="17">
        <v>7.4999999999999997E-2</v>
      </c>
      <c r="I56" s="14" t="s">
        <v>52</v>
      </c>
      <c r="J56" s="15" t="s">
        <v>620</v>
      </c>
      <c r="K56" s="19">
        <v>1338.75</v>
      </c>
      <c r="L56" s="15" t="s">
        <v>620</v>
      </c>
      <c r="M56" s="19">
        <v>1338.75</v>
      </c>
      <c r="N56" s="16" t="s">
        <v>750</v>
      </c>
      <c r="O56" s="16"/>
      <c r="P56" s="67" t="s">
        <v>3154</v>
      </c>
      <c r="Q56" s="106">
        <v>17850</v>
      </c>
      <c r="R56" s="107" t="s">
        <v>301</v>
      </c>
      <c r="S56" s="20">
        <v>7.4999999999999997E-2</v>
      </c>
      <c r="T56" s="66">
        <v>1338.75</v>
      </c>
      <c r="U56" s="66">
        <v>0</v>
      </c>
      <c r="V56" s="66">
        <f t="shared" si="9"/>
        <v>1338.75</v>
      </c>
      <c r="W56" s="50" t="s">
        <v>3155</v>
      </c>
      <c r="X56" s="51">
        <v>24027</v>
      </c>
      <c r="Y56" s="113">
        <v>24034</v>
      </c>
      <c r="Z56" s="113" t="s">
        <v>3156</v>
      </c>
      <c r="AA56" s="172" t="s">
        <v>899</v>
      </c>
      <c r="AB56" s="3"/>
      <c r="AC56" s="5"/>
      <c r="AD56" s="5"/>
    </row>
    <row r="57" spans="1:30">
      <c r="A57" s="85">
        <v>24026</v>
      </c>
      <c r="B57" s="101" t="s">
        <v>3152</v>
      </c>
      <c r="C57" s="67">
        <v>6</v>
      </c>
      <c r="D57" s="14" t="s">
        <v>147</v>
      </c>
      <c r="E57" s="15" t="s">
        <v>620</v>
      </c>
      <c r="F57" s="14" t="s">
        <v>3157</v>
      </c>
      <c r="G57" s="16">
        <v>3672</v>
      </c>
      <c r="H57" s="17">
        <v>0.06</v>
      </c>
      <c r="I57" s="14" t="s">
        <v>52</v>
      </c>
      <c r="J57" s="15" t="s">
        <v>620</v>
      </c>
      <c r="K57" s="19">
        <v>3672</v>
      </c>
      <c r="L57" s="15" t="s">
        <v>620</v>
      </c>
      <c r="M57" s="19">
        <v>3672</v>
      </c>
      <c r="N57" s="16" t="s">
        <v>750</v>
      </c>
      <c r="O57" s="16"/>
      <c r="P57" s="67" t="s">
        <v>3154</v>
      </c>
      <c r="Q57" s="106">
        <v>61200</v>
      </c>
      <c r="R57" s="107" t="s">
        <v>301</v>
      </c>
      <c r="S57" s="20">
        <v>0.06</v>
      </c>
      <c r="T57" s="66">
        <v>3672</v>
      </c>
      <c r="U57" s="66">
        <v>0</v>
      </c>
      <c r="V57" s="66">
        <f t="shared" ref="V57:V58" si="22">T57+U57</f>
        <v>3672</v>
      </c>
      <c r="W57" s="50" t="s">
        <v>3155</v>
      </c>
      <c r="X57" s="51">
        <v>24027</v>
      </c>
      <c r="Y57" s="113">
        <v>24034</v>
      </c>
      <c r="Z57" s="113" t="s">
        <v>3156</v>
      </c>
      <c r="AA57" s="172" t="s">
        <v>899</v>
      </c>
      <c r="AB57" s="3"/>
      <c r="AC57" s="5"/>
      <c r="AD57" s="5"/>
    </row>
    <row r="58" spans="1:30" ht="30" customHeight="1">
      <c r="A58" s="85">
        <v>24026</v>
      </c>
      <c r="B58" s="101" t="s">
        <v>3158</v>
      </c>
      <c r="C58" s="67">
        <v>7</v>
      </c>
      <c r="D58" s="14" t="s">
        <v>31</v>
      </c>
      <c r="E58" s="15" t="s">
        <v>480</v>
      </c>
      <c r="F58" s="14" t="s">
        <v>2971</v>
      </c>
      <c r="G58" s="16">
        <v>498664</v>
      </c>
      <c r="H58" s="17"/>
      <c r="I58" s="14" t="s">
        <v>52</v>
      </c>
      <c r="J58" s="15" t="s">
        <v>480</v>
      </c>
      <c r="K58" s="19">
        <v>498664</v>
      </c>
      <c r="L58" s="15" t="s">
        <v>480</v>
      </c>
      <c r="M58" s="16">
        <v>498664</v>
      </c>
      <c r="N58" s="16" t="s">
        <v>750</v>
      </c>
      <c r="O58" s="16"/>
      <c r="P58" s="67"/>
      <c r="Q58" s="106">
        <v>1</v>
      </c>
      <c r="R58" s="107" t="s">
        <v>481</v>
      </c>
      <c r="S58" s="20"/>
      <c r="T58" s="66">
        <v>51916.75</v>
      </c>
      <c r="U58" s="66">
        <v>0</v>
      </c>
      <c r="V58" s="66">
        <f t="shared" si="22"/>
        <v>51916.75</v>
      </c>
      <c r="W58" s="50" t="s">
        <v>36</v>
      </c>
      <c r="X58" s="51">
        <v>23655</v>
      </c>
      <c r="Y58" s="113">
        <v>24018</v>
      </c>
      <c r="Z58" s="113" t="s">
        <v>2273</v>
      </c>
      <c r="AA58" s="130" t="s">
        <v>2274</v>
      </c>
      <c r="AB58" s="3"/>
      <c r="AC58" s="5"/>
      <c r="AD58" s="5"/>
    </row>
    <row r="59" spans="1:30" ht="48">
      <c r="A59" s="85">
        <v>24026</v>
      </c>
      <c r="B59" s="101" t="s">
        <v>3159</v>
      </c>
      <c r="C59" s="67">
        <v>1</v>
      </c>
      <c r="D59" s="14" t="s">
        <v>60</v>
      </c>
      <c r="E59" s="15" t="s">
        <v>61</v>
      </c>
      <c r="F59" s="14" t="s">
        <v>336</v>
      </c>
      <c r="G59" s="16">
        <v>90875.1</v>
      </c>
      <c r="H59" s="17">
        <v>894</v>
      </c>
      <c r="I59" s="14" t="s">
        <v>52</v>
      </c>
      <c r="J59" s="18" t="s">
        <v>61</v>
      </c>
      <c r="K59" s="19">
        <v>90875.1</v>
      </c>
      <c r="L59" s="18" t="s">
        <v>61</v>
      </c>
      <c r="M59" s="19">
        <v>90875.1</v>
      </c>
      <c r="N59" s="16" t="s">
        <v>750</v>
      </c>
      <c r="O59" s="16"/>
      <c r="P59" s="67"/>
      <c r="Q59" s="106">
        <v>95</v>
      </c>
      <c r="R59" s="107" t="s">
        <v>63</v>
      </c>
      <c r="S59" s="20">
        <v>894</v>
      </c>
      <c r="T59" s="66">
        <v>84930</v>
      </c>
      <c r="U59" s="66">
        <f t="shared" si="8"/>
        <v>5945.1</v>
      </c>
      <c r="V59" s="66">
        <f t="shared" si="9"/>
        <v>90875.1</v>
      </c>
      <c r="W59" s="50" t="s">
        <v>3160</v>
      </c>
      <c r="X59" s="51">
        <v>24036</v>
      </c>
      <c r="Y59" s="113">
        <v>24042</v>
      </c>
      <c r="Z59" s="113" t="s">
        <v>3019</v>
      </c>
      <c r="AA59" s="172" t="s">
        <v>335</v>
      </c>
      <c r="AB59" s="3"/>
      <c r="AC59" s="5"/>
      <c r="AD59" s="5"/>
    </row>
    <row r="60" spans="1:30">
      <c r="A60" s="85">
        <v>24032</v>
      </c>
      <c r="B60" s="101" t="s">
        <v>3161</v>
      </c>
      <c r="C60" s="67">
        <v>2</v>
      </c>
      <c r="D60" s="14" t="s">
        <v>49</v>
      </c>
      <c r="E60" s="15" t="s">
        <v>462</v>
      </c>
      <c r="F60" s="14" t="s">
        <v>463</v>
      </c>
      <c r="G60" s="16">
        <v>67410</v>
      </c>
      <c r="H60" s="17">
        <v>315</v>
      </c>
      <c r="I60" s="14" t="s">
        <v>52</v>
      </c>
      <c r="J60" s="15" t="s">
        <v>462</v>
      </c>
      <c r="K60" s="19">
        <v>62060</v>
      </c>
      <c r="L60" s="15" t="s">
        <v>462</v>
      </c>
      <c r="M60" s="19">
        <v>62060</v>
      </c>
      <c r="N60" s="16" t="s">
        <v>750</v>
      </c>
      <c r="O60" s="16"/>
      <c r="P60" s="67"/>
      <c r="Q60" s="106">
        <v>200</v>
      </c>
      <c r="R60" s="107" t="s">
        <v>256</v>
      </c>
      <c r="S60" s="20">
        <v>290</v>
      </c>
      <c r="T60" s="66">
        <v>58000</v>
      </c>
      <c r="U60" s="66">
        <f t="shared" si="8"/>
        <v>4060</v>
      </c>
      <c r="V60" s="66">
        <f t="shared" si="9"/>
        <v>62060</v>
      </c>
      <c r="W60" s="50" t="s">
        <v>3162</v>
      </c>
      <c r="X60" s="51">
        <v>24033</v>
      </c>
      <c r="Y60" s="113">
        <v>24049</v>
      </c>
      <c r="Z60" s="113" t="s">
        <v>3163</v>
      </c>
      <c r="AA60" s="172" t="s">
        <v>2461</v>
      </c>
      <c r="AB60" s="3"/>
      <c r="AC60" s="5"/>
      <c r="AD60" s="5"/>
    </row>
    <row r="61" spans="1:30" ht="48">
      <c r="A61" s="85">
        <v>24032</v>
      </c>
      <c r="B61" s="101" t="s">
        <v>3164</v>
      </c>
      <c r="C61" s="67">
        <v>2</v>
      </c>
      <c r="D61" s="14" t="s">
        <v>49</v>
      </c>
      <c r="E61" s="15" t="s">
        <v>3056</v>
      </c>
      <c r="F61" s="14" t="s">
        <v>3165</v>
      </c>
      <c r="G61" s="16">
        <v>32100</v>
      </c>
      <c r="H61" s="17">
        <v>6</v>
      </c>
      <c r="I61" s="14" t="s">
        <v>52</v>
      </c>
      <c r="J61" s="18" t="s">
        <v>3056</v>
      </c>
      <c r="K61" s="19">
        <v>32100</v>
      </c>
      <c r="L61" s="18" t="s">
        <v>3056</v>
      </c>
      <c r="M61" s="19">
        <v>32100</v>
      </c>
      <c r="N61" s="16" t="s">
        <v>750</v>
      </c>
      <c r="O61" s="16"/>
      <c r="P61" s="67"/>
      <c r="Q61" s="106">
        <v>5000</v>
      </c>
      <c r="R61" s="107" t="s">
        <v>163</v>
      </c>
      <c r="S61" s="20">
        <v>6</v>
      </c>
      <c r="T61" s="66">
        <v>30000</v>
      </c>
      <c r="U61" s="66">
        <f t="shared" si="8"/>
        <v>2100</v>
      </c>
      <c r="V61" s="66">
        <f t="shared" si="9"/>
        <v>32100</v>
      </c>
      <c r="W61" s="50" t="s">
        <v>3166</v>
      </c>
      <c r="X61" s="51">
        <v>24034</v>
      </c>
      <c r="Y61" s="113">
        <v>24053</v>
      </c>
      <c r="Z61" s="113" t="s">
        <v>2875</v>
      </c>
      <c r="AA61" s="172" t="s">
        <v>2366</v>
      </c>
      <c r="AB61" s="3"/>
      <c r="AC61" s="5"/>
      <c r="AD61" s="5"/>
    </row>
    <row r="62" spans="1:30" ht="48">
      <c r="A62" s="85">
        <v>24026</v>
      </c>
      <c r="B62" s="101" t="s">
        <v>3167</v>
      </c>
      <c r="C62" s="67">
        <v>6</v>
      </c>
      <c r="D62" s="14" t="s">
        <v>112</v>
      </c>
      <c r="E62" s="15" t="s">
        <v>3168</v>
      </c>
      <c r="F62" s="14" t="s">
        <v>3169</v>
      </c>
      <c r="G62" s="16">
        <v>481500</v>
      </c>
      <c r="H62" s="17">
        <v>1</v>
      </c>
      <c r="I62" s="14" t="s">
        <v>52</v>
      </c>
      <c r="J62" s="18" t="s">
        <v>3168</v>
      </c>
      <c r="K62" s="19">
        <v>450000</v>
      </c>
      <c r="L62" s="18" t="s">
        <v>3168</v>
      </c>
      <c r="M62" s="19">
        <v>450000</v>
      </c>
      <c r="N62" s="16" t="s">
        <v>750</v>
      </c>
      <c r="O62" s="16"/>
      <c r="P62" s="67" t="s">
        <v>2791</v>
      </c>
      <c r="Q62" s="106">
        <v>50000</v>
      </c>
      <c r="R62" s="107" t="s">
        <v>206</v>
      </c>
      <c r="S62" s="20">
        <v>1</v>
      </c>
      <c r="T62" s="66">
        <v>50000</v>
      </c>
      <c r="U62" s="66">
        <v>0</v>
      </c>
      <c r="V62" s="66">
        <f t="shared" si="9"/>
        <v>50000</v>
      </c>
      <c r="W62" s="50" t="s">
        <v>3170</v>
      </c>
      <c r="X62" s="51">
        <v>24027</v>
      </c>
      <c r="Y62" s="113">
        <v>24034</v>
      </c>
      <c r="Z62" s="113" t="s">
        <v>3171</v>
      </c>
      <c r="AA62" s="172" t="s">
        <v>2310</v>
      </c>
      <c r="AB62" s="3" t="s">
        <v>314</v>
      </c>
      <c r="AC62" s="5"/>
      <c r="AD62" s="5"/>
    </row>
    <row r="63" spans="1:30">
      <c r="A63" s="85"/>
      <c r="B63" s="101"/>
      <c r="C63" s="67"/>
      <c r="D63" s="14"/>
      <c r="E63" s="15"/>
      <c r="F63" s="14"/>
      <c r="G63" s="16"/>
      <c r="H63" s="17"/>
      <c r="I63" s="14"/>
      <c r="J63" s="18"/>
      <c r="K63" s="19"/>
      <c r="L63" s="21"/>
      <c r="M63" s="16"/>
      <c r="N63" s="16"/>
      <c r="O63" s="16"/>
      <c r="P63" s="67" t="s">
        <v>2791</v>
      </c>
      <c r="Q63" s="106">
        <v>50000</v>
      </c>
      <c r="R63" s="107" t="s">
        <v>206</v>
      </c>
      <c r="S63" s="20">
        <v>1</v>
      </c>
      <c r="T63" s="66">
        <v>50000</v>
      </c>
      <c r="U63" s="66">
        <v>0</v>
      </c>
      <c r="V63" s="66">
        <f t="shared" ref="V63:V66" si="23">T63+U63</f>
        <v>50000</v>
      </c>
      <c r="W63" s="50" t="s">
        <v>3170</v>
      </c>
      <c r="X63" s="51">
        <v>24027</v>
      </c>
      <c r="Y63" s="113">
        <v>24036</v>
      </c>
      <c r="Z63" s="113" t="s">
        <v>3172</v>
      </c>
      <c r="AA63" s="172" t="s">
        <v>2310</v>
      </c>
      <c r="AB63" s="3" t="s">
        <v>551</v>
      </c>
      <c r="AC63" s="5"/>
      <c r="AD63" s="5"/>
    </row>
    <row r="64" spans="1:30">
      <c r="A64" s="85"/>
      <c r="B64" s="101"/>
      <c r="C64" s="67"/>
      <c r="D64" s="14"/>
      <c r="E64" s="15"/>
      <c r="F64" s="14"/>
      <c r="G64" s="16"/>
      <c r="H64" s="17"/>
      <c r="I64" s="14"/>
      <c r="J64" s="18"/>
      <c r="K64" s="19"/>
      <c r="L64" s="21"/>
      <c r="M64" s="16"/>
      <c r="N64" s="16"/>
      <c r="O64" s="16"/>
      <c r="P64" s="67" t="s">
        <v>2791</v>
      </c>
      <c r="Q64" s="106">
        <v>50000</v>
      </c>
      <c r="R64" s="107" t="s">
        <v>206</v>
      </c>
      <c r="S64" s="20">
        <v>1</v>
      </c>
      <c r="T64" s="66">
        <v>50000</v>
      </c>
      <c r="U64" s="66">
        <v>0</v>
      </c>
      <c r="V64" s="66">
        <f t="shared" si="23"/>
        <v>50000</v>
      </c>
      <c r="W64" s="50" t="s">
        <v>3170</v>
      </c>
      <c r="X64" s="51">
        <v>24027</v>
      </c>
      <c r="Y64" s="113">
        <v>24040</v>
      </c>
      <c r="Z64" s="113" t="s">
        <v>3173</v>
      </c>
      <c r="AA64" s="172" t="s">
        <v>2310</v>
      </c>
      <c r="AB64" s="3" t="s">
        <v>553</v>
      </c>
      <c r="AC64" s="5"/>
      <c r="AD64" s="5"/>
    </row>
    <row r="65" spans="1:30">
      <c r="A65" s="85"/>
      <c r="B65" s="101"/>
      <c r="C65" s="67"/>
      <c r="D65" s="14"/>
      <c r="E65" s="15"/>
      <c r="F65" s="14"/>
      <c r="G65" s="16"/>
      <c r="H65" s="17"/>
      <c r="I65" s="14"/>
      <c r="J65" s="18"/>
      <c r="K65" s="19"/>
      <c r="L65" s="21"/>
      <c r="M65" s="16"/>
      <c r="N65" s="16"/>
      <c r="O65" s="16"/>
      <c r="P65" s="67" t="s">
        <v>2791</v>
      </c>
      <c r="Q65" s="106">
        <v>100000</v>
      </c>
      <c r="R65" s="107" t="s">
        <v>206</v>
      </c>
      <c r="S65" s="20">
        <v>1</v>
      </c>
      <c r="T65" s="66">
        <v>100000</v>
      </c>
      <c r="U65" s="66">
        <v>0</v>
      </c>
      <c r="V65" s="66">
        <f t="shared" si="23"/>
        <v>100000</v>
      </c>
      <c r="W65" s="50" t="s">
        <v>3170</v>
      </c>
      <c r="X65" s="51">
        <v>24027</v>
      </c>
      <c r="Y65" s="113">
        <v>24043</v>
      </c>
      <c r="Z65" s="113" t="s">
        <v>3174</v>
      </c>
      <c r="AA65" s="172" t="s">
        <v>2310</v>
      </c>
      <c r="AB65" s="3" t="s">
        <v>612</v>
      </c>
      <c r="AC65" s="5"/>
      <c r="AD65" s="5"/>
    </row>
    <row r="66" spans="1:30">
      <c r="A66" s="85"/>
      <c r="B66" s="101"/>
      <c r="C66" s="67"/>
      <c r="D66" s="14"/>
      <c r="E66" s="15"/>
      <c r="F66" s="14"/>
      <c r="G66" s="16"/>
      <c r="H66" s="17"/>
      <c r="I66" s="14"/>
      <c r="J66" s="18"/>
      <c r="K66" s="19"/>
      <c r="L66" s="21"/>
      <c r="M66" s="16"/>
      <c r="N66" s="16"/>
      <c r="O66" s="16"/>
      <c r="P66" s="67" t="s">
        <v>2791</v>
      </c>
      <c r="Q66" s="106">
        <v>100000</v>
      </c>
      <c r="R66" s="107" t="s">
        <v>206</v>
      </c>
      <c r="S66" s="20">
        <v>1</v>
      </c>
      <c r="T66" s="66">
        <v>100000</v>
      </c>
      <c r="U66" s="66">
        <v>0</v>
      </c>
      <c r="V66" s="66">
        <f t="shared" si="23"/>
        <v>100000</v>
      </c>
      <c r="W66" s="50" t="s">
        <v>3170</v>
      </c>
      <c r="X66" s="51">
        <v>24027</v>
      </c>
      <c r="Y66" s="113">
        <v>24061</v>
      </c>
      <c r="Z66" s="113" t="s">
        <v>3174</v>
      </c>
      <c r="AA66" s="172" t="s">
        <v>2310</v>
      </c>
      <c r="AB66" s="3" t="s">
        <v>614</v>
      </c>
      <c r="AC66" s="5"/>
      <c r="AD66" s="5"/>
    </row>
    <row r="67" spans="1:30">
      <c r="A67" s="85">
        <v>24026</v>
      </c>
      <c r="B67" s="101" t="s">
        <v>3175</v>
      </c>
      <c r="C67" s="67">
        <v>6</v>
      </c>
      <c r="D67" s="14" t="s">
        <v>112</v>
      </c>
      <c r="E67" s="15" t="s">
        <v>197</v>
      </c>
      <c r="F67" s="14" t="s">
        <v>3176</v>
      </c>
      <c r="G67" s="16">
        <v>2728.5</v>
      </c>
      <c r="H67" s="17">
        <v>0.5</v>
      </c>
      <c r="I67" s="14" t="s">
        <v>52</v>
      </c>
      <c r="J67" s="15" t="s">
        <v>197</v>
      </c>
      <c r="K67" s="19">
        <v>2728.5</v>
      </c>
      <c r="L67" s="15" t="s">
        <v>197</v>
      </c>
      <c r="M67" s="19">
        <v>2728.5</v>
      </c>
      <c r="N67" s="16" t="s">
        <v>750</v>
      </c>
      <c r="O67" s="16"/>
      <c r="P67" s="67" t="s">
        <v>3154</v>
      </c>
      <c r="Q67" s="106">
        <v>5100</v>
      </c>
      <c r="R67" s="107" t="s">
        <v>53</v>
      </c>
      <c r="S67" s="20">
        <v>0.5</v>
      </c>
      <c r="T67" s="66">
        <v>2550</v>
      </c>
      <c r="U67" s="66">
        <f t="shared" si="8"/>
        <v>178.5</v>
      </c>
      <c r="V67" s="66">
        <f t="shared" si="9"/>
        <v>2728.5</v>
      </c>
      <c r="W67" s="50" t="s">
        <v>3098</v>
      </c>
      <c r="X67" s="51">
        <v>24034</v>
      </c>
      <c r="Y67" s="113">
        <v>24075</v>
      </c>
      <c r="Z67" s="113" t="s">
        <v>3177</v>
      </c>
      <c r="AA67" s="172" t="s">
        <v>209</v>
      </c>
      <c r="AB67" s="3" t="s">
        <v>616</v>
      </c>
      <c r="AC67" s="5"/>
      <c r="AD67" s="5"/>
    </row>
    <row r="68" spans="1:30">
      <c r="A68" s="85">
        <v>24032</v>
      </c>
      <c r="B68" s="101" t="s">
        <v>3178</v>
      </c>
      <c r="C68" s="67">
        <v>6</v>
      </c>
      <c r="D68" s="14" t="s">
        <v>49</v>
      </c>
      <c r="E68" s="15" t="s">
        <v>3179</v>
      </c>
      <c r="F68" s="14" t="s">
        <v>3180</v>
      </c>
      <c r="G68" s="16">
        <v>6000</v>
      </c>
      <c r="H68" s="17"/>
      <c r="I68" s="14" t="s">
        <v>52</v>
      </c>
      <c r="J68" s="15" t="s">
        <v>3179</v>
      </c>
      <c r="K68" s="19">
        <v>6000</v>
      </c>
      <c r="L68" s="15" t="s">
        <v>3179</v>
      </c>
      <c r="M68" s="19">
        <v>6000</v>
      </c>
      <c r="N68" s="16" t="s">
        <v>750</v>
      </c>
      <c r="O68" s="16"/>
      <c r="P68" s="67" t="s">
        <v>3181</v>
      </c>
      <c r="Q68" s="106">
        <v>1</v>
      </c>
      <c r="R68" s="107" t="s">
        <v>35</v>
      </c>
      <c r="S68" s="20"/>
      <c r="T68" s="66">
        <v>6000</v>
      </c>
      <c r="U68" s="66">
        <v>0</v>
      </c>
      <c r="V68" s="66">
        <f t="shared" si="7"/>
        <v>6000</v>
      </c>
      <c r="W68" s="50" t="s">
        <v>3182</v>
      </c>
      <c r="X68" s="51">
        <v>24033</v>
      </c>
      <c r="Y68" s="113">
        <v>24035</v>
      </c>
      <c r="Z68" s="113" t="s">
        <v>3183</v>
      </c>
      <c r="AA68" s="172" t="s">
        <v>2191</v>
      </c>
      <c r="AB68" s="3"/>
      <c r="AC68" s="5"/>
      <c r="AD68" s="5"/>
    </row>
    <row r="69" spans="1:30">
      <c r="A69" s="85">
        <v>24032</v>
      </c>
      <c r="B69" s="101" t="s">
        <v>3184</v>
      </c>
      <c r="C69" s="67">
        <v>7</v>
      </c>
      <c r="D69" s="14" t="s">
        <v>112</v>
      </c>
      <c r="E69" s="15" t="s">
        <v>347</v>
      </c>
      <c r="F69" s="14" t="s">
        <v>3185</v>
      </c>
      <c r="G69" s="16">
        <v>1926</v>
      </c>
      <c r="H69" s="17"/>
      <c r="I69" s="14" t="s">
        <v>275</v>
      </c>
      <c r="J69" s="15" t="s">
        <v>347</v>
      </c>
      <c r="K69" s="19">
        <v>1926</v>
      </c>
      <c r="L69" s="15" t="s">
        <v>347</v>
      </c>
      <c r="M69" s="19">
        <v>1926</v>
      </c>
      <c r="N69" s="16" t="s">
        <v>750</v>
      </c>
      <c r="O69" s="16"/>
      <c r="P69" s="67"/>
      <c r="Q69" s="106">
        <v>1</v>
      </c>
      <c r="R69" s="107" t="s">
        <v>101</v>
      </c>
      <c r="S69" s="20"/>
      <c r="T69" s="66">
        <v>1800</v>
      </c>
      <c r="U69" s="66">
        <f t="shared" si="6"/>
        <v>126</v>
      </c>
      <c r="V69" s="66">
        <f t="shared" si="7"/>
        <v>1926</v>
      </c>
      <c r="W69" s="50" t="s">
        <v>275</v>
      </c>
      <c r="X69" s="51">
        <v>24026</v>
      </c>
      <c r="Y69" s="113">
        <v>24026</v>
      </c>
      <c r="Z69" s="113" t="s">
        <v>275</v>
      </c>
      <c r="AA69" s="172" t="s">
        <v>275</v>
      </c>
      <c r="AB69" s="3"/>
      <c r="AC69" s="5"/>
      <c r="AD69" s="5"/>
    </row>
    <row r="70" spans="1:30" ht="48">
      <c r="A70" s="85">
        <v>24027</v>
      </c>
      <c r="B70" s="101" t="s">
        <v>3186</v>
      </c>
      <c r="C70" s="67">
        <v>6</v>
      </c>
      <c r="D70" s="14" t="s">
        <v>112</v>
      </c>
      <c r="E70" s="15" t="s">
        <v>197</v>
      </c>
      <c r="F70" s="14" t="s">
        <v>3187</v>
      </c>
      <c r="G70" s="16">
        <v>16049.04</v>
      </c>
      <c r="H70" s="17">
        <v>88.23</v>
      </c>
      <c r="I70" s="14" t="s">
        <v>52</v>
      </c>
      <c r="J70" s="18" t="s">
        <v>197</v>
      </c>
      <c r="K70" s="19">
        <v>7276</v>
      </c>
      <c r="L70" s="18" t="s">
        <v>197</v>
      </c>
      <c r="M70" s="19">
        <v>7276</v>
      </c>
      <c r="N70" s="16" t="s">
        <v>750</v>
      </c>
      <c r="O70" s="16"/>
      <c r="P70" s="67" t="s">
        <v>3188</v>
      </c>
      <c r="Q70" s="106">
        <v>170</v>
      </c>
      <c r="R70" s="107" t="s">
        <v>53</v>
      </c>
      <c r="S70" s="20">
        <v>40</v>
      </c>
      <c r="T70" s="66">
        <v>6800</v>
      </c>
      <c r="U70" s="66">
        <f t="shared" si="6"/>
        <v>476</v>
      </c>
      <c r="V70" s="66">
        <f t="shared" si="7"/>
        <v>7276</v>
      </c>
      <c r="W70" s="50" t="s">
        <v>3189</v>
      </c>
      <c r="X70" s="51">
        <v>24035</v>
      </c>
      <c r="Y70" s="113">
        <v>24036</v>
      </c>
      <c r="Z70" s="113" t="s">
        <v>3190</v>
      </c>
      <c r="AA70" s="172" t="s">
        <v>863</v>
      </c>
      <c r="AB70" s="3"/>
      <c r="AC70" s="5"/>
      <c r="AD70" s="5"/>
    </row>
    <row r="71" spans="1:30" ht="48">
      <c r="A71" s="85">
        <v>23668</v>
      </c>
      <c r="B71" s="101" t="s">
        <v>3191</v>
      </c>
      <c r="C71" s="67">
        <v>2</v>
      </c>
      <c r="D71" s="14" t="s">
        <v>49</v>
      </c>
      <c r="E71" s="15" t="s">
        <v>50</v>
      </c>
      <c r="F71" s="14" t="s">
        <v>174</v>
      </c>
      <c r="G71" s="16">
        <v>4280</v>
      </c>
      <c r="H71" s="17">
        <v>8</v>
      </c>
      <c r="I71" s="14" t="s">
        <v>52</v>
      </c>
      <c r="J71" s="18" t="s">
        <v>50</v>
      </c>
      <c r="K71" s="19">
        <v>4280</v>
      </c>
      <c r="L71" s="18" t="s">
        <v>50</v>
      </c>
      <c r="M71" s="19">
        <v>4280</v>
      </c>
      <c r="N71" s="16" t="s">
        <v>750</v>
      </c>
      <c r="O71" s="16"/>
      <c r="P71" s="67"/>
      <c r="Q71" s="106">
        <v>500</v>
      </c>
      <c r="R71" s="107" t="s">
        <v>80</v>
      </c>
      <c r="S71" s="20">
        <v>8</v>
      </c>
      <c r="T71" s="66">
        <v>4000</v>
      </c>
      <c r="U71" s="66">
        <f t="shared" ref="U71:U85" si="24">T71*7/100</f>
        <v>280</v>
      </c>
      <c r="V71" s="66">
        <f t="shared" ref="V71:V85" si="25">T71+U71</f>
        <v>4280</v>
      </c>
      <c r="W71" s="50" t="s">
        <v>3192</v>
      </c>
      <c r="X71" s="51">
        <v>24035</v>
      </c>
      <c r="Y71" s="113">
        <v>24046</v>
      </c>
      <c r="Z71" s="113" t="s">
        <v>3193</v>
      </c>
      <c r="AA71" s="172" t="s">
        <v>2483</v>
      </c>
      <c r="AB71" s="3"/>
      <c r="AC71" s="5"/>
      <c r="AD71" s="5"/>
    </row>
    <row r="72" spans="1:30">
      <c r="A72" s="85">
        <v>24033</v>
      </c>
      <c r="B72" s="101" t="s">
        <v>3194</v>
      </c>
      <c r="C72" s="67">
        <v>1</v>
      </c>
      <c r="D72" s="14" t="s">
        <v>60</v>
      </c>
      <c r="E72" s="15" t="s">
        <v>130</v>
      </c>
      <c r="F72" s="5" t="s">
        <v>1634</v>
      </c>
      <c r="G72" s="16">
        <v>550065.6</v>
      </c>
      <c r="H72" s="17">
        <v>1224</v>
      </c>
      <c r="I72" s="14" t="s">
        <v>94</v>
      </c>
      <c r="J72" s="15" t="s">
        <v>130</v>
      </c>
      <c r="K72" s="19">
        <v>550065.6</v>
      </c>
      <c r="L72" s="15" t="s">
        <v>130</v>
      </c>
      <c r="M72" s="19">
        <v>550065.6</v>
      </c>
      <c r="N72" s="16" t="s">
        <v>750</v>
      </c>
      <c r="O72" s="16"/>
      <c r="P72" s="67"/>
      <c r="Q72" s="106">
        <v>420</v>
      </c>
      <c r="R72" s="107" t="s">
        <v>63</v>
      </c>
      <c r="S72" s="20">
        <v>1224</v>
      </c>
      <c r="T72" s="66">
        <v>514080</v>
      </c>
      <c r="U72" s="66">
        <f t="shared" si="24"/>
        <v>35985.599999999999</v>
      </c>
      <c r="V72" s="66">
        <f t="shared" si="25"/>
        <v>550065.6</v>
      </c>
      <c r="W72" s="50" t="s">
        <v>3195</v>
      </c>
      <c r="X72" s="51">
        <v>24049</v>
      </c>
      <c r="Y72" s="113">
        <v>24050</v>
      </c>
      <c r="Z72" s="113" t="s">
        <v>3196</v>
      </c>
      <c r="AA72" s="172" t="s">
        <v>1929</v>
      </c>
      <c r="AB72" s="3"/>
      <c r="AC72" s="5"/>
      <c r="AD72" s="5"/>
    </row>
    <row r="73" spans="1:30">
      <c r="A73" s="85">
        <v>24033</v>
      </c>
      <c r="B73" s="101" t="s">
        <v>3194</v>
      </c>
      <c r="C73" s="67">
        <v>1</v>
      </c>
      <c r="D73" s="14" t="s">
        <v>60</v>
      </c>
      <c r="E73" s="15" t="s">
        <v>130</v>
      </c>
      <c r="F73" s="5" t="s">
        <v>3197</v>
      </c>
      <c r="G73" s="16">
        <v>622868.4</v>
      </c>
      <c r="H73" s="17">
        <v>1386</v>
      </c>
      <c r="I73" s="14" t="s">
        <v>94</v>
      </c>
      <c r="J73" s="15" t="s">
        <v>130</v>
      </c>
      <c r="K73" s="19">
        <v>622868.4</v>
      </c>
      <c r="L73" s="15" t="s">
        <v>130</v>
      </c>
      <c r="M73" s="19">
        <v>622868.4</v>
      </c>
      <c r="N73" s="16" t="s">
        <v>750</v>
      </c>
      <c r="O73" s="16"/>
      <c r="P73" s="67"/>
      <c r="Q73" s="106">
        <v>420</v>
      </c>
      <c r="R73" s="107" t="s">
        <v>63</v>
      </c>
      <c r="S73" s="20">
        <v>1386</v>
      </c>
      <c r="T73" s="66">
        <v>582120</v>
      </c>
      <c r="U73" s="66">
        <f t="shared" ref="U73:U74" si="26">T73*7/100</f>
        <v>40748.400000000001</v>
      </c>
      <c r="V73" s="66">
        <f t="shared" ref="V73:V74" si="27">T73+U73</f>
        <v>622868.4</v>
      </c>
      <c r="W73" s="50" t="s">
        <v>3195</v>
      </c>
      <c r="X73" s="51">
        <v>24049</v>
      </c>
      <c r="Y73" s="113">
        <v>24050</v>
      </c>
      <c r="Z73" s="113" t="s">
        <v>3196</v>
      </c>
      <c r="AA73" s="172" t="s">
        <v>1929</v>
      </c>
      <c r="AB73" s="3"/>
      <c r="AC73" s="5"/>
      <c r="AD73" s="5"/>
    </row>
    <row r="74" spans="1:30">
      <c r="A74" s="85">
        <v>24033</v>
      </c>
      <c r="B74" s="101" t="s">
        <v>3194</v>
      </c>
      <c r="C74" s="67">
        <v>1</v>
      </c>
      <c r="D74" s="14" t="s">
        <v>60</v>
      </c>
      <c r="E74" s="15" t="s">
        <v>130</v>
      </c>
      <c r="F74" s="5" t="s">
        <v>1640</v>
      </c>
      <c r="G74" s="16">
        <v>413448</v>
      </c>
      <c r="H74" s="17">
        <v>920</v>
      </c>
      <c r="I74" s="14" t="s">
        <v>94</v>
      </c>
      <c r="J74" s="15" t="s">
        <v>130</v>
      </c>
      <c r="K74" s="19">
        <v>404460</v>
      </c>
      <c r="L74" s="15" t="s">
        <v>130</v>
      </c>
      <c r="M74" s="19">
        <v>404460</v>
      </c>
      <c r="N74" s="16" t="s">
        <v>750</v>
      </c>
      <c r="O74" s="16"/>
      <c r="P74" s="67"/>
      <c r="Q74" s="106">
        <v>420</v>
      </c>
      <c r="R74" s="107" t="s">
        <v>63</v>
      </c>
      <c r="S74" s="20">
        <v>900</v>
      </c>
      <c r="T74" s="66">
        <v>378000</v>
      </c>
      <c r="U74" s="66">
        <f t="shared" si="26"/>
        <v>26460</v>
      </c>
      <c r="V74" s="66">
        <f t="shared" si="27"/>
        <v>404460</v>
      </c>
      <c r="W74" s="50" t="s">
        <v>3195</v>
      </c>
      <c r="X74" s="51">
        <v>24049</v>
      </c>
      <c r="Y74" s="113">
        <v>24050</v>
      </c>
      <c r="Z74" s="113" t="s">
        <v>3196</v>
      </c>
      <c r="AA74" s="172" t="s">
        <v>1929</v>
      </c>
      <c r="AB74" s="3"/>
      <c r="AC74" s="5"/>
      <c r="AD74" s="5"/>
    </row>
    <row r="75" spans="1:30" ht="48">
      <c r="A75" s="85">
        <v>24033</v>
      </c>
      <c r="B75" s="101" t="s">
        <v>3198</v>
      </c>
      <c r="C75" s="67">
        <v>1</v>
      </c>
      <c r="D75" s="14" t="s">
        <v>60</v>
      </c>
      <c r="E75" s="15" t="s">
        <v>1968</v>
      </c>
      <c r="F75" s="14" t="s">
        <v>641</v>
      </c>
      <c r="G75" s="16">
        <v>154080</v>
      </c>
      <c r="H75" s="17">
        <v>1440</v>
      </c>
      <c r="I75" s="14" t="s">
        <v>52</v>
      </c>
      <c r="J75" s="18" t="s">
        <v>1968</v>
      </c>
      <c r="K75" s="19">
        <v>154080</v>
      </c>
      <c r="L75" s="18" t="s">
        <v>1968</v>
      </c>
      <c r="M75" s="19">
        <v>154080</v>
      </c>
      <c r="N75" s="16"/>
      <c r="O75" s="16"/>
      <c r="P75" s="67"/>
      <c r="Q75" s="106">
        <v>100</v>
      </c>
      <c r="R75" s="107" t="s">
        <v>63</v>
      </c>
      <c r="S75" s="20">
        <v>1440</v>
      </c>
      <c r="T75" s="66">
        <v>144000</v>
      </c>
      <c r="U75" s="66">
        <f t="shared" si="24"/>
        <v>10080</v>
      </c>
      <c r="V75" s="66">
        <f t="shared" si="25"/>
        <v>154080</v>
      </c>
      <c r="W75" s="50" t="s">
        <v>3199</v>
      </c>
      <c r="X75" s="51">
        <v>24036</v>
      </c>
      <c r="Y75" s="113">
        <v>24049</v>
      </c>
      <c r="Z75" s="113" t="s">
        <v>3200</v>
      </c>
      <c r="AA75" s="172" t="s">
        <v>335</v>
      </c>
      <c r="AB75" s="3"/>
      <c r="AC75" s="5"/>
      <c r="AD75" s="5"/>
    </row>
    <row r="76" spans="1:30" ht="48">
      <c r="A76" s="85">
        <v>24033</v>
      </c>
      <c r="B76" s="101" t="s">
        <v>3201</v>
      </c>
      <c r="C76" s="67">
        <v>1</v>
      </c>
      <c r="D76" s="14" t="s">
        <v>60</v>
      </c>
      <c r="E76" s="15" t="s">
        <v>61</v>
      </c>
      <c r="F76" s="14" t="s">
        <v>3202</v>
      </c>
      <c r="G76" s="16">
        <v>4391793.5999999996</v>
      </c>
      <c r="H76" s="17"/>
      <c r="I76" s="14" t="s">
        <v>644</v>
      </c>
      <c r="J76" s="18" t="s">
        <v>61</v>
      </c>
      <c r="K76" s="19">
        <v>3907212</v>
      </c>
      <c r="L76" s="18" t="s">
        <v>61</v>
      </c>
      <c r="M76" s="19">
        <v>3907212</v>
      </c>
      <c r="N76" s="16" t="s">
        <v>750</v>
      </c>
      <c r="O76" s="16"/>
      <c r="P76" s="67"/>
      <c r="Q76" s="106">
        <v>4</v>
      </c>
      <c r="R76" s="107" t="s">
        <v>101</v>
      </c>
      <c r="S76" s="20"/>
      <c r="T76" s="66">
        <v>912900</v>
      </c>
      <c r="U76" s="66">
        <f t="shared" si="24"/>
        <v>63903</v>
      </c>
      <c r="V76" s="66">
        <f t="shared" si="25"/>
        <v>976803</v>
      </c>
      <c r="W76" s="50" t="s">
        <v>36</v>
      </c>
      <c r="X76" s="51">
        <v>24120</v>
      </c>
      <c r="Y76" s="113">
        <v>24125</v>
      </c>
      <c r="Z76" s="113" t="s">
        <v>3203</v>
      </c>
      <c r="AA76" s="172" t="s">
        <v>3204</v>
      </c>
      <c r="AB76" s="3" t="s">
        <v>314</v>
      </c>
      <c r="AC76" s="5"/>
      <c r="AD76" s="5"/>
    </row>
    <row r="77" spans="1:30" ht="48">
      <c r="A77" s="85"/>
      <c r="B77" s="101"/>
      <c r="C77" s="67"/>
      <c r="D77" s="14"/>
      <c r="E77" s="15"/>
      <c r="F77" s="14"/>
      <c r="G77" s="16"/>
      <c r="H77" s="17"/>
      <c r="I77" s="14"/>
      <c r="J77" s="18" t="s">
        <v>130</v>
      </c>
      <c r="K77" s="19">
        <v>4321944</v>
      </c>
      <c r="L77" s="21"/>
      <c r="M77" s="16"/>
      <c r="N77" s="16"/>
      <c r="O77" s="16"/>
      <c r="P77" s="67"/>
      <c r="Q77" s="106">
        <v>4</v>
      </c>
      <c r="R77" s="107" t="s">
        <v>101</v>
      </c>
      <c r="S77" s="20"/>
      <c r="T77" s="66">
        <v>912900</v>
      </c>
      <c r="U77" s="66">
        <f t="shared" ref="U77:U79" si="28">T77*7/100</f>
        <v>63903</v>
      </c>
      <c r="V77" s="66">
        <f t="shared" ref="V77:V79" si="29">T77+U77</f>
        <v>976803</v>
      </c>
      <c r="W77" s="50" t="s">
        <v>36</v>
      </c>
      <c r="X77" s="51">
        <v>24120</v>
      </c>
      <c r="Y77" s="113">
        <v>24155</v>
      </c>
      <c r="Z77" s="113" t="s">
        <v>3205</v>
      </c>
      <c r="AA77" s="172" t="s">
        <v>3204</v>
      </c>
      <c r="AB77" s="3" t="s">
        <v>551</v>
      </c>
      <c r="AC77" s="5"/>
      <c r="AD77" s="5"/>
    </row>
    <row r="78" spans="1:30">
      <c r="A78" s="85"/>
      <c r="B78" s="101"/>
      <c r="C78" s="67"/>
      <c r="D78" s="14"/>
      <c r="E78" s="15"/>
      <c r="F78" s="14"/>
      <c r="G78" s="16"/>
      <c r="H78" s="17"/>
      <c r="I78" s="14"/>
      <c r="J78" s="18"/>
      <c r="K78" s="19"/>
      <c r="L78" s="21"/>
      <c r="M78" s="16"/>
      <c r="N78" s="16"/>
      <c r="O78" s="16"/>
      <c r="P78" s="67"/>
      <c r="Q78" s="106">
        <v>4</v>
      </c>
      <c r="R78" s="107" t="s">
        <v>101</v>
      </c>
      <c r="S78" s="20"/>
      <c r="T78" s="66">
        <v>912900</v>
      </c>
      <c r="U78" s="66">
        <f t="shared" si="28"/>
        <v>63903</v>
      </c>
      <c r="V78" s="66">
        <f t="shared" si="29"/>
        <v>976803</v>
      </c>
      <c r="W78" s="50" t="s">
        <v>36</v>
      </c>
      <c r="X78" s="51">
        <v>24120</v>
      </c>
      <c r="Y78" s="113">
        <v>24183</v>
      </c>
      <c r="Z78" s="113" t="s">
        <v>3206</v>
      </c>
      <c r="AA78" s="172" t="s">
        <v>3204</v>
      </c>
      <c r="AB78" s="3" t="s">
        <v>553</v>
      </c>
      <c r="AC78" s="5"/>
      <c r="AD78" s="5"/>
    </row>
    <row r="79" spans="1:30">
      <c r="A79" s="85"/>
      <c r="B79" s="101"/>
      <c r="C79" s="67"/>
      <c r="D79" s="14"/>
      <c r="E79" s="15"/>
      <c r="F79" s="14"/>
      <c r="G79" s="16"/>
      <c r="H79" s="17"/>
      <c r="I79" s="14"/>
      <c r="J79" s="18"/>
      <c r="K79" s="19"/>
      <c r="L79" s="21"/>
      <c r="M79" s="16"/>
      <c r="N79" s="16"/>
      <c r="O79" s="16"/>
      <c r="P79" s="67"/>
      <c r="Q79" s="106">
        <v>4</v>
      </c>
      <c r="R79" s="107" t="s">
        <v>101</v>
      </c>
      <c r="S79" s="20"/>
      <c r="T79" s="66">
        <v>912900</v>
      </c>
      <c r="U79" s="66">
        <f t="shared" si="28"/>
        <v>63903</v>
      </c>
      <c r="V79" s="66">
        <f t="shared" si="29"/>
        <v>976803</v>
      </c>
      <c r="W79" s="50" t="s">
        <v>36</v>
      </c>
      <c r="X79" s="51">
        <v>24120</v>
      </c>
      <c r="Y79" s="113">
        <v>24216</v>
      </c>
      <c r="Z79" s="113" t="s">
        <v>3207</v>
      </c>
      <c r="AA79" s="172" t="s">
        <v>3204</v>
      </c>
      <c r="AB79" s="3" t="s">
        <v>612</v>
      </c>
      <c r="AC79" s="5"/>
      <c r="AD79" s="5"/>
    </row>
    <row r="80" spans="1:30" ht="48">
      <c r="A80" s="85">
        <v>24033</v>
      </c>
      <c r="B80" s="101" t="s">
        <v>3208</v>
      </c>
      <c r="C80" s="67">
        <v>3</v>
      </c>
      <c r="D80" s="14" t="s">
        <v>60</v>
      </c>
      <c r="E80" s="15" t="s">
        <v>369</v>
      </c>
      <c r="F80" s="14" t="s">
        <v>3209</v>
      </c>
      <c r="G80" s="16">
        <v>44298</v>
      </c>
      <c r="H80" s="17">
        <v>6900</v>
      </c>
      <c r="I80" s="14" t="s">
        <v>52</v>
      </c>
      <c r="J80" s="18" t="s">
        <v>369</v>
      </c>
      <c r="K80" s="19">
        <v>40125</v>
      </c>
      <c r="L80" s="18" t="s">
        <v>369</v>
      </c>
      <c r="M80" s="19">
        <v>40125</v>
      </c>
      <c r="N80" s="16" t="s">
        <v>750</v>
      </c>
      <c r="O80" s="16"/>
      <c r="P80" s="67"/>
      <c r="Q80" s="106">
        <v>6</v>
      </c>
      <c r="R80" s="107" t="s">
        <v>392</v>
      </c>
      <c r="S80" s="20">
        <v>6250</v>
      </c>
      <c r="T80" s="66">
        <v>37500</v>
      </c>
      <c r="U80" s="66">
        <f t="shared" si="24"/>
        <v>2625</v>
      </c>
      <c r="V80" s="66">
        <f t="shared" si="25"/>
        <v>40125</v>
      </c>
      <c r="W80" s="50" t="s">
        <v>3210</v>
      </c>
      <c r="X80" s="51">
        <v>24036</v>
      </c>
      <c r="Y80" s="113">
        <v>24048</v>
      </c>
      <c r="Z80" s="113" t="s">
        <v>3211</v>
      </c>
      <c r="AA80" s="172" t="s">
        <v>3112</v>
      </c>
      <c r="AB80" s="3"/>
      <c r="AC80" s="5"/>
      <c r="AD80" s="5"/>
    </row>
    <row r="81" spans="1:30">
      <c r="A81" s="85">
        <v>24033</v>
      </c>
      <c r="B81" s="101" t="s">
        <v>3212</v>
      </c>
      <c r="C81" s="67">
        <v>5</v>
      </c>
      <c r="D81" s="14" t="s">
        <v>60</v>
      </c>
      <c r="E81" s="15" t="s">
        <v>353</v>
      </c>
      <c r="F81" s="14" t="s">
        <v>3213</v>
      </c>
      <c r="G81" s="16">
        <v>6500</v>
      </c>
      <c r="H81" s="17"/>
      <c r="I81" s="14" t="s">
        <v>245</v>
      </c>
      <c r="J81" s="15" t="s">
        <v>353</v>
      </c>
      <c r="K81" s="19">
        <v>5940</v>
      </c>
      <c r="L81" s="15" t="s">
        <v>353</v>
      </c>
      <c r="M81" s="19">
        <v>5940</v>
      </c>
      <c r="N81" s="16" t="s">
        <v>750</v>
      </c>
      <c r="O81" s="16"/>
      <c r="P81" s="67"/>
      <c r="Q81" s="106">
        <v>30</v>
      </c>
      <c r="R81" s="107" t="s">
        <v>382</v>
      </c>
      <c r="S81" s="20">
        <v>198</v>
      </c>
      <c r="T81" s="66">
        <v>5940</v>
      </c>
      <c r="U81" s="66">
        <v>0</v>
      </c>
      <c r="V81" s="66">
        <f t="shared" si="25"/>
        <v>5940</v>
      </c>
      <c r="W81" s="50" t="s">
        <v>245</v>
      </c>
      <c r="X81" s="51">
        <v>24055</v>
      </c>
      <c r="Y81" s="113">
        <v>24055</v>
      </c>
      <c r="Z81" s="113" t="s">
        <v>3214</v>
      </c>
      <c r="AA81" s="172" t="s">
        <v>364</v>
      </c>
      <c r="AB81" s="3"/>
      <c r="AC81" s="5"/>
      <c r="AD81" s="5"/>
    </row>
    <row r="82" spans="1:30" s="167" customFormat="1">
      <c r="A82" s="174"/>
      <c r="B82" s="175" t="s">
        <v>3215</v>
      </c>
      <c r="C82" s="126"/>
      <c r="D82" s="176"/>
      <c r="E82" s="177"/>
      <c r="F82" s="126" t="s">
        <v>2743</v>
      </c>
      <c r="G82" s="178"/>
      <c r="H82" s="179"/>
      <c r="I82" s="176"/>
      <c r="J82" s="180"/>
      <c r="K82" s="181"/>
      <c r="L82" s="182"/>
      <c r="M82" s="178"/>
      <c r="N82" s="178"/>
      <c r="O82" s="178"/>
      <c r="P82" s="126"/>
      <c r="Q82" s="183"/>
      <c r="R82" s="184"/>
      <c r="S82" s="185"/>
      <c r="T82" s="186"/>
      <c r="U82" s="186">
        <f t="shared" si="24"/>
        <v>0</v>
      </c>
      <c r="V82" s="186">
        <f t="shared" si="25"/>
        <v>0</v>
      </c>
      <c r="W82" s="181" t="s">
        <v>2743</v>
      </c>
      <c r="X82" s="187"/>
      <c r="Y82" s="113"/>
      <c r="Z82" s="113"/>
      <c r="AA82" s="188"/>
      <c r="AB82" s="189"/>
    </row>
    <row r="83" spans="1:30" s="167" customFormat="1">
      <c r="A83" s="174"/>
      <c r="B83" s="175" t="s">
        <v>3216</v>
      </c>
      <c r="C83" s="126"/>
      <c r="D83" s="176"/>
      <c r="E83" s="177"/>
      <c r="F83" s="126" t="s">
        <v>2743</v>
      </c>
      <c r="G83" s="178"/>
      <c r="H83" s="179"/>
      <c r="I83" s="176"/>
      <c r="J83" s="180"/>
      <c r="K83" s="181"/>
      <c r="L83" s="182"/>
      <c r="M83" s="178"/>
      <c r="N83" s="178"/>
      <c r="O83" s="178"/>
      <c r="P83" s="126"/>
      <c r="Q83" s="183"/>
      <c r="R83" s="184"/>
      <c r="S83" s="185"/>
      <c r="T83" s="186"/>
      <c r="U83" s="186">
        <f t="shared" si="24"/>
        <v>0</v>
      </c>
      <c r="V83" s="186">
        <f t="shared" si="25"/>
        <v>0</v>
      </c>
      <c r="W83" s="181" t="s">
        <v>2743</v>
      </c>
      <c r="X83" s="187"/>
      <c r="Y83" s="113"/>
      <c r="Z83" s="113"/>
      <c r="AA83" s="188"/>
      <c r="AB83" s="189"/>
    </row>
    <row r="84" spans="1:30" s="167" customFormat="1">
      <c r="A84" s="174"/>
      <c r="B84" s="175" t="s">
        <v>3217</v>
      </c>
      <c r="C84" s="126"/>
      <c r="D84" s="176"/>
      <c r="E84" s="177"/>
      <c r="F84" s="126" t="s">
        <v>2743</v>
      </c>
      <c r="G84" s="178"/>
      <c r="H84" s="179"/>
      <c r="I84" s="176"/>
      <c r="J84" s="180"/>
      <c r="K84" s="181"/>
      <c r="L84" s="182"/>
      <c r="M84" s="178"/>
      <c r="N84" s="178"/>
      <c r="O84" s="178"/>
      <c r="P84" s="126"/>
      <c r="Q84" s="183"/>
      <c r="R84" s="184"/>
      <c r="S84" s="185"/>
      <c r="T84" s="186"/>
      <c r="U84" s="186">
        <f t="shared" si="24"/>
        <v>0</v>
      </c>
      <c r="V84" s="186">
        <f t="shared" si="25"/>
        <v>0</v>
      </c>
      <c r="W84" s="181" t="s">
        <v>2743</v>
      </c>
      <c r="X84" s="187"/>
      <c r="Y84" s="113"/>
      <c r="Z84" s="113"/>
      <c r="AA84" s="188"/>
      <c r="AB84" s="189"/>
    </row>
    <row r="85" spans="1:30" s="167" customFormat="1">
      <c r="A85" s="174"/>
      <c r="B85" s="175" t="s">
        <v>3218</v>
      </c>
      <c r="C85" s="126"/>
      <c r="D85" s="176"/>
      <c r="E85" s="177"/>
      <c r="F85" s="126" t="s">
        <v>2743</v>
      </c>
      <c r="G85" s="178"/>
      <c r="H85" s="179"/>
      <c r="I85" s="176"/>
      <c r="J85" s="180"/>
      <c r="K85" s="181"/>
      <c r="L85" s="182"/>
      <c r="M85" s="178"/>
      <c r="N85" s="178"/>
      <c r="O85" s="178"/>
      <c r="P85" s="126"/>
      <c r="Q85" s="183"/>
      <c r="R85" s="184"/>
      <c r="S85" s="185"/>
      <c r="T85" s="186"/>
      <c r="U85" s="186">
        <f t="shared" si="24"/>
        <v>0</v>
      </c>
      <c r="V85" s="186">
        <f t="shared" si="25"/>
        <v>0</v>
      </c>
      <c r="W85" s="181" t="s">
        <v>2743</v>
      </c>
      <c r="X85" s="187"/>
      <c r="Y85" s="113"/>
      <c r="Z85" s="113"/>
      <c r="AA85" s="188"/>
      <c r="AB85" s="189"/>
    </row>
    <row r="86" spans="1:30" s="167" customFormat="1">
      <c r="A86" s="174"/>
      <c r="B86" s="175" t="s">
        <v>3219</v>
      </c>
      <c r="C86" s="126"/>
      <c r="D86" s="176"/>
      <c r="E86" s="177"/>
      <c r="F86" s="126" t="s">
        <v>2743</v>
      </c>
      <c r="G86" s="178"/>
      <c r="H86" s="179"/>
      <c r="I86" s="176"/>
      <c r="J86" s="180"/>
      <c r="K86" s="181"/>
      <c r="L86" s="182"/>
      <c r="M86" s="178"/>
      <c r="N86" s="178"/>
      <c r="O86" s="178"/>
      <c r="P86" s="126"/>
      <c r="Q86" s="183"/>
      <c r="R86" s="184"/>
      <c r="S86" s="185"/>
      <c r="T86" s="186"/>
      <c r="U86" s="186">
        <f t="shared" ref="U86:U90" si="30">T86*7/100</f>
        <v>0</v>
      </c>
      <c r="V86" s="186">
        <f t="shared" ref="V86:V90" si="31">T86+U86</f>
        <v>0</v>
      </c>
      <c r="W86" s="181" t="s">
        <v>2743</v>
      </c>
      <c r="X86" s="187"/>
      <c r="Y86" s="113"/>
      <c r="Z86" s="113"/>
      <c r="AA86" s="188"/>
      <c r="AB86" s="189"/>
    </row>
    <row r="87" spans="1:30" s="167" customFormat="1">
      <c r="A87" s="174"/>
      <c r="B87" s="175" t="s">
        <v>3220</v>
      </c>
      <c r="C87" s="126"/>
      <c r="D87" s="176"/>
      <c r="E87" s="177"/>
      <c r="F87" s="126" t="s">
        <v>2743</v>
      </c>
      <c r="G87" s="178"/>
      <c r="H87" s="179"/>
      <c r="I87" s="176"/>
      <c r="J87" s="180"/>
      <c r="K87" s="181"/>
      <c r="L87" s="182"/>
      <c r="M87" s="178"/>
      <c r="N87" s="178"/>
      <c r="O87" s="178"/>
      <c r="P87" s="126"/>
      <c r="Q87" s="183"/>
      <c r="R87" s="184"/>
      <c r="S87" s="185"/>
      <c r="T87" s="186"/>
      <c r="U87" s="186">
        <f t="shared" si="30"/>
        <v>0</v>
      </c>
      <c r="V87" s="186">
        <f t="shared" si="31"/>
        <v>0</v>
      </c>
      <c r="W87" s="181" t="s">
        <v>2743</v>
      </c>
      <c r="X87" s="187"/>
      <c r="Y87" s="113"/>
      <c r="Z87" s="113"/>
      <c r="AA87" s="188"/>
      <c r="AB87" s="189"/>
    </row>
    <row r="88" spans="1:30" s="167" customFormat="1">
      <c r="A88" s="174"/>
      <c r="B88" s="175" t="s">
        <v>3221</v>
      </c>
      <c r="C88" s="126"/>
      <c r="D88" s="176"/>
      <c r="E88" s="177"/>
      <c r="F88" s="126" t="s">
        <v>2743</v>
      </c>
      <c r="G88" s="178"/>
      <c r="H88" s="179"/>
      <c r="I88" s="176"/>
      <c r="J88" s="180"/>
      <c r="K88" s="181"/>
      <c r="L88" s="182"/>
      <c r="M88" s="178"/>
      <c r="N88" s="178"/>
      <c r="O88" s="178"/>
      <c r="P88" s="126"/>
      <c r="Q88" s="183"/>
      <c r="R88" s="184"/>
      <c r="S88" s="185"/>
      <c r="T88" s="186"/>
      <c r="U88" s="186">
        <f t="shared" si="30"/>
        <v>0</v>
      </c>
      <c r="V88" s="186">
        <f t="shared" si="31"/>
        <v>0</v>
      </c>
      <c r="W88" s="181" t="s">
        <v>2743</v>
      </c>
      <c r="X88" s="187"/>
      <c r="Y88" s="113"/>
      <c r="Z88" s="113"/>
      <c r="AA88" s="188"/>
      <c r="AB88" s="189"/>
    </row>
    <row r="89" spans="1:30" s="167" customFormat="1">
      <c r="A89" s="174"/>
      <c r="B89" s="175" t="s">
        <v>3222</v>
      </c>
      <c r="C89" s="126"/>
      <c r="D89" s="176"/>
      <c r="E89" s="177"/>
      <c r="F89" s="126" t="s">
        <v>2743</v>
      </c>
      <c r="G89" s="178"/>
      <c r="H89" s="179"/>
      <c r="I89" s="176"/>
      <c r="J89" s="180"/>
      <c r="K89" s="181"/>
      <c r="L89" s="182"/>
      <c r="M89" s="178"/>
      <c r="N89" s="178"/>
      <c r="O89" s="178"/>
      <c r="P89" s="126"/>
      <c r="Q89" s="183"/>
      <c r="R89" s="184"/>
      <c r="S89" s="185"/>
      <c r="T89" s="186"/>
      <c r="U89" s="186">
        <f t="shared" si="30"/>
        <v>0</v>
      </c>
      <c r="V89" s="186">
        <f t="shared" si="31"/>
        <v>0</v>
      </c>
      <c r="W89" s="181" t="s">
        <v>2743</v>
      </c>
      <c r="X89" s="187"/>
      <c r="Y89" s="113"/>
      <c r="Z89" s="113"/>
      <c r="AA89" s="188"/>
      <c r="AB89" s="189"/>
    </row>
    <row r="90" spans="1:30" s="167" customFormat="1">
      <c r="A90" s="174"/>
      <c r="B90" s="175" t="s">
        <v>3223</v>
      </c>
      <c r="C90" s="126"/>
      <c r="D90" s="176"/>
      <c r="E90" s="177"/>
      <c r="F90" s="126" t="s">
        <v>2743</v>
      </c>
      <c r="G90" s="178"/>
      <c r="H90" s="179"/>
      <c r="I90" s="176"/>
      <c r="J90" s="180"/>
      <c r="K90" s="181"/>
      <c r="L90" s="182"/>
      <c r="M90" s="178"/>
      <c r="N90" s="178"/>
      <c r="O90" s="178"/>
      <c r="P90" s="126"/>
      <c r="Q90" s="183"/>
      <c r="R90" s="184"/>
      <c r="S90" s="185"/>
      <c r="T90" s="186"/>
      <c r="U90" s="186">
        <f t="shared" si="30"/>
        <v>0</v>
      </c>
      <c r="V90" s="186">
        <f t="shared" si="31"/>
        <v>0</v>
      </c>
      <c r="W90" s="181" t="s">
        <v>2743</v>
      </c>
      <c r="X90" s="187"/>
      <c r="Y90" s="113"/>
      <c r="Z90" s="113"/>
      <c r="AA90" s="188"/>
      <c r="AB90" s="189"/>
    </row>
    <row r="91" spans="1:30" s="167" customFormat="1">
      <c r="A91" s="174"/>
      <c r="B91" s="175" t="s">
        <v>3224</v>
      </c>
      <c r="C91" s="126"/>
      <c r="D91" s="176"/>
      <c r="E91" s="177"/>
      <c r="F91" s="126" t="s">
        <v>2743</v>
      </c>
      <c r="G91" s="178"/>
      <c r="H91" s="179"/>
      <c r="I91" s="176"/>
      <c r="J91" s="177"/>
      <c r="K91" s="181"/>
      <c r="L91" s="177"/>
      <c r="M91" s="181"/>
      <c r="N91" s="178"/>
      <c r="O91" s="178"/>
      <c r="P91" s="126"/>
      <c r="Q91" s="183"/>
      <c r="R91" s="184"/>
      <c r="S91" s="185"/>
      <c r="T91" s="186"/>
      <c r="U91" s="186"/>
      <c r="V91" s="186"/>
      <c r="W91" s="181" t="s">
        <v>2743</v>
      </c>
      <c r="X91" s="187"/>
      <c r="Y91" s="113"/>
      <c r="Z91" s="113"/>
      <c r="AA91" s="188"/>
      <c r="AB91" s="189"/>
    </row>
    <row r="92" spans="1:30" ht="48">
      <c r="A92" s="85">
        <v>24033</v>
      </c>
      <c r="B92" s="101" t="s">
        <v>3225</v>
      </c>
      <c r="C92" s="67">
        <v>4</v>
      </c>
      <c r="D92" s="14" t="s">
        <v>60</v>
      </c>
      <c r="E92" s="15" t="s">
        <v>369</v>
      </c>
      <c r="F92" s="14" t="s">
        <v>3226</v>
      </c>
      <c r="G92" s="16">
        <v>7704</v>
      </c>
      <c r="H92" s="17">
        <v>360</v>
      </c>
      <c r="I92" s="14" t="s">
        <v>52</v>
      </c>
      <c r="J92" s="18" t="s">
        <v>369</v>
      </c>
      <c r="K92" s="19">
        <v>6741</v>
      </c>
      <c r="L92" s="18" t="s">
        <v>369</v>
      </c>
      <c r="M92" s="19">
        <v>6741</v>
      </c>
      <c r="N92" s="16" t="s">
        <v>750</v>
      </c>
      <c r="O92" s="16"/>
      <c r="P92" s="67"/>
      <c r="Q92" s="106">
        <v>20</v>
      </c>
      <c r="R92" s="107" t="s">
        <v>256</v>
      </c>
      <c r="S92" s="20">
        <v>315</v>
      </c>
      <c r="T92" s="66">
        <v>6300</v>
      </c>
      <c r="U92" s="66">
        <f t="shared" si="6"/>
        <v>441</v>
      </c>
      <c r="V92" s="66">
        <f t="shared" si="7"/>
        <v>6741</v>
      </c>
      <c r="W92" s="50" t="s">
        <v>3155</v>
      </c>
      <c r="X92" s="51">
        <v>24041</v>
      </c>
      <c r="Y92" s="113">
        <v>24053</v>
      </c>
      <c r="Z92" s="113" t="s">
        <v>3227</v>
      </c>
      <c r="AA92" s="130" t="s">
        <v>364</v>
      </c>
      <c r="AB92" s="3"/>
      <c r="AC92" s="5"/>
      <c r="AD92" s="5"/>
    </row>
    <row r="93" spans="1:30" ht="48">
      <c r="A93" s="83">
        <v>24033</v>
      </c>
      <c r="B93" s="101" t="s">
        <v>3228</v>
      </c>
      <c r="C93" s="67">
        <v>4</v>
      </c>
      <c r="D93" s="14" t="s">
        <v>60</v>
      </c>
      <c r="E93" s="15" t="s">
        <v>369</v>
      </c>
      <c r="F93" s="14" t="s">
        <v>2343</v>
      </c>
      <c r="G93" s="16">
        <v>12679.5</v>
      </c>
      <c r="H93" s="17">
        <v>395</v>
      </c>
      <c r="I93" s="14" t="s">
        <v>52</v>
      </c>
      <c r="J93" s="18" t="s">
        <v>369</v>
      </c>
      <c r="K93" s="19">
        <v>12679.5</v>
      </c>
      <c r="L93" s="18" t="s">
        <v>369</v>
      </c>
      <c r="M93" s="19">
        <v>12679.5</v>
      </c>
      <c r="N93" s="16" t="s">
        <v>750</v>
      </c>
      <c r="O93" s="16"/>
      <c r="P93" s="67"/>
      <c r="Q93" s="106">
        <v>30</v>
      </c>
      <c r="R93" s="107" t="s">
        <v>361</v>
      </c>
      <c r="S93" s="20">
        <v>395</v>
      </c>
      <c r="T93" s="66">
        <v>11850</v>
      </c>
      <c r="U93" s="66">
        <f t="shared" si="6"/>
        <v>829.5</v>
      </c>
      <c r="V93" s="66">
        <f t="shared" si="2"/>
        <v>12679.5</v>
      </c>
      <c r="W93" s="50" t="s">
        <v>3229</v>
      </c>
      <c r="X93" s="51">
        <v>24035</v>
      </c>
      <c r="Y93" s="113">
        <v>24053</v>
      </c>
      <c r="Z93" s="113" t="s">
        <v>3230</v>
      </c>
      <c r="AA93" s="130" t="s">
        <v>364</v>
      </c>
      <c r="AB93" s="3"/>
      <c r="AC93" s="5"/>
      <c r="AD93" s="5"/>
    </row>
    <row r="94" spans="1:30">
      <c r="A94" s="83">
        <v>24033</v>
      </c>
      <c r="B94" s="101" t="s">
        <v>3231</v>
      </c>
      <c r="C94" s="67">
        <v>4</v>
      </c>
      <c r="D94" s="14" t="s">
        <v>60</v>
      </c>
      <c r="E94" s="15" t="s">
        <v>661</v>
      </c>
      <c r="F94" s="14" t="s">
        <v>3232</v>
      </c>
      <c r="G94" s="16">
        <v>29425</v>
      </c>
      <c r="H94" s="17">
        <v>11</v>
      </c>
      <c r="I94" s="14" t="s">
        <v>52</v>
      </c>
      <c r="J94" s="15" t="s">
        <v>661</v>
      </c>
      <c r="K94" s="19">
        <v>29425</v>
      </c>
      <c r="L94" s="15" t="s">
        <v>661</v>
      </c>
      <c r="M94" s="19">
        <v>29425</v>
      </c>
      <c r="N94" s="16" t="s">
        <v>750</v>
      </c>
      <c r="O94" s="16"/>
      <c r="P94" s="67"/>
      <c r="Q94" s="106">
        <v>2500</v>
      </c>
      <c r="R94" s="107" t="s">
        <v>663</v>
      </c>
      <c r="S94" s="20">
        <v>11</v>
      </c>
      <c r="T94" s="66">
        <v>27500</v>
      </c>
      <c r="U94" s="66">
        <f t="shared" si="6"/>
        <v>1925</v>
      </c>
      <c r="V94" s="66">
        <f t="shared" si="2"/>
        <v>29425</v>
      </c>
      <c r="W94" s="50" t="s">
        <v>3233</v>
      </c>
      <c r="X94" s="51">
        <v>24035</v>
      </c>
      <c r="Y94" s="113">
        <v>24049</v>
      </c>
      <c r="Z94" s="113" t="s">
        <v>3234</v>
      </c>
      <c r="AA94" s="130" t="s">
        <v>364</v>
      </c>
      <c r="AB94" s="3"/>
      <c r="AC94" s="5"/>
      <c r="AD94" s="5"/>
    </row>
    <row r="95" spans="1:30">
      <c r="A95" s="85">
        <v>24033</v>
      </c>
      <c r="B95" s="101" t="s">
        <v>3235</v>
      </c>
      <c r="C95" s="67">
        <v>4</v>
      </c>
      <c r="D95" s="14" t="s">
        <v>60</v>
      </c>
      <c r="E95" s="15" t="s">
        <v>3236</v>
      </c>
      <c r="F95" s="14" t="s">
        <v>3237</v>
      </c>
      <c r="G95" s="16">
        <v>47080</v>
      </c>
      <c r="H95" s="17">
        <v>2200</v>
      </c>
      <c r="I95" s="14" t="s">
        <v>52</v>
      </c>
      <c r="J95" s="15" t="s">
        <v>3236</v>
      </c>
      <c r="K95" s="19">
        <v>47080</v>
      </c>
      <c r="L95" s="15" t="s">
        <v>3236</v>
      </c>
      <c r="M95" s="19">
        <v>47080</v>
      </c>
      <c r="N95" s="16" t="s">
        <v>750</v>
      </c>
      <c r="O95" s="16"/>
      <c r="P95" s="67"/>
      <c r="Q95" s="106">
        <v>20</v>
      </c>
      <c r="R95" s="107" t="s">
        <v>349</v>
      </c>
      <c r="S95" s="20">
        <v>2200</v>
      </c>
      <c r="T95" s="66">
        <v>44000</v>
      </c>
      <c r="U95" s="66">
        <f t="shared" ref="U95:U102" si="32">T95*7/100</f>
        <v>3080</v>
      </c>
      <c r="V95" s="66">
        <f t="shared" ref="V95:V103" si="33">T95+U95</f>
        <v>47080</v>
      </c>
      <c r="W95" s="50" t="s">
        <v>3238</v>
      </c>
      <c r="X95" s="51">
        <v>24035</v>
      </c>
      <c r="Y95" s="113">
        <v>24040</v>
      </c>
      <c r="Z95" s="113" t="s">
        <v>3239</v>
      </c>
      <c r="AA95" s="172" t="s">
        <v>335</v>
      </c>
      <c r="AB95" s="3"/>
      <c r="AC95" s="5"/>
      <c r="AD95" s="5"/>
    </row>
    <row r="96" spans="1:30">
      <c r="A96" s="85">
        <v>24034</v>
      </c>
      <c r="B96" s="101" t="s">
        <v>3240</v>
      </c>
      <c r="C96" s="67">
        <v>6</v>
      </c>
      <c r="D96" s="14" t="s">
        <v>112</v>
      </c>
      <c r="E96" s="15" t="s">
        <v>1339</v>
      </c>
      <c r="F96" s="14" t="s">
        <v>3241</v>
      </c>
      <c r="G96" s="16">
        <v>1938</v>
      </c>
      <c r="H96" s="17">
        <v>0.38</v>
      </c>
      <c r="I96" s="14" t="s">
        <v>52</v>
      </c>
      <c r="J96" s="15" t="s">
        <v>1339</v>
      </c>
      <c r="K96" s="19">
        <v>1938</v>
      </c>
      <c r="L96" s="15" t="s">
        <v>1339</v>
      </c>
      <c r="M96" s="19">
        <v>1938</v>
      </c>
      <c r="N96" s="16" t="s">
        <v>750</v>
      </c>
      <c r="O96" s="16"/>
      <c r="P96" s="67" t="s">
        <v>3154</v>
      </c>
      <c r="Q96" s="106">
        <v>5100</v>
      </c>
      <c r="R96" s="107" t="s">
        <v>206</v>
      </c>
      <c r="S96" s="20">
        <v>0.38</v>
      </c>
      <c r="T96" s="66">
        <v>1938</v>
      </c>
      <c r="U96" s="66">
        <v>0</v>
      </c>
      <c r="V96" s="66">
        <f t="shared" si="33"/>
        <v>1938</v>
      </c>
      <c r="W96" s="50" t="s">
        <v>3242</v>
      </c>
      <c r="X96" s="51">
        <v>24036</v>
      </c>
      <c r="Y96" s="113">
        <v>24040</v>
      </c>
      <c r="Z96" s="113" t="s">
        <v>3243</v>
      </c>
      <c r="AA96" s="172" t="s">
        <v>863</v>
      </c>
      <c r="AB96" s="3"/>
      <c r="AC96" s="5"/>
      <c r="AD96" s="5"/>
    </row>
    <row r="97" spans="1:30">
      <c r="A97" s="85">
        <v>24034</v>
      </c>
      <c r="B97" s="101" t="s">
        <v>3244</v>
      </c>
      <c r="C97" s="67">
        <v>6</v>
      </c>
      <c r="D97" s="14" t="s">
        <v>49</v>
      </c>
      <c r="E97" s="15" t="s">
        <v>228</v>
      </c>
      <c r="F97" s="14" t="s">
        <v>3245</v>
      </c>
      <c r="G97" s="16">
        <v>30000</v>
      </c>
      <c r="H97" s="17"/>
      <c r="I97" s="14" t="s">
        <v>52</v>
      </c>
      <c r="J97" s="15" t="s">
        <v>228</v>
      </c>
      <c r="K97" s="19">
        <v>30000</v>
      </c>
      <c r="L97" s="15" t="s">
        <v>228</v>
      </c>
      <c r="M97" s="19">
        <v>30000</v>
      </c>
      <c r="N97" s="16" t="s">
        <v>750</v>
      </c>
      <c r="O97" s="16"/>
      <c r="P97" s="67" t="s">
        <v>3246</v>
      </c>
      <c r="Q97" s="106">
        <v>1</v>
      </c>
      <c r="R97" s="107" t="s">
        <v>101</v>
      </c>
      <c r="S97" s="20"/>
      <c r="T97" s="66">
        <v>30000</v>
      </c>
      <c r="U97" s="66">
        <v>0</v>
      </c>
      <c r="V97" s="66">
        <f t="shared" si="33"/>
        <v>30000</v>
      </c>
      <c r="W97" s="50" t="s">
        <v>3247</v>
      </c>
      <c r="X97" s="51">
        <v>24036</v>
      </c>
      <c r="Y97" s="113">
        <v>24043</v>
      </c>
      <c r="Z97" s="113" t="s">
        <v>3248</v>
      </c>
      <c r="AA97" s="172" t="s">
        <v>2191</v>
      </c>
      <c r="AB97" s="3"/>
      <c r="AC97" s="5"/>
      <c r="AD97" s="5"/>
    </row>
    <row r="98" spans="1:30" ht="48">
      <c r="A98" s="85">
        <v>24034</v>
      </c>
      <c r="B98" s="101" t="s">
        <v>3249</v>
      </c>
      <c r="C98" s="67">
        <v>6</v>
      </c>
      <c r="D98" s="14" t="s">
        <v>112</v>
      </c>
      <c r="E98" s="15" t="s">
        <v>197</v>
      </c>
      <c r="F98" s="14" t="s">
        <v>3250</v>
      </c>
      <c r="G98" s="16">
        <v>49456.47</v>
      </c>
      <c r="H98" s="17">
        <v>0.5</v>
      </c>
      <c r="I98" s="14" t="s">
        <v>52</v>
      </c>
      <c r="J98" s="18" t="s">
        <v>197</v>
      </c>
      <c r="K98" s="19">
        <v>39565.18</v>
      </c>
      <c r="L98" s="18" t="s">
        <v>197</v>
      </c>
      <c r="M98" s="19">
        <v>39565.18</v>
      </c>
      <c r="N98" s="16" t="s">
        <v>750</v>
      </c>
      <c r="O98" s="16"/>
      <c r="P98" s="67" t="s">
        <v>3251</v>
      </c>
      <c r="Q98" s="106">
        <v>92442</v>
      </c>
      <c r="R98" s="107" t="s">
        <v>53</v>
      </c>
      <c r="S98" s="20">
        <v>0.4</v>
      </c>
      <c r="T98" s="66">
        <v>36976.800000000003</v>
      </c>
      <c r="U98" s="66">
        <f t="shared" si="32"/>
        <v>2588.3760000000002</v>
      </c>
      <c r="V98" s="66">
        <f t="shared" si="33"/>
        <v>39565.176000000007</v>
      </c>
      <c r="W98" s="50" t="s">
        <v>3252</v>
      </c>
      <c r="X98" s="51">
        <v>24036</v>
      </c>
      <c r="Y98" s="113">
        <v>24040</v>
      </c>
      <c r="Z98" s="113" t="s">
        <v>3253</v>
      </c>
      <c r="AA98" s="172" t="s">
        <v>804</v>
      </c>
      <c r="AB98" s="3"/>
      <c r="AC98" s="5"/>
      <c r="AD98" s="5"/>
    </row>
    <row r="99" spans="1:30" ht="48">
      <c r="A99" s="85">
        <v>24035</v>
      </c>
      <c r="B99" s="101" t="s">
        <v>3254</v>
      </c>
      <c r="C99" s="67">
        <v>2</v>
      </c>
      <c r="D99" s="14" t="s">
        <v>49</v>
      </c>
      <c r="E99" s="15" t="s">
        <v>3255</v>
      </c>
      <c r="F99" s="14" t="s">
        <v>3256</v>
      </c>
      <c r="G99" s="16">
        <v>4049655.75</v>
      </c>
      <c r="H99" s="17">
        <v>405</v>
      </c>
      <c r="I99" s="14" t="s">
        <v>52</v>
      </c>
      <c r="J99" s="87" t="s">
        <v>3255</v>
      </c>
      <c r="K99" s="19">
        <v>3989660.85</v>
      </c>
      <c r="L99" s="87" t="s">
        <v>3255</v>
      </c>
      <c r="M99" s="19">
        <v>3989660.85</v>
      </c>
      <c r="N99" s="16" t="s">
        <v>750</v>
      </c>
      <c r="O99" s="16"/>
      <c r="P99" s="67"/>
      <c r="Q99" s="106">
        <v>9345</v>
      </c>
      <c r="R99" s="107" t="s">
        <v>88</v>
      </c>
      <c r="S99" s="20">
        <v>399</v>
      </c>
      <c r="T99" s="66">
        <v>3728655</v>
      </c>
      <c r="U99" s="66">
        <f t="shared" si="32"/>
        <v>261005.85</v>
      </c>
      <c r="V99" s="66">
        <f t="shared" si="33"/>
        <v>3989660.85</v>
      </c>
      <c r="W99" s="50" t="s">
        <v>3257</v>
      </c>
      <c r="X99" s="51">
        <v>24046</v>
      </c>
      <c r="Y99" s="113">
        <v>24131</v>
      </c>
      <c r="Z99" s="113" t="s">
        <v>3258</v>
      </c>
      <c r="AA99" s="172" t="s">
        <v>3259</v>
      </c>
      <c r="AB99" s="3" t="s">
        <v>3260</v>
      </c>
      <c r="AC99" s="5"/>
      <c r="AD99" s="5"/>
    </row>
    <row r="100" spans="1:30" ht="72">
      <c r="A100" s="85"/>
      <c r="B100" s="101"/>
      <c r="C100" s="67"/>
      <c r="D100" s="14"/>
      <c r="E100" s="15"/>
      <c r="F100" s="14"/>
      <c r="G100" s="16"/>
      <c r="H100" s="17"/>
      <c r="I100" s="14"/>
      <c r="J100" s="18" t="s">
        <v>3261</v>
      </c>
      <c r="K100" s="19">
        <v>4019658.3</v>
      </c>
      <c r="L100" s="21"/>
      <c r="M100" s="16"/>
      <c r="N100" s="16"/>
      <c r="O100" s="16"/>
      <c r="P100" s="67"/>
      <c r="Q100" s="106"/>
      <c r="R100" s="107"/>
      <c r="S100" s="20"/>
      <c r="T100" s="66"/>
      <c r="U100" s="66">
        <f t="shared" ref="U100:U101" si="34">T100*7/100</f>
        <v>0</v>
      </c>
      <c r="V100" s="66">
        <f t="shared" ref="V100:V101" si="35">T100+U100</f>
        <v>0</v>
      </c>
      <c r="W100" s="50"/>
      <c r="X100" s="51"/>
      <c r="Y100" s="113"/>
      <c r="Z100" s="113"/>
      <c r="AA100" s="172"/>
      <c r="AB100" s="3"/>
      <c r="AC100" s="5"/>
      <c r="AD100" s="5"/>
    </row>
    <row r="101" spans="1:30" ht="48">
      <c r="A101" s="85"/>
      <c r="B101" s="101"/>
      <c r="C101" s="67"/>
      <c r="D101" s="14"/>
      <c r="E101" s="15"/>
      <c r="F101" s="14"/>
      <c r="G101" s="16"/>
      <c r="H101" s="17"/>
      <c r="I101" s="14"/>
      <c r="J101" s="18" t="s">
        <v>3262</v>
      </c>
      <c r="K101" s="19">
        <v>4029657.45</v>
      </c>
      <c r="L101" s="21"/>
      <c r="M101" s="16"/>
      <c r="N101" s="16"/>
      <c r="O101" s="16"/>
      <c r="P101" s="67"/>
      <c r="Q101" s="106"/>
      <c r="R101" s="107"/>
      <c r="S101" s="20"/>
      <c r="T101" s="66"/>
      <c r="U101" s="66">
        <f t="shared" si="34"/>
        <v>0</v>
      </c>
      <c r="V101" s="66">
        <f t="shared" si="35"/>
        <v>0</v>
      </c>
      <c r="W101" s="50"/>
      <c r="X101" s="51"/>
      <c r="Y101" s="113"/>
      <c r="Z101" s="113"/>
      <c r="AA101" s="172"/>
      <c r="AB101" s="3"/>
      <c r="AC101" s="5"/>
      <c r="AD101" s="5"/>
    </row>
    <row r="102" spans="1:30" ht="48">
      <c r="A102" s="85">
        <v>24036</v>
      </c>
      <c r="B102" s="101" t="s">
        <v>3263</v>
      </c>
      <c r="C102" s="67">
        <v>2</v>
      </c>
      <c r="D102" s="14" t="s">
        <v>49</v>
      </c>
      <c r="E102" s="15" t="s">
        <v>50</v>
      </c>
      <c r="F102" s="14" t="s">
        <v>177</v>
      </c>
      <c r="G102" s="16">
        <v>2140</v>
      </c>
      <c r="H102" s="17">
        <v>4</v>
      </c>
      <c r="I102" s="14" t="s">
        <v>52</v>
      </c>
      <c r="J102" s="18" t="s">
        <v>50</v>
      </c>
      <c r="K102" s="19">
        <v>2140</v>
      </c>
      <c r="L102" s="18" t="s">
        <v>50</v>
      </c>
      <c r="M102" s="19">
        <v>2140</v>
      </c>
      <c r="N102" s="16" t="s">
        <v>750</v>
      </c>
      <c r="O102" s="16"/>
      <c r="P102" s="67"/>
      <c r="Q102" s="106">
        <v>500</v>
      </c>
      <c r="R102" s="107" t="s">
        <v>58</v>
      </c>
      <c r="S102" s="20">
        <v>4</v>
      </c>
      <c r="T102" s="66">
        <v>2000</v>
      </c>
      <c r="U102" s="66">
        <f t="shared" si="32"/>
        <v>140</v>
      </c>
      <c r="V102" s="66">
        <f t="shared" si="33"/>
        <v>2140</v>
      </c>
      <c r="W102" s="50" t="s">
        <v>3264</v>
      </c>
      <c r="X102" s="51">
        <v>24041</v>
      </c>
      <c r="Y102" s="113">
        <v>24046</v>
      </c>
      <c r="Z102" s="113" t="s">
        <v>3265</v>
      </c>
      <c r="AA102" s="172" t="s">
        <v>2483</v>
      </c>
      <c r="AB102" s="3"/>
      <c r="AC102" s="5"/>
      <c r="AD102" s="5"/>
    </row>
    <row r="103" spans="1:30">
      <c r="A103" s="83" t="s">
        <v>3266</v>
      </c>
      <c r="B103" s="101" t="s">
        <v>3267</v>
      </c>
      <c r="C103" s="67">
        <v>7</v>
      </c>
      <c r="D103" s="14" t="s">
        <v>31</v>
      </c>
      <c r="E103" s="15" t="s">
        <v>3268</v>
      </c>
      <c r="F103" s="14" t="s">
        <v>3269</v>
      </c>
      <c r="G103" s="16">
        <v>50000</v>
      </c>
      <c r="H103" s="17"/>
      <c r="I103" s="14" t="s">
        <v>52</v>
      </c>
      <c r="J103" s="15" t="s">
        <v>3268</v>
      </c>
      <c r="K103" s="19">
        <v>50000</v>
      </c>
      <c r="L103" s="15" t="s">
        <v>3268</v>
      </c>
      <c r="M103" s="19">
        <v>50000</v>
      </c>
      <c r="N103" s="16"/>
      <c r="O103" s="16"/>
      <c r="P103" s="67"/>
      <c r="Q103" s="106">
        <v>1</v>
      </c>
      <c r="R103" s="107" t="s">
        <v>35</v>
      </c>
      <c r="S103" s="20"/>
      <c r="T103" s="66">
        <v>50000</v>
      </c>
      <c r="U103" s="66">
        <v>0</v>
      </c>
      <c r="V103" s="66">
        <f t="shared" si="33"/>
        <v>50000</v>
      </c>
      <c r="W103" s="50" t="s">
        <v>36</v>
      </c>
      <c r="X103" s="51">
        <v>24013</v>
      </c>
      <c r="Y103" s="113">
        <v>24032</v>
      </c>
      <c r="Z103" s="113" t="s">
        <v>3270</v>
      </c>
      <c r="AA103" s="130" t="s">
        <v>3271</v>
      </c>
      <c r="AB103" s="3"/>
      <c r="AC103" s="5"/>
      <c r="AD103" s="5"/>
    </row>
    <row r="104" spans="1:30" ht="48">
      <c r="A104" s="85">
        <v>24034</v>
      </c>
      <c r="B104" s="101" t="s">
        <v>3272</v>
      </c>
      <c r="C104" s="67">
        <v>6</v>
      </c>
      <c r="D104" s="14" t="s">
        <v>147</v>
      </c>
      <c r="E104" s="15" t="s">
        <v>620</v>
      </c>
      <c r="F104" s="14" t="s">
        <v>3273</v>
      </c>
      <c r="G104" s="16">
        <v>1733.33</v>
      </c>
      <c r="H104" s="17">
        <v>7.4999999999999997E-2</v>
      </c>
      <c r="I104" s="14" t="s">
        <v>52</v>
      </c>
      <c r="J104" s="18" t="s">
        <v>620</v>
      </c>
      <c r="K104" s="16">
        <v>1733.33</v>
      </c>
      <c r="L104" s="18" t="s">
        <v>620</v>
      </c>
      <c r="M104" s="16">
        <v>1733.33</v>
      </c>
      <c r="N104" s="16" t="s">
        <v>750</v>
      </c>
      <c r="O104" s="16"/>
      <c r="P104" s="67" t="s">
        <v>3251</v>
      </c>
      <c r="Q104" s="106">
        <v>23111</v>
      </c>
      <c r="R104" s="107" t="s">
        <v>301</v>
      </c>
      <c r="S104" s="20">
        <v>7.4999999999999997E-2</v>
      </c>
      <c r="T104" s="66">
        <v>1733.33</v>
      </c>
      <c r="U104" s="66">
        <v>0</v>
      </c>
      <c r="V104" s="66">
        <f t="shared" ref="V104:V114" si="36">T104+U104</f>
        <v>1733.33</v>
      </c>
      <c r="W104" s="50" t="s">
        <v>3274</v>
      </c>
      <c r="X104" s="51">
        <v>24036</v>
      </c>
      <c r="Y104" s="113">
        <v>24040</v>
      </c>
      <c r="Z104" s="113" t="s">
        <v>3275</v>
      </c>
      <c r="AA104" s="172" t="s">
        <v>899</v>
      </c>
      <c r="AB104" s="3"/>
      <c r="AC104" s="5"/>
      <c r="AD104" s="5"/>
    </row>
    <row r="105" spans="1:30" ht="48">
      <c r="A105" s="85">
        <v>24034</v>
      </c>
      <c r="B105" s="101" t="s">
        <v>3272</v>
      </c>
      <c r="C105" s="67">
        <v>6</v>
      </c>
      <c r="D105" s="14" t="s">
        <v>147</v>
      </c>
      <c r="E105" s="15" t="s">
        <v>620</v>
      </c>
      <c r="F105" s="14" t="s">
        <v>3276</v>
      </c>
      <c r="G105" s="16">
        <v>1386.66</v>
      </c>
      <c r="H105" s="17">
        <v>0.06</v>
      </c>
      <c r="I105" s="14" t="s">
        <v>52</v>
      </c>
      <c r="J105" s="18" t="s">
        <v>620</v>
      </c>
      <c r="K105" s="16">
        <v>1386.66</v>
      </c>
      <c r="L105" s="18" t="s">
        <v>620</v>
      </c>
      <c r="M105" s="16">
        <v>1386.66</v>
      </c>
      <c r="N105" s="16" t="s">
        <v>750</v>
      </c>
      <c r="O105" s="16"/>
      <c r="P105" s="67" t="s">
        <v>3251</v>
      </c>
      <c r="Q105" s="106">
        <v>23111</v>
      </c>
      <c r="R105" s="107" t="s">
        <v>301</v>
      </c>
      <c r="S105" s="20">
        <v>0.06</v>
      </c>
      <c r="T105" s="66">
        <v>1386.66</v>
      </c>
      <c r="U105" s="66">
        <v>0</v>
      </c>
      <c r="V105" s="66">
        <f t="shared" ref="V105" si="37">T105+U105</f>
        <v>1386.66</v>
      </c>
      <c r="W105" s="50" t="s">
        <v>3274</v>
      </c>
      <c r="X105" s="51">
        <v>24036</v>
      </c>
      <c r="Y105" s="113">
        <v>24040</v>
      </c>
      <c r="Z105" s="113" t="s">
        <v>3275</v>
      </c>
      <c r="AA105" s="172" t="s">
        <v>899</v>
      </c>
      <c r="AB105" s="3"/>
      <c r="AC105" s="5"/>
      <c r="AD105" s="5"/>
    </row>
    <row r="106" spans="1:30">
      <c r="A106" s="85">
        <v>24040</v>
      </c>
      <c r="B106" s="101" t="s">
        <v>3277</v>
      </c>
      <c r="C106" s="67">
        <v>3</v>
      </c>
      <c r="D106" s="14" t="s">
        <v>60</v>
      </c>
      <c r="E106" s="15" t="s">
        <v>3236</v>
      </c>
      <c r="F106" s="14" t="s">
        <v>3278</v>
      </c>
      <c r="G106" s="16">
        <v>50825</v>
      </c>
      <c r="H106" s="17">
        <v>95</v>
      </c>
      <c r="I106" s="14" t="s">
        <v>52</v>
      </c>
      <c r="J106" s="15" t="s">
        <v>3236</v>
      </c>
      <c r="K106" s="19">
        <v>50825</v>
      </c>
      <c r="L106" s="15" t="s">
        <v>3236</v>
      </c>
      <c r="M106" s="16">
        <v>50825</v>
      </c>
      <c r="N106" s="16" t="s">
        <v>750</v>
      </c>
      <c r="O106" s="16"/>
      <c r="P106" s="67"/>
      <c r="Q106" s="106">
        <v>500</v>
      </c>
      <c r="R106" s="107" t="s">
        <v>58</v>
      </c>
      <c r="S106" s="20">
        <v>95</v>
      </c>
      <c r="T106" s="66">
        <v>47500</v>
      </c>
      <c r="U106" s="66">
        <f t="shared" ref="U106:U113" si="38">T106*7/100</f>
        <v>3325</v>
      </c>
      <c r="V106" s="66">
        <f t="shared" si="36"/>
        <v>50825</v>
      </c>
      <c r="W106" s="50" t="s">
        <v>3279</v>
      </c>
      <c r="X106" s="51">
        <v>24048</v>
      </c>
      <c r="Y106" s="113">
        <v>24053</v>
      </c>
      <c r="Z106" s="113" t="s">
        <v>3280</v>
      </c>
      <c r="AA106" s="172" t="s">
        <v>76</v>
      </c>
      <c r="AB106" s="3"/>
      <c r="AC106" s="5"/>
      <c r="AD106" s="5"/>
    </row>
    <row r="107" spans="1:30">
      <c r="A107" s="85">
        <v>24040</v>
      </c>
      <c r="B107" s="101" t="s">
        <v>3277</v>
      </c>
      <c r="C107" s="67">
        <v>3</v>
      </c>
      <c r="D107" s="14" t="s">
        <v>60</v>
      </c>
      <c r="E107" s="15" t="s">
        <v>3236</v>
      </c>
      <c r="F107" s="14" t="s">
        <v>3281</v>
      </c>
      <c r="G107" s="16">
        <v>98975</v>
      </c>
      <c r="H107" s="17">
        <v>185</v>
      </c>
      <c r="I107" s="14" t="s">
        <v>52</v>
      </c>
      <c r="J107" s="15" t="s">
        <v>3236</v>
      </c>
      <c r="K107" s="19">
        <v>98975</v>
      </c>
      <c r="L107" s="15" t="s">
        <v>3236</v>
      </c>
      <c r="M107" s="16">
        <v>98975</v>
      </c>
      <c r="N107" s="16" t="s">
        <v>750</v>
      </c>
      <c r="O107" s="16"/>
      <c r="P107" s="67"/>
      <c r="Q107" s="106">
        <v>500</v>
      </c>
      <c r="R107" s="107" t="s">
        <v>58</v>
      </c>
      <c r="S107" s="20">
        <v>185</v>
      </c>
      <c r="T107" s="66">
        <v>92500</v>
      </c>
      <c r="U107" s="66">
        <f t="shared" ref="U107" si="39">T107*7/100</f>
        <v>6475</v>
      </c>
      <c r="V107" s="66">
        <f t="shared" ref="V107" si="40">T107+U107</f>
        <v>98975</v>
      </c>
      <c r="W107" s="50" t="s">
        <v>3279</v>
      </c>
      <c r="X107" s="51">
        <v>24048</v>
      </c>
      <c r="Y107" s="113">
        <v>24053</v>
      </c>
      <c r="Z107" s="113" t="s">
        <v>3280</v>
      </c>
      <c r="AA107" s="172" t="s">
        <v>76</v>
      </c>
      <c r="AB107" s="3"/>
      <c r="AC107" s="5"/>
      <c r="AD107" s="5"/>
    </row>
    <row r="108" spans="1:30" ht="48">
      <c r="A108" s="85">
        <v>24040</v>
      </c>
      <c r="B108" s="101" t="s">
        <v>3282</v>
      </c>
      <c r="C108" s="67">
        <v>1</v>
      </c>
      <c r="D108" s="14" t="s">
        <v>60</v>
      </c>
      <c r="E108" s="15" t="s">
        <v>61</v>
      </c>
      <c r="F108" s="14" t="s">
        <v>336</v>
      </c>
      <c r="G108" s="16">
        <v>47829</v>
      </c>
      <c r="H108" s="17">
        <v>894</v>
      </c>
      <c r="I108" s="14" t="s">
        <v>52</v>
      </c>
      <c r="J108" s="18" t="s">
        <v>61</v>
      </c>
      <c r="K108" s="19">
        <v>47829</v>
      </c>
      <c r="L108" s="18" t="s">
        <v>61</v>
      </c>
      <c r="M108" s="19">
        <v>47829</v>
      </c>
      <c r="N108" s="16" t="s">
        <v>750</v>
      </c>
      <c r="O108" s="16"/>
      <c r="P108" s="67"/>
      <c r="Q108" s="106">
        <v>50</v>
      </c>
      <c r="R108" s="107" t="s">
        <v>63</v>
      </c>
      <c r="S108" s="20">
        <v>894</v>
      </c>
      <c r="T108" s="66">
        <v>44700</v>
      </c>
      <c r="U108" s="66">
        <f t="shared" si="38"/>
        <v>3129</v>
      </c>
      <c r="V108" s="66">
        <f t="shared" si="36"/>
        <v>47829</v>
      </c>
      <c r="W108" s="50" t="s">
        <v>3283</v>
      </c>
      <c r="X108" s="51">
        <v>24048</v>
      </c>
      <c r="Y108" s="113">
        <v>24055</v>
      </c>
      <c r="Z108" s="113" t="s">
        <v>3284</v>
      </c>
      <c r="AA108" s="172" t="s">
        <v>335</v>
      </c>
      <c r="AB108" s="3"/>
      <c r="AC108" s="5"/>
      <c r="AD108" s="5"/>
    </row>
    <row r="109" spans="1:30" ht="72">
      <c r="A109" s="85">
        <v>24040</v>
      </c>
      <c r="B109" s="101" t="s">
        <v>3285</v>
      </c>
      <c r="C109" s="67">
        <v>4</v>
      </c>
      <c r="D109" s="14" t="s">
        <v>60</v>
      </c>
      <c r="E109" s="15" t="s">
        <v>398</v>
      </c>
      <c r="F109" s="14" t="s">
        <v>3286</v>
      </c>
      <c r="G109" s="16">
        <v>134820</v>
      </c>
      <c r="H109" s="17">
        <v>4200</v>
      </c>
      <c r="I109" s="14" t="s">
        <v>52</v>
      </c>
      <c r="J109" s="18" t="s">
        <v>398</v>
      </c>
      <c r="K109" s="19">
        <v>134820</v>
      </c>
      <c r="L109" s="18" t="s">
        <v>398</v>
      </c>
      <c r="M109" s="19">
        <v>134820</v>
      </c>
      <c r="N109" s="16" t="s">
        <v>750</v>
      </c>
      <c r="O109" s="16"/>
      <c r="P109" s="67"/>
      <c r="Q109" s="106">
        <v>30</v>
      </c>
      <c r="R109" s="107" t="s">
        <v>400</v>
      </c>
      <c r="S109" s="20">
        <v>4200</v>
      </c>
      <c r="T109" s="66">
        <v>126000</v>
      </c>
      <c r="U109" s="66">
        <f t="shared" si="38"/>
        <v>8820</v>
      </c>
      <c r="V109" s="66">
        <f t="shared" si="36"/>
        <v>134820</v>
      </c>
      <c r="W109" s="50" t="s">
        <v>3287</v>
      </c>
      <c r="X109" s="51">
        <v>24047</v>
      </c>
      <c r="Y109" s="113">
        <v>24054</v>
      </c>
      <c r="Z109" s="113" t="s">
        <v>3288</v>
      </c>
      <c r="AA109" s="172" t="s">
        <v>344</v>
      </c>
      <c r="AB109" s="3"/>
      <c r="AC109" s="5"/>
      <c r="AD109" s="5"/>
    </row>
    <row r="110" spans="1:30">
      <c r="A110" s="85">
        <v>24040</v>
      </c>
      <c r="B110" s="101" t="s">
        <v>3289</v>
      </c>
      <c r="C110" s="67">
        <v>4</v>
      </c>
      <c r="D110" s="14" t="s">
        <v>60</v>
      </c>
      <c r="E110" s="15" t="s">
        <v>339</v>
      </c>
      <c r="F110" s="14" t="s">
        <v>345</v>
      </c>
      <c r="G110" s="16">
        <v>4280</v>
      </c>
      <c r="H110" s="17">
        <v>75</v>
      </c>
      <c r="I110" s="14" t="s">
        <v>52</v>
      </c>
      <c r="J110" s="15" t="s">
        <v>339</v>
      </c>
      <c r="K110" s="19">
        <v>4280</v>
      </c>
      <c r="L110" s="15" t="s">
        <v>339</v>
      </c>
      <c r="M110" s="19">
        <v>4280</v>
      </c>
      <c r="N110" s="16" t="s">
        <v>750</v>
      </c>
      <c r="O110" s="16"/>
      <c r="P110" s="67"/>
      <c r="Q110" s="106">
        <v>50</v>
      </c>
      <c r="R110" s="107" t="s">
        <v>1241</v>
      </c>
      <c r="S110" s="20">
        <v>75</v>
      </c>
      <c r="T110" s="66">
        <v>3750</v>
      </c>
      <c r="U110" s="66">
        <f t="shared" si="38"/>
        <v>262.5</v>
      </c>
      <c r="V110" s="66">
        <f t="shared" si="36"/>
        <v>4012.5</v>
      </c>
      <c r="W110" s="50" t="s">
        <v>3290</v>
      </c>
      <c r="X110" s="51">
        <v>24048</v>
      </c>
      <c r="Y110" s="113">
        <v>24049</v>
      </c>
      <c r="Z110" s="113" t="s">
        <v>3291</v>
      </c>
      <c r="AA110" s="172" t="s">
        <v>344</v>
      </c>
      <c r="AB110" s="3"/>
      <c r="AC110" s="5"/>
      <c r="AD110" s="5"/>
    </row>
    <row r="111" spans="1:30" ht="48">
      <c r="A111" s="85">
        <v>24040</v>
      </c>
      <c r="B111" s="101" t="s">
        <v>3292</v>
      </c>
      <c r="C111" s="67">
        <v>6</v>
      </c>
      <c r="D111" s="14" t="s">
        <v>112</v>
      </c>
      <c r="E111" s="15" t="s">
        <v>197</v>
      </c>
      <c r="F111" s="14" t="s">
        <v>3293</v>
      </c>
      <c r="G111" s="16">
        <v>32100</v>
      </c>
      <c r="H111" s="17">
        <v>10</v>
      </c>
      <c r="I111" s="14" t="s">
        <v>52</v>
      </c>
      <c r="J111" s="18" t="s">
        <v>197</v>
      </c>
      <c r="K111" s="19">
        <v>12840</v>
      </c>
      <c r="L111" s="18" t="s">
        <v>197</v>
      </c>
      <c r="M111" s="19">
        <v>12840</v>
      </c>
      <c r="N111" s="16" t="s">
        <v>750</v>
      </c>
      <c r="O111" s="16"/>
      <c r="P111" s="67" t="s">
        <v>3181</v>
      </c>
      <c r="Q111" s="106">
        <v>3000</v>
      </c>
      <c r="R111" s="107" t="s">
        <v>53</v>
      </c>
      <c r="S111" s="20">
        <v>4</v>
      </c>
      <c r="T111" s="66">
        <v>12000</v>
      </c>
      <c r="U111" s="66">
        <f t="shared" si="38"/>
        <v>840</v>
      </c>
      <c r="V111" s="66">
        <f t="shared" si="36"/>
        <v>12840</v>
      </c>
      <c r="W111" s="50" t="s">
        <v>3294</v>
      </c>
      <c r="X111" s="51">
        <v>24047</v>
      </c>
      <c r="Y111" s="113">
        <v>24050</v>
      </c>
      <c r="Z111" s="113" t="s">
        <v>3295</v>
      </c>
      <c r="AA111" s="172" t="s">
        <v>863</v>
      </c>
      <c r="AB111" s="3"/>
      <c r="AC111" s="5"/>
      <c r="AD111" s="5"/>
    </row>
    <row r="112" spans="1:30" ht="72">
      <c r="A112" s="85">
        <v>24026</v>
      </c>
      <c r="B112" s="101" t="s">
        <v>3296</v>
      </c>
      <c r="C112" s="67">
        <v>6</v>
      </c>
      <c r="D112" s="14" t="s">
        <v>147</v>
      </c>
      <c r="E112" s="15" t="s">
        <v>3179</v>
      </c>
      <c r="F112" s="14" t="s">
        <v>3297</v>
      </c>
      <c r="G112" s="16">
        <v>1022335.89</v>
      </c>
      <c r="H112" s="17">
        <v>144.69999999999999</v>
      </c>
      <c r="I112" s="14" t="s">
        <v>94</v>
      </c>
      <c r="J112" s="18" t="s">
        <v>3179</v>
      </c>
      <c r="K112" s="19">
        <v>850466.4</v>
      </c>
      <c r="L112" s="18" t="s">
        <v>3179</v>
      </c>
      <c r="M112" s="19">
        <v>850466.4</v>
      </c>
      <c r="N112" s="16" t="s">
        <v>750</v>
      </c>
      <c r="O112" s="16"/>
      <c r="P112" s="67" t="s">
        <v>3251</v>
      </c>
      <c r="Q112" s="106">
        <v>6603</v>
      </c>
      <c r="R112" s="107" t="s">
        <v>88</v>
      </c>
      <c r="S112" s="20">
        <v>128.80000000000001</v>
      </c>
      <c r="T112" s="66">
        <v>850466.4</v>
      </c>
      <c r="U112" s="66">
        <v>0</v>
      </c>
      <c r="V112" s="66">
        <f t="shared" si="36"/>
        <v>850466.4</v>
      </c>
      <c r="W112" s="50" t="s">
        <v>3298</v>
      </c>
      <c r="X112" s="51">
        <v>24040</v>
      </c>
      <c r="Y112" s="113">
        <v>24057</v>
      </c>
      <c r="Z112" s="113" t="s">
        <v>3299</v>
      </c>
      <c r="AA112" s="172" t="s">
        <v>3300</v>
      </c>
      <c r="AB112" s="3"/>
      <c r="AC112" s="5"/>
      <c r="AD112" s="5"/>
    </row>
    <row r="113" spans="1:30">
      <c r="A113" s="85">
        <v>24047</v>
      </c>
      <c r="B113" s="101" t="s">
        <v>3301</v>
      </c>
      <c r="C113" s="67">
        <v>7</v>
      </c>
      <c r="D113" s="14" t="s">
        <v>112</v>
      </c>
      <c r="E113" s="15" t="s">
        <v>347</v>
      </c>
      <c r="F113" s="14" t="s">
        <v>3302</v>
      </c>
      <c r="G113" s="16">
        <v>4601</v>
      </c>
      <c r="H113" s="17"/>
      <c r="I113" s="14" t="s">
        <v>275</v>
      </c>
      <c r="J113" s="15" t="s">
        <v>347</v>
      </c>
      <c r="K113" s="19">
        <v>4601</v>
      </c>
      <c r="L113" s="15" t="s">
        <v>347</v>
      </c>
      <c r="M113" s="19">
        <v>4601</v>
      </c>
      <c r="N113" s="16" t="s">
        <v>750</v>
      </c>
      <c r="O113" s="16"/>
      <c r="P113" s="67"/>
      <c r="Q113" s="106">
        <v>2</v>
      </c>
      <c r="R113" s="107" t="s">
        <v>101</v>
      </c>
      <c r="S113" s="20"/>
      <c r="T113" s="66">
        <v>4300</v>
      </c>
      <c r="U113" s="66">
        <f t="shared" si="38"/>
        <v>301</v>
      </c>
      <c r="V113" s="66">
        <f t="shared" si="36"/>
        <v>4601</v>
      </c>
      <c r="W113" s="50" t="s">
        <v>275</v>
      </c>
      <c r="X113" s="51">
        <v>24043</v>
      </c>
      <c r="Y113" s="113">
        <v>24043</v>
      </c>
      <c r="Z113" s="113" t="s">
        <v>275</v>
      </c>
      <c r="AA113" s="172" t="s">
        <v>275</v>
      </c>
      <c r="AB113" s="3"/>
      <c r="AC113" s="5"/>
      <c r="AD113" s="5"/>
    </row>
    <row r="114" spans="1:30" ht="48">
      <c r="A114" s="85">
        <v>24041</v>
      </c>
      <c r="B114" s="101" t="s">
        <v>3303</v>
      </c>
      <c r="C114" s="67">
        <v>6</v>
      </c>
      <c r="D114" s="14" t="s">
        <v>147</v>
      </c>
      <c r="E114" s="15" t="s">
        <v>620</v>
      </c>
      <c r="F114" s="14" t="s">
        <v>3304</v>
      </c>
      <c r="G114" s="16">
        <v>56.25</v>
      </c>
      <c r="H114" s="17">
        <v>7.4999999999999997E-2</v>
      </c>
      <c r="I114" s="14" t="s">
        <v>52</v>
      </c>
      <c r="J114" s="18" t="s">
        <v>620</v>
      </c>
      <c r="K114" s="19">
        <v>56.25</v>
      </c>
      <c r="L114" s="18" t="s">
        <v>620</v>
      </c>
      <c r="M114" s="19">
        <v>56.25</v>
      </c>
      <c r="N114" s="16" t="s">
        <v>750</v>
      </c>
      <c r="O114" s="16"/>
      <c r="P114" s="67" t="s">
        <v>3181</v>
      </c>
      <c r="Q114" s="106">
        <v>750</v>
      </c>
      <c r="R114" s="107" t="s">
        <v>301</v>
      </c>
      <c r="S114" s="20">
        <v>7.4999999999999997E-2</v>
      </c>
      <c r="T114" s="66">
        <v>56.25</v>
      </c>
      <c r="U114" s="66">
        <v>0</v>
      </c>
      <c r="V114" s="66">
        <f t="shared" si="36"/>
        <v>56.25</v>
      </c>
      <c r="W114" s="50" t="s">
        <v>3305</v>
      </c>
      <c r="X114" s="51">
        <v>24043</v>
      </c>
      <c r="Y114" s="113">
        <v>24048</v>
      </c>
      <c r="Z114" s="113" t="s">
        <v>3306</v>
      </c>
      <c r="AA114" s="172" t="s">
        <v>313</v>
      </c>
      <c r="AB114" s="3"/>
      <c r="AC114" s="5"/>
      <c r="AD114" s="5"/>
    </row>
    <row r="115" spans="1:30" ht="48">
      <c r="A115" s="85">
        <v>24041</v>
      </c>
      <c r="B115" s="101" t="s">
        <v>3303</v>
      </c>
      <c r="C115" s="67">
        <v>6</v>
      </c>
      <c r="D115" s="14" t="s">
        <v>147</v>
      </c>
      <c r="E115" s="15" t="s">
        <v>620</v>
      </c>
      <c r="F115" s="14" t="s">
        <v>3307</v>
      </c>
      <c r="G115" s="16">
        <v>3600</v>
      </c>
      <c r="H115" s="17">
        <v>0.06</v>
      </c>
      <c r="I115" s="14" t="s">
        <v>52</v>
      </c>
      <c r="J115" s="18" t="s">
        <v>620</v>
      </c>
      <c r="K115" s="19">
        <v>3600</v>
      </c>
      <c r="L115" s="18" t="s">
        <v>620</v>
      </c>
      <c r="M115" s="19">
        <v>3600</v>
      </c>
      <c r="N115" s="16" t="s">
        <v>750</v>
      </c>
      <c r="O115" s="16"/>
      <c r="P115" s="67" t="s">
        <v>3181</v>
      </c>
      <c r="Q115" s="106">
        <v>60000</v>
      </c>
      <c r="R115" s="107" t="s">
        <v>301</v>
      </c>
      <c r="S115" s="20">
        <v>0.06</v>
      </c>
      <c r="T115" s="66">
        <v>3600</v>
      </c>
      <c r="U115" s="66">
        <v>0</v>
      </c>
      <c r="V115" s="66">
        <f t="shared" ref="V115" si="41">T115+U115</f>
        <v>3600</v>
      </c>
      <c r="W115" s="50" t="s">
        <v>3305</v>
      </c>
      <c r="X115" s="51">
        <v>24043</v>
      </c>
      <c r="Y115" s="113">
        <v>24048</v>
      </c>
      <c r="Z115" s="113" t="s">
        <v>3306</v>
      </c>
      <c r="AA115" s="172" t="s">
        <v>313</v>
      </c>
      <c r="AB115" s="3"/>
      <c r="AC115" s="5"/>
      <c r="AD115" s="5"/>
    </row>
    <row r="116" spans="1:30" ht="48">
      <c r="A116" s="85">
        <v>24041</v>
      </c>
      <c r="B116" s="101" t="s">
        <v>3308</v>
      </c>
      <c r="C116" s="67">
        <v>6</v>
      </c>
      <c r="D116" s="14" t="s">
        <v>147</v>
      </c>
      <c r="E116" s="15" t="s">
        <v>620</v>
      </c>
      <c r="F116" s="14" t="s">
        <v>3309</v>
      </c>
      <c r="G116" s="16">
        <v>150</v>
      </c>
      <c r="H116" s="17">
        <v>7.4999999999999997E-2</v>
      </c>
      <c r="I116" s="14" t="s">
        <v>52</v>
      </c>
      <c r="J116" s="18" t="s">
        <v>620</v>
      </c>
      <c r="K116" s="19">
        <v>150</v>
      </c>
      <c r="L116" s="18" t="s">
        <v>620</v>
      </c>
      <c r="M116" s="19">
        <v>150</v>
      </c>
      <c r="N116" s="16" t="s">
        <v>750</v>
      </c>
      <c r="O116" s="16"/>
      <c r="P116" s="67" t="s">
        <v>3310</v>
      </c>
      <c r="Q116" s="106">
        <v>2000</v>
      </c>
      <c r="R116" s="107" t="s">
        <v>301</v>
      </c>
      <c r="S116" s="20">
        <v>7.4999999999999997E-2</v>
      </c>
      <c r="T116" s="66">
        <v>150</v>
      </c>
      <c r="U116" s="66">
        <v>0</v>
      </c>
      <c r="V116" s="66">
        <f t="shared" ref="V116:V144" si="42">T116+U116</f>
        <v>150</v>
      </c>
      <c r="W116" s="50" t="s">
        <v>3311</v>
      </c>
      <c r="X116" s="51">
        <v>24043</v>
      </c>
      <c r="Y116" s="113">
        <v>24053</v>
      </c>
      <c r="Z116" s="113" t="s">
        <v>3312</v>
      </c>
      <c r="AA116" s="172" t="s">
        <v>927</v>
      </c>
      <c r="AB116" s="3"/>
      <c r="AC116" s="5"/>
      <c r="AD116" s="5"/>
    </row>
    <row r="117" spans="1:30" ht="48">
      <c r="A117" s="85">
        <v>24047</v>
      </c>
      <c r="B117" s="101" t="s">
        <v>3313</v>
      </c>
      <c r="C117" s="67">
        <v>6</v>
      </c>
      <c r="D117" s="14" t="s">
        <v>147</v>
      </c>
      <c r="E117" s="15" t="s">
        <v>620</v>
      </c>
      <c r="F117" s="14" t="s">
        <v>3314</v>
      </c>
      <c r="G117" s="16">
        <v>1625</v>
      </c>
      <c r="H117" s="17">
        <v>6.5000000000000002E-2</v>
      </c>
      <c r="I117" s="14" t="s">
        <v>52</v>
      </c>
      <c r="J117" s="18" t="s">
        <v>620</v>
      </c>
      <c r="K117" s="19">
        <v>1625</v>
      </c>
      <c r="L117" s="18" t="s">
        <v>620</v>
      </c>
      <c r="M117" s="19">
        <v>1625</v>
      </c>
      <c r="N117" s="16" t="s">
        <v>750</v>
      </c>
      <c r="O117" s="16"/>
      <c r="P117" s="67" t="s">
        <v>3315</v>
      </c>
      <c r="Q117" s="106">
        <v>25000</v>
      </c>
      <c r="R117" s="107" t="s">
        <v>301</v>
      </c>
      <c r="S117" s="20">
        <v>6.5000000000000002E-2</v>
      </c>
      <c r="T117" s="66">
        <v>1625</v>
      </c>
      <c r="U117" s="66">
        <v>0</v>
      </c>
      <c r="V117" s="66">
        <f t="shared" si="42"/>
        <v>1625</v>
      </c>
      <c r="W117" s="50" t="s">
        <v>3316</v>
      </c>
      <c r="X117" s="51">
        <v>24050</v>
      </c>
      <c r="Y117" s="113">
        <v>24053</v>
      </c>
      <c r="Z117" s="113" t="s">
        <v>3317</v>
      </c>
      <c r="AA117" s="172"/>
      <c r="AB117" s="3"/>
      <c r="AC117" s="5"/>
      <c r="AD117" s="5"/>
    </row>
    <row r="118" spans="1:30">
      <c r="A118" s="85">
        <v>24047</v>
      </c>
      <c r="B118" s="101" t="s">
        <v>3318</v>
      </c>
      <c r="C118" s="67">
        <v>6</v>
      </c>
      <c r="D118" s="14" t="s">
        <v>147</v>
      </c>
      <c r="E118" s="15" t="s">
        <v>3319</v>
      </c>
      <c r="F118" s="14" t="s">
        <v>3320</v>
      </c>
      <c r="G118" s="16">
        <v>111250</v>
      </c>
      <c r="H118" s="17"/>
      <c r="I118" s="14" t="s">
        <v>52</v>
      </c>
      <c r="J118" s="15" t="s">
        <v>3319</v>
      </c>
      <c r="K118" s="19">
        <v>83567</v>
      </c>
      <c r="L118" s="15" t="s">
        <v>3319</v>
      </c>
      <c r="M118" s="19">
        <v>83567</v>
      </c>
      <c r="N118" s="16" t="s">
        <v>750</v>
      </c>
      <c r="O118" s="16"/>
      <c r="P118" s="67" t="s">
        <v>3246</v>
      </c>
      <c r="Q118" s="106">
        <v>3</v>
      </c>
      <c r="R118" s="107" t="s">
        <v>101</v>
      </c>
      <c r="S118" s="20"/>
      <c r="T118" s="66">
        <v>78100</v>
      </c>
      <c r="U118" s="66">
        <f t="shared" ref="U118:U144" si="43">T118*7/100</f>
        <v>5467</v>
      </c>
      <c r="V118" s="66">
        <f t="shared" si="42"/>
        <v>83567</v>
      </c>
      <c r="W118" s="50" t="s">
        <v>3321</v>
      </c>
      <c r="X118" s="51">
        <v>24049</v>
      </c>
      <c r="Y118" s="113">
        <v>24050</v>
      </c>
      <c r="Z118" s="113" t="s">
        <v>3322</v>
      </c>
      <c r="AA118" s="172" t="s">
        <v>3323</v>
      </c>
      <c r="AB118" s="3"/>
      <c r="AC118" s="5"/>
      <c r="AD118" s="5"/>
    </row>
    <row r="119" spans="1:30">
      <c r="A119" s="85">
        <v>24047</v>
      </c>
      <c r="B119" s="101" t="s">
        <v>3324</v>
      </c>
      <c r="C119" s="67">
        <v>6</v>
      </c>
      <c r="D119" s="14" t="s">
        <v>112</v>
      </c>
      <c r="E119" s="15" t="s">
        <v>3168</v>
      </c>
      <c r="F119" s="14" t="s">
        <v>3325</v>
      </c>
      <c r="G119" s="16">
        <v>8490</v>
      </c>
      <c r="H119" s="17">
        <v>2.83</v>
      </c>
      <c r="I119" s="14" t="s">
        <v>52</v>
      </c>
      <c r="J119" s="15" t="s">
        <v>3168</v>
      </c>
      <c r="K119" s="19">
        <v>8490</v>
      </c>
      <c r="L119" s="15" t="s">
        <v>3168</v>
      </c>
      <c r="M119" s="19">
        <v>8490</v>
      </c>
      <c r="N119" s="16" t="s">
        <v>750</v>
      </c>
      <c r="O119" s="16"/>
      <c r="P119" s="67" t="s">
        <v>3181</v>
      </c>
      <c r="Q119" s="106">
        <v>3000</v>
      </c>
      <c r="R119" s="107" t="s">
        <v>206</v>
      </c>
      <c r="S119" s="20">
        <v>2.83</v>
      </c>
      <c r="T119" s="66">
        <v>8490</v>
      </c>
      <c r="U119" s="66">
        <v>0</v>
      </c>
      <c r="V119" s="66">
        <f t="shared" si="42"/>
        <v>8490</v>
      </c>
      <c r="W119" s="50" t="s">
        <v>3326</v>
      </c>
      <c r="X119" s="51">
        <v>24049</v>
      </c>
      <c r="Y119" s="113">
        <v>24053</v>
      </c>
      <c r="Z119" s="113" t="s">
        <v>3327</v>
      </c>
      <c r="AA119" s="172" t="s">
        <v>2310</v>
      </c>
      <c r="AB119" s="3"/>
      <c r="AC119" s="5"/>
      <c r="AD119" s="5"/>
    </row>
    <row r="120" spans="1:30" ht="48">
      <c r="A120" s="85">
        <v>24047</v>
      </c>
      <c r="B120" s="101" t="s">
        <v>3328</v>
      </c>
      <c r="C120" s="67">
        <v>7</v>
      </c>
      <c r="D120" s="14" t="s">
        <v>31</v>
      </c>
      <c r="E120" s="15" t="s">
        <v>32</v>
      </c>
      <c r="F120" s="14" t="s">
        <v>2304</v>
      </c>
      <c r="G120" s="16">
        <v>706800</v>
      </c>
      <c r="H120" s="17"/>
      <c r="I120" s="14" t="s">
        <v>52</v>
      </c>
      <c r="J120" s="18" t="s">
        <v>32</v>
      </c>
      <c r="K120" s="19">
        <v>706800</v>
      </c>
      <c r="L120" s="21" t="s">
        <v>32</v>
      </c>
      <c r="M120" s="16">
        <v>706800</v>
      </c>
      <c r="N120" s="16"/>
      <c r="O120" s="16"/>
      <c r="P120" s="67"/>
      <c r="Q120" s="106">
        <v>1</v>
      </c>
      <c r="R120" s="107" t="s">
        <v>35</v>
      </c>
      <c r="S120" s="20"/>
      <c r="T120" s="66">
        <v>55046.73</v>
      </c>
      <c r="U120" s="66">
        <f t="shared" si="43"/>
        <v>3853.2711000000004</v>
      </c>
      <c r="V120" s="66">
        <f t="shared" si="42"/>
        <v>58900.001100000001</v>
      </c>
      <c r="W120" s="50" t="s">
        <v>36</v>
      </c>
      <c r="X120" s="51">
        <v>23986</v>
      </c>
      <c r="Y120" s="113">
        <v>24047</v>
      </c>
      <c r="Z120" s="113" t="s">
        <v>3329</v>
      </c>
      <c r="AA120" s="172" t="s">
        <v>3330</v>
      </c>
      <c r="AB120" s="3" t="s">
        <v>3331</v>
      </c>
      <c r="AC120" s="5"/>
      <c r="AD120" s="5"/>
    </row>
    <row r="121" spans="1:30" ht="48">
      <c r="A121" s="85">
        <v>24047</v>
      </c>
      <c r="B121" s="101" t="s">
        <v>523</v>
      </c>
      <c r="C121" s="67">
        <v>7</v>
      </c>
      <c r="D121" s="14" t="s">
        <v>31</v>
      </c>
      <c r="E121" s="15" t="s">
        <v>40</v>
      </c>
      <c r="F121" s="14" t="s">
        <v>3332</v>
      </c>
      <c r="G121" s="16">
        <v>1026240</v>
      </c>
      <c r="H121" s="17"/>
      <c r="I121" s="14" t="s">
        <v>52</v>
      </c>
      <c r="J121" s="18" t="s">
        <v>40</v>
      </c>
      <c r="K121" s="19"/>
      <c r="L121" s="21"/>
      <c r="M121" s="16"/>
      <c r="N121" s="16"/>
      <c r="O121" s="16"/>
      <c r="P121" s="67"/>
      <c r="Q121" s="106">
        <v>1</v>
      </c>
      <c r="R121" s="107" t="s">
        <v>35</v>
      </c>
      <c r="S121" s="20"/>
      <c r="T121" s="66">
        <v>85520</v>
      </c>
      <c r="U121" s="66">
        <v>0</v>
      </c>
      <c r="V121" s="66">
        <f t="shared" si="42"/>
        <v>85520</v>
      </c>
      <c r="W121" s="50" t="s">
        <v>36</v>
      </c>
      <c r="X121" s="51">
        <v>23986</v>
      </c>
      <c r="Y121" s="113">
        <v>24047</v>
      </c>
      <c r="Z121" s="113" t="s">
        <v>3333</v>
      </c>
      <c r="AA121" s="172" t="s">
        <v>3334</v>
      </c>
      <c r="AB121" s="3"/>
      <c r="AC121" s="5"/>
      <c r="AD121" s="5"/>
    </row>
    <row r="122" spans="1:30">
      <c r="A122" s="85">
        <v>24049</v>
      </c>
      <c r="B122" s="101" t="s">
        <v>3335</v>
      </c>
      <c r="C122" s="67">
        <v>1</v>
      </c>
      <c r="D122" s="14" t="s">
        <v>60</v>
      </c>
      <c r="E122" s="15" t="s">
        <v>61</v>
      </c>
      <c r="F122" s="14" t="s">
        <v>1975</v>
      </c>
      <c r="G122" s="16">
        <v>319823</v>
      </c>
      <c r="H122" s="17">
        <v>3060</v>
      </c>
      <c r="I122" s="14" t="s">
        <v>52</v>
      </c>
      <c r="J122" s="15" t="s">
        <v>61</v>
      </c>
      <c r="K122" s="19">
        <v>318860</v>
      </c>
      <c r="L122" s="15" t="s">
        <v>61</v>
      </c>
      <c r="M122" s="19">
        <v>318860</v>
      </c>
      <c r="N122" s="16" t="s">
        <v>750</v>
      </c>
      <c r="O122" s="16"/>
      <c r="P122" s="67"/>
      <c r="Q122" s="106">
        <v>100</v>
      </c>
      <c r="R122" s="107" t="s">
        <v>63</v>
      </c>
      <c r="S122" s="20">
        <v>2980</v>
      </c>
      <c r="T122" s="66">
        <v>298000</v>
      </c>
      <c r="U122" s="66">
        <f t="shared" ref="U122:U135" si="44">T122*7/100</f>
        <v>20860</v>
      </c>
      <c r="V122" s="66">
        <f t="shared" ref="V122:V135" si="45">T122+U122</f>
        <v>318860</v>
      </c>
      <c r="W122" s="50" t="s">
        <v>3336</v>
      </c>
      <c r="X122" s="51">
        <v>24061</v>
      </c>
      <c r="Y122" s="113">
        <v>24070</v>
      </c>
      <c r="Z122" s="113" t="s">
        <v>3337</v>
      </c>
      <c r="AA122" s="172" t="s">
        <v>1090</v>
      </c>
      <c r="AB122" s="3"/>
      <c r="AC122" s="5"/>
      <c r="AD122" s="5"/>
    </row>
    <row r="123" spans="1:30" ht="48">
      <c r="A123" s="85">
        <v>24049</v>
      </c>
      <c r="B123" s="101" t="s">
        <v>3338</v>
      </c>
      <c r="C123" s="67">
        <v>1</v>
      </c>
      <c r="D123" s="14" t="s">
        <v>60</v>
      </c>
      <c r="E123" s="15" t="s">
        <v>3339</v>
      </c>
      <c r="F123" s="14" t="s">
        <v>3340</v>
      </c>
      <c r="G123" s="16">
        <v>250915</v>
      </c>
      <c r="H123" s="17">
        <v>3350</v>
      </c>
      <c r="I123" s="14" t="s">
        <v>52</v>
      </c>
      <c r="J123" s="18" t="s">
        <v>3339</v>
      </c>
      <c r="K123" s="19">
        <v>250915</v>
      </c>
      <c r="L123" s="18" t="s">
        <v>3339</v>
      </c>
      <c r="M123" s="19">
        <v>250915</v>
      </c>
      <c r="N123" s="16" t="s">
        <v>750</v>
      </c>
      <c r="O123" s="16"/>
      <c r="P123" s="67"/>
      <c r="Q123" s="106">
        <v>70</v>
      </c>
      <c r="R123" s="107" t="s">
        <v>63</v>
      </c>
      <c r="S123" s="20">
        <v>3350</v>
      </c>
      <c r="T123" s="66">
        <v>234500</v>
      </c>
      <c r="U123" s="66">
        <f t="shared" si="44"/>
        <v>16415</v>
      </c>
      <c r="V123" s="66">
        <f t="shared" si="45"/>
        <v>250915</v>
      </c>
      <c r="W123" s="50" t="s">
        <v>3341</v>
      </c>
      <c r="X123" s="51">
        <v>24055</v>
      </c>
      <c r="Y123" s="113">
        <v>24060</v>
      </c>
      <c r="Z123" s="113" t="s">
        <v>3342</v>
      </c>
      <c r="AA123" s="172" t="s">
        <v>335</v>
      </c>
      <c r="AB123" s="3"/>
      <c r="AC123" s="5"/>
      <c r="AD123" s="5"/>
    </row>
    <row r="124" spans="1:30" ht="48">
      <c r="A124" s="85">
        <v>24049</v>
      </c>
      <c r="B124" s="101" t="s">
        <v>3343</v>
      </c>
      <c r="C124" s="67">
        <v>6</v>
      </c>
      <c r="D124" s="14" t="s">
        <v>112</v>
      </c>
      <c r="E124" s="15" t="s">
        <v>3168</v>
      </c>
      <c r="F124" s="14" t="s">
        <v>1988</v>
      </c>
      <c r="G124" s="16">
        <v>250000</v>
      </c>
      <c r="H124" s="17">
        <v>5</v>
      </c>
      <c r="I124" s="14" t="s">
        <v>52</v>
      </c>
      <c r="J124" s="18" t="s">
        <v>3168</v>
      </c>
      <c r="K124" s="19">
        <v>250000</v>
      </c>
      <c r="L124" s="18" t="s">
        <v>3168</v>
      </c>
      <c r="M124" s="19">
        <v>250000</v>
      </c>
      <c r="N124" s="16" t="s">
        <v>750</v>
      </c>
      <c r="O124" s="16"/>
      <c r="P124" s="67" t="s">
        <v>3344</v>
      </c>
      <c r="Q124" s="106">
        <v>16000</v>
      </c>
      <c r="R124" s="107" t="s">
        <v>206</v>
      </c>
      <c r="S124" s="20">
        <v>5</v>
      </c>
      <c r="T124" s="66">
        <v>80000</v>
      </c>
      <c r="U124" s="66">
        <v>0</v>
      </c>
      <c r="V124" s="66">
        <f t="shared" si="45"/>
        <v>80000</v>
      </c>
      <c r="W124" s="50" t="s">
        <v>3345</v>
      </c>
      <c r="X124" s="51">
        <v>24053</v>
      </c>
      <c r="Y124" s="113">
        <v>24060</v>
      </c>
      <c r="Z124" s="113" t="s">
        <v>3346</v>
      </c>
      <c r="AA124" s="172" t="s">
        <v>265</v>
      </c>
      <c r="AB124" s="3" t="s">
        <v>314</v>
      </c>
      <c r="AC124" s="5"/>
      <c r="AD124" s="5"/>
    </row>
    <row r="125" spans="1:30">
      <c r="A125" s="85"/>
      <c r="B125" s="101"/>
      <c r="C125" s="67"/>
      <c r="D125" s="14"/>
      <c r="E125" s="15"/>
      <c r="F125" s="14"/>
      <c r="G125" s="16"/>
      <c r="H125" s="17"/>
      <c r="I125" s="14"/>
      <c r="J125" s="18"/>
      <c r="K125" s="19"/>
      <c r="L125" s="21"/>
      <c r="M125" s="16"/>
      <c r="N125" s="16"/>
      <c r="O125" s="16"/>
      <c r="P125" s="67" t="s">
        <v>3344</v>
      </c>
      <c r="Q125" s="106">
        <v>16000</v>
      </c>
      <c r="R125" s="107" t="s">
        <v>206</v>
      </c>
      <c r="S125" s="20">
        <v>5</v>
      </c>
      <c r="T125" s="66">
        <v>80000</v>
      </c>
      <c r="U125" s="66">
        <v>0</v>
      </c>
      <c r="V125" s="66">
        <f t="shared" ref="V125:V126" si="46">T125+U125</f>
        <v>80000</v>
      </c>
      <c r="W125" s="50" t="s">
        <v>3345</v>
      </c>
      <c r="X125" s="51">
        <v>24053</v>
      </c>
      <c r="Y125" s="113">
        <v>24069</v>
      </c>
      <c r="Z125" s="113" t="s">
        <v>3347</v>
      </c>
      <c r="AA125" s="172" t="s">
        <v>265</v>
      </c>
      <c r="AB125" s="3" t="s">
        <v>551</v>
      </c>
      <c r="AC125" s="5"/>
      <c r="AD125" s="5"/>
    </row>
    <row r="126" spans="1:30">
      <c r="A126" s="85"/>
      <c r="B126" s="101"/>
      <c r="C126" s="67"/>
      <c r="D126" s="14"/>
      <c r="E126" s="15"/>
      <c r="F126" s="14"/>
      <c r="G126" s="16"/>
      <c r="H126" s="17"/>
      <c r="I126" s="14"/>
      <c r="J126" s="18"/>
      <c r="K126" s="19"/>
      <c r="L126" s="21"/>
      <c r="M126" s="16"/>
      <c r="N126" s="16"/>
      <c r="O126" s="16"/>
      <c r="P126" s="67" t="s">
        <v>3344</v>
      </c>
      <c r="Q126" s="106">
        <v>18000</v>
      </c>
      <c r="R126" s="107" t="s">
        <v>206</v>
      </c>
      <c r="S126" s="20">
        <v>5</v>
      </c>
      <c r="T126" s="66">
        <v>90000</v>
      </c>
      <c r="U126" s="66">
        <v>0</v>
      </c>
      <c r="V126" s="66">
        <f t="shared" si="46"/>
        <v>90000</v>
      </c>
      <c r="W126" s="50" t="s">
        <v>3345</v>
      </c>
      <c r="X126" s="51">
        <v>24053</v>
      </c>
      <c r="Y126" s="113">
        <v>24074</v>
      </c>
      <c r="Z126" s="113" t="s">
        <v>3348</v>
      </c>
      <c r="AA126" s="172" t="s">
        <v>265</v>
      </c>
      <c r="AB126" s="3" t="s">
        <v>553</v>
      </c>
      <c r="AC126" s="5"/>
      <c r="AD126" s="5"/>
    </row>
    <row r="127" spans="1:30">
      <c r="A127" s="85">
        <v>24049</v>
      </c>
      <c r="B127" s="101" t="s">
        <v>3349</v>
      </c>
      <c r="C127" s="67">
        <v>6</v>
      </c>
      <c r="D127" s="14" t="s">
        <v>49</v>
      </c>
      <c r="E127" s="15" t="s">
        <v>3350</v>
      </c>
      <c r="F127" s="14" t="s">
        <v>3351</v>
      </c>
      <c r="G127" s="16">
        <v>4815</v>
      </c>
      <c r="H127" s="17"/>
      <c r="I127" s="14" t="s">
        <v>52</v>
      </c>
      <c r="J127" s="15" t="s">
        <v>3350</v>
      </c>
      <c r="K127" s="19">
        <v>4815</v>
      </c>
      <c r="L127" s="15" t="s">
        <v>3350</v>
      </c>
      <c r="M127" s="19">
        <v>4815</v>
      </c>
      <c r="N127" s="16" t="s">
        <v>750</v>
      </c>
      <c r="O127" s="16"/>
      <c r="P127" s="67" t="s">
        <v>3352</v>
      </c>
      <c r="Q127" s="106">
        <v>1</v>
      </c>
      <c r="R127" s="107" t="s">
        <v>35</v>
      </c>
      <c r="S127" s="20"/>
      <c r="T127" s="66">
        <v>4500</v>
      </c>
      <c r="U127" s="66">
        <f t="shared" si="44"/>
        <v>315</v>
      </c>
      <c r="V127" s="66">
        <f t="shared" si="45"/>
        <v>4815</v>
      </c>
      <c r="W127" s="50" t="s">
        <v>3353</v>
      </c>
      <c r="X127" s="51">
        <v>24050</v>
      </c>
      <c r="Y127" s="113">
        <v>24054</v>
      </c>
      <c r="Z127" s="113" t="s">
        <v>3354</v>
      </c>
      <c r="AA127" s="172" t="s">
        <v>2191</v>
      </c>
      <c r="AB127" s="3"/>
      <c r="AC127" s="5"/>
      <c r="AD127" s="5"/>
    </row>
    <row r="128" spans="1:30" ht="48">
      <c r="A128" s="85">
        <v>24049</v>
      </c>
      <c r="B128" s="101" t="s">
        <v>3355</v>
      </c>
      <c r="C128" s="67">
        <v>6</v>
      </c>
      <c r="D128" s="14" t="s">
        <v>112</v>
      </c>
      <c r="E128" s="15" t="s">
        <v>3168</v>
      </c>
      <c r="F128" s="14" t="s">
        <v>3356</v>
      </c>
      <c r="G128" s="16">
        <v>1200</v>
      </c>
      <c r="H128" s="17">
        <v>0.24</v>
      </c>
      <c r="I128" s="14" t="s">
        <v>52</v>
      </c>
      <c r="J128" s="18" t="s">
        <v>3168</v>
      </c>
      <c r="K128" s="19">
        <v>1200</v>
      </c>
      <c r="L128" s="18" t="s">
        <v>3168</v>
      </c>
      <c r="M128" s="19">
        <v>1200</v>
      </c>
      <c r="N128" s="16" t="s">
        <v>750</v>
      </c>
      <c r="O128" s="16"/>
      <c r="P128" s="67" t="s">
        <v>3246</v>
      </c>
      <c r="Q128" s="106">
        <v>5000</v>
      </c>
      <c r="R128" s="107" t="s">
        <v>206</v>
      </c>
      <c r="S128" s="20">
        <v>0.24</v>
      </c>
      <c r="T128" s="66">
        <v>1200</v>
      </c>
      <c r="U128" s="66">
        <v>0</v>
      </c>
      <c r="V128" s="66">
        <f t="shared" si="45"/>
        <v>1200</v>
      </c>
      <c r="W128" s="50" t="s">
        <v>3357</v>
      </c>
      <c r="X128" s="51">
        <v>24053</v>
      </c>
      <c r="Y128" s="113">
        <v>24054</v>
      </c>
      <c r="Z128" s="113" t="s">
        <v>3358</v>
      </c>
      <c r="AA128" s="172" t="s">
        <v>863</v>
      </c>
      <c r="AB128" s="3"/>
      <c r="AC128" s="5"/>
      <c r="AD128" s="5"/>
    </row>
    <row r="129" spans="1:30">
      <c r="A129" s="85">
        <v>24049</v>
      </c>
      <c r="B129" s="101" t="s">
        <v>3359</v>
      </c>
      <c r="C129" s="67">
        <v>6</v>
      </c>
      <c r="D129" s="14" t="s">
        <v>147</v>
      </c>
      <c r="E129" s="15" t="s">
        <v>298</v>
      </c>
      <c r="F129" s="14" t="s">
        <v>3360</v>
      </c>
      <c r="G129" s="16">
        <v>100000</v>
      </c>
      <c r="H129" s="17">
        <v>2.5000000000000001E-2</v>
      </c>
      <c r="I129" s="14" t="s">
        <v>52</v>
      </c>
      <c r="J129" s="18" t="s">
        <v>298</v>
      </c>
      <c r="K129" s="19">
        <v>100000</v>
      </c>
      <c r="L129" s="18" t="s">
        <v>298</v>
      </c>
      <c r="M129" s="19">
        <v>100000</v>
      </c>
      <c r="N129" s="16" t="s">
        <v>750</v>
      </c>
      <c r="O129" s="16"/>
      <c r="P129" s="67" t="s">
        <v>3361</v>
      </c>
      <c r="Q129" s="106">
        <v>800000</v>
      </c>
      <c r="R129" s="107" t="s">
        <v>301</v>
      </c>
      <c r="S129" s="20">
        <v>2.5000000000000001E-2</v>
      </c>
      <c r="T129" s="66">
        <v>20000</v>
      </c>
      <c r="U129" s="66">
        <v>0</v>
      </c>
      <c r="V129" s="66">
        <f t="shared" si="45"/>
        <v>20000</v>
      </c>
      <c r="W129" s="50" t="s">
        <v>3362</v>
      </c>
      <c r="X129" s="51">
        <v>24053</v>
      </c>
      <c r="Y129" s="113">
        <v>24061</v>
      </c>
      <c r="Z129" s="113" t="s">
        <v>3363</v>
      </c>
      <c r="AA129" s="172" t="s">
        <v>918</v>
      </c>
      <c r="AB129" s="3" t="s">
        <v>314</v>
      </c>
      <c r="AC129" s="5"/>
      <c r="AD129" s="5"/>
    </row>
    <row r="130" spans="1:30">
      <c r="A130" s="85"/>
      <c r="B130" s="101"/>
      <c r="C130" s="67"/>
      <c r="D130" s="14"/>
      <c r="E130" s="15"/>
      <c r="F130" s="14"/>
      <c r="G130" s="16"/>
      <c r="H130" s="17"/>
      <c r="I130" s="14"/>
      <c r="J130" s="18"/>
      <c r="K130" s="19"/>
      <c r="L130" s="21"/>
      <c r="M130" s="16"/>
      <c r="N130" s="16"/>
      <c r="O130" s="16"/>
      <c r="P130" s="67" t="s">
        <v>3361</v>
      </c>
      <c r="Q130" s="106">
        <v>800000</v>
      </c>
      <c r="R130" s="107" t="s">
        <v>301</v>
      </c>
      <c r="S130" s="20">
        <v>2.5000000000000001E-2</v>
      </c>
      <c r="T130" s="66">
        <v>20000</v>
      </c>
      <c r="U130" s="66">
        <v>0</v>
      </c>
      <c r="V130" s="66">
        <f t="shared" ref="V130:V133" si="47">T130+U130</f>
        <v>20000</v>
      </c>
      <c r="W130" s="50" t="s">
        <v>3362</v>
      </c>
      <c r="X130" s="51">
        <v>24053</v>
      </c>
      <c r="Y130" s="113">
        <v>24070</v>
      </c>
      <c r="Z130" s="113" t="s">
        <v>3364</v>
      </c>
      <c r="AA130" s="172" t="s">
        <v>918</v>
      </c>
      <c r="AB130" s="3" t="s">
        <v>551</v>
      </c>
      <c r="AC130" s="5"/>
      <c r="AD130" s="5"/>
    </row>
    <row r="131" spans="1:30">
      <c r="A131" s="85"/>
      <c r="B131" s="101"/>
      <c r="C131" s="67"/>
      <c r="D131" s="14"/>
      <c r="E131" s="15"/>
      <c r="F131" s="14"/>
      <c r="G131" s="16"/>
      <c r="H131" s="17"/>
      <c r="I131" s="14"/>
      <c r="J131" s="18"/>
      <c r="K131" s="19"/>
      <c r="L131" s="21"/>
      <c r="M131" s="16"/>
      <c r="N131" s="16"/>
      <c r="O131" s="16"/>
      <c r="P131" s="67" t="s">
        <v>3361</v>
      </c>
      <c r="Q131" s="106">
        <v>800000</v>
      </c>
      <c r="R131" s="107" t="s">
        <v>301</v>
      </c>
      <c r="S131" s="20">
        <v>2.5000000000000001E-2</v>
      </c>
      <c r="T131" s="66">
        <v>20000</v>
      </c>
      <c r="U131" s="66">
        <v>0</v>
      </c>
      <c r="V131" s="66">
        <f t="shared" si="47"/>
        <v>20000</v>
      </c>
      <c r="W131" s="50" t="s">
        <v>3362</v>
      </c>
      <c r="X131" s="51">
        <v>24053</v>
      </c>
      <c r="Y131" s="113">
        <v>24078</v>
      </c>
      <c r="Z131" s="113" t="s">
        <v>3363</v>
      </c>
      <c r="AA131" s="172" t="s">
        <v>918</v>
      </c>
      <c r="AB131" s="3" t="s">
        <v>553</v>
      </c>
      <c r="AC131" s="5"/>
      <c r="AD131" s="5"/>
    </row>
    <row r="132" spans="1:30">
      <c r="A132" s="85"/>
      <c r="B132" s="101"/>
      <c r="C132" s="67"/>
      <c r="D132" s="14"/>
      <c r="E132" s="15"/>
      <c r="F132" s="14"/>
      <c r="G132" s="16"/>
      <c r="H132" s="17"/>
      <c r="I132" s="14"/>
      <c r="J132" s="18"/>
      <c r="K132" s="19"/>
      <c r="L132" s="21"/>
      <c r="M132" s="16"/>
      <c r="N132" s="16"/>
      <c r="O132" s="16"/>
      <c r="P132" s="67" t="s">
        <v>3361</v>
      </c>
      <c r="Q132" s="106">
        <v>800000</v>
      </c>
      <c r="R132" s="107" t="s">
        <v>301</v>
      </c>
      <c r="S132" s="20">
        <v>2.5000000000000001E-2</v>
      </c>
      <c r="T132" s="66">
        <v>20000</v>
      </c>
      <c r="U132" s="66">
        <v>0</v>
      </c>
      <c r="V132" s="66">
        <f t="shared" si="47"/>
        <v>20000</v>
      </c>
      <c r="W132" s="50" t="s">
        <v>3362</v>
      </c>
      <c r="X132" s="51">
        <v>24053</v>
      </c>
      <c r="Y132" s="113">
        <v>24092</v>
      </c>
      <c r="Z132" s="113" t="s">
        <v>3365</v>
      </c>
      <c r="AA132" s="172" t="s">
        <v>918</v>
      </c>
      <c r="AB132" s="3" t="s">
        <v>612</v>
      </c>
      <c r="AC132" s="5"/>
      <c r="AD132" s="5"/>
    </row>
    <row r="133" spans="1:30">
      <c r="A133" s="85"/>
      <c r="B133" s="101"/>
      <c r="C133" s="67"/>
      <c r="D133" s="14"/>
      <c r="E133" s="15"/>
      <c r="F133" s="14"/>
      <c r="G133" s="16"/>
      <c r="H133" s="17"/>
      <c r="I133" s="14"/>
      <c r="J133" s="18"/>
      <c r="K133" s="19"/>
      <c r="L133" s="21"/>
      <c r="M133" s="16"/>
      <c r="N133" s="16"/>
      <c r="O133" s="16"/>
      <c r="P133" s="67" t="s">
        <v>3361</v>
      </c>
      <c r="Q133" s="106">
        <v>800000</v>
      </c>
      <c r="R133" s="107" t="s">
        <v>301</v>
      </c>
      <c r="S133" s="20">
        <v>2.5000000000000001E-2</v>
      </c>
      <c r="T133" s="66">
        <v>20000</v>
      </c>
      <c r="U133" s="66">
        <v>0</v>
      </c>
      <c r="V133" s="66">
        <f t="shared" si="47"/>
        <v>20000</v>
      </c>
      <c r="W133" s="50" t="s">
        <v>3362</v>
      </c>
      <c r="X133" s="51">
        <v>24053</v>
      </c>
      <c r="Y133" s="113">
        <v>24110</v>
      </c>
      <c r="Z133" s="113" t="s">
        <v>3366</v>
      </c>
      <c r="AA133" s="172" t="s">
        <v>918</v>
      </c>
      <c r="AB133" s="3" t="s">
        <v>614</v>
      </c>
      <c r="AC133" s="5"/>
      <c r="AD133" s="5"/>
    </row>
    <row r="134" spans="1:30" ht="48">
      <c r="A134" s="85">
        <v>24049</v>
      </c>
      <c r="B134" s="101" t="s">
        <v>3367</v>
      </c>
      <c r="C134" s="67">
        <v>6</v>
      </c>
      <c r="D134" s="14" t="s">
        <v>112</v>
      </c>
      <c r="E134" s="15" t="s">
        <v>3056</v>
      </c>
      <c r="F134" s="14" t="s">
        <v>3368</v>
      </c>
      <c r="G134" s="16">
        <v>61117.33</v>
      </c>
      <c r="H134" s="17"/>
      <c r="I134" s="14" t="s">
        <v>52</v>
      </c>
      <c r="J134" s="18" t="s">
        <v>3056</v>
      </c>
      <c r="K134" s="19">
        <v>61117.33</v>
      </c>
      <c r="L134" s="18" t="s">
        <v>3056</v>
      </c>
      <c r="M134" s="19">
        <v>61117.33</v>
      </c>
      <c r="N134" s="16" t="s">
        <v>750</v>
      </c>
      <c r="O134" s="16"/>
      <c r="P134" s="67" t="s">
        <v>3369</v>
      </c>
      <c r="Q134" s="106">
        <v>23</v>
      </c>
      <c r="R134" s="107" t="s">
        <v>101</v>
      </c>
      <c r="S134" s="20"/>
      <c r="T134" s="66">
        <v>57119</v>
      </c>
      <c r="U134" s="66">
        <f t="shared" si="44"/>
        <v>3998.33</v>
      </c>
      <c r="V134" s="66">
        <f t="shared" si="45"/>
        <v>61117.33</v>
      </c>
      <c r="W134" s="50" t="s">
        <v>3370</v>
      </c>
      <c r="X134" s="51">
        <v>24055</v>
      </c>
      <c r="Y134" s="113">
        <v>24082</v>
      </c>
      <c r="Z134" s="113" t="s">
        <v>3371</v>
      </c>
      <c r="AA134" s="172" t="s">
        <v>3323</v>
      </c>
      <c r="AB134" s="3"/>
      <c r="AC134" s="5"/>
      <c r="AD134" s="5"/>
    </row>
    <row r="135" spans="1:30">
      <c r="A135" s="85">
        <v>24050</v>
      </c>
      <c r="B135" s="101" t="s">
        <v>3372</v>
      </c>
      <c r="C135" s="67">
        <v>7</v>
      </c>
      <c r="D135" s="14" t="s">
        <v>147</v>
      </c>
      <c r="E135" s="15" t="s">
        <v>436</v>
      </c>
      <c r="F135" s="14" t="s">
        <v>437</v>
      </c>
      <c r="G135" s="16">
        <v>1027.2</v>
      </c>
      <c r="H135" s="17"/>
      <c r="I135" s="14" t="s">
        <v>275</v>
      </c>
      <c r="J135" s="18" t="s">
        <v>436</v>
      </c>
      <c r="K135" s="19">
        <v>1027.2</v>
      </c>
      <c r="L135" s="18" t="s">
        <v>436</v>
      </c>
      <c r="M135" s="19">
        <v>1027.2</v>
      </c>
      <c r="N135" s="16" t="s">
        <v>750</v>
      </c>
      <c r="O135" s="16"/>
      <c r="P135" s="67"/>
      <c r="Q135" s="106">
        <v>3</v>
      </c>
      <c r="R135" s="107" t="s">
        <v>101</v>
      </c>
      <c r="S135" s="20"/>
      <c r="T135" s="66">
        <v>960</v>
      </c>
      <c r="U135" s="66">
        <f t="shared" si="44"/>
        <v>67.2</v>
      </c>
      <c r="V135" s="66">
        <f t="shared" si="45"/>
        <v>1027.2</v>
      </c>
      <c r="W135" s="50" t="s">
        <v>275</v>
      </c>
      <c r="X135" s="51">
        <v>24049</v>
      </c>
      <c r="Y135" s="113">
        <v>24049</v>
      </c>
      <c r="Z135" s="113" t="s">
        <v>275</v>
      </c>
      <c r="AA135" s="172" t="s">
        <v>275</v>
      </c>
      <c r="AB135" s="3"/>
      <c r="AC135" s="5"/>
      <c r="AD135" s="5"/>
    </row>
    <row r="136" spans="1:30" ht="48">
      <c r="A136" s="85">
        <v>24041</v>
      </c>
      <c r="B136" s="101" t="s">
        <v>3373</v>
      </c>
      <c r="C136" s="67">
        <v>6</v>
      </c>
      <c r="D136" s="14" t="s">
        <v>147</v>
      </c>
      <c r="E136" s="15" t="s">
        <v>620</v>
      </c>
      <c r="F136" s="14" t="s">
        <v>921</v>
      </c>
      <c r="G136" s="16">
        <v>1625</v>
      </c>
      <c r="H136" s="17">
        <v>6.5000000000000002E-2</v>
      </c>
      <c r="I136" s="14" t="s">
        <v>52</v>
      </c>
      <c r="J136" s="18" t="s">
        <v>620</v>
      </c>
      <c r="K136" s="19">
        <v>1625</v>
      </c>
      <c r="L136" s="18" t="s">
        <v>620</v>
      </c>
      <c r="M136" s="19">
        <v>1625</v>
      </c>
      <c r="N136" s="16" t="s">
        <v>750</v>
      </c>
      <c r="O136" s="16"/>
      <c r="P136" s="67" t="s">
        <v>3315</v>
      </c>
      <c r="Q136" s="106">
        <v>25000</v>
      </c>
      <c r="R136" s="107" t="s">
        <v>301</v>
      </c>
      <c r="S136" s="20">
        <v>6.5000000000000002E-2</v>
      </c>
      <c r="T136" s="66">
        <v>1625</v>
      </c>
      <c r="U136" s="66">
        <v>0</v>
      </c>
      <c r="V136" s="66">
        <f t="shared" si="42"/>
        <v>1625</v>
      </c>
      <c r="W136" s="50" t="s">
        <v>3316</v>
      </c>
      <c r="X136" s="51">
        <v>24050</v>
      </c>
      <c r="Y136" s="113">
        <v>24053</v>
      </c>
      <c r="Z136" s="113" t="s">
        <v>3317</v>
      </c>
      <c r="AA136" s="172" t="s">
        <v>927</v>
      </c>
      <c r="AB136" s="3"/>
      <c r="AC136" s="5"/>
      <c r="AD136" s="5"/>
    </row>
    <row r="137" spans="1:30" ht="30" customHeight="1">
      <c r="A137" s="85">
        <v>24050</v>
      </c>
      <c r="B137" s="101" t="s">
        <v>3374</v>
      </c>
      <c r="C137" s="67">
        <v>7</v>
      </c>
      <c r="D137" s="14" t="s">
        <v>758</v>
      </c>
      <c r="E137" s="15" t="s">
        <v>759</v>
      </c>
      <c r="F137" s="14" t="s">
        <v>3375</v>
      </c>
      <c r="G137" s="16">
        <v>500000</v>
      </c>
      <c r="H137" s="17"/>
      <c r="I137" s="14" t="s">
        <v>52</v>
      </c>
      <c r="J137" s="18"/>
      <c r="K137" s="19"/>
      <c r="L137" s="63"/>
      <c r="M137" s="16"/>
      <c r="N137" s="16"/>
      <c r="O137" s="16"/>
      <c r="P137" s="67"/>
      <c r="Q137" s="106">
        <v>10</v>
      </c>
      <c r="R137" s="107" t="s">
        <v>276</v>
      </c>
      <c r="S137" s="20">
        <v>0.23</v>
      </c>
      <c r="T137" s="66">
        <v>6004.61</v>
      </c>
      <c r="U137" s="66">
        <v>0</v>
      </c>
      <c r="V137" s="66">
        <f t="shared" si="42"/>
        <v>6004.61</v>
      </c>
      <c r="W137" s="50" t="s">
        <v>36</v>
      </c>
      <c r="X137" s="51">
        <v>23986</v>
      </c>
      <c r="Y137" s="113">
        <v>24046</v>
      </c>
      <c r="Z137" s="113" t="s">
        <v>3376</v>
      </c>
      <c r="AA137" s="130" t="s">
        <v>3377</v>
      </c>
      <c r="AB137" s="3"/>
      <c r="AC137" s="5"/>
      <c r="AD137" s="5"/>
    </row>
    <row r="138" spans="1:30" ht="30" customHeight="1">
      <c r="A138" s="85">
        <v>24050</v>
      </c>
      <c r="B138" s="101" t="s">
        <v>3378</v>
      </c>
      <c r="C138" s="67">
        <v>7</v>
      </c>
      <c r="D138" s="14" t="s">
        <v>147</v>
      </c>
      <c r="E138" s="15" t="s">
        <v>500</v>
      </c>
      <c r="F138" s="14" t="s">
        <v>3379</v>
      </c>
      <c r="G138" s="16">
        <v>500000</v>
      </c>
      <c r="H138" s="17"/>
      <c r="I138" s="14" t="s">
        <v>52</v>
      </c>
      <c r="J138" s="18"/>
      <c r="K138" s="19"/>
      <c r="L138" s="63"/>
      <c r="M138" s="16"/>
      <c r="N138" s="16"/>
      <c r="O138" s="16"/>
      <c r="P138" s="67"/>
      <c r="Q138" s="106">
        <v>1</v>
      </c>
      <c r="R138" s="107" t="s">
        <v>276</v>
      </c>
      <c r="S138" s="20"/>
      <c r="T138" s="66">
        <v>1303.46</v>
      </c>
      <c r="U138" s="66">
        <v>0</v>
      </c>
      <c r="V138" s="66">
        <f t="shared" si="42"/>
        <v>1303.46</v>
      </c>
      <c r="W138" s="50" t="s">
        <v>36</v>
      </c>
      <c r="X138" s="51">
        <v>24011</v>
      </c>
      <c r="Y138" s="113">
        <v>24046</v>
      </c>
      <c r="Z138" s="113" t="s">
        <v>3380</v>
      </c>
      <c r="AA138" s="130" t="s">
        <v>3381</v>
      </c>
      <c r="AB138" s="3"/>
      <c r="AC138" s="5"/>
      <c r="AD138" s="5"/>
    </row>
    <row r="139" spans="1:30" ht="30" customHeight="1">
      <c r="A139" s="83">
        <v>24050</v>
      </c>
      <c r="B139" s="101" t="s">
        <v>3382</v>
      </c>
      <c r="C139" s="67">
        <v>7</v>
      </c>
      <c r="D139" s="14" t="s">
        <v>147</v>
      </c>
      <c r="E139" s="15" t="s">
        <v>494</v>
      </c>
      <c r="F139" s="14" t="s">
        <v>3383</v>
      </c>
      <c r="G139" s="16">
        <v>500000</v>
      </c>
      <c r="H139" s="17"/>
      <c r="I139" s="14" t="s">
        <v>52</v>
      </c>
      <c r="J139" s="18"/>
      <c r="K139" s="19"/>
      <c r="L139" s="63"/>
      <c r="M139" s="16"/>
      <c r="N139" s="16"/>
      <c r="O139" s="16"/>
      <c r="P139" s="67"/>
      <c r="Q139" s="106">
        <v>1</v>
      </c>
      <c r="R139" s="107" t="s">
        <v>276</v>
      </c>
      <c r="S139" s="20"/>
      <c r="T139" s="66">
        <v>149403.06</v>
      </c>
      <c r="U139" s="66">
        <v>0</v>
      </c>
      <c r="V139" s="66">
        <f t="shared" si="42"/>
        <v>149403.06</v>
      </c>
      <c r="W139" s="50" t="s">
        <v>36</v>
      </c>
      <c r="X139" s="51">
        <v>23999</v>
      </c>
      <c r="Y139" s="113">
        <v>24046</v>
      </c>
      <c r="Z139" s="113" t="s">
        <v>3384</v>
      </c>
      <c r="AA139" s="130" t="s">
        <v>3385</v>
      </c>
      <c r="AB139" s="3"/>
      <c r="AC139" s="5"/>
      <c r="AD139" s="5"/>
    </row>
    <row r="140" spans="1:30">
      <c r="A140" s="85">
        <v>24053</v>
      </c>
      <c r="B140" s="101" t="s">
        <v>3386</v>
      </c>
      <c r="C140" s="67">
        <v>6</v>
      </c>
      <c r="D140" s="14" t="s">
        <v>112</v>
      </c>
      <c r="E140" s="15" t="s">
        <v>267</v>
      </c>
      <c r="F140" s="14" t="s">
        <v>3387</v>
      </c>
      <c r="G140" s="16">
        <v>35845</v>
      </c>
      <c r="H140" s="17">
        <v>33.5</v>
      </c>
      <c r="I140" s="14" t="s">
        <v>52</v>
      </c>
      <c r="J140" s="18" t="s">
        <v>267</v>
      </c>
      <c r="K140" s="19">
        <v>29960</v>
      </c>
      <c r="L140" s="18" t="s">
        <v>267</v>
      </c>
      <c r="M140" s="19">
        <v>29960</v>
      </c>
      <c r="N140" s="16" t="s">
        <v>750</v>
      </c>
      <c r="O140" s="16"/>
      <c r="P140" s="67" t="s">
        <v>3310</v>
      </c>
      <c r="Q140" s="106">
        <v>1000</v>
      </c>
      <c r="R140" s="107" t="s">
        <v>88</v>
      </c>
      <c r="S140" s="20">
        <v>28</v>
      </c>
      <c r="T140" s="66">
        <v>28000</v>
      </c>
      <c r="U140" s="66">
        <f t="shared" ref="U140:U143" si="48">T140*7/100</f>
        <v>1960</v>
      </c>
      <c r="V140" s="66">
        <f t="shared" ref="V140:V143" si="49">T140+U140</f>
        <v>29960</v>
      </c>
      <c r="W140" s="50" t="s">
        <v>3388</v>
      </c>
      <c r="X140" s="51">
        <v>24057</v>
      </c>
      <c r="Y140" s="113">
        <v>24061</v>
      </c>
      <c r="Z140" s="113" t="s">
        <v>3389</v>
      </c>
      <c r="AA140" s="172" t="s">
        <v>209</v>
      </c>
      <c r="AB140" s="3"/>
      <c r="AC140" s="5"/>
      <c r="AD140" s="5"/>
    </row>
    <row r="141" spans="1:30" ht="30" customHeight="1">
      <c r="A141" s="85">
        <v>24050</v>
      </c>
      <c r="B141" s="101" t="s">
        <v>3390</v>
      </c>
      <c r="C141" s="67">
        <v>7</v>
      </c>
      <c r="D141" s="14" t="s">
        <v>147</v>
      </c>
      <c r="E141" s="15" t="s">
        <v>1328</v>
      </c>
      <c r="F141" s="14" t="s">
        <v>3391</v>
      </c>
      <c r="G141" s="16">
        <v>580475</v>
      </c>
      <c r="H141" s="17"/>
      <c r="I141" s="14" t="s">
        <v>52</v>
      </c>
      <c r="J141" s="15" t="s">
        <v>1328</v>
      </c>
      <c r="K141" s="124">
        <v>580475</v>
      </c>
      <c r="L141" s="15" t="s">
        <v>1328</v>
      </c>
      <c r="M141" s="124">
        <v>580475</v>
      </c>
      <c r="N141" s="16"/>
      <c r="O141" s="16"/>
      <c r="P141" s="67"/>
      <c r="Q141" s="106">
        <v>1</v>
      </c>
      <c r="R141" s="107" t="s">
        <v>1948</v>
      </c>
      <c r="S141" s="20"/>
      <c r="T141" s="66">
        <v>77500</v>
      </c>
      <c r="U141" s="66">
        <f t="shared" si="48"/>
        <v>5425</v>
      </c>
      <c r="V141" s="66">
        <f t="shared" si="49"/>
        <v>82925</v>
      </c>
      <c r="W141" s="50" t="s">
        <v>36</v>
      </c>
      <c r="X141" s="51">
        <v>24013</v>
      </c>
      <c r="Y141" s="113">
        <v>24050</v>
      </c>
      <c r="Z141" s="113" t="s">
        <v>3392</v>
      </c>
      <c r="AA141" s="130" t="s">
        <v>3393</v>
      </c>
      <c r="AB141" s="3"/>
      <c r="AC141" s="5"/>
      <c r="AD141" s="5"/>
    </row>
    <row r="142" spans="1:30" ht="30" customHeight="1">
      <c r="A142" s="85">
        <v>24050</v>
      </c>
      <c r="B142" s="101" t="s">
        <v>3394</v>
      </c>
      <c r="C142" s="67">
        <v>7</v>
      </c>
      <c r="D142" s="14" t="s">
        <v>31</v>
      </c>
      <c r="E142" s="15" t="s">
        <v>506</v>
      </c>
      <c r="F142" s="14" t="s">
        <v>3395</v>
      </c>
      <c r="G142" s="16">
        <v>96300</v>
      </c>
      <c r="H142" s="17"/>
      <c r="I142" s="14" t="s">
        <v>52</v>
      </c>
      <c r="J142" s="15" t="s">
        <v>506</v>
      </c>
      <c r="K142" s="19">
        <v>96300</v>
      </c>
      <c r="L142" s="15" t="s">
        <v>506</v>
      </c>
      <c r="M142" s="19">
        <v>96300</v>
      </c>
      <c r="N142" s="16" t="s">
        <v>750</v>
      </c>
      <c r="O142" s="16"/>
      <c r="P142" s="67"/>
      <c r="Q142" s="106">
        <v>1</v>
      </c>
      <c r="R142" s="107" t="s">
        <v>35</v>
      </c>
      <c r="S142" s="20"/>
      <c r="T142" s="66">
        <v>7500</v>
      </c>
      <c r="U142" s="66">
        <f t="shared" si="48"/>
        <v>525</v>
      </c>
      <c r="V142" s="66">
        <f t="shared" si="49"/>
        <v>8025</v>
      </c>
      <c r="W142" s="50" t="s">
        <v>36</v>
      </c>
      <c r="X142" s="51">
        <v>23993</v>
      </c>
      <c r="Y142" s="113">
        <v>24047</v>
      </c>
      <c r="Z142" s="113" t="s">
        <v>3396</v>
      </c>
      <c r="AA142" s="130" t="s">
        <v>3397</v>
      </c>
      <c r="AB142" s="3"/>
      <c r="AC142" s="5"/>
      <c r="AD142" s="5"/>
    </row>
    <row r="143" spans="1:30" ht="48">
      <c r="A143" s="85">
        <v>24054</v>
      </c>
      <c r="B143" s="101" t="s">
        <v>3398</v>
      </c>
      <c r="C143" s="67">
        <v>1</v>
      </c>
      <c r="D143" s="14" t="s">
        <v>60</v>
      </c>
      <c r="E143" s="15" t="s">
        <v>61</v>
      </c>
      <c r="F143" s="14" t="s">
        <v>627</v>
      </c>
      <c r="G143" s="16">
        <v>319823</v>
      </c>
      <c r="H143" s="17">
        <v>2135</v>
      </c>
      <c r="I143" s="14" t="s">
        <v>52</v>
      </c>
      <c r="J143" s="18" t="s">
        <v>61</v>
      </c>
      <c r="K143" s="19">
        <v>319373.59999999998</v>
      </c>
      <c r="L143" s="18" t="s">
        <v>61</v>
      </c>
      <c r="M143" s="19">
        <v>319373.59999999998</v>
      </c>
      <c r="N143" s="16" t="s">
        <v>750</v>
      </c>
      <c r="O143" s="16"/>
      <c r="P143" s="67"/>
      <c r="Q143" s="106">
        <v>140</v>
      </c>
      <c r="R143" s="107" t="s">
        <v>63</v>
      </c>
      <c r="S143" s="20">
        <v>2132</v>
      </c>
      <c r="T143" s="66">
        <v>298480</v>
      </c>
      <c r="U143" s="66">
        <f t="shared" si="48"/>
        <v>20893.599999999999</v>
      </c>
      <c r="V143" s="66">
        <f t="shared" si="49"/>
        <v>319373.59999999998</v>
      </c>
      <c r="W143" s="50" t="s">
        <v>3399</v>
      </c>
      <c r="X143" s="51">
        <v>24061</v>
      </c>
      <c r="Y143" s="113">
        <v>24070</v>
      </c>
      <c r="Z143" s="113" t="s">
        <v>3400</v>
      </c>
      <c r="AA143" s="172" t="s">
        <v>1090</v>
      </c>
      <c r="AB143" s="3"/>
      <c r="AC143" s="5"/>
      <c r="AD143" s="5"/>
    </row>
    <row r="144" spans="1:30" ht="48">
      <c r="A144" s="85">
        <v>24054</v>
      </c>
      <c r="B144" s="101" t="s">
        <v>3401</v>
      </c>
      <c r="C144" s="67">
        <v>3</v>
      </c>
      <c r="D144" s="14" t="s">
        <v>60</v>
      </c>
      <c r="E144" s="15" t="s">
        <v>3236</v>
      </c>
      <c r="F144" s="14" t="s">
        <v>3402</v>
      </c>
      <c r="G144" s="16">
        <v>26322</v>
      </c>
      <c r="H144" s="17">
        <v>82</v>
      </c>
      <c r="I144" s="14" t="s">
        <v>52</v>
      </c>
      <c r="J144" s="18" t="s">
        <v>3236</v>
      </c>
      <c r="K144" s="19">
        <v>26322</v>
      </c>
      <c r="L144" s="18" t="s">
        <v>3236</v>
      </c>
      <c r="M144" s="19">
        <v>26322</v>
      </c>
      <c r="N144" s="16" t="s">
        <v>750</v>
      </c>
      <c r="O144" s="16"/>
      <c r="P144" s="67"/>
      <c r="Q144" s="106">
        <v>300</v>
      </c>
      <c r="R144" s="107" t="s">
        <v>58</v>
      </c>
      <c r="S144" s="20">
        <v>82</v>
      </c>
      <c r="T144" s="66">
        <v>24600</v>
      </c>
      <c r="U144" s="66">
        <f t="shared" si="43"/>
        <v>1722</v>
      </c>
      <c r="V144" s="66">
        <f t="shared" si="42"/>
        <v>26322</v>
      </c>
      <c r="W144" s="50" t="s">
        <v>3403</v>
      </c>
      <c r="X144" s="51">
        <v>24056</v>
      </c>
      <c r="Y144" s="113">
        <v>24060</v>
      </c>
      <c r="Z144" s="113" t="s">
        <v>3404</v>
      </c>
      <c r="AA144" s="172" t="s">
        <v>76</v>
      </c>
      <c r="AB144" s="3"/>
      <c r="AC144" s="5"/>
      <c r="AD144" s="5"/>
    </row>
    <row r="145" spans="1:30" ht="48">
      <c r="A145" s="85">
        <v>24054</v>
      </c>
      <c r="B145" s="101" t="s">
        <v>3401</v>
      </c>
      <c r="C145" s="67">
        <v>3</v>
      </c>
      <c r="D145" s="14" t="s">
        <v>60</v>
      </c>
      <c r="E145" s="15" t="s">
        <v>3236</v>
      </c>
      <c r="F145" s="14" t="s">
        <v>3405</v>
      </c>
      <c r="G145" s="16">
        <v>18190</v>
      </c>
      <c r="H145" s="17">
        <v>85</v>
      </c>
      <c r="I145" s="14" t="s">
        <v>52</v>
      </c>
      <c r="J145" s="18" t="s">
        <v>3236</v>
      </c>
      <c r="K145" s="19">
        <v>18190</v>
      </c>
      <c r="L145" s="18" t="s">
        <v>3236</v>
      </c>
      <c r="M145" s="19">
        <v>18190</v>
      </c>
      <c r="N145" s="16" t="s">
        <v>750</v>
      </c>
      <c r="O145" s="16"/>
      <c r="P145" s="67"/>
      <c r="Q145" s="106">
        <v>200</v>
      </c>
      <c r="R145" s="107" t="s">
        <v>58</v>
      </c>
      <c r="S145" s="20">
        <v>85</v>
      </c>
      <c r="T145" s="66">
        <v>17000</v>
      </c>
      <c r="U145" s="66">
        <f t="shared" ref="U145" si="50">T145*7/100</f>
        <v>1190</v>
      </c>
      <c r="V145" s="66">
        <f t="shared" ref="V145" si="51">T145+U145</f>
        <v>18190</v>
      </c>
      <c r="W145" s="50" t="s">
        <v>3403</v>
      </c>
      <c r="X145" s="51">
        <v>24056</v>
      </c>
      <c r="Y145" s="113">
        <v>24060</v>
      </c>
      <c r="Z145" s="113" t="s">
        <v>3404</v>
      </c>
      <c r="AA145" s="172" t="s">
        <v>76</v>
      </c>
      <c r="AB145" s="3"/>
      <c r="AC145" s="5"/>
      <c r="AD145" s="5"/>
    </row>
    <row r="146" spans="1:30" ht="48">
      <c r="A146" s="85">
        <v>24054</v>
      </c>
      <c r="B146" s="101" t="s">
        <v>3406</v>
      </c>
      <c r="C146" s="67">
        <v>4</v>
      </c>
      <c r="D146" s="14" t="s">
        <v>60</v>
      </c>
      <c r="E146" s="15" t="s">
        <v>369</v>
      </c>
      <c r="F146" s="14" t="s">
        <v>3407</v>
      </c>
      <c r="G146" s="16"/>
      <c r="H146" s="17">
        <v>765</v>
      </c>
      <c r="I146" s="14" t="s">
        <v>52</v>
      </c>
      <c r="J146" s="18" t="s">
        <v>369</v>
      </c>
      <c r="K146" s="19">
        <v>15022.8</v>
      </c>
      <c r="L146" s="18" t="s">
        <v>369</v>
      </c>
      <c r="M146" s="16">
        <v>15022.8</v>
      </c>
      <c r="N146" s="16" t="s">
        <v>750</v>
      </c>
      <c r="O146" s="16"/>
      <c r="P146" s="67"/>
      <c r="Q146" s="106">
        <v>24</v>
      </c>
      <c r="R146" s="107" t="s">
        <v>392</v>
      </c>
      <c r="S146" s="20">
        <v>585</v>
      </c>
      <c r="T146" s="66">
        <v>14040</v>
      </c>
      <c r="U146" s="66">
        <f t="shared" ref="U146:U152" si="52">T146*7/100</f>
        <v>982.8</v>
      </c>
      <c r="V146" s="66">
        <f t="shared" ref="V146:V152" si="53">T146+U146</f>
        <v>15022.8</v>
      </c>
      <c r="W146" s="50" t="s">
        <v>3408</v>
      </c>
      <c r="X146" s="51">
        <v>24057</v>
      </c>
      <c r="Y146" s="113">
        <v>24069</v>
      </c>
      <c r="Z146" s="113" t="s">
        <v>3409</v>
      </c>
      <c r="AA146" s="172" t="s">
        <v>344</v>
      </c>
      <c r="AB146" s="3"/>
      <c r="AC146" s="5"/>
      <c r="AD146" s="5"/>
    </row>
    <row r="147" spans="1:30" ht="48">
      <c r="A147" s="85">
        <v>24054</v>
      </c>
      <c r="B147" s="101" t="s">
        <v>3406</v>
      </c>
      <c r="C147" s="67">
        <v>4</v>
      </c>
      <c r="D147" s="14" t="s">
        <v>60</v>
      </c>
      <c r="E147" s="15" t="s">
        <v>369</v>
      </c>
      <c r="F147" s="14" t="s">
        <v>3410</v>
      </c>
      <c r="G147" s="16"/>
      <c r="H147" s="17">
        <v>183</v>
      </c>
      <c r="I147" s="14" t="s">
        <v>52</v>
      </c>
      <c r="J147" s="18" t="s">
        <v>369</v>
      </c>
      <c r="K147" s="19">
        <v>4365.6000000000004</v>
      </c>
      <c r="L147" s="18" t="s">
        <v>369</v>
      </c>
      <c r="M147" s="16">
        <v>4365.6000000000004</v>
      </c>
      <c r="N147" s="16" t="s">
        <v>750</v>
      </c>
      <c r="O147" s="16"/>
      <c r="P147" s="67"/>
      <c r="Q147" s="106">
        <v>24</v>
      </c>
      <c r="R147" s="107" t="s">
        <v>392</v>
      </c>
      <c r="S147" s="20">
        <v>170</v>
      </c>
      <c r="T147" s="66">
        <v>4080</v>
      </c>
      <c r="U147" s="66">
        <f t="shared" ref="U147:U148" si="54">T147*7/100</f>
        <v>285.60000000000002</v>
      </c>
      <c r="V147" s="66">
        <f t="shared" ref="V147:V148" si="55">T147+U147</f>
        <v>4365.6000000000004</v>
      </c>
      <c r="W147" s="50" t="s">
        <v>3408</v>
      </c>
      <c r="X147" s="51">
        <v>24057</v>
      </c>
      <c r="Y147" s="113">
        <v>24069</v>
      </c>
      <c r="Z147" s="113" t="s">
        <v>3409</v>
      </c>
      <c r="AA147" s="172" t="s">
        <v>344</v>
      </c>
      <c r="AB147" s="3"/>
      <c r="AC147" s="5"/>
      <c r="AD147" s="5"/>
    </row>
    <row r="148" spans="1:30" ht="48">
      <c r="A148" s="85">
        <v>24054</v>
      </c>
      <c r="B148" s="101" t="s">
        <v>3406</v>
      </c>
      <c r="C148" s="67">
        <v>4</v>
      </c>
      <c r="D148" s="14" t="s">
        <v>60</v>
      </c>
      <c r="E148" s="15" t="s">
        <v>369</v>
      </c>
      <c r="F148" s="14" t="s">
        <v>3407</v>
      </c>
      <c r="G148" s="16">
        <v>1861.8</v>
      </c>
      <c r="H148" s="17">
        <v>14.5</v>
      </c>
      <c r="I148" s="14" t="s">
        <v>52</v>
      </c>
      <c r="J148" s="18" t="s">
        <v>369</v>
      </c>
      <c r="K148" s="19">
        <v>1861.8</v>
      </c>
      <c r="L148" s="18" t="s">
        <v>369</v>
      </c>
      <c r="M148" s="16">
        <v>1861.8</v>
      </c>
      <c r="N148" s="16" t="s">
        <v>750</v>
      </c>
      <c r="O148" s="16"/>
      <c r="P148" s="67"/>
      <c r="Q148" s="106">
        <v>120</v>
      </c>
      <c r="R148" s="107" t="s">
        <v>163</v>
      </c>
      <c r="S148" s="20">
        <v>14.5</v>
      </c>
      <c r="T148" s="66">
        <v>1740</v>
      </c>
      <c r="U148" s="66">
        <f t="shared" si="54"/>
        <v>121.8</v>
      </c>
      <c r="V148" s="66">
        <f t="shared" si="55"/>
        <v>1861.8</v>
      </c>
      <c r="W148" s="50" t="s">
        <v>3408</v>
      </c>
      <c r="X148" s="51">
        <v>24057</v>
      </c>
      <c r="Y148" s="113">
        <v>24069</v>
      </c>
      <c r="Z148" s="113" t="s">
        <v>3409</v>
      </c>
      <c r="AA148" s="172" t="s">
        <v>344</v>
      </c>
      <c r="AB148" s="3"/>
      <c r="AC148" s="5"/>
      <c r="AD148" s="5"/>
    </row>
    <row r="149" spans="1:30" ht="48">
      <c r="A149" s="85">
        <v>24054</v>
      </c>
      <c r="B149" s="101" t="s">
        <v>3411</v>
      </c>
      <c r="C149" s="67">
        <v>4</v>
      </c>
      <c r="D149" s="14" t="s">
        <v>60</v>
      </c>
      <c r="E149" s="15" t="s">
        <v>339</v>
      </c>
      <c r="F149" s="14" t="s">
        <v>340</v>
      </c>
      <c r="G149" s="16">
        <v>15515</v>
      </c>
      <c r="H149" s="17">
        <v>29</v>
      </c>
      <c r="I149" s="14" t="s">
        <v>52</v>
      </c>
      <c r="J149" s="18" t="s">
        <v>339</v>
      </c>
      <c r="K149" s="19">
        <v>15515</v>
      </c>
      <c r="L149" s="18" t="s">
        <v>339</v>
      </c>
      <c r="M149" s="19">
        <v>15515</v>
      </c>
      <c r="N149" s="16" t="s">
        <v>750</v>
      </c>
      <c r="O149" s="16"/>
      <c r="P149" s="67"/>
      <c r="Q149" s="106">
        <v>500</v>
      </c>
      <c r="R149" s="107" t="s">
        <v>341</v>
      </c>
      <c r="S149" s="20">
        <v>29</v>
      </c>
      <c r="T149" s="66">
        <v>14500</v>
      </c>
      <c r="U149" s="66">
        <f t="shared" si="52"/>
        <v>1015</v>
      </c>
      <c r="V149" s="66">
        <f t="shared" si="53"/>
        <v>15515</v>
      </c>
      <c r="W149" s="50" t="s">
        <v>3412</v>
      </c>
      <c r="X149" s="51">
        <v>24056</v>
      </c>
      <c r="Y149" s="113">
        <v>24084</v>
      </c>
      <c r="Z149" s="113" t="s">
        <v>3413</v>
      </c>
      <c r="AA149" s="172" t="s">
        <v>344</v>
      </c>
      <c r="AB149" s="3"/>
      <c r="AC149" s="5"/>
      <c r="AD149" s="5"/>
    </row>
    <row r="150" spans="1:30" ht="48">
      <c r="A150" s="85">
        <v>24054</v>
      </c>
      <c r="B150" s="101" t="s">
        <v>3414</v>
      </c>
      <c r="C150" s="67">
        <v>4</v>
      </c>
      <c r="D150" s="14" t="s">
        <v>60</v>
      </c>
      <c r="E150" s="15" t="s">
        <v>197</v>
      </c>
      <c r="F150" s="14" t="s">
        <v>686</v>
      </c>
      <c r="G150" s="16">
        <v>21400</v>
      </c>
      <c r="H150" s="17">
        <v>1000</v>
      </c>
      <c r="I150" s="14" t="s">
        <v>52</v>
      </c>
      <c r="J150" s="18" t="s">
        <v>197</v>
      </c>
      <c r="K150" s="19">
        <v>21400</v>
      </c>
      <c r="L150" s="18" t="s">
        <v>197</v>
      </c>
      <c r="M150" s="19">
        <v>21400</v>
      </c>
      <c r="N150" s="16" t="s">
        <v>750</v>
      </c>
      <c r="O150" s="16"/>
      <c r="P150" s="67"/>
      <c r="Q150" s="106">
        <v>20</v>
      </c>
      <c r="R150" s="107" t="s">
        <v>349</v>
      </c>
      <c r="S150" s="20">
        <v>1000</v>
      </c>
      <c r="T150" s="66">
        <v>20000</v>
      </c>
      <c r="U150" s="66">
        <f t="shared" si="52"/>
        <v>1400</v>
      </c>
      <c r="V150" s="66">
        <f t="shared" si="53"/>
        <v>21400</v>
      </c>
      <c r="W150" s="50" t="s">
        <v>3415</v>
      </c>
      <c r="X150" s="51">
        <v>24056</v>
      </c>
      <c r="Y150" s="113">
        <v>24061</v>
      </c>
      <c r="Z150" s="113" t="s">
        <v>3416</v>
      </c>
      <c r="AA150" s="172" t="s">
        <v>344</v>
      </c>
      <c r="AB150" s="3"/>
      <c r="AC150" s="5"/>
      <c r="AD150" s="5"/>
    </row>
    <row r="151" spans="1:30">
      <c r="A151" s="85">
        <v>24054</v>
      </c>
      <c r="B151" s="101" t="s">
        <v>3417</v>
      </c>
      <c r="C151" s="67">
        <v>7</v>
      </c>
      <c r="D151" s="14" t="s">
        <v>31</v>
      </c>
      <c r="E151" s="15" t="s">
        <v>2354</v>
      </c>
      <c r="F151" s="14" t="s">
        <v>3418</v>
      </c>
      <c r="G151" s="16">
        <v>924.48</v>
      </c>
      <c r="H151" s="17"/>
      <c r="I151" s="14" t="s">
        <v>275</v>
      </c>
      <c r="J151" s="15" t="s">
        <v>2354</v>
      </c>
      <c r="K151" s="19">
        <v>924.48</v>
      </c>
      <c r="L151" s="15" t="s">
        <v>2354</v>
      </c>
      <c r="M151" s="19">
        <v>924.48</v>
      </c>
      <c r="N151" s="16"/>
      <c r="O151" s="16"/>
      <c r="P151" s="67"/>
      <c r="Q151" s="106">
        <v>1</v>
      </c>
      <c r="R151" s="107" t="s">
        <v>101</v>
      </c>
      <c r="S151" s="20"/>
      <c r="T151" s="66">
        <v>864</v>
      </c>
      <c r="U151" s="66">
        <f t="shared" si="52"/>
        <v>60.48</v>
      </c>
      <c r="V151" s="66">
        <f t="shared" si="53"/>
        <v>924.48</v>
      </c>
      <c r="W151" s="50" t="s">
        <v>275</v>
      </c>
      <c r="X151" s="51">
        <v>24053</v>
      </c>
      <c r="Y151" s="113">
        <v>24053</v>
      </c>
      <c r="Z151" s="113" t="s">
        <v>275</v>
      </c>
      <c r="AA151" s="172" t="s">
        <v>275</v>
      </c>
      <c r="AB151" s="3"/>
      <c r="AC151" s="5"/>
      <c r="AD151" s="5"/>
    </row>
    <row r="152" spans="1:30" ht="48">
      <c r="A152" s="85">
        <v>24056</v>
      </c>
      <c r="B152" s="101" t="s">
        <v>3419</v>
      </c>
      <c r="C152" s="67">
        <v>7</v>
      </c>
      <c r="D152" s="14" t="s">
        <v>112</v>
      </c>
      <c r="E152" s="15" t="s">
        <v>347</v>
      </c>
      <c r="F152" s="14" t="s">
        <v>3420</v>
      </c>
      <c r="G152" s="16">
        <v>12412</v>
      </c>
      <c r="H152" s="17"/>
      <c r="I152" s="14" t="s">
        <v>275</v>
      </c>
      <c r="J152" s="18" t="s">
        <v>347</v>
      </c>
      <c r="K152" s="19">
        <v>12412</v>
      </c>
      <c r="L152" s="18" t="s">
        <v>347</v>
      </c>
      <c r="M152" s="19">
        <v>12412</v>
      </c>
      <c r="N152" s="16"/>
      <c r="O152" s="16"/>
      <c r="P152" s="67"/>
      <c r="Q152" s="106">
        <v>3</v>
      </c>
      <c r="R152" s="107" t="s">
        <v>101</v>
      </c>
      <c r="S152" s="20"/>
      <c r="T152" s="66">
        <v>11600</v>
      </c>
      <c r="U152" s="66">
        <f t="shared" si="52"/>
        <v>812</v>
      </c>
      <c r="V152" s="66">
        <f t="shared" si="53"/>
        <v>12412</v>
      </c>
      <c r="W152" s="50" t="s">
        <v>275</v>
      </c>
      <c r="X152" s="51">
        <v>24055</v>
      </c>
      <c r="Y152" s="113">
        <v>24055</v>
      </c>
      <c r="Z152" s="113" t="s">
        <v>275</v>
      </c>
      <c r="AA152" s="172" t="s">
        <v>275</v>
      </c>
      <c r="AB152" s="3"/>
      <c r="AC152" s="5"/>
      <c r="AD152" s="5"/>
    </row>
    <row r="153" spans="1:30" ht="48">
      <c r="A153" s="85">
        <v>24056</v>
      </c>
      <c r="B153" s="101" t="s">
        <v>3421</v>
      </c>
      <c r="C153" s="67">
        <v>4</v>
      </c>
      <c r="D153" s="14" t="s">
        <v>60</v>
      </c>
      <c r="E153" s="15" t="s">
        <v>369</v>
      </c>
      <c r="F153" s="14" t="s">
        <v>1738</v>
      </c>
      <c r="G153" s="16">
        <v>60990</v>
      </c>
      <c r="H153" s="17">
        <v>95</v>
      </c>
      <c r="I153" s="14" t="s">
        <v>52</v>
      </c>
      <c r="J153" s="18" t="s">
        <v>369</v>
      </c>
      <c r="K153" s="19">
        <v>60990</v>
      </c>
      <c r="L153" s="21" t="s">
        <v>369</v>
      </c>
      <c r="M153" s="16">
        <v>60990</v>
      </c>
      <c r="N153" s="16" t="s">
        <v>750</v>
      </c>
      <c r="O153" s="16"/>
      <c r="P153" s="67"/>
      <c r="Q153" s="106">
        <v>600</v>
      </c>
      <c r="R153" s="107" t="s">
        <v>361</v>
      </c>
      <c r="S153" s="20">
        <v>95</v>
      </c>
      <c r="T153" s="66">
        <v>57000</v>
      </c>
      <c r="U153" s="66">
        <f t="shared" ref="U153:U184" si="56">T153*7/100</f>
        <v>3990</v>
      </c>
      <c r="V153" s="66">
        <f t="shared" ref="V153:V184" si="57">T153+U153</f>
        <v>60990</v>
      </c>
      <c r="W153" s="50" t="s">
        <v>3422</v>
      </c>
      <c r="X153" s="51">
        <v>24057</v>
      </c>
      <c r="Y153" s="113">
        <v>24082</v>
      </c>
      <c r="Z153" s="113" t="s">
        <v>3423</v>
      </c>
      <c r="AA153" s="172" t="s">
        <v>344</v>
      </c>
      <c r="AB153" s="3"/>
      <c r="AC153" s="5"/>
      <c r="AD153" s="5"/>
    </row>
    <row r="154" spans="1:30">
      <c r="A154" s="85">
        <v>24060</v>
      </c>
      <c r="B154" s="101" t="s">
        <v>3424</v>
      </c>
      <c r="C154" s="67">
        <v>7</v>
      </c>
      <c r="D154" s="14" t="s">
        <v>147</v>
      </c>
      <c r="E154" s="15" t="s">
        <v>436</v>
      </c>
      <c r="F154" s="14" t="s">
        <v>437</v>
      </c>
      <c r="G154" s="16">
        <v>834.6</v>
      </c>
      <c r="H154" s="17"/>
      <c r="I154" s="14" t="s">
        <v>275</v>
      </c>
      <c r="J154" s="18" t="s">
        <v>436</v>
      </c>
      <c r="K154" s="19">
        <v>834.6</v>
      </c>
      <c r="L154" s="18" t="s">
        <v>436</v>
      </c>
      <c r="M154" s="19">
        <v>834.6</v>
      </c>
      <c r="N154" s="16"/>
      <c r="O154" s="16"/>
      <c r="P154" s="67"/>
      <c r="Q154" s="106">
        <v>3</v>
      </c>
      <c r="R154" s="107" t="s">
        <v>101</v>
      </c>
      <c r="S154" s="20"/>
      <c r="T154" s="66">
        <v>780</v>
      </c>
      <c r="U154" s="66">
        <f t="shared" si="56"/>
        <v>54.6</v>
      </c>
      <c r="V154" s="66">
        <f t="shared" si="57"/>
        <v>834.6</v>
      </c>
      <c r="W154" s="50" t="s">
        <v>275</v>
      </c>
      <c r="X154" s="51">
        <v>24056</v>
      </c>
      <c r="Y154" s="113">
        <v>24056</v>
      </c>
      <c r="Z154" s="113" t="s">
        <v>275</v>
      </c>
      <c r="AA154" s="172" t="s">
        <v>275</v>
      </c>
      <c r="AB154" s="3"/>
      <c r="AC154" s="5"/>
      <c r="AD154" s="5"/>
    </row>
    <row r="155" spans="1:30">
      <c r="A155" s="85">
        <v>24056</v>
      </c>
      <c r="B155" s="101" t="s">
        <v>3425</v>
      </c>
      <c r="C155" s="67">
        <v>7</v>
      </c>
      <c r="D155" s="14" t="s">
        <v>147</v>
      </c>
      <c r="E155" s="15" t="s">
        <v>3426</v>
      </c>
      <c r="F155" s="14" t="s">
        <v>3427</v>
      </c>
      <c r="G155" s="16">
        <v>93090</v>
      </c>
      <c r="H155" s="17"/>
      <c r="I155" s="14" t="s">
        <v>52</v>
      </c>
      <c r="J155" s="15" t="s">
        <v>3426</v>
      </c>
      <c r="K155" s="19">
        <v>93090</v>
      </c>
      <c r="L155" s="15" t="s">
        <v>3426</v>
      </c>
      <c r="M155" s="19">
        <v>93090</v>
      </c>
      <c r="N155" s="16"/>
      <c r="O155" s="16"/>
      <c r="P155" s="67"/>
      <c r="Q155" s="106">
        <v>14</v>
      </c>
      <c r="R155" s="107" t="s">
        <v>101</v>
      </c>
      <c r="S155" s="20"/>
      <c r="T155" s="66">
        <v>87000</v>
      </c>
      <c r="U155" s="66">
        <f t="shared" si="56"/>
        <v>6090</v>
      </c>
      <c r="V155" s="66">
        <f t="shared" si="57"/>
        <v>93090</v>
      </c>
      <c r="W155" s="50" t="s">
        <v>3428</v>
      </c>
      <c r="X155" s="51">
        <v>24061</v>
      </c>
      <c r="Y155" s="113">
        <v>24078</v>
      </c>
      <c r="Z155" s="113" t="s">
        <v>3429</v>
      </c>
      <c r="AA155" s="172" t="s">
        <v>1090</v>
      </c>
      <c r="AB155" s="3"/>
      <c r="AC155" s="5"/>
      <c r="AD155" s="5"/>
    </row>
    <row r="156" spans="1:30" ht="33" customHeight="1">
      <c r="A156" s="85">
        <v>24056</v>
      </c>
      <c r="B156" s="101" t="s">
        <v>3430</v>
      </c>
      <c r="C156" s="67">
        <v>6</v>
      </c>
      <c r="D156" s="14" t="s">
        <v>147</v>
      </c>
      <c r="E156" s="15" t="s">
        <v>620</v>
      </c>
      <c r="F156" s="14" t="s">
        <v>3431</v>
      </c>
      <c r="G156" s="16">
        <v>72500</v>
      </c>
      <c r="H156" s="17"/>
      <c r="I156" s="14" t="s">
        <v>52</v>
      </c>
      <c r="J156" s="15" t="s">
        <v>620</v>
      </c>
      <c r="K156" s="19">
        <v>72500</v>
      </c>
      <c r="L156" s="15" t="s">
        <v>620</v>
      </c>
      <c r="M156" s="19">
        <v>72500</v>
      </c>
      <c r="N156" s="16" t="s">
        <v>750</v>
      </c>
      <c r="O156" s="16"/>
      <c r="P156" s="67" t="s">
        <v>3432</v>
      </c>
      <c r="Q156" s="106">
        <v>200000</v>
      </c>
      <c r="R156" s="107" t="s">
        <v>301</v>
      </c>
      <c r="S156" s="20">
        <v>0.06</v>
      </c>
      <c r="T156" s="66">
        <v>12000</v>
      </c>
      <c r="U156" s="66">
        <v>0</v>
      </c>
      <c r="V156" s="66">
        <f t="shared" si="57"/>
        <v>12000</v>
      </c>
      <c r="W156" s="50" t="s">
        <v>3433</v>
      </c>
      <c r="X156" s="51">
        <v>24043</v>
      </c>
      <c r="Y156" s="113">
        <v>24050</v>
      </c>
      <c r="Z156" s="113" t="s">
        <v>3434</v>
      </c>
      <c r="AA156" s="172" t="s">
        <v>899</v>
      </c>
      <c r="AB156" s="3" t="s">
        <v>314</v>
      </c>
      <c r="AC156" s="5"/>
      <c r="AD156" s="5"/>
    </row>
    <row r="157" spans="1:30">
      <c r="A157" s="85"/>
      <c r="B157" s="101"/>
      <c r="C157" s="67"/>
      <c r="D157" s="14"/>
      <c r="E157" s="15"/>
      <c r="F157" s="14"/>
      <c r="G157" s="16"/>
      <c r="H157" s="17"/>
      <c r="I157" s="14"/>
      <c r="J157" s="18"/>
      <c r="K157" s="19"/>
      <c r="L157" s="21"/>
      <c r="M157" s="16"/>
      <c r="N157" s="16"/>
      <c r="O157" s="16"/>
      <c r="P157" s="67" t="s">
        <v>3432</v>
      </c>
      <c r="Q157" s="106">
        <v>200000</v>
      </c>
      <c r="R157" s="107" t="s">
        <v>301</v>
      </c>
      <c r="S157" s="20">
        <v>0.06</v>
      </c>
      <c r="T157" s="66">
        <v>12000</v>
      </c>
      <c r="U157" s="66">
        <v>0</v>
      </c>
      <c r="V157" s="66">
        <f t="shared" si="57"/>
        <v>12000</v>
      </c>
      <c r="W157" s="50" t="s">
        <v>3433</v>
      </c>
      <c r="X157" s="51">
        <v>24043</v>
      </c>
      <c r="Y157" s="113">
        <v>24055</v>
      </c>
      <c r="Z157" s="113" t="s">
        <v>3435</v>
      </c>
      <c r="AA157" s="172" t="s">
        <v>899</v>
      </c>
      <c r="AB157" s="3" t="s">
        <v>551</v>
      </c>
      <c r="AC157" s="5"/>
      <c r="AD157" s="5"/>
    </row>
    <row r="158" spans="1:30">
      <c r="A158" s="85"/>
      <c r="B158" s="101"/>
      <c r="C158" s="67"/>
      <c r="D158" s="14"/>
      <c r="E158" s="15"/>
      <c r="F158" s="14"/>
      <c r="G158" s="16"/>
      <c r="H158" s="17"/>
      <c r="I158" s="14"/>
      <c r="J158" s="18"/>
      <c r="K158" s="19"/>
      <c r="L158" s="21"/>
      <c r="M158" s="16"/>
      <c r="N158" s="16"/>
      <c r="O158" s="16"/>
      <c r="P158" s="67" t="s">
        <v>3432</v>
      </c>
      <c r="Q158" s="106">
        <v>400000</v>
      </c>
      <c r="R158" s="107" t="s">
        <v>301</v>
      </c>
      <c r="S158" s="20">
        <v>0.06</v>
      </c>
      <c r="T158" s="66">
        <v>24250</v>
      </c>
      <c r="U158" s="66">
        <v>0</v>
      </c>
      <c r="V158" s="66">
        <f t="shared" si="57"/>
        <v>24250</v>
      </c>
      <c r="W158" s="50" t="s">
        <v>3433</v>
      </c>
      <c r="X158" s="51">
        <v>24043</v>
      </c>
      <c r="Y158" s="113">
        <v>24061</v>
      </c>
      <c r="Z158" s="113" t="s">
        <v>3436</v>
      </c>
      <c r="AA158" s="172" t="s">
        <v>899</v>
      </c>
      <c r="AB158" s="3" t="s">
        <v>553</v>
      </c>
      <c r="AC158" s="5"/>
      <c r="AD158" s="5"/>
    </row>
    <row r="159" spans="1:30">
      <c r="A159" s="85"/>
      <c r="B159" s="101"/>
      <c r="C159" s="67"/>
      <c r="D159" s="14"/>
      <c r="E159" s="15"/>
      <c r="F159" s="14"/>
      <c r="G159" s="16"/>
      <c r="H159" s="17"/>
      <c r="I159" s="14"/>
      <c r="J159" s="18"/>
      <c r="K159" s="19"/>
      <c r="L159" s="21"/>
      <c r="M159" s="16"/>
      <c r="N159" s="16"/>
      <c r="O159" s="16"/>
      <c r="P159" s="67" t="s">
        <v>3432</v>
      </c>
      <c r="Q159" s="106">
        <v>400000</v>
      </c>
      <c r="R159" s="107" t="s">
        <v>301</v>
      </c>
      <c r="S159" s="20"/>
      <c r="T159" s="66">
        <v>24250</v>
      </c>
      <c r="U159" s="66">
        <v>0</v>
      </c>
      <c r="V159" s="66">
        <f t="shared" si="57"/>
        <v>24250</v>
      </c>
      <c r="W159" s="50" t="s">
        <v>3433</v>
      </c>
      <c r="X159" s="51">
        <v>24043</v>
      </c>
      <c r="Y159" s="113">
        <v>24084</v>
      </c>
      <c r="Z159" s="113" t="s">
        <v>3437</v>
      </c>
      <c r="AA159" s="172" t="s">
        <v>899</v>
      </c>
      <c r="AB159" s="3" t="s">
        <v>612</v>
      </c>
      <c r="AC159" s="5"/>
      <c r="AD159" s="5"/>
    </row>
    <row r="160" spans="1:30" ht="48">
      <c r="A160" s="85">
        <v>24056</v>
      </c>
      <c r="B160" s="101" t="s">
        <v>3438</v>
      </c>
      <c r="C160" s="67">
        <v>3</v>
      </c>
      <c r="D160" s="14" t="s">
        <v>60</v>
      </c>
      <c r="E160" s="15" t="s">
        <v>1328</v>
      </c>
      <c r="F160" s="14" t="s">
        <v>3120</v>
      </c>
      <c r="G160" s="16">
        <v>445120</v>
      </c>
      <c r="H160" s="17">
        <v>52000</v>
      </c>
      <c r="I160" s="14" t="s">
        <v>52</v>
      </c>
      <c r="J160" s="18" t="s">
        <v>1328</v>
      </c>
      <c r="K160" s="19">
        <v>445120</v>
      </c>
      <c r="L160" s="18" t="s">
        <v>1328</v>
      </c>
      <c r="M160" s="19">
        <v>445120</v>
      </c>
      <c r="N160" s="16" t="s">
        <v>750</v>
      </c>
      <c r="O160" s="16"/>
      <c r="P160" s="67"/>
      <c r="Q160" s="106">
        <v>8</v>
      </c>
      <c r="R160" s="107" t="s">
        <v>1618</v>
      </c>
      <c r="S160" s="20">
        <v>52000</v>
      </c>
      <c r="T160" s="66">
        <v>416000</v>
      </c>
      <c r="U160" s="66">
        <f t="shared" ref="U160:U162" si="58">T160*7/100</f>
        <v>29120</v>
      </c>
      <c r="V160" s="66">
        <f t="shared" ref="V160:V162" si="59">T160+U160</f>
        <v>445120</v>
      </c>
      <c r="W160" s="50" t="s">
        <v>3321</v>
      </c>
      <c r="X160" s="51">
        <v>24068</v>
      </c>
      <c r="Y160" s="113">
        <v>24077</v>
      </c>
      <c r="Z160" s="113" t="s">
        <v>3439</v>
      </c>
      <c r="AA160" s="172" t="s">
        <v>3112</v>
      </c>
      <c r="AB160" s="3"/>
      <c r="AC160" s="5"/>
      <c r="AD160" s="5"/>
    </row>
    <row r="161" spans="1:30" ht="72">
      <c r="A161" s="85">
        <v>24056</v>
      </c>
      <c r="B161" s="101" t="s">
        <v>3440</v>
      </c>
      <c r="C161" s="67">
        <v>4</v>
      </c>
      <c r="D161" s="14" t="s">
        <v>60</v>
      </c>
      <c r="E161" s="15" t="s">
        <v>398</v>
      </c>
      <c r="F161" s="14" t="s">
        <v>1876</v>
      </c>
      <c r="G161" s="16">
        <v>133750</v>
      </c>
      <c r="H161" s="17">
        <v>2500</v>
      </c>
      <c r="I161" s="14" t="s">
        <v>52</v>
      </c>
      <c r="J161" s="18" t="s">
        <v>398</v>
      </c>
      <c r="K161" s="19">
        <v>133750</v>
      </c>
      <c r="L161" s="18" t="s">
        <v>398</v>
      </c>
      <c r="M161" s="19">
        <v>133750</v>
      </c>
      <c r="N161" s="16" t="s">
        <v>750</v>
      </c>
      <c r="O161" s="16"/>
      <c r="P161" s="67"/>
      <c r="Q161" s="106">
        <v>50</v>
      </c>
      <c r="R161" s="107" t="s">
        <v>361</v>
      </c>
      <c r="S161" s="20">
        <v>2500</v>
      </c>
      <c r="T161" s="66">
        <v>125000</v>
      </c>
      <c r="U161" s="66">
        <f t="shared" si="58"/>
        <v>8750</v>
      </c>
      <c r="V161" s="66">
        <f t="shared" si="59"/>
        <v>133750</v>
      </c>
      <c r="W161" s="50" t="s">
        <v>3441</v>
      </c>
      <c r="X161" s="51">
        <v>24068</v>
      </c>
      <c r="Y161" s="113">
        <v>24082</v>
      </c>
      <c r="Z161" s="113" t="s">
        <v>3442</v>
      </c>
      <c r="AA161" s="172" t="s">
        <v>344</v>
      </c>
      <c r="AB161" s="3"/>
      <c r="AC161" s="5"/>
      <c r="AD161" s="5"/>
    </row>
    <row r="162" spans="1:30" ht="48">
      <c r="A162" s="85">
        <v>24056</v>
      </c>
      <c r="B162" s="101" t="s">
        <v>3443</v>
      </c>
      <c r="C162" s="67">
        <v>6</v>
      </c>
      <c r="D162" s="14" t="s">
        <v>112</v>
      </c>
      <c r="E162" s="15" t="s">
        <v>197</v>
      </c>
      <c r="F162" s="14" t="s">
        <v>3444</v>
      </c>
      <c r="G162" s="16">
        <v>1605</v>
      </c>
      <c r="H162" s="17">
        <v>100</v>
      </c>
      <c r="I162" s="14" t="s">
        <v>52</v>
      </c>
      <c r="J162" s="18" t="s">
        <v>197</v>
      </c>
      <c r="K162" s="19">
        <v>1605</v>
      </c>
      <c r="L162" s="18" t="s">
        <v>197</v>
      </c>
      <c r="M162" s="19">
        <v>1605</v>
      </c>
      <c r="N162" s="16" t="s">
        <v>750</v>
      </c>
      <c r="O162" s="16"/>
      <c r="P162" s="67" t="s">
        <v>3352</v>
      </c>
      <c r="Q162" s="106">
        <v>15</v>
      </c>
      <c r="R162" s="107" t="s">
        <v>53</v>
      </c>
      <c r="S162" s="20">
        <v>10</v>
      </c>
      <c r="T162" s="66">
        <v>1500</v>
      </c>
      <c r="U162" s="66">
        <f t="shared" si="58"/>
        <v>105</v>
      </c>
      <c r="V162" s="66">
        <f t="shared" si="59"/>
        <v>1605</v>
      </c>
      <c r="W162" s="50" t="s">
        <v>3353</v>
      </c>
      <c r="X162" s="51">
        <v>24069</v>
      </c>
      <c r="Y162" s="113">
        <v>24070</v>
      </c>
      <c r="Z162" s="113" t="s">
        <v>3445</v>
      </c>
      <c r="AA162" s="172" t="s">
        <v>209</v>
      </c>
      <c r="AB162" s="3"/>
      <c r="AC162" s="5"/>
      <c r="AD162" s="5"/>
    </row>
    <row r="163" spans="1:30">
      <c r="A163" s="85">
        <v>24056</v>
      </c>
      <c r="B163" s="101" t="s">
        <v>3446</v>
      </c>
      <c r="C163" s="67">
        <v>6</v>
      </c>
      <c r="D163" s="14" t="s">
        <v>112</v>
      </c>
      <c r="E163" s="15" t="s">
        <v>3447</v>
      </c>
      <c r="F163" s="14" t="s">
        <v>3448</v>
      </c>
      <c r="G163" s="16">
        <v>898800</v>
      </c>
      <c r="H163" s="17">
        <v>1.05</v>
      </c>
      <c r="I163" s="14" t="s">
        <v>94</v>
      </c>
      <c r="J163" s="15" t="s">
        <v>3447</v>
      </c>
      <c r="K163" s="19">
        <v>544000</v>
      </c>
      <c r="L163" s="15" t="s">
        <v>3447</v>
      </c>
      <c r="M163" s="19">
        <v>544000</v>
      </c>
      <c r="N163" s="16" t="s">
        <v>750</v>
      </c>
      <c r="O163" s="16"/>
      <c r="P163" s="67" t="s">
        <v>3432</v>
      </c>
      <c r="Q163" s="106">
        <v>90000</v>
      </c>
      <c r="R163" s="107" t="s">
        <v>847</v>
      </c>
      <c r="S163" s="20">
        <v>0.68</v>
      </c>
      <c r="T163" s="66">
        <v>61200</v>
      </c>
      <c r="U163" s="66">
        <v>0</v>
      </c>
      <c r="V163" s="66">
        <f t="shared" ref="V163:V169" si="60">T163+U163</f>
        <v>61200</v>
      </c>
      <c r="W163" s="50" t="s">
        <v>3449</v>
      </c>
      <c r="X163" s="51">
        <v>24085</v>
      </c>
      <c r="Y163" s="113">
        <v>24089</v>
      </c>
      <c r="Z163" s="113" t="s">
        <v>3436</v>
      </c>
      <c r="AA163" s="172" t="s">
        <v>3450</v>
      </c>
      <c r="AB163" s="3" t="s">
        <v>314</v>
      </c>
      <c r="AC163" s="5"/>
      <c r="AD163" s="5"/>
    </row>
    <row r="164" spans="1:30">
      <c r="A164" s="85"/>
      <c r="B164" s="101"/>
      <c r="C164" s="67"/>
      <c r="D164" s="14"/>
      <c r="E164" s="15"/>
      <c r="F164" s="14"/>
      <c r="G164" s="16"/>
      <c r="H164" s="17"/>
      <c r="I164" s="14"/>
      <c r="J164" s="18" t="s">
        <v>267</v>
      </c>
      <c r="K164" s="19">
        <v>552000</v>
      </c>
      <c r="L164" s="21"/>
      <c r="M164" s="16"/>
      <c r="N164" s="16"/>
      <c r="O164" s="16"/>
      <c r="P164" s="67" t="s">
        <v>3432</v>
      </c>
      <c r="Q164" s="106">
        <v>160000</v>
      </c>
      <c r="R164" s="107" t="s">
        <v>847</v>
      </c>
      <c r="S164" s="20">
        <v>0.68</v>
      </c>
      <c r="T164" s="66">
        <v>108800</v>
      </c>
      <c r="U164" s="66">
        <v>0</v>
      </c>
      <c r="V164" s="66">
        <f t="shared" ref="V164:V166" si="61">T164+U164</f>
        <v>108800</v>
      </c>
      <c r="W164" s="50" t="s">
        <v>3449</v>
      </c>
      <c r="X164" s="51">
        <v>24085</v>
      </c>
      <c r="Y164" s="113">
        <v>24092</v>
      </c>
      <c r="Z164" s="113" t="s">
        <v>3451</v>
      </c>
      <c r="AA164" s="172" t="s">
        <v>3450</v>
      </c>
      <c r="AB164" s="3" t="s">
        <v>551</v>
      </c>
      <c r="AC164" s="5"/>
      <c r="AD164" s="5"/>
    </row>
    <row r="165" spans="1:30">
      <c r="A165" s="85"/>
      <c r="B165" s="101"/>
      <c r="C165" s="67"/>
      <c r="D165" s="14"/>
      <c r="E165" s="15"/>
      <c r="F165" s="14"/>
      <c r="G165" s="16"/>
      <c r="H165" s="17"/>
      <c r="I165" s="14"/>
      <c r="J165" s="18" t="s">
        <v>3452</v>
      </c>
      <c r="K165" s="19">
        <v>576000</v>
      </c>
      <c r="L165" s="21"/>
      <c r="M165" s="16"/>
      <c r="N165" s="16"/>
      <c r="O165" s="16"/>
      <c r="P165" s="67" t="s">
        <v>3432</v>
      </c>
      <c r="Q165" s="106">
        <v>160000</v>
      </c>
      <c r="R165" s="107" t="s">
        <v>847</v>
      </c>
      <c r="S165" s="20">
        <v>0.68</v>
      </c>
      <c r="T165" s="66">
        <v>108800</v>
      </c>
      <c r="U165" s="66">
        <v>0</v>
      </c>
      <c r="V165" s="66">
        <f t="shared" si="61"/>
        <v>108800</v>
      </c>
      <c r="W165" s="50" t="s">
        <v>3449</v>
      </c>
      <c r="X165" s="51">
        <v>24085</v>
      </c>
      <c r="Y165" s="113">
        <v>24102</v>
      </c>
      <c r="Z165" s="113" t="s">
        <v>3453</v>
      </c>
      <c r="AA165" s="172" t="s">
        <v>3450</v>
      </c>
      <c r="AB165" s="3" t="s">
        <v>553</v>
      </c>
      <c r="AC165" s="5"/>
      <c r="AD165" s="5"/>
    </row>
    <row r="166" spans="1:30" ht="48">
      <c r="A166" s="85"/>
      <c r="B166" s="101"/>
      <c r="C166" s="67"/>
      <c r="D166" s="14"/>
      <c r="E166" s="15"/>
      <c r="F166" s="14"/>
      <c r="G166" s="16"/>
      <c r="H166" s="17"/>
      <c r="I166" s="14"/>
      <c r="J166" s="18" t="s">
        <v>3454</v>
      </c>
      <c r="K166" s="19">
        <v>600000</v>
      </c>
      <c r="L166" s="21"/>
      <c r="M166" s="16"/>
      <c r="N166" s="16"/>
      <c r="O166" s="16"/>
      <c r="P166" s="67" t="s">
        <v>3432</v>
      </c>
      <c r="Q166" s="106">
        <v>160000</v>
      </c>
      <c r="R166" s="107" t="s">
        <v>847</v>
      </c>
      <c r="S166" s="20">
        <v>0.68</v>
      </c>
      <c r="T166" s="66">
        <v>108800</v>
      </c>
      <c r="U166" s="66">
        <v>0</v>
      </c>
      <c r="V166" s="66">
        <f t="shared" si="61"/>
        <v>108800</v>
      </c>
      <c r="W166" s="50" t="s">
        <v>3449</v>
      </c>
      <c r="X166" s="51">
        <v>24085</v>
      </c>
      <c r="Y166" s="113">
        <v>24110</v>
      </c>
      <c r="Z166" s="113" t="s">
        <v>3455</v>
      </c>
      <c r="AA166" s="172" t="s">
        <v>3450</v>
      </c>
      <c r="AB166" s="3" t="s">
        <v>612</v>
      </c>
      <c r="AC166" s="5"/>
      <c r="AD166" s="5"/>
    </row>
    <row r="167" spans="1:30">
      <c r="A167" s="85"/>
      <c r="B167" s="101"/>
      <c r="C167" s="67"/>
      <c r="D167" s="14"/>
      <c r="E167" s="15"/>
      <c r="F167" s="14"/>
      <c r="G167" s="16"/>
      <c r="H167" s="17"/>
      <c r="I167" s="14"/>
      <c r="J167" s="18"/>
      <c r="K167" s="19"/>
      <c r="L167" s="21"/>
      <c r="M167" s="16"/>
      <c r="N167" s="16"/>
      <c r="O167" s="16"/>
      <c r="P167" s="67" t="s">
        <v>3432</v>
      </c>
      <c r="Q167" s="106">
        <v>160000</v>
      </c>
      <c r="R167" s="107" t="s">
        <v>847</v>
      </c>
      <c r="S167" s="20">
        <v>0.68</v>
      </c>
      <c r="T167" s="66">
        <v>108800</v>
      </c>
      <c r="U167" s="66">
        <v>0</v>
      </c>
      <c r="V167" s="66">
        <f t="shared" ref="V167" si="62">T167+U167</f>
        <v>108800</v>
      </c>
      <c r="W167" s="50" t="s">
        <v>3449</v>
      </c>
      <c r="X167" s="51">
        <v>24085</v>
      </c>
      <c r="Y167" s="113">
        <v>24113</v>
      </c>
      <c r="Z167" s="113" t="s">
        <v>3456</v>
      </c>
      <c r="AA167" s="172" t="s">
        <v>3450</v>
      </c>
      <c r="AB167" s="3" t="s">
        <v>614</v>
      </c>
      <c r="AC167" s="5"/>
      <c r="AD167" s="5"/>
    </row>
    <row r="168" spans="1:30">
      <c r="A168" s="85">
        <v>24056</v>
      </c>
      <c r="B168" s="101" t="s">
        <v>3457</v>
      </c>
      <c r="C168" s="67" t="s">
        <v>410</v>
      </c>
      <c r="D168" s="14" t="s">
        <v>49</v>
      </c>
      <c r="E168" s="15" t="s">
        <v>3458</v>
      </c>
      <c r="F168" s="14" t="s">
        <v>3459</v>
      </c>
      <c r="G168" s="16">
        <v>10000</v>
      </c>
      <c r="H168" s="17">
        <v>4290</v>
      </c>
      <c r="I168" s="14" t="s">
        <v>52</v>
      </c>
      <c r="J168" s="15" t="s">
        <v>3458</v>
      </c>
      <c r="K168" s="19">
        <v>8774</v>
      </c>
      <c r="L168" s="15" t="s">
        <v>3458</v>
      </c>
      <c r="M168" s="19">
        <v>8774</v>
      </c>
      <c r="N168" s="16" t="s">
        <v>750</v>
      </c>
      <c r="O168" s="16"/>
      <c r="P168" s="67"/>
      <c r="Q168" s="106">
        <v>2</v>
      </c>
      <c r="R168" s="107" t="s">
        <v>276</v>
      </c>
      <c r="S168" s="20">
        <v>4100</v>
      </c>
      <c r="T168" s="66">
        <v>8200</v>
      </c>
      <c r="U168" s="66">
        <f t="shared" ref="U168:U169" si="63">T168*7/100</f>
        <v>574</v>
      </c>
      <c r="V168" s="66">
        <f t="shared" si="60"/>
        <v>8774</v>
      </c>
      <c r="W168" s="50" t="s">
        <v>3460</v>
      </c>
      <c r="X168" s="51">
        <v>24071</v>
      </c>
      <c r="Y168" s="113">
        <v>24090</v>
      </c>
      <c r="Z168" s="113" t="s">
        <v>3461</v>
      </c>
      <c r="AA168" s="172" t="s">
        <v>3462</v>
      </c>
      <c r="AB168" s="3"/>
      <c r="AC168" s="5"/>
      <c r="AD168" s="5"/>
    </row>
    <row r="169" spans="1:30" ht="48">
      <c r="A169" s="85">
        <v>24061</v>
      </c>
      <c r="B169" s="101" t="s">
        <v>3463</v>
      </c>
      <c r="C169" s="67">
        <v>7</v>
      </c>
      <c r="D169" s="14" t="s">
        <v>147</v>
      </c>
      <c r="E169" s="15" t="s">
        <v>1328</v>
      </c>
      <c r="F169" s="14" t="s">
        <v>3464</v>
      </c>
      <c r="G169" s="16">
        <v>60776</v>
      </c>
      <c r="H169" s="17"/>
      <c r="I169" s="14" t="s">
        <v>275</v>
      </c>
      <c r="J169" s="18" t="s">
        <v>1328</v>
      </c>
      <c r="K169" s="19">
        <v>60776</v>
      </c>
      <c r="L169" s="18" t="s">
        <v>1328</v>
      </c>
      <c r="M169" s="19">
        <v>60776</v>
      </c>
      <c r="N169" s="16"/>
      <c r="O169" s="16"/>
      <c r="P169" s="67"/>
      <c r="Q169" s="106">
        <v>1</v>
      </c>
      <c r="R169" s="107" t="s">
        <v>101</v>
      </c>
      <c r="S169" s="20"/>
      <c r="T169" s="66">
        <v>56800</v>
      </c>
      <c r="U169" s="66">
        <f t="shared" si="63"/>
        <v>3976</v>
      </c>
      <c r="V169" s="66">
        <f t="shared" si="60"/>
        <v>60776</v>
      </c>
      <c r="W169" s="50" t="s">
        <v>275</v>
      </c>
      <c r="X169" s="51">
        <v>24057</v>
      </c>
      <c r="Y169" s="113">
        <v>24057</v>
      </c>
      <c r="Z169" s="113" t="s">
        <v>275</v>
      </c>
      <c r="AA169" s="172" t="s">
        <v>275</v>
      </c>
      <c r="AB169" s="3"/>
      <c r="AC169" s="5"/>
      <c r="AD169" s="5"/>
    </row>
    <row r="170" spans="1:30">
      <c r="A170" s="85">
        <v>24061</v>
      </c>
      <c r="B170" s="101" t="s">
        <v>3465</v>
      </c>
      <c r="C170" s="67" t="s">
        <v>410</v>
      </c>
      <c r="D170" s="14" t="s">
        <v>3466</v>
      </c>
      <c r="E170" s="15" t="s">
        <v>3467</v>
      </c>
      <c r="F170" s="14" t="s">
        <v>3468</v>
      </c>
      <c r="G170" s="16">
        <v>2590</v>
      </c>
      <c r="H170" s="17"/>
      <c r="I170" s="14" t="s">
        <v>245</v>
      </c>
      <c r="J170" s="15" t="s">
        <v>3467</v>
      </c>
      <c r="K170" s="19">
        <v>2590</v>
      </c>
      <c r="L170" s="15" t="s">
        <v>3467</v>
      </c>
      <c r="M170" s="19">
        <v>2590</v>
      </c>
      <c r="N170" s="16" t="s">
        <v>750</v>
      </c>
      <c r="O170" s="16"/>
      <c r="P170" s="67"/>
      <c r="Q170" s="106">
        <v>1</v>
      </c>
      <c r="R170" s="107" t="s">
        <v>1241</v>
      </c>
      <c r="S170" s="20"/>
      <c r="T170" s="66">
        <v>2590</v>
      </c>
      <c r="U170" s="66">
        <v>0</v>
      </c>
      <c r="V170" s="66">
        <f t="shared" ref="V170:V181" si="64">T170+U170</f>
        <v>2590</v>
      </c>
      <c r="W170" s="50" t="s">
        <v>245</v>
      </c>
      <c r="X170" s="51">
        <v>24095</v>
      </c>
      <c r="Y170" s="113">
        <v>24095</v>
      </c>
      <c r="Z170" s="113" t="s">
        <v>3469</v>
      </c>
      <c r="AA170" s="172"/>
      <c r="AB170" s="3"/>
      <c r="AC170" s="5"/>
      <c r="AD170" s="5"/>
    </row>
    <row r="171" spans="1:30">
      <c r="A171" s="85">
        <v>24061</v>
      </c>
      <c r="B171" s="101" t="s">
        <v>3470</v>
      </c>
      <c r="C171" s="67">
        <v>5</v>
      </c>
      <c r="D171" s="14" t="s">
        <v>60</v>
      </c>
      <c r="E171" s="15" t="s">
        <v>320</v>
      </c>
      <c r="F171" s="14" t="s">
        <v>3471</v>
      </c>
      <c r="G171" s="16">
        <v>8200</v>
      </c>
      <c r="H171" s="17"/>
      <c r="I171" s="14" t="s">
        <v>245</v>
      </c>
      <c r="J171" s="18" t="s">
        <v>320</v>
      </c>
      <c r="K171" s="19">
        <v>8200</v>
      </c>
      <c r="L171" s="18" t="s">
        <v>320</v>
      </c>
      <c r="M171" s="19">
        <v>8200</v>
      </c>
      <c r="N171" s="16" t="s">
        <v>750</v>
      </c>
      <c r="O171" s="16"/>
      <c r="P171" s="67"/>
      <c r="Q171" s="106">
        <v>3</v>
      </c>
      <c r="R171" s="107" t="s">
        <v>101</v>
      </c>
      <c r="S171" s="20"/>
      <c r="T171" s="66">
        <v>8200</v>
      </c>
      <c r="U171" s="66">
        <v>0</v>
      </c>
      <c r="V171" s="66">
        <f t="shared" si="64"/>
        <v>8200</v>
      </c>
      <c r="W171" s="50" t="s">
        <v>245</v>
      </c>
      <c r="X171" s="51">
        <v>24095</v>
      </c>
      <c r="Y171" s="113">
        <v>24095</v>
      </c>
      <c r="Z171" s="113" t="s">
        <v>3472</v>
      </c>
      <c r="AA171" s="172" t="s">
        <v>2228</v>
      </c>
      <c r="AB171" s="3"/>
      <c r="AC171" s="5"/>
      <c r="AD171" s="5"/>
    </row>
    <row r="172" spans="1:30">
      <c r="A172" s="85">
        <v>24061</v>
      </c>
      <c r="B172" s="101" t="s">
        <v>3473</v>
      </c>
      <c r="C172" s="67" t="s">
        <v>410</v>
      </c>
      <c r="D172" s="14" t="s">
        <v>49</v>
      </c>
      <c r="E172" s="15" t="s">
        <v>3474</v>
      </c>
      <c r="F172" s="14" t="s">
        <v>3475</v>
      </c>
      <c r="G172" s="16">
        <v>1317</v>
      </c>
      <c r="H172" s="17"/>
      <c r="I172" s="14" t="s">
        <v>245</v>
      </c>
      <c r="J172" s="15" t="s">
        <v>3474</v>
      </c>
      <c r="K172" s="19">
        <v>1317</v>
      </c>
      <c r="L172" s="15" t="s">
        <v>3474</v>
      </c>
      <c r="M172" s="19">
        <v>1317</v>
      </c>
      <c r="N172" s="16" t="s">
        <v>750</v>
      </c>
      <c r="O172" s="16"/>
      <c r="P172" s="67"/>
      <c r="Q172" s="106">
        <v>3</v>
      </c>
      <c r="R172" s="107" t="s">
        <v>276</v>
      </c>
      <c r="S172" s="20"/>
      <c r="T172" s="66">
        <v>1317</v>
      </c>
      <c r="U172" s="66">
        <v>0</v>
      </c>
      <c r="V172" s="66">
        <f t="shared" si="64"/>
        <v>1317</v>
      </c>
      <c r="W172" s="50" t="s">
        <v>245</v>
      </c>
      <c r="X172" s="51">
        <v>24095</v>
      </c>
      <c r="Y172" s="113">
        <v>24095</v>
      </c>
      <c r="Z172" s="113" t="s">
        <v>3476</v>
      </c>
      <c r="AA172" s="172"/>
      <c r="AB172" s="3"/>
      <c r="AC172" s="5"/>
      <c r="AD172" s="5"/>
    </row>
    <row r="173" spans="1:30" s="75" customFormat="1">
      <c r="A173" s="158">
        <v>24067</v>
      </c>
      <c r="B173" s="159" t="s">
        <v>3477</v>
      </c>
      <c r="C173" s="190">
        <v>2</v>
      </c>
      <c r="D173" s="78" t="s">
        <v>3478</v>
      </c>
      <c r="E173" s="81" t="s">
        <v>3479</v>
      </c>
      <c r="F173" s="78" t="s">
        <v>3480</v>
      </c>
      <c r="G173" s="79">
        <v>10914</v>
      </c>
      <c r="H173" s="80">
        <v>8.5</v>
      </c>
      <c r="I173" s="14" t="s">
        <v>52</v>
      </c>
      <c r="J173" s="81" t="s">
        <v>3479</v>
      </c>
      <c r="K173" s="45">
        <v>10914</v>
      </c>
      <c r="L173" s="81" t="s">
        <v>3479</v>
      </c>
      <c r="M173" s="79">
        <v>10914</v>
      </c>
      <c r="N173" s="16" t="s">
        <v>750</v>
      </c>
      <c r="O173" s="79"/>
      <c r="P173" s="190"/>
      <c r="Q173" s="191">
        <v>1200</v>
      </c>
      <c r="R173" s="192" t="s">
        <v>58</v>
      </c>
      <c r="S173" s="193">
        <v>8.5</v>
      </c>
      <c r="T173" s="194">
        <v>10200</v>
      </c>
      <c r="U173" s="194">
        <f t="shared" ref="U173:U178" si="65">T173*7/100</f>
        <v>714</v>
      </c>
      <c r="V173" s="194">
        <f t="shared" si="64"/>
        <v>10914</v>
      </c>
      <c r="W173" s="127" t="s">
        <v>3481</v>
      </c>
      <c r="X173" s="195">
        <v>24070</v>
      </c>
      <c r="Y173" s="196">
        <v>243228</v>
      </c>
      <c r="Z173" s="196" t="s">
        <v>3482</v>
      </c>
      <c r="AA173" s="197" t="s">
        <v>3483</v>
      </c>
      <c r="AB173" s="198"/>
    </row>
    <row r="174" spans="1:30" s="75" customFormat="1">
      <c r="A174" s="158">
        <v>24067</v>
      </c>
      <c r="B174" s="159" t="s">
        <v>3477</v>
      </c>
      <c r="C174" s="190">
        <v>2</v>
      </c>
      <c r="D174" s="78" t="s">
        <v>3478</v>
      </c>
      <c r="E174" s="81" t="s">
        <v>3479</v>
      </c>
      <c r="F174" s="78" t="s">
        <v>3021</v>
      </c>
      <c r="G174" s="79">
        <v>154080</v>
      </c>
      <c r="H174" s="80">
        <v>120</v>
      </c>
      <c r="I174" s="14" t="s">
        <v>52</v>
      </c>
      <c r="J174" s="81" t="s">
        <v>3479</v>
      </c>
      <c r="K174" s="45">
        <v>154080</v>
      </c>
      <c r="L174" s="81" t="s">
        <v>3479</v>
      </c>
      <c r="M174" s="79">
        <v>154080</v>
      </c>
      <c r="N174" s="16" t="s">
        <v>750</v>
      </c>
      <c r="O174" s="79"/>
      <c r="P174" s="190"/>
      <c r="Q174" s="191">
        <v>1200</v>
      </c>
      <c r="R174" s="192" t="s">
        <v>53</v>
      </c>
      <c r="S174" s="193">
        <v>120</v>
      </c>
      <c r="T174" s="194">
        <v>144000</v>
      </c>
      <c r="U174" s="194">
        <f t="shared" ref="U174" si="66">T174*7/100</f>
        <v>10080</v>
      </c>
      <c r="V174" s="194">
        <f t="shared" ref="V174" si="67">T174+U174</f>
        <v>154080</v>
      </c>
      <c r="W174" s="127" t="s">
        <v>3481</v>
      </c>
      <c r="X174" s="195">
        <v>24070</v>
      </c>
      <c r="Y174" s="196">
        <v>243228</v>
      </c>
      <c r="Z174" s="196" t="s">
        <v>3482</v>
      </c>
      <c r="AA174" s="197" t="s">
        <v>3483</v>
      </c>
      <c r="AB174" s="198"/>
    </row>
    <row r="175" spans="1:30" ht="48">
      <c r="A175" s="158">
        <v>24067</v>
      </c>
      <c r="B175" s="101" t="s">
        <v>3484</v>
      </c>
      <c r="C175" s="67">
        <v>6</v>
      </c>
      <c r="D175" s="14" t="s">
        <v>112</v>
      </c>
      <c r="E175" s="15" t="s">
        <v>3485</v>
      </c>
      <c r="F175" s="14" t="s">
        <v>3486</v>
      </c>
      <c r="G175" s="16">
        <v>304950</v>
      </c>
      <c r="H175" s="17">
        <v>69</v>
      </c>
      <c r="I175" s="14" t="s">
        <v>52</v>
      </c>
      <c r="J175" s="18" t="s">
        <v>3485</v>
      </c>
      <c r="K175" s="19">
        <v>221490</v>
      </c>
      <c r="L175" s="18" t="s">
        <v>3485</v>
      </c>
      <c r="M175" s="19">
        <v>221490</v>
      </c>
      <c r="N175" s="16" t="s">
        <v>750</v>
      </c>
      <c r="O175" s="16"/>
      <c r="P175" s="67" t="s">
        <v>3487</v>
      </c>
      <c r="Q175" s="106">
        <v>500</v>
      </c>
      <c r="R175" s="107" t="s">
        <v>206</v>
      </c>
      <c r="S175" s="20">
        <v>69</v>
      </c>
      <c r="T175" s="66">
        <v>34500</v>
      </c>
      <c r="U175" s="66">
        <f t="shared" si="65"/>
        <v>2415</v>
      </c>
      <c r="V175" s="66">
        <f t="shared" si="64"/>
        <v>36915</v>
      </c>
      <c r="W175" s="50" t="s">
        <v>3488</v>
      </c>
      <c r="X175" s="51">
        <v>24071</v>
      </c>
      <c r="Y175" s="113">
        <v>24077</v>
      </c>
      <c r="Z175" s="113" t="s">
        <v>3389</v>
      </c>
      <c r="AA175" s="172" t="s">
        <v>209</v>
      </c>
      <c r="AB175" s="3" t="s">
        <v>3489</v>
      </c>
      <c r="AC175" s="5"/>
      <c r="AD175" s="5"/>
    </row>
    <row r="176" spans="1:30">
      <c r="A176" s="85"/>
      <c r="B176" s="101"/>
      <c r="C176" s="67"/>
      <c r="D176" s="14"/>
      <c r="E176" s="15"/>
      <c r="F176" s="14"/>
      <c r="G176" s="16"/>
      <c r="H176" s="17"/>
      <c r="I176" s="14"/>
      <c r="J176" s="18"/>
      <c r="K176" s="19"/>
      <c r="L176" s="21"/>
      <c r="M176" s="16"/>
      <c r="N176" s="16"/>
      <c r="O176" s="16"/>
      <c r="P176" s="67" t="s">
        <v>3487</v>
      </c>
      <c r="Q176" s="106">
        <v>1500</v>
      </c>
      <c r="R176" s="107" t="s">
        <v>206</v>
      </c>
      <c r="S176" s="20">
        <v>69</v>
      </c>
      <c r="T176" s="66">
        <v>103500</v>
      </c>
      <c r="U176" s="66">
        <f t="shared" ref="U176:U177" si="68">T176*7/100</f>
        <v>7245</v>
      </c>
      <c r="V176" s="66">
        <f t="shared" ref="V176:V177" si="69">T176+U176</f>
        <v>110745</v>
      </c>
      <c r="W176" s="50" t="s">
        <v>3488</v>
      </c>
      <c r="X176" s="51">
        <v>24071</v>
      </c>
      <c r="Y176" s="113">
        <v>24104</v>
      </c>
      <c r="Z176" s="113" t="s">
        <v>3490</v>
      </c>
      <c r="AA176" s="172" t="s">
        <v>209</v>
      </c>
      <c r="AB176" s="3" t="s">
        <v>3491</v>
      </c>
      <c r="AC176" s="5"/>
      <c r="AD176" s="5"/>
    </row>
    <row r="177" spans="1:30">
      <c r="A177" s="85"/>
      <c r="B177" s="101"/>
      <c r="C177" s="67"/>
      <c r="D177" s="14"/>
      <c r="E177" s="15"/>
      <c r="F177" s="14"/>
      <c r="G177" s="16"/>
      <c r="H177" s="17"/>
      <c r="I177" s="14"/>
      <c r="J177" s="18"/>
      <c r="K177" s="19"/>
      <c r="L177" s="21"/>
      <c r="M177" s="16"/>
      <c r="N177" s="16"/>
      <c r="O177" s="16"/>
      <c r="P177" s="67" t="s">
        <v>3487</v>
      </c>
      <c r="Q177" s="106">
        <v>1000</v>
      </c>
      <c r="R177" s="107" t="s">
        <v>206</v>
      </c>
      <c r="S177" s="20">
        <v>69</v>
      </c>
      <c r="T177" s="66">
        <v>69000</v>
      </c>
      <c r="U177" s="66">
        <f t="shared" si="68"/>
        <v>4830</v>
      </c>
      <c r="V177" s="66">
        <f t="shared" si="69"/>
        <v>73830</v>
      </c>
      <c r="W177" s="50" t="s">
        <v>3488</v>
      </c>
      <c r="X177" s="51">
        <v>24071</v>
      </c>
      <c r="Y177" s="113">
        <v>24104</v>
      </c>
      <c r="Z177" s="113" t="s">
        <v>3490</v>
      </c>
      <c r="AA177" s="172" t="s">
        <v>209</v>
      </c>
      <c r="AB177" s="3" t="s">
        <v>3492</v>
      </c>
      <c r="AC177" s="5"/>
      <c r="AD177" s="5"/>
    </row>
    <row r="178" spans="1:30">
      <c r="A178" s="158">
        <v>24067</v>
      </c>
      <c r="B178" s="101" t="s">
        <v>3493</v>
      </c>
      <c r="C178" s="67">
        <v>6</v>
      </c>
      <c r="D178" s="14" t="s">
        <v>112</v>
      </c>
      <c r="E178" s="15" t="s">
        <v>3485</v>
      </c>
      <c r="F178" s="14" t="s">
        <v>3494</v>
      </c>
      <c r="G178" s="16">
        <v>260010</v>
      </c>
      <c r="H178" s="17">
        <v>80</v>
      </c>
      <c r="I178" s="14" t="s">
        <v>52</v>
      </c>
      <c r="J178" s="15" t="s">
        <v>3485</v>
      </c>
      <c r="K178" s="19">
        <v>256800</v>
      </c>
      <c r="L178" s="15" t="s">
        <v>3485</v>
      </c>
      <c r="M178" s="19">
        <v>256800</v>
      </c>
      <c r="N178" s="16" t="s">
        <v>750</v>
      </c>
      <c r="O178" s="16"/>
      <c r="P178" s="67" t="s">
        <v>3495</v>
      </c>
      <c r="Q178" s="106">
        <v>500</v>
      </c>
      <c r="R178" s="107" t="s">
        <v>206</v>
      </c>
      <c r="S178" s="20">
        <v>80</v>
      </c>
      <c r="T178" s="66">
        <v>40000</v>
      </c>
      <c r="U178" s="66">
        <f t="shared" si="65"/>
        <v>2800</v>
      </c>
      <c r="V178" s="66">
        <f t="shared" si="64"/>
        <v>42800</v>
      </c>
      <c r="W178" s="50" t="s">
        <v>3496</v>
      </c>
      <c r="X178" s="51">
        <v>24071</v>
      </c>
      <c r="Y178" s="113">
        <v>24077</v>
      </c>
      <c r="Z178" s="113" t="s">
        <v>3497</v>
      </c>
      <c r="AA178" s="172" t="s">
        <v>673</v>
      </c>
      <c r="AB178" s="3" t="s">
        <v>3489</v>
      </c>
      <c r="AC178" s="5"/>
      <c r="AD178" s="5"/>
    </row>
    <row r="179" spans="1:30">
      <c r="A179" s="85"/>
      <c r="B179" s="101"/>
      <c r="C179" s="67"/>
      <c r="D179" s="14"/>
      <c r="E179" s="15"/>
      <c r="F179" s="14"/>
      <c r="G179" s="16"/>
      <c r="H179" s="17"/>
      <c r="I179" s="14"/>
      <c r="J179" s="18"/>
      <c r="K179" s="19"/>
      <c r="L179" s="21"/>
      <c r="M179" s="16"/>
      <c r="N179" s="16"/>
      <c r="O179" s="16"/>
      <c r="P179" s="67" t="s">
        <v>3495</v>
      </c>
      <c r="Q179" s="106">
        <v>1500</v>
      </c>
      <c r="R179" s="107" t="s">
        <v>206</v>
      </c>
      <c r="S179" s="20">
        <v>80</v>
      </c>
      <c r="T179" s="66">
        <v>120000</v>
      </c>
      <c r="U179" s="66">
        <f t="shared" ref="U179:U180" si="70">T179*7/100</f>
        <v>8400</v>
      </c>
      <c r="V179" s="66">
        <f t="shared" ref="V179:V180" si="71">T179+U179</f>
        <v>128400</v>
      </c>
      <c r="W179" s="50" t="s">
        <v>3496</v>
      </c>
      <c r="X179" s="51">
        <v>24071</v>
      </c>
      <c r="Y179" s="113">
        <v>24104</v>
      </c>
      <c r="Z179" s="113" t="s">
        <v>3498</v>
      </c>
      <c r="AA179" s="172" t="s">
        <v>673</v>
      </c>
      <c r="AB179" s="3" t="s">
        <v>3491</v>
      </c>
      <c r="AC179" s="5"/>
      <c r="AD179" s="5"/>
    </row>
    <row r="180" spans="1:30">
      <c r="A180" s="85"/>
      <c r="B180" s="101"/>
      <c r="C180" s="67"/>
      <c r="D180" s="14"/>
      <c r="E180" s="15"/>
      <c r="F180" s="14"/>
      <c r="G180" s="16"/>
      <c r="H180" s="17"/>
      <c r="I180" s="14"/>
      <c r="J180" s="18"/>
      <c r="K180" s="19"/>
      <c r="L180" s="21"/>
      <c r="M180" s="16"/>
      <c r="N180" s="16"/>
      <c r="O180" s="16"/>
      <c r="P180" s="67" t="s">
        <v>3495</v>
      </c>
      <c r="Q180" s="106">
        <v>1000</v>
      </c>
      <c r="R180" s="107" t="s">
        <v>206</v>
      </c>
      <c r="S180" s="20">
        <v>80</v>
      </c>
      <c r="T180" s="66">
        <v>80000</v>
      </c>
      <c r="U180" s="66">
        <f t="shared" si="70"/>
        <v>5600</v>
      </c>
      <c r="V180" s="66">
        <f t="shared" si="71"/>
        <v>85600</v>
      </c>
      <c r="W180" s="50" t="s">
        <v>3496</v>
      </c>
      <c r="X180" s="51">
        <v>24071</v>
      </c>
      <c r="Y180" s="113">
        <v>24104</v>
      </c>
      <c r="Z180" s="113" t="s">
        <v>3498</v>
      </c>
      <c r="AA180" s="172" t="s">
        <v>673</v>
      </c>
      <c r="AB180" s="3" t="s">
        <v>3492</v>
      </c>
      <c r="AC180" s="5"/>
      <c r="AD180" s="5"/>
    </row>
    <row r="181" spans="1:30">
      <c r="A181" s="158">
        <v>24067</v>
      </c>
      <c r="B181" s="101" t="s">
        <v>3499</v>
      </c>
      <c r="C181" s="67">
        <v>6</v>
      </c>
      <c r="D181" s="14" t="s">
        <v>112</v>
      </c>
      <c r="E181" s="15" t="s">
        <v>3168</v>
      </c>
      <c r="F181" s="14" t="s">
        <v>3169</v>
      </c>
      <c r="G181" s="16">
        <v>28890</v>
      </c>
      <c r="H181" s="17">
        <v>1.8</v>
      </c>
      <c r="I181" s="14" t="s">
        <v>52</v>
      </c>
      <c r="J181" s="15" t="s">
        <v>3168</v>
      </c>
      <c r="K181" s="19">
        <v>27000</v>
      </c>
      <c r="L181" s="15" t="s">
        <v>3168</v>
      </c>
      <c r="M181" s="19">
        <v>27000</v>
      </c>
      <c r="N181" s="16" t="s">
        <v>750</v>
      </c>
      <c r="O181" s="16"/>
      <c r="P181" s="67" t="s">
        <v>3500</v>
      </c>
      <c r="Q181" s="106">
        <v>8000</v>
      </c>
      <c r="R181" s="107" t="s">
        <v>206</v>
      </c>
      <c r="S181" s="20">
        <v>1.8</v>
      </c>
      <c r="T181" s="66">
        <v>14400</v>
      </c>
      <c r="U181" s="66">
        <v>0</v>
      </c>
      <c r="V181" s="66">
        <f t="shared" si="64"/>
        <v>14400</v>
      </c>
      <c r="W181" s="50" t="s">
        <v>3298</v>
      </c>
      <c r="X181" s="51">
        <v>24074</v>
      </c>
      <c r="Y181" s="113">
        <v>24075</v>
      </c>
      <c r="Z181" s="113" t="s">
        <v>3451</v>
      </c>
      <c r="AA181" s="172" t="s">
        <v>1201</v>
      </c>
      <c r="AB181" s="3" t="s">
        <v>314</v>
      </c>
      <c r="AC181" s="5"/>
      <c r="AD181" s="5"/>
    </row>
    <row r="182" spans="1:30">
      <c r="A182" s="85"/>
      <c r="B182" s="101"/>
      <c r="C182" s="67"/>
      <c r="D182" s="14"/>
      <c r="E182" s="15"/>
      <c r="F182" s="14"/>
      <c r="G182" s="16"/>
      <c r="H182" s="17"/>
      <c r="I182" s="14"/>
      <c r="J182" s="18"/>
      <c r="K182" s="19"/>
      <c r="L182" s="21"/>
      <c r="M182" s="16"/>
      <c r="N182" s="16"/>
      <c r="O182" s="16"/>
      <c r="P182" s="67" t="s">
        <v>3500</v>
      </c>
      <c r="Q182" s="106">
        <v>7000</v>
      </c>
      <c r="R182" s="107" t="s">
        <v>206</v>
      </c>
      <c r="S182" s="20">
        <v>1.8</v>
      </c>
      <c r="T182" s="66">
        <v>12600</v>
      </c>
      <c r="U182" s="66">
        <v>0</v>
      </c>
      <c r="V182" s="66">
        <f t="shared" ref="V182" si="72">T182+U182</f>
        <v>12600</v>
      </c>
      <c r="W182" s="50" t="s">
        <v>3298</v>
      </c>
      <c r="X182" s="51">
        <v>24074</v>
      </c>
      <c r="Y182" s="113">
        <v>24082</v>
      </c>
      <c r="Z182" s="113" t="s">
        <v>3501</v>
      </c>
      <c r="AA182" s="172" t="s">
        <v>1201</v>
      </c>
      <c r="AB182" s="3" t="s">
        <v>551</v>
      </c>
      <c r="AC182" s="5"/>
      <c r="AD182" s="5"/>
    </row>
    <row r="183" spans="1:30" ht="48">
      <c r="A183" s="85">
        <v>24069</v>
      </c>
      <c r="B183" s="101" t="s">
        <v>3502</v>
      </c>
      <c r="C183" s="67">
        <v>7</v>
      </c>
      <c r="D183" s="14" t="s">
        <v>112</v>
      </c>
      <c r="E183" s="15" t="s">
        <v>347</v>
      </c>
      <c r="F183" s="14" t="s">
        <v>3503</v>
      </c>
      <c r="G183" s="16">
        <v>1070</v>
      </c>
      <c r="H183" s="17"/>
      <c r="I183" s="14" t="s">
        <v>275</v>
      </c>
      <c r="J183" s="18" t="s">
        <v>347</v>
      </c>
      <c r="K183" s="19">
        <v>1070</v>
      </c>
      <c r="L183" s="18" t="s">
        <v>347</v>
      </c>
      <c r="M183" s="19">
        <v>1070</v>
      </c>
      <c r="N183" s="16"/>
      <c r="O183" s="16"/>
      <c r="P183" s="67"/>
      <c r="Q183" s="106">
        <v>1</v>
      </c>
      <c r="R183" s="107" t="s">
        <v>276</v>
      </c>
      <c r="S183" s="20"/>
      <c r="T183" s="66">
        <v>1000</v>
      </c>
      <c r="U183" s="66">
        <f t="shared" si="56"/>
        <v>70</v>
      </c>
      <c r="V183" s="66">
        <f t="shared" si="57"/>
        <v>1070</v>
      </c>
      <c r="W183" s="50" t="s">
        <v>275</v>
      </c>
      <c r="X183" s="51">
        <v>24068</v>
      </c>
      <c r="Y183" s="113">
        <v>24068</v>
      </c>
      <c r="Z183" s="113" t="s">
        <v>275</v>
      </c>
      <c r="AA183" s="172" t="s">
        <v>275</v>
      </c>
      <c r="AB183" s="3"/>
      <c r="AC183" s="5"/>
      <c r="AD183" s="5"/>
    </row>
    <row r="184" spans="1:30">
      <c r="A184" s="85">
        <v>24069</v>
      </c>
      <c r="B184" s="101" t="s">
        <v>3504</v>
      </c>
      <c r="C184" s="67">
        <v>4</v>
      </c>
      <c r="D184" s="14" t="s">
        <v>60</v>
      </c>
      <c r="E184" s="15" t="s">
        <v>3505</v>
      </c>
      <c r="F184" s="14" t="s">
        <v>3506</v>
      </c>
      <c r="G184" s="16">
        <v>18190</v>
      </c>
      <c r="H184" s="17">
        <v>1700</v>
      </c>
      <c r="I184" s="14" t="s">
        <v>52</v>
      </c>
      <c r="J184" s="15" t="s">
        <v>3505</v>
      </c>
      <c r="K184" s="19">
        <v>18190</v>
      </c>
      <c r="L184" s="15" t="s">
        <v>3505</v>
      </c>
      <c r="M184" s="19">
        <v>18190</v>
      </c>
      <c r="N184" s="16" t="s">
        <v>750</v>
      </c>
      <c r="O184" s="16"/>
      <c r="P184" s="67"/>
      <c r="Q184" s="106">
        <v>10</v>
      </c>
      <c r="R184" s="107" t="s">
        <v>400</v>
      </c>
      <c r="S184" s="20">
        <v>1700</v>
      </c>
      <c r="T184" s="66">
        <v>17000</v>
      </c>
      <c r="U184" s="66">
        <f t="shared" si="56"/>
        <v>1190</v>
      </c>
      <c r="V184" s="66">
        <f t="shared" si="57"/>
        <v>18190</v>
      </c>
      <c r="W184" s="127" t="s">
        <v>3507</v>
      </c>
      <c r="X184" s="51">
        <v>24071</v>
      </c>
      <c r="Y184" s="113">
        <v>24082</v>
      </c>
      <c r="Z184" s="196" t="s">
        <v>3508</v>
      </c>
      <c r="AA184" s="172" t="s">
        <v>344</v>
      </c>
      <c r="AB184" s="3"/>
      <c r="AC184" s="5"/>
      <c r="AD184" s="5"/>
    </row>
    <row r="185" spans="1:30">
      <c r="A185" s="85">
        <v>24069</v>
      </c>
      <c r="B185" s="101" t="s">
        <v>3504</v>
      </c>
      <c r="C185" s="67">
        <v>4</v>
      </c>
      <c r="D185" s="14" t="s">
        <v>60</v>
      </c>
      <c r="E185" s="15" t="s">
        <v>3505</v>
      </c>
      <c r="F185" s="14" t="s">
        <v>3509</v>
      </c>
      <c r="G185" s="16">
        <v>11770</v>
      </c>
      <c r="H185" s="17">
        <v>1100</v>
      </c>
      <c r="I185" s="14" t="s">
        <v>52</v>
      </c>
      <c r="J185" s="15" t="s">
        <v>3505</v>
      </c>
      <c r="K185" s="19">
        <v>9897.5</v>
      </c>
      <c r="L185" s="15" t="s">
        <v>3505</v>
      </c>
      <c r="M185" s="19">
        <v>9897.5</v>
      </c>
      <c r="N185" s="16" t="s">
        <v>750</v>
      </c>
      <c r="O185" s="16"/>
      <c r="P185" s="67"/>
      <c r="Q185" s="106">
        <v>10</v>
      </c>
      <c r="R185" s="107" t="s">
        <v>400</v>
      </c>
      <c r="S185" s="20">
        <v>925</v>
      </c>
      <c r="T185" s="66">
        <v>9250</v>
      </c>
      <c r="U185" s="66">
        <f t="shared" ref="U185" si="73">T185*7/100</f>
        <v>647.5</v>
      </c>
      <c r="V185" s="66">
        <f t="shared" ref="V185" si="74">T185+U185</f>
        <v>9897.5</v>
      </c>
      <c r="W185" s="127" t="s">
        <v>3507</v>
      </c>
      <c r="X185" s="51">
        <v>24071</v>
      </c>
      <c r="Y185" s="113">
        <v>24082</v>
      </c>
      <c r="Z185" s="196" t="s">
        <v>3508</v>
      </c>
      <c r="AA185" s="172" t="s">
        <v>344</v>
      </c>
      <c r="AB185" s="3"/>
      <c r="AC185" s="5"/>
      <c r="AD185" s="5"/>
    </row>
    <row r="186" spans="1:30" ht="48">
      <c r="A186" s="85">
        <v>24069</v>
      </c>
      <c r="B186" s="101" t="s">
        <v>3510</v>
      </c>
      <c r="C186" s="67">
        <v>7</v>
      </c>
      <c r="D186" s="14" t="s">
        <v>147</v>
      </c>
      <c r="E186" s="15" t="s">
        <v>930</v>
      </c>
      <c r="F186" s="14" t="s">
        <v>1087</v>
      </c>
      <c r="G186" s="16">
        <v>29104</v>
      </c>
      <c r="H186" s="17">
        <v>800</v>
      </c>
      <c r="I186" s="14" t="s">
        <v>52</v>
      </c>
      <c r="J186" s="18" t="s">
        <v>930</v>
      </c>
      <c r="K186" s="19">
        <v>29104</v>
      </c>
      <c r="L186" s="18" t="s">
        <v>930</v>
      </c>
      <c r="M186" s="19">
        <v>29104</v>
      </c>
      <c r="N186" s="16" t="s">
        <v>750</v>
      </c>
      <c r="O186" s="16"/>
      <c r="P186" s="67"/>
      <c r="Q186" s="106">
        <v>34</v>
      </c>
      <c r="R186" s="107" t="s">
        <v>276</v>
      </c>
      <c r="S186" s="20">
        <v>800</v>
      </c>
      <c r="T186" s="66">
        <v>27200</v>
      </c>
      <c r="U186" s="66">
        <f t="shared" ref="U186:U194" si="75">T186*7/100</f>
        <v>1904</v>
      </c>
      <c r="V186" s="66">
        <f t="shared" ref="V186:V195" si="76">T186+U186</f>
        <v>29104</v>
      </c>
      <c r="W186" s="127" t="s">
        <v>3511</v>
      </c>
      <c r="X186" s="51">
        <v>24071</v>
      </c>
      <c r="Y186" s="113">
        <v>24089</v>
      </c>
      <c r="Z186" s="196" t="s">
        <v>3512</v>
      </c>
      <c r="AA186" s="172" t="s">
        <v>3513</v>
      </c>
      <c r="AB186" s="3"/>
      <c r="AC186" s="5"/>
      <c r="AD186" s="5"/>
    </row>
    <row r="187" spans="1:30">
      <c r="A187" s="85">
        <v>24071</v>
      </c>
      <c r="B187" s="101" t="s">
        <v>3514</v>
      </c>
      <c r="C187" s="67">
        <v>7</v>
      </c>
      <c r="D187" s="14" t="s">
        <v>147</v>
      </c>
      <c r="E187" s="14" t="s">
        <v>930</v>
      </c>
      <c r="F187" s="14" t="s">
        <v>3515</v>
      </c>
      <c r="G187" s="16">
        <v>45261</v>
      </c>
      <c r="H187" s="17"/>
      <c r="I187" s="14" t="s">
        <v>275</v>
      </c>
      <c r="J187" s="14" t="s">
        <v>930</v>
      </c>
      <c r="K187" s="19">
        <v>45261</v>
      </c>
      <c r="L187" s="14" t="s">
        <v>930</v>
      </c>
      <c r="M187" s="19">
        <v>45261</v>
      </c>
      <c r="N187" s="16"/>
      <c r="O187" s="16"/>
      <c r="P187" s="67"/>
      <c r="Q187" s="106">
        <v>4</v>
      </c>
      <c r="R187" s="107" t="s">
        <v>101</v>
      </c>
      <c r="S187" s="20"/>
      <c r="T187" s="66">
        <v>42300</v>
      </c>
      <c r="U187" s="66">
        <f t="shared" si="75"/>
        <v>2961</v>
      </c>
      <c r="V187" s="66">
        <f t="shared" si="76"/>
        <v>45261</v>
      </c>
      <c r="W187" s="50" t="s">
        <v>275</v>
      </c>
      <c r="X187" s="51">
        <v>24069</v>
      </c>
      <c r="Y187" s="113">
        <v>24069</v>
      </c>
      <c r="Z187" s="113" t="s">
        <v>275</v>
      </c>
      <c r="AA187" s="172" t="s">
        <v>275</v>
      </c>
      <c r="AB187" s="3"/>
      <c r="AC187" s="5"/>
      <c r="AD187" s="5"/>
    </row>
    <row r="188" spans="1:30">
      <c r="A188" s="85">
        <v>24071</v>
      </c>
      <c r="B188" s="101" t="s">
        <v>3516</v>
      </c>
      <c r="C188" s="67">
        <v>5</v>
      </c>
      <c r="D188" s="14" t="s">
        <v>60</v>
      </c>
      <c r="E188" s="15" t="s">
        <v>661</v>
      </c>
      <c r="F188" s="14" t="s">
        <v>3517</v>
      </c>
      <c r="G188" s="16">
        <v>29960</v>
      </c>
      <c r="H188" s="17">
        <v>56</v>
      </c>
      <c r="I188" s="14" t="s">
        <v>52</v>
      </c>
      <c r="J188" s="15" t="s">
        <v>661</v>
      </c>
      <c r="K188" s="19">
        <v>29960</v>
      </c>
      <c r="L188" s="15" t="s">
        <v>661</v>
      </c>
      <c r="M188" s="19">
        <v>29960</v>
      </c>
      <c r="N188" s="16" t="s">
        <v>750</v>
      </c>
      <c r="O188" s="16"/>
      <c r="P188" s="67"/>
      <c r="Q188" s="106">
        <v>500</v>
      </c>
      <c r="R188" s="107" t="s">
        <v>663</v>
      </c>
      <c r="S188" s="20">
        <v>56</v>
      </c>
      <c r="T188" s="66">
        <v>28000</v>
      </c>
      <c r="U188" s="66">
        <f t="shared" si="75"/>
        <v>1960</v>
      </c>
      <c r="V188" s="66">
        <f t="shared" si="76"/>
        <v>29960</v>
      </c>
      <c r="W188" s="127" t="s">
        <v>3518</v>
      </c>
      <c r="X188" s="51">
        <v>24076</v>
      </c>
      <c r="Y188" s="113">
        <v>24097</v>
      </c>
      <c r="Z188" s="196" t="s">
        <v>3519</v>
      </c>
      <c r="AA188" s="172" t="s">
        <v>3204</v>
      </c>
      <c r="AB188" s="3"/>
      <c r="AC188" s="5"/>
      <c r="AD188" s="5"/>
    </row>
    <row r="189" spans="1:30">
      <c r="A189" s="85">
        <v>24071</v>
      </c>
      <c r="B189" s="101" t="s">
        <v>3516</v>
      </c>
      <c r="C189" s="67">
        <v>5</v>
      </c>
      <c r="D189" s="14" t="s">
        <v>60</v>
      </c>
      <c r="E189" s="15" t="s">
        <v>661</v>
      </c>
      <c r="F189" s="14" t="s">
        <v>3520</v>
      </c>
      <c r="G189" s="16">
        <v>33705</v>
      </c>
      <c r="H189" s="17">
        <v>63</v>
      </c>
      <c r="I189" s="14" t="s">
        <v>52</v>
      </c>
      <c r="J189" s="15" t="s">
        <v>661</v>
      </c>
      <c r="K189" s="19">
        <v>32902.5</v>
      </c>
      <c r="L189" s="15" t="s">
        <v>661</v>
      </c>
      <c r="M189" s="19">
        <v>32902.5</v>
      </c>
      <c r="N189" s="16" t="s">
        <v>750</v>
      </c>
      <c r="O189" s="16"/>
      <c r="P189" s="67"/>
      <c r="Q189" s="106">
        <v>500</v>
      </c>
      <c r="R189" s="107" t="s">
        <v>663</v>
      </c>
      <c r="S189" s="20">
        <v>61.5</v>
      </c>
      <c r="T189" s="66">
        <v>30750</v>
      </c>
      <c r="U189" s="66">
        <f t="shared" si="75"/>
        <v>2152.5</v>
      </c>
      <c r="V189" s="66">
        <f t="shared" si="76"/>
        <v>32902.5</v>
      </c>
      <c r="W189" s="127" t="s">
        <v>3518</v>
      </c>
      <c r="X189" s="51">
        <v>24076</v>
      </c>
      <c r="Y189" s="113">
        <v>24097</v>
      </c>
      <c r="Z189" s="196" t="s">
        <v>3519</v>
      </c>
      <c r="AA189" s="172" t="s">
        <v>3204</v>
      </c>
      <c r="AB189" s="3"/>
      <c r="AC189" s="5"/>
      <c r="AD189" s="5"/>
    </row>
    <row r="190" spans="1:30">
      <c r="A190" s="85"/>
      <c r="B190" s="101" t="s">
        <v>3521</v>
      </c>
      <c r="C190" s="67"/>
      <c r="D190" s="14"/>
      <c r="E190" s="15"/>
      <c r="F190" s="126" t="s">
        <v>2743</v>
      </c>
      <c r="G190" s="16"/>
      <c r="H190" s="17"/>
      <c r="I190" s="14"/>
      <c r="J190" s="18"/>
      <c r="K190" s="19"/>
      <c r="L190" s="21"/>
      <c r="M190" s="16"/>
      <c r="N190" s="16"/>
      <c r="O190" s="16"/>
      <c r="P190" s="67"/>
      <c r="Q190" s="106"/>
      <c r="R190" s="107"/>
      <c r="S190" s="20"/>
      <c r="T190" s="66"/>
      <c r="U190" s="66">
        <f t="shared" si="75"/>
        <v>0</v>
      </c>
      <c r="V190" s="66">
        <f t="shared" si="76"/>
        <v>0</v>
      </c>
      <c r="W190" s="50"/>
      <c r="X190" s="51"/>
      <c r="Y190" s="113"/>
      <c r="Z190" s="173" t="s">
        <v>2743</v>
      </c>
      <c r="AA190" s="172"/>
      <c r="AB190" s="3"/>
      <c r="AC190" s="5"/>
      <c r="AD190" s="5"/>
    </row>
    <row r="191" spans="1:30">
      <c r="A191" s="85">
        <v>24071</v>
      </c>
      <c r="B191" s="101" t="s">
        <v>3522</v>
      </c>
      <c r="C191" s="67">
        <v>6</v>
      </c>
      <c r="D191" s="14" t="s">
        <v>112</v>
      </c>
      <c r="E191" s="15" t="s">
        <v>3056</v>
      </c>
      <c r="F191" s="14" t="s">
        <v>3523</v>
      </c>
      <c r="G191" s="16">
        <v>14124</v>
      </c>
      <c r="H191" s="17">
        <v>44</v>
      </c>
      <c r="I191" s="14" t="s">
        <v>52</v>
      </c>
      <c r="J191" s="15" t="s">
        <v>3056</v>
      </c>
      <c r="K191" s="19">
        <v>14124</v>
      </c>
      <c r="L191" s="15" t="s">
        <v>3056</v>
      </c>
      <c r="M191" s="19">
        <v>14124</v>
      </c>
      <c r="N191" s="16" t="s">
        <v>750</v>
      </c>
      <c r="O191" s="16"/>
      <c r="P191" s="67" t="s">
        <v>3524</v>
      </c>
      <c r="Q191" s="106">
        <v>100</v>
      </c>
      <c r="R191" s="107" t="s">
        <v>206</v>
      </c>
      <c r="S191" s="20">
        <v>44</v>
      </c>
      <c r="T191" s="66">
        <v>4400</v>
      </c>
      <c r="U191" s="66">
        <f t="shared" si="75"/>
        <v>308</v>
      </c>
      <c r="V191" s="66">
        <f t="shared" si="76"/>
        <v>4708</v>
      </c>
      <c r="W191" s="127" t="s">
        <v>3525</v>
      </c>
      <c r="X191" s="51">
        <v>24077</v>
      </c>
      <c r="Y191" s="113">
        <v>24091</v>
      </c>
      <c r="Z191" s="113" t="s">
        <v>3526</v>
      </c>
      <c r="AA191" s="172" t="s">
        <v>863</v>
      </c>
      <c r="AB191" s="3" t="s">
        <v>314</v>
      </c>
      <c r="AC191" s="5"/>
      <c r="AD191" s="5"/>
    </row>
    <row r="192" spans="1:30">
      <c r="A192" s="85"/>
      <c r="B192" s="101"/>
      <c r="C192" s="67"/>
      <c r="D192" s="14"/>
      <c r="E192" s="15"/>
      <c r="F192" s="14"/>
      <c r="G192" s="16"/>
      <c r="H192" s="17"/>
      <c r="I192" s="14"/>
      <c r="J192" s="18"/>
      <c r="K192" s="19"/>
      <c r="L192" s="21"/>
      <c r="M192" s="16"/>
      <c r="N192" s="16"/>
      <c r="O192" s="16"/>
      <c r="P192" s="67" t="s">
        <v>3524</v>
      </c>
      <c r="Q192" s="106">
        <v>200</v>
      </c>
      <c r="R192" s="107" t="s">
        <v>206</v>
      </c>
      <c r="S192" s="20">
        <v>44</v>
      </c>
      <c r="T192" s="66">
        <v>8800</v>
      </c>
      <c r="U192" s="66">
        <f t="shared" ref="U192" si="77">T192*7/100</f>
        <v>616</v>
      </c>
      <c r="V192" s="66">
        <f t="shared" ref="V192" si="78">T192+U192</f>
        <v>9416</v>
      </c>
      <c r="W192" s="127" t="s">
        <v>3525</v>
      </c>
      <c r="X192" s="51">
        <v>24077</v>
      </c>
      <c r="Y192" s="113">
        <v>24103</v>
      </c>
      <c r="Z192" s="113" t="s">
        <v>3527</v>
      </c>
      <c r="AA192" s="172" t="s">
        <v>863</v>
      </c>
      <c r="AB192" s="3" t="s">
        <v>551</v>
      </c>
      <c r="AC192" s="5"/>
      <c r="AD192" s="5"/>
    </row>
    <row r="193" spans="1:30" ht="48">
      <c r="A193" s="85">
        <v>24071</v>
      </c>
      <c r="B193" s="101" t="s">
        <v>3528</v>
      </c>
      <c r="C193" s="67">
        <v>4</v>
      </c>
      <c r="D193" s="14" t="s">
        <v>60</v>
      </c>
      <c r="E193" s="15" t="s">
        <v>369</v>
      </c>
      <c r="F193" s="14" t="s">
        <v>3529</v>
      </c>
      <c r="G193" s="16">
        <v>4333.5</v>
      </c>
      <c r="H193" s="17">
        <v>1350</v>
      </c>
      <c r="I193" s="14" t="s">
        <v>52</v>
      </c>
      <c r="J193" s="18" t="s">
        <v>369</v>
      </c>
      <c r="K193" s="19">
        <v>4333.5</v>
      </c>
      <c r="L193" s="18" t="s">
        <v>369</v>
      </c>
      <c r="M193" s="19">
        <v>4333.5</v>
      </c>
      <c r="N193" s="16" t="s">
        <v>750</v>
      </c>
      <c r="O193" s="16"/>
      <c r="P193" s="67"/>
      <c r="Q193" s="106">
        <v>3</v>
      </c>
      <c r="R193" s="107" t="s">
        <v>3530</v>
      </c>
      <c r="S193" s="20">
        <v>1350</v>
      </c>
      <c r="T193" s="66">
        <v>4050</v>
      </c>
      <c r="U193" s="66">
        <f t="shared" si="75"/>
        <v>283.5</v>
      </c>
      <c r="V193" s="66">
        <f t="shared" si="76"/>
        <v>4333.5</v>
      </c>
      <c r="W193" s="127" t="s">
        <v>3531</v>
      </c>
      <c r="X193" s="51">
        <v>24075</v>
      </c>
      <c r="Y193" s="113">
        <v>24089</v>
      </c>
      <c r="Z193" s="196" t="s">
        <v>3532</v>
      </c>
      <c r="AA193" s="172" t="s">
        <v>344</v>
      </c>
      <c r="AB193" s="3"/>
      <c r="AC193" s="5"/>
      <c r="AD193" s="5"/>
    </row>
    <row r="194" spans="1:30">
      <c r="A194" s="85">
        <v>24075</v>
      </c>
      <c r="B194" s="101" t="s">
        <v>3533</v>
      </c>
      <c r="C194" s="67">
        <v>7</v>
      </c>
      <c r="D194" s="14" t="s">
        <v>147</v>
      </c>
      <c r="E194" s="15" t="s">
        <v>436</v>
      </c>
      <c r="F194" s="14" t="s">
        <v>437</v>
      </c>
      <c r="G194" s="16">
        <v>385.2</v>
      </c>
      <c r="H194" s="17"/>
      <c r="I194" s="14" t="s">
        <v>275</v>
      </c>
      <c r="J194" s="18" t="s">
        <v>436</v>
      </c>
      <c r="K194" s="19">
        <v>385.2</v>
      </c>
      <c r="L194" s="18" t="s">
        <v>436</v>
      </c>
      <c r="M194" s="19">
        <v>385.2</v>
      </c>
      <c r="N194" s="16"/>
      <c r="O194" s="16"/>
      <c r="P194" s="67"/>
      <c r="Q194" s="106">
        <v>1</v>
      </c>
      <c r="R194" s="107" t="s">
        <v>101</v>
      </c>
      <c r="S194" s="20"/>
      <c r="T194" s="66">
        <v>360</v>
      </c>
      <c r="U194" s="66">
        <f t="shared" si="75"/>
        <v>25.2</v>
      </c>
      <c r="V194" s="66">
        <f t="shared" si="76"/>
        <v>385.2</v>
      </c>
      <c r="W194" s="50" t="s">
        <v>275</v>
      </c>
      <c r="X194" s="51">
        <v>24070</v>
      </c>
      <c r="Y194" s="113">
        <v>24070</v>
      </c>
      <c r="Z194" s="113" t="s">
        <v>275</v>
      </c>
      <c r="AA194" s="172" t="s">
        <v>275</v>
      </c>
      <c r="AB194" s="3"/>
      <c r="AC194" s="5"/>
      <c r="AD194" s="5"/>
    </row>
    <row r="195" spans="1:30">
      <c r="A195" s="85">
        <v>24071</v>
      </c>
      <c r="B195" s="101" t="s">
        <v>3534</v>
      </c>
      <c r="C195" s="67">
        <v>6</v>
      </c>
      <c r="D195" s="14" t="s">
        <v>147</v>
      </c>
      <c r="E195" s="15" t="s">
        <v>3535</v>
      </c>
      <c r="F195" s="14" t="s">
        <v>3536</v>
      </c>
      <c r="G195" s="16">
        <v>40125</v>
      </c>
      <c r="H195" s="17">
        <v>2.5000000000000001E-2</v>
      </c>
      <c r="I195" s="14" t="s">
        <v>52</v>
      </c>
      <c r="J195" s="15" t="s">
        <v>3535</v>
      </c>
      <c r="K195" s="20">
        <v>37500</v>
      </c>
      <c r="L195" s="15" t="s">
        <v>3535</v>
      </c>
      <c r="M195" s="20">
        <v>37500</v>
      </c>
      <c r="N195" s="16" t="s">
        <v>750</v>
      </c>
      <c r="O195" s="16"/>
      <c r="P195" s="67"/>
      <c r="Q195" s="106">
        <v>300000</v>
      </c>
      <c r="R195" s="107" t="s">
        <v>301</v>
      </c>
      <c r="S195" s="20">
        <v>2.5000000000000001E-2</v>
      </c>
      <c r="T195" s="66">
        <v>7500</v>
      </c>
      <c r="U195" s="66">
        <v>0</v>
      </c>
      <c r="V195" s="66">
        <f t="shared" si="76"/>
        <v>7500</v>
      </c>
      <c r="W195" s="127" t="s">
        <v>3537</v>
      </c>
      <c r="X195" s="51">
        <v>24074</v>
      </c>
      <c r="Y195" s="113">
        <v>24082</v>
      </c>
      <c r="Z195" s="113" t="s">
        <v>3538</v>
      </c>
      <c r="AA195" s="172" t="s">
        <v>3393</v>
      </c>
      <c r="AB195" s="3" t="s">
        <v>314</v>
      </c>
      <c r="AC195" s="5"/>
      <c r="AD195" s="5"/>
    </row>
    <row r="196" spans="1:30">
      <c r="A196" s="85"/>
      <c r="B196" s="101"/>
      <c r="C196" s="67"/>
      <c r="D196" s="14"/>
      <c r="E196" s="15"/>
      <c r="F196" s="14"/>
      <c r="G196" s="16"/>
      <c r="H196" s="17"/>
      <c r="I196" s="14"/>
      <c r="J196" s="18"/>
      <c r="K196" s="19"/>
      <c r="L196" s="21"/>
      <c r="M196" s="16"/>
      <c r="N196" s="16"/>
      <c r="O196" s="16"/>
      <c r="P196" s="67"/>
      <c r="Q196" s="106">
        <v>300000</v>
      </c>
      <c r="R196" s="107" t="s">
        <v>301</v>
      </c>
      <c r="S196" s="20">
        <v>2.5000000000000001E-2</v>
      </c>
      <c r="T196" s="66">
        <v>7500</v>
      </c>
      <c r="U196" s="66">
        <v>0</v>
      </c>
      <c r="V196" s="66">
        <f t="shared" ref="V196" si="79">T196+U196</f>
        <v>7500</v>
      </c>
      <c r="W196" s="127" t="s">
        <v>3537</v>
      </c>
      <c r="X196" s="51">
        <v>24074</v>
      </c>
      <c r="Y196" s="113">
        <v>24089</v>
      </c>
      <c r="Z196" s="113" t="s">
        <v>3539</v>
      </c>
      <c r="AA196" s="172" t="s">
        <v>3393</v>
      </c>
      <c r="AB196" s="3" t="s">
        <v>551</v>
      </c>
      <c r="AC196" s="5"/>
      <c r="AD196" s="5"/>
    </row>
    <row r="197" spans="1:30">
      <c r="A197" s="85"/>
      <c r="B197" s="101"/>
      <c r="C197" s="67"/>
      <c r="D197" s="14"/>
      <c r="E197" s="15"/>
      <c r="F197" s="14"/>
      <c r="G197" s="16"/>
      <c r="H197" s="17"/>
      <c r="I197" s="14"/>
      <c r="J197" s="18"/>
      <c r="K197" s="19"/>
      <c r="L197" s="21"/>
      <c r="M197" s="16"/>
      <c r="N197" s="16"/>
      <c r="O197" s="16"/>
      <c r="P197" s="67"/>
      <c r="Q197" s="106">
        <v>300000</v>
      </c>
      <c r="R197" s="107" t="s">
        <v>301</v>
      </c>
      <c r="S197" s="20">
        <v>2.5000000000000001E-2</v>
      </c>
      <c r="T197" s="66">
        <v>7500</v>
      </c>
      <c r="U197" s="66">
        <v>0</v>
      </c>
      <c r="V197" s="66">
        <f t="shared" ref="V197:V199" si="80">T197+U197</f>
        <v>7500</v>
      </c>
      <c r="W197" s="127" t="s">
        <v>3537</v>
      </c>
      <c r="X197" s="51">
        <v>24074</v>
      </c>
      <c r="Y197" s="113">
        <v>24095</v>
      </c>
      <c r="Z197" s="113" t="s">
        <v>3540</v>
      </c>
      <c r="AA197" s="172" t="s">
        <v>3393</v>
      </c>
      <c r="AB197" s="3" t="s">
        <v>553</v>
      </c>
      <c r="AC197" s="5"/>
      <c r="AD197" s="5"/>
    </row>
    <row r="198" spans="1:30">
      <c r="A198" s="85"/>
      <c r="B198" s="101"/>
      <c r="C198" s="67"/>
      <c r="D198" s="14"/>
      <c r="E198" s="15"/>
      <c r="F198" s="14"/>
      <c r="G198" s="16"/>
      <c r="H198" s="17"/>
      <c r="I198" s="14"/>
      <c r="J198" s="18"/>
      <c r="K198" s="19"/>
      <c r="L198" s="21"/>
      <c r="M198" s="16"/>
      <c r="N198" s="16"/>
      <c r="O198" s="16"/>
      <c r="P198" s="67"/>
      <c r="Q198" s="106">
        <v>300000</v>
      </c>
      <c r="R198" s="107" t="s">
        <v>301</v>
      </c>
      <c r="S198" s="20">
        <v>2.5000000000000001E-2</v>
      </c>
      <c r="T198" s="66">
        <v>7500</v>
      </c>
      <c r="U198" s="66">
        <v>0</v>
      </c>
      <c r="V198" s="66">
        <f t="shared" si="80"/>
        <v>7500</v>
      </c>
      <c r="W198" s="127" t="s">
        <v>3537</v>
      </c>
      <c r="X198" s="51">
        <v>24074</v>
      </c>
      <c r="Y198" s="113">
        <v>24099</v>
      </c>
      <c r="Z198" s="113" t="s">
        <v>3541</v>
      </c>
      <c r="AA198" s="172" t="s">
        <v>3393</v>
      </c>
      <c r="AB198" s="3" t="s">
        <v>612</v>
      </c>
      <c r="AC198" s="5"/>
      <c r="AD198" s="5"/>
    </row>
    <row r="199" spans="1:30">
      <c r="A199" s="85"/>
      <c r="B199" s="101"/>
      <c r="C199" s="67"/>
      <c r="D199" s="14"/>
      <c r="E199" s="15"/>
      <c r="F199" s="14"/>
      <c r="G199" s="16"/>
      <c r="H199" s="17"/>
      <c r="I199" s="14"/>
      <c r="J199" s="18"/>
      <c r="K199" s="19"/>
      <c r="L199" s="21"/>
      <c r="M199" s="16"/>
      <c r="N199" s="16"/>
      <c r="O199" s="16"/>
      <c r="P199" s="67"/>
      <c r="Q199" s="106">
        <v>300000</v>
      </c>
      <c r="R199" s="107" t="s">
        <v>301</v>
      </c>
      <c r="S199" s="20">
        <v>2.5000000000000001E-2</v>
      </c>
      <c r="T199" s="66">
        <v>7500</v>
      </c>
      <c r="U199" s="66">
        <v>0</v>
      </c>
      <c r="V199" s="66">
        <f t="shared" si="80"/>
        <v>7500</v>
      </c>
      <c r="W199" s="127" t="s">
        <v>3537</v>
      </c>
      <c r="X199" s="51">
        <v>24074</v>
      </c>
      <c r="Y199" s="113">
        <v>24104</v>
      </c>
      <c r="Z199" s="113" t="s">
        <v>3542</v>
      </c>
      <c r="AA199" s="172" t="s">
        <v>3393</v>
      </c>
      <c r="AB199" s="3" t="s">
        <v>614</v>
      </c>
      <c r="AC199" s="5"/>
      <c r="AD199" s="5"/>
    </row>
    <row r="200" spans="1:30" ht="48">
      <c r="A200" s="85">
        <v>24074</v>
      </c>
      <c r="B200" s="101" t="s">
        <v>3543</v>
      </c>
      <c r="C200" s="67">
        <v>6</v>
      </c>
      <c r="D200" s="14" t="s">
        <v>112</v>
      </c>
      <c r="E200" s="15" t="s">
        <v>197</v>
      </c>
      <c r="F200" s="14" t="s">
        <v>3544</v>
      </c>
      <c r="G200" s="16">
        <v>126110.2</v>
      </c>
      <c r="H200" s="17"/>
      <c r="I200" s="14" t="s">
        <v>52</v>
      </c>
      <c r="J200" s="18" t="s">
        <v>197</v>
      </c>
      <c r="K200" s="19">
        <v>44298</v>
      </c>
      <c r="L200" s="18" t="s">
        <v>197</v>
      </c>
      <c r="M200" s="19">
        <v>44298</v>
      </c>
      <c r="N200" s="16" t="s">
        <v>750</v>
      </c>
      <c r="O200" s="16"/>
      <c r="P200" s="67" t="s">
        <v>3545</v>
      </c>
      <c r="Q200" s="106">
        <v>6</v>
      </c>
      <c r="R200" s="107" t="s">
        <v>101</v>
      </c>
      <c r="S200" s="20"/>
      <c r="T200" s="66">
        <v>41400</v>
      </c>
      <c r="U200" s="66">
        <f t="shared" ref="U200:U203" si="81">T200*7/100</f>
        <v>2898</v>
      </c>
      <c r="V200" s="66">
        <f t="shared" ref="V200:V204" si="82">T200+U200</f>
        <v>44298</v>
      </c>
      <c r="W200" s="127" t="s">
        <v>3546</v>
      </c>
      <c r="X200" s="51">
        <v>24076</v>
      </c>
      <c r="Y200" s="113">
        <v>24089</v>
      </c>
      <c r="Z200" s="132" t="s">
        <v>3547</v>
      </c>
      <c r="AA200" s="172" t="s">
        <v>673</v>
      </c>
      <c r="AB200" s="3"/>
      <c r="AC200" s="5"/>
      <c r="AD200" s="5"/>
    </row>
    <row r="201" spans="1:30" ht="48">
      <c r="A201" s="85">
        <v>24076</v>
      </c>
      <c r="B201" s="101" t="s">
        <v>3548</v>
      </c>
      <c r="C201" s="67">
        <v>6</v>
      </c>
      <c r="D201" s="14" t="s">
        <v>147</v>
      </c>
      <c r="E201" s="15" t="s">
        <v>620</v>
      </c>
      <c r="F201" s="14" t="s">
        <v>3549</v>
      </c>
      <c r="G201" s="16">
        <v>50476.88</v>
      </c>
      <c r="H201" s="17"/>
      <c r="I201" s="14" t="s">
        <v>52</v>
      </c>
      <c r="J201" s="18" t="s">
        <v>620</v>
      </c>
      <c r="K201" s="19">
        <v>50476.88</v>
      </c>
      <c r="L201" s="18" t="s">
        <v>620</v>
      </c>
      <c r="M201" s="19">
        <v>50476.88</v>
      </c>
      <c r="N201" s="16" t="s">
        <v>750</v>
      </c>
      <c r="O201" s="16"/>
      <c r="P201" s="67" t="s">
        <v>3550</v>
      </c>
      <c r="Q201" s="106">
        <v>7</v>
      </c>
      <c r="R201" s="107" t="s">
        <v>101</v>
      </c>
      <c r="S201" s="20"/>
      <c r="T201" s="66">
        <v>50476.88</v>
      </c>
      <c r="U201" s="66">
        <v>0</v>
      </c>
      <c r="V201" s="66">
        <f t="shared" si="82"/>
        <v>50476.88</v>
      </c>
      <c r="W201" s="127" t="s">
        <v>3551</v>
      </c>
      <c r="X201" s="51">
        <v>24071</v>
      </c>
      <c r="Y201" s="132" t="s">
        <v>3552</v>
      </c>
      <c r="Z201" s="132" t="s">
        <v>3553</v>
      </c>
      <c r="AA201" s="172" t="s">
        <v>1720</v>
      </c>
      <c r="AB201" s="3"/>
      <c r="AC201" s="5"/>
      <c r="AD201" s="5"/>
    </row>
    <row r="202" spans="1:30" ht="48">
      <c r="A202" s="85">
        <v>24075</v>
      </c>
      <c r="B202" s="101" t="s">
        <v>3554</v>
      </c>
      <c r="C202" s="67">
        <v>6</v>
      </c>
      <c r="D202" s="14" t="s">
        <v>147</v>
      </c>
      <c r="E202" s="15" t="s">
        <v>620</v>
      </c>
      <c r="F202" s="14" t="s">
        <v>1208</v>
      </c>
      <c r="G202" s="16">
        <v>4424.25</v>
      </c>
      <c r="H202" s="17"/>
      <c r="I202" s="14" t="s">
        <v>52</v>
      </c>
      <c r="J202" s="18" t="s">
        <v>620</v>
      </c>
      <c r="K202" s="19">
        <v>4424.25</v>
      </c>
      <c r="L202" s="18" t="s">
        <v>620</v>
      </c>
      <c r="M202" s="19">
        <v>4424.25</v>
      </c>
      <c r="N202" s="16" t="s">
        <v>750</v>
      </c>
      <c r="O202" s="16"/>
      <c r="P202" s="67" t="s">
        <v>3555</v>
      </c>
      <c r="Q202" s="106">
        <v>7</v>
      </c>
      <c r="R202" s="107" t="s">
        <v>101</v>
      </c>
      <c r="S202" s="20"/>
      <c r="T202" s="66">
        <v>4424.25</v>
      </c>
      <c r="U202" s="66">
        <v>0</v>
      </c>
      <c r="V202" s="66">
        <f t="shared" si="82"/>
        <v>4424.25</v>
      </c>
      <c r="W202" s="127" t="s">
        <v>3556</v>
      </c>
      <c r="X202" s="51">
        <v>24076</v>
      </c>
      <c r="Y202" s="113" t="s">
        <v>3557</v>
      </c>
      <c r="Z202" s="113" t="s">
        <v>3558</v>
      </c>
      <c r="AA202" s="172" t="s">
        <v>1720</v>
      </c>
      <c r="AB202" s="3" t="s">
        <v>314</v>
      </c>
      <c r="AC202" s="5"/>
      <c r="AD202" s="5"/>
    </row>
    <row r="203" spans="1:30">
      <c r="A203" s="85">
        <v>24076</v>
      </c>
      <c r="B203" s="101" t="s">
        <v>3559</v>
      </c>
      <c r="C203" s="67">
        <v>7</v>
      </c>
      <c r="D203" s="14" t="s">
        <v>147</v>
      </c>
      <c r="E203" s="15" t="s">
        <v>1601</v>
      </c>
      <c r="F203" s="14" t="s">
        <v>3560</v>
      </c>
      <c r="G203" s="16">
        <v>4815</v>
      </c>
      <c r="H203" s="17"/>
      <c r="I203" s="14" t="s">
        <v>275</v>
      </c>
      <c r="J203" s="15" t="s">
        <v>1601</v>
      </c>
      <c r="K203" s="19">
        <v>4815</v>
      </c>
      <c r="L203" s="15" t="s">
        <v>1601</v>
      </c>
      <c r="M203" s="19">
        <v>4815</v>
      </c>
      <c r="N203" s="16"/>
      <c r="O203" s="16"/>
      <c r="P203" s="67"/>
      <c r="Q203" s="106">
        <v>1</v>
      </c>
      <c r="R203" s="107" t="s">
        <v>101</v>
      </c>
      <c r="S203" s="20"/>
      <c r="T203" s="66">
        <v>4500</v>
      </c>
      <c r="U203" s="66">
        <f t="shared" si="81"/>
        <v>315</v>
      </c>
      <c r="V203" s="66">
        <f t="shared" si="82"/>
        <v>4815</v>
      </c>
      <c r="W203" s="50" t="s">
        <v>275</v>
      </c>
      <c r="X203" s="51">
        <v>24074</v>
      </c>
      <c r="Y203" s="113">
        <v>24074</v>
      </c>
      <c r="Z203" s="113" t="s">
        <v>275</v>
      </c>
      <c r="AA203" s="172" t="s">
        <v>275</v>
      </c>
      <c r="AB203" s="3"/>
      <c r="AC203" s="5"/>
      <c r="AD203" s="5"/>
    </row>
    <row r="204" spans="1:30">
      <c r="A204" s="85">
        <v>24076</v>
      </c>
      <c r="B204" s="101" t="s">
        <v>3561</v>
      </c>
      <c r="C204" s="67">
        <v>7</v>
      </c>
      <c r="D204" s="14" t="s">
        <v>31</v>
      </c>
      <c r="E204" s="15" t="s">
        <v>3562</v>
      </c>
      <c r="F204" s="14" t="s">
        <v>3563</v>
      </c>
      <c r="G204" s="16">
        <v>50640</v>
      </c>
      <c r="H204" s="17">
        <v>5915.89</v>
      </c>
      <c r="I204" s="14" t="s">
        <v>52</v>
      </c>
      <c r="J204" s="15" t="s">
        <v>3562</v>
      </c>
      <c r="K204" s="19">
        <v>50640</v>
      </c>
      <c r="L204" s="15" t="s">
        <v>3562</v>
      </c>
      <c r="M204" s="19">
        <v>50640</v>
      </c>
      <c r="N204" s="16" t="s">
        <v>750</v>
      </c>
      <c r="O204" s="16"/>
      <c r="P204" s="67"/>
      <c r="Q204" s="106">
        <v>8</v>
      </c>
      <c r="R204" s="107" t="s">
        <v>1289</v>
      </c>
      <c r="S204" s="20">
        <v>5915.89</v>
      </c>
      <c r="T204" s="66">
        <v>47327.12</v>
      </c>
      <c r="U204" s="66">
        <v>3312.88</v>
      </c>
      <c r="V204" s="66">
        <f t="shared" si="82"/>
        <v>50640</v>
      </c>
      <c r="W204" s="127" t="s">
        <v>3564</v>
      </c>
      <c r="X204" s="51">
        <v>24091</v>
      </c>
      <c r="Y204" s="113">
        <v>24104</v>
      </c>
      <c r="Z204" s="113" t="s">
        <v>3565</v>
      </c>
      <c r="AA204" s="172" t="s">
        <v>3566</v>
      </c>
      <c r="AB204" s="3"/>
      <c r="AC204" s="5"/>
      <c r="AD204" s="5"/>
    </row>
    <row r="205" spans="1:30" s="167" customFormat="1">
      <c r="A205" s="174"/>
      <c r="B205" s="175" t="s">
        <v>3567</v>
      </c>
      <c r="C205" s="126"/>
      <c r="D205" s="176"/>
      <c r="E205" s="177"/>
      <c r="F205" s="126" t="s">
        <v>2743</v>
      </c>
      <c r="G205" s="178"/>
      <c r="H205" s="179"/>
      <c r="I205" s="176"/>
      <c r="J205" s="180"/>
      <c r="K205" s="181"/>
      <c r="L205" s="182"/>
      <c r="M205" s="178"/>
      <c r="N205" s="178"/>
      <c r="O205" s="178"/>
      <c r="P205" s="126"/>
      <c r="Q205" s="183"/>
      <c r="R205" s="184"/>
      <c r="S205" s="185"/>
      <c r="T205" s="186"/>
      <c r="U205" s="186">
        <f t="shared" ref="U205:U211" si="83">T205*7/100</f>
        <v>0</v>
      </c>
      <c r="V205" s="186">
        <f t="shared" ref="V205:V211" si="84">T205+U205</f>
        <v>0</v>
      </c>
      <c r="W205" s="181" t="s">
        <v>2743</v>
      </c>
      <c r="X205" s="187"/>
      <c r="Y205" s="113"/>
      <c r="Z205" s="173" t="s">
        <v>2743</v>
      </c>
      <c r="AA205" s="188" t="s">
        <v>2743</v>
      </c>
      <c r="AB205" s="189"/>
    </row>
    <row r="206" spans="1:30">
      <c r="A206" s="85">
        <v>24077</v>
      </c>
      <c r="B206" s="101" t="s">
        <v>3568</v>
      </c>
      <c r="C206" s="67">
        <v>1</v>
      </c>
      <c r="D206" s="14" t="s">
        <v>60</v>
      </c>
      <c r="E206" s="15" t="s">
        <v>61</v>
      </c>
      <c r="F206" s="14" t="s">
        <v>3569</v>
      </c>
      <c r="G206" s="16">
        <v>16371</v>
      </c>
      <c r="H206" s="17">
        <v>5100</v>
      </c>
      <c r="I206" s="14" t="s">
        <v>52</v>
      </c>
      <c r="J206" s="15" t="s">
        <v>61</v>
      </c>
      <c r="K206" s="66">
        <v>16229.76</v>
      </c>
      <c r="L206" s="15" t="s">
        <v>61</v>
      </c>
      <c r="M206" s="66">
        <v>16229.76</v>
      </c>
      <c r="N206" s="16" t="s">
        <v>750</v>
      </c>
      <c r="O206" s="16"/>
      <c r="P206" s="67"/>
      <c r="Q206" s="106">
        <v>3</v>
      </c>
      <c r="R206" s="107" t="s">
        <v>63</v>
      </c>
      <c r="S206" s="20">
        <v>5056</v>
      </c>
      <c r="T206" s="66">
        <v>15168</v>
      </c>
      <c r="U206" s="66">
        <f t="shared" si="83"/>
        <v>1061.76</v>
      </c>
      <c r="V206" s="66">
        <f t="shared" si="84"/>
        <v>16229.76</v>
      </c>
      <c r="W206" s="127" t="s">
        <v>3570</v>
      </c>
      <c r="X206" s="51">
        <v>24084</v>
      </c>
      <c r="Y206" s="113">
        <v>24092</v>
      </c>
      <c r="Z206" s="113" t="s">
        <v>3571</v>
      </c>
      <c r="AA206" s="172" t="s">
        <v>1090</v>
      </c>
      <c r="AB206" s="3"/>
      <c r="AC206" s="5"/>
      <c r="AD206" s="5"/>
    </row>
    <row r="207" spans="1:30">
      <c r="A207" s="85">
        <v>24077</v>
      </c>
      <c r="B207" s="101" t="s">
        <v>3568</v>
      </c>
      <c r="C207" s="67">
        <v>1</v>
      </c>
      <c r="D207" s="14" t="s">
        <v>60</v>
      </c>
      <c r="E207" s="15" t="s">
        <v>61</v>
      </c>
      <c r="F207" s="14" t="s">
        <v>3572</v>
      </c>
      <c r="G207" s="16">
        <v>16371</v>
      </c>
      <c r="H207" s="17">
        <v>5100</v>
      </c>
      <c r="I207" s="14" t="s">
        <v>52</v>
      </c>
      <c r="J207" s="15" t="s">
        <v>61</v>
      </c>
      <c r="K207" s="66">
        <v>16229.76</v>
      </c>
      <c r="L207" s="15" t="s">
        <v>61</v>
      </c>
      <c r="M207" s="66">
        <v>16229.76</v>
      </c>
      <c r="N207" s="16" t="s">
        <v>750</v>
      </c>
      <c r="O207" s="16"/>
      <c r="P207" s="67"/>
      <c r="Q207" s="106">
        <v>3</v>
      </c>
      <c r="R207" s="107" t="s">
        <v>63</v>
      </c>
      <c r="S207" s="20">
        <v>5056</v>
      </c>
      <c r="T207" s="66">
        <v>15168</v>
      </c>
      <c r="U207" s="66">
        <f t="shared" ref="U207" si="85">T207*7/100</f>
        <v>1061.76</v>
      </c>
      <c r="V207" s="66">
        <f t="shared" ref="V207" si="86">T207+U207</f>
        <v>16229.76</v>
      </c>
      <c r="W207" s="127" t="s">
        <v>3570</v>
      </c>
      <c r="X207" s="51">
        <v>24084</v>
      </c>
      <c r="Y207" s="113">
        <v>24092</v>
      </c>
      <c r="Z207" s="113" t="s">
        <v>3571</v>
      </c>
      <c r="AA207" s="172" t="s">
        <v>1090</v>
      </c>
      <c r="AB207" s="3"/>
      <c r="AC207" s="5"/>
      <c r="AD207" s="5"/>
    </row>
    <row r="208" spans="1:30">
      <c r="A208" s="85">
        <v>24077</v>
      </c>
      <c r="B208" s="101" t="s">
        <v>3573</v>
      </c>
      <c r="C208" s="67">
        <v>3</v>
      </c>
      <c r="D208" s="14" t="s">
        <v>60</v>
      </c>
      <c r="E208" s="15" t="s">
        <v>369</v>
      </c>
      <c r="F208" s="14" t="s">
        <v>391</v>
      </c>
      <c r="G208" s="16">
        <v>9630</v>
      </c>
      <c r="H208" s="17">
        <v>450</v>
      </c>
      <c r="I208" s="14" t="s">
        <v>52</v>
      </c>
      <c r="J208" s="15" t="s">
        <v>369</v>
      </c>
      <c r="K208" s="19">
        <v>9630</v>
      </c>
      <c r="L208" s="15" t="s">
        <v>369</v>
      </c>
      <c r="M208" s="19">
        <v>9630</v>
      </c>
      <c r="N208" s="16" t="s">
        <v>750</v>
      </c>
      <c r="O208" s="16"/>
      <c r="P208" s="67"/>
      <c r="Q208" s="106">
        <v>20</v>
      </c>
      <c r="R208" s="107" t="s">
        <v>392</v>
      </c>
      <c r="S208" s="20">
        <v>450</v>
      </c>
      <c r="T208" s="66">
        <v>9000</v>
      </c>
      <c r="U208" s="66">
        <f t="shared" si="83"/>
        <v>630</v>
      </c>
      <c r="V208" s="66">
        <f t="shared" si="84"/>
        <v>9630</v>
      </c>
      <c r="W208" s="127" t="s">
        <v>3574</v>
      </c>
      <c r="X208" s="51">
        <v>24078</v>
      </c>
      <c r="Y208" s="113">
        <v>24082</v>
      </c>
      <c r="Z208" s="113" t="s">
        <v>3575</v>
      </c>
      <c r="AA208" s="172" t="s">
        <v>335</v>
      </c>
      <c r="AB208" s="3"/>
      <c r="AC208" s="5"/>
      <c r="AD208" s="5"/>
    </row>
    <row r="209" spans="1:30">
      <c r="A209" s="85">
        <v>24077</v>
      </c>
      <c r="B209" s="101" t="s">
        <v>3573</v>
      </c>
      <c r="C209" s="67">
        <v>3</v>
      </c>
      <c r="D209" s="14" t="s">
        <v>60</v>
      </c>
      <c r="E209" s="15" t="s">
        <v>369</v>
      </c>
      <c r="F209" s="14" t="s">
        <v>396</v>
      </c>
      <c r="G209" s="16">
        <v>9630</v>
      </c>
      <c r="H209" s="17">
        <v>450</v>
      </c>
      <c r="I209" s="14" t="s">
        <v>52</v>
      </c>
      <c r="J209" s="15" t="s">
        <v>369</v>
      </c>
      <c r="K209" s="19">
        <v>9630</v>
      </c>
      <c r="L209" s="15" t="s">
        <v>369</v>
      </c>
      <c r="M209" s="19">
        <v>9630</v>
      </c>
      <c r="N209" s="16" t="s">
        <v>750</v>
      </c>
      <c r="O209" s="16"/>
      <c r="P209" s="67"/>
      <c r="Q209" s="106">
        <v>20</v>
      </c>
      <c r="R209" s="107" t="s">
        <v>392</v>
      </c>
      <c r="S209" s="20">
        <v>450</v>
      </c>
      <c r="T209" s="66">
        <v>9000</v>
      </c>
      <c r="U209" s="66">
        <f t="shared" ref="U209" si="87">T209*7/100</f>
        <v>630</v>
      </c>
      <c r="V209" s="66">
        <f t="shared" ref="V209" si="88">T209+U209</f>
        <v>9630</v>
      </c>
      <c r="W209" s="127" t="s">
        <v>3574</v>
      </c>
      <c r="X209" s="51">
        <v>24078</v>
      </c>
      <c r="Y209" s="113">
        <v>24082</v>
      </c>
      <c r="Z209" s="113" t="s">
        <v>3575</v>
      </c>
      <c r="AA209" s="172" t="s">
        <v>335</v>
      </c>
      <c r="AB209" s="3"/>
      <c r="AC209" s="5"/>
      <c r="AD209" s="5"/>
    </row>
    <row r="210" spans="1:30" ht="48">
      <c r="A210" s="85">
        <v>24077</v>
      </c>
      <c r="B210" s="101" t="s">
        <v>3576</v>
      </c>
      <c r="C210" s="67">
        <v>7</v>
      </c>
      <c r="D210" s="14" t="s">
        <v>147</v>
      </c>
      <c r="E210" s="15" t="s">
        <v>930</v>
      </c>
      <c r="F210" s="14" t="s">
        <v>3515</v>
      </c>
      <c r="G210" s="16">
        <v>17655</v>
      </c>
      <c r="H210" s="17"/>
      <c r="I210" s="14" t="s">
        <v>275</v>
      </c>
      <c r="J210" s="18" t="s">
        <v>930</v>
      </c>
      <c r="K210" s="19">
        <v>17655</v>
      </c>
      <c r="L210" s="18" t="s">
        <v>930</v>
      </c>
      <c r="M210" s="19">
        <v>17655</v>
      </c>
      <c r="N210" s="16"/>
      <c r="O210" s="16"/>
      <c r="P210" s="67"/>
      <c r="Q210" s="106">
        <v>3</v>
      </c>
      <c r="R210" s="107" t="s">
        <v>276</v>
      </c>
      <c r="S210" s="20"/>
      <c r="T210" s="66">
        <v>16500</v>
      </c>
      <c r="U210" s="66">
        <f t="shared" si="83"/>
        <v>1155</v>
      </c>
      <c r="V210" s="66">
        <f t="shared" si="84"/>
        <v>17655</v>
      </c>
      <c r="W210" s="50" t="s">
        <v>275</v>
      </c>
      <c r="X210" s="51">
        <v>24075</v>
      </c>
      <c r="Y210" s="113">
        <v>23771</v>
      </c>
      <c r="Z210" s="113" t="s">
        <v>275</v>
      </c>
      <c r="AA210" s="172" t="s">
        <v>275</v>
      </c>
      <c r="AB210" s="3"/>
      <c r="AC210" s="5"/>
      <c r="AD210" s="5"/>
    </row>
    <row r="211" spans="1:30" ht="48">
      <c r="A211" s="85">
        <v>24077</v>
      </c>
      <c r="B211" s="101" t="s">
        <v>3577</v>
      </c>
      <c r="C211" s="67">
        <v>7</v>
      </c>
      <c r="D211" s="14" t="s">
        <v>147</v>
      </c>
      <c r="E211" s="15" t="s">
        <v>3008</v>
      </c>
      <c r="F211" s="14" t="s">
        <v>3578</v>
      </c>
      <c r="G211" s="16">
        <v>54784</v>
      </c>
      <c r="H211" s="17"/>
      <c r="I211" s="14" t="s">
        <v>275</v>
      </c>
      <c r="J211" s="18" t="s">
        <v>3008</v>
      </c>
      <c r="K211" s="19">
        <v>54784</v>
      </c>
      <c r="L211" s="18" t="s">
        <v>3008</v>
      </c>
      <c r="M211" s="19">
        <v>54784</v>
      </c>
      <c r="N211" s="16"/>
      <c r="O211" s="16"/>
      <c r="P211" s="67"/>
      <c r="Q211" s="106">
        <v>5</v>
      </c>
      <c r="R211" s="107" t="s">
        <v>101</v>
      </c>
      <c r="S211" s="20"/>
      <c r="T211" s="66">
        <v>51200</v>
      </c>
      <c r="U211" s="66">
        <f t="shared" si="83"/>
        <v>3584</v>
      </c>
      <c r="V211" s="66">
        <f t="shared" si="84"/>
        <v>54784</v>
      </c>
      <c r="W211" s="50" t="s">
        <v>275</v>
      </c>
      <c r="X211" s="51">
        <v>24075</v>
      </c>
      <c r="Y211" s="113">
        <v>24075</v>
      </c>
      <c r="Z211" s="113" t="s">
        <v>275</v>
      </c>
      <c r="AA211" s="172" t="s">
        <v>275</v>
      </c>
      <c r="AB211" s="3"/>
      <c r="AC211" s="5"/>
      <c r="AD211" s="5"/>
    </row>
    <row r="212" spans="1:30" ht="48">
      <c r="A212" s="85">
        <v>24075</v>
      </c>
      <c r="B212" s="101" t="s">
        <v>3579</v>
      </c>
      <c r="C212" s="67">
        <v>6</v>
      </c>
      <c r="D212" s="14" t="s">
        <v>112</v>
      </c>
      <c r="E212" s="15" t="s">
        <v>197</v>
      </c>
      <c r="F212" s="14" t="s">
        <v>3580</v>
      </c>
      <c r="G212" s="16">
        <v>1391</v>
      </c>
      <c r="H212" s="17">
        <v>1</v>
      </c>
      <c r="I212" s="14" t="s">
        <v>52</v>
      </c>
      <c r="J212" s="18" t="s">
        <v>197</v>
      </c>
      <c r="K212" s="19">
        <v>1391</v>
      </c>
      <c r="L212" s="21" t="s">
        <v>197</v>
      </c>
      <c r="M212" s="16">
        <v>1391</v>
      </c>
      <c r="N212" s="16" t="s">
        <v>750</v>
      </c>
      <c r="O212" s="16"/>
      <c r="P212" s="67" t="s">
        <v>3581</v>
      </c>
      <c r="Q212" s="106">
        <v>1300</v>
      </c>
      <c r="R212" s="107" t="s">
        <v>53</v>
      </c>
      <c r="S212" s="20">
        <v>1</v>
      </c>
      <c r="T212" s="66">
        <v>1300</v>
      </c>
      <c r="U212" s="66">
        <f t="shared" ref="U212:U217" si="89">T212*7/100</f>
        <v>91</v>
      </c>
      <c r="V212" s="66">
        <f t="shared" ref="V212:V217" si="90">T212+U212</f>
        <v>1391</v>
      </c>
      <c r="W212" s="127" t="s">
        <v>3582</v>
      </c>
      <c r="X212" s="51">
        <v>24083</v>
      </c>
      <c r="Y212" s="113">
        <v>24089</v>
      </c>
      <c r="Z212" s="113" t="s">
        <v>3583</v>
      </c>
      <c r="AA212" s="172" t="s">
        <v>209</v>
      </c>
      <c r="AB212" s="3"/>
      <c r="AC212" s="5"/>
      <c r="AD212" s="5"/>
    </row>
    <row r="213" spans="1:30">
      <c r="A213" s="85">
        <v>24078</v>
      </c>
      <c r="B213" s="101" t="s">
        <v>3584</v>
      </c>
      <c r="C213" s="67">
        <v>5</v>
      </c>
      <c r="D213" s="14" t="s">
        <v>60</v>
      </c>
      <c r="E213" s="15" t="s">
        <v>241</v>
      </c>
      <c r="F213" s="14" t="s">
        <v>3585</v>
      </c>
      <c r="G213" s="16">
        <v>1000</v>
      </c>
      <c r="H213" s="17"/>
      <c r="I213" s="14" t="s">
        <v>275</v>
      </c>
      <c r="J213" s="15" t="s">
        <v>241</v>
      </c>
      <c r="K213" s="19">
        <v>450</v>
      </c>
      <c r="L213" s="15" t="s">
        <v>241</v>
      </c>
      <c r="M213" s="19">
        <v>450</v>
      </c>
      <c r="N213" s="16"/>
      <c r="O213" s="16"/>
      <c r="P213" s="67"/>
      <c r="Q213" s="106">
        <v>1</v>
      </c>
      <c r="R213" s="107" t="s">
        <v>1241</v>
      </c>
      <c r="S213" s="20"/>
      <c r="T213" s="66">
        <v>450</v>
      </c>
      <c r="U213" s="66">
        <v>0</v>
      </c>
      <c r="V213" s="66">
        <f t="shared" si="90"/>
        <v>450</v>
      </c>
      <c r="W213" s="50" t="s">
        <v>245</v>
      </c>
      <c r="X213" s="51">
        <v>24096</v>
      </c>
      <c r="Y213" s="113">
        <v>24096</v>
      </c>
      <c r="Z213" s="113" t="s">
        <v>3586</v>
      </c>
      <c r="AA213" s="172" t="s">
        <v>3204</v>
      </c>
      <c r="AB213" s="3"/>
      <c r="AC213" s="5"/>
      <c r="AD213" s="5"/>
    </row>
    <row r="214" spans="1:30" ht="48">
      <c r="A214" s="85">
        <v>24078</v>
      </c>
      <c r="B214" s="101" t="s">
        <v>3587</v>
      </c>
      <c r="C214" s="67">
        <v>5</v>
      </c>
      <c r="D214" s="14" t="s">
        <v>60</v>
      </c>
      <c r="E214" s="15" t="s">
        <v>249</v>
      </c>
      <c r="F214" s="14" t="s">
        <v>3588</v>
      </c>
      <c r="G214" s="16">
        <v>10000</v>
      </c>
      <c r="H214" s="17"/>
      <c r="I214" s="14" t="s">
        <v>245</v>
      </c>
      <c r="J214" s="15" t="s">
        <v>249</v>
      </c>
      <c r="K214" s="19">
        <v>7800</v>
      </c>
      <c r="L214" s="15" t="s">
        <v>249</v>
      </c>
      <c r="M214" s="19">
        <v>7800</v>
      </c>
      <c r="N214" s="16" t="s">
        <v>750</v>
      </c>
      <c r="O214" s="16"/>
      <c r="P214" s="67"/>
      <c r="Q214" s="106">
        <v>2</v>
      </c>
      <c r="R214" s="107" t="s">
        <v>1241</v>
      </c>
      <c r="S214" s="20"/>
      <c r="T214" s="66">
        <v>7800</v>
      </c>
      <c r="U214" s="66">
        <v>0</v>
      </c>
      <c r="V214" s="66">
        <f t="shared" si="90"/>
        <v>7800</v>
      </c>
      <c r="W214" s="50" t="s">
        <v>245</v>
      </c>
      <c r="X214" s="51">
        <v>24130</v>
      </c>
      <c r="Y214" s="113">
        <v>24130</v>
      </c>
      <c r="Z214" s="113" t="s">
        <v>3476</v>
      </c>
      <c r="AA214" s="172" t="s">
        <v>2924</v>
      </c>
      <c r="AB214" s="129" t="s">
        <v>3589</v>
      </c>
      <c r="AC214" s="5"/>
      <c r="AD214" s="5"/>
    </row>
    <row r="215" spans="1:30">
      <c r="A215" s="83">
        <v>24078</v>
      </c>
      <c r="B215" s="101" t="s">
        <v>3590</v>
      </c>
      <c r="C215" s="67">
        <v>7</v>
      </c>
      <c r="D215" s="14" t="s">
        <v>31</v>
      </c>
      <c r="E215" s="15" t="s">
        <v>32</v>
      </c>
      <c r="F215" s="14" t="s">
        <v>3591</v>
      </c>
      <c r="G215" s="16">
        <v>706800</v>
      </c>
      <c r="H215" s="17"/>
      <c r="I215" s="14" t="s">
        <v>52</v>
      </c>
      <c r="J215" s="15" t="s">
        <v>32</v>
      </c>
      <c r="K215" s="19">
        <v>706800</v>
      </c>
      <c r="L215" s="15" t="s">
        <v>32</v>
      </c>
      <c r="M215" s="19">
        <v>706800</v>
      </c>
      <c r="N215" s="16"/>
      <c r="O215" s="16"/>
      <c r="P215" s="67"/>
      <c r="Q215" s="106">
        <v>1</v>
      </c>
      <c r="R215" s="107" t="s">
        <v>35</v>
      </c>
      <c r="S215" s="20"/>
      <c r="T215" s="66">
        <v>55046.73</v>
      </c>
      <c r="U215" s="66">
        <f t="shared" si="89"/>
        <v>3853.2711000000004</v>
      </c>
      <c r="V215" s="66">
        <f t="shared" si="90"/>
        <v>58900.001100000001</v>
      </c>
      <c r="W215" s="50" t="s">
        <v>36</v>
      </c>
      <c r="X215" s="51">
        <v>24014</v>
      </c>
      <c r="Y215" s="113">
        <v>24077</v>
      </c>
      <c r="Z215" s="113" t="s">
        <v>3329</v>
      </c>
      <c r="AA215" s="130" t="s">
        <v>3330</v>
      </c>
      <c r="AB215" s="3"/>
      <c r="AC215" s="5"/>
      <c r="AD215" s="5"/>
    </row>
    <row r="216" spans="1:30" ht="48">
      <c r="A216" s="85">
        <v>24078</v>
      </c>
      <c r="B216" s="101" t="s">
        <v>3592</v>
      </c>
      <c r="C216" s="67">
        <v>7</v>
      </c>
      <c r="D216" s="14" t="s">
        <v>31</v>
      </c>
      <c r="E216" s="15" t="s">
        <v>40</v>
      </c>
      <c r="F216" s="14" t="s">
        <v>3593</v>
      </c>
      <c r="G216" s="16">
        <v>1026240</v>
      </c>
      <c r="H216" s="17"/>
      <c r="I216" s="14" t="s">
        <v>52</v>
      </c>
      <c r="J216" s="18" t="s">
        <v>40</v>
      </c>
      <c r="K216" s="19"/>
      <c r="L216" s="21"/>
      <c r="M216" s="16"/>
      <c r="N216" s="16"/>
      <c r="O216" s="16"/>
      <c r="P216" s="67"/>
      <c r="Q216" s="106">
        <v>1</v>
      </c>
      <c r="R216" s="107" t="s">
        <v>35</v>
      </c>
      <c r="S216" s="20"/>
      <c r="T216" s="66">
        <v>85520</v>
      </c>
      <c r="U216" s="66">
        <v>0</v>
      </c>
      <c r="V216" s="66">
        <f t="shared" si="90"/>
        <v>85520</v>
      </c>
      <c r="W216" s="50" t="s">
        <v>36</v>
      </c>
      <c r="X216" s="51">
        <v>23986</v>
      </c>
      <c r="Y216" s="113">
        <v>24078</v>
      </c>
      <c r="Z216" s="113" t="s">
        <v>3333</v>
      </c>
      <c r="AA216" s="172" t="s">
        <v>3334</v>
      </c>
      <c r="AB216" s="3"/>
      <c r="AC216" s="5"/>
      <c r="AD216" s="5"/>
    </row>
    <row r="217" spans="1:30">
      <c r="A217" s="85">
        <v>24082</v>
      </c>
      <c r="B217" s="101" t="s">
        <v>3594</v>
      </c>
      <c r="C217" s="67">
        <v>7</v>
      </c>
      <c r="D217" s="14" t="s">
        <v>147</v>
      </c>
      <c r="E217" s="15" t="s">
        <v>436</v>
      </c>
      <c r="F217" s="14" t="s">
        <v>437</v>
      </c>
      <c r="G217" s="16">
        <v>3210</v>
      </c>
      <c r="H217" s="17"/>
      <c r="I217" s="14" t="s">
        <v>275</v>
      </c>
      <c r="J217" s="18" t="s">
        <v>436</v>
      </c>
      <c r="K217" s="19">
        <v>3210</v>
      </c>
      <c r="L217" s="18" t="s">
        <v>436</v>
      </c>
      <c r="M217" s="19">
        <v>3210</v>
      </c>
      <c r="N217" s="16"/>
      <c r="O217" s="16"/>
      <c r="P217" s="67"/>
      <c r="Q217" s="106">
        <v>3</v>
      </c>
      <c r="R217" s="107" t="s">
        <v>101</v>
      </c>
      <c r="S217" s="20"/>
      <c r="T217" s="66">
        <v>3000</v>
      </c>
      <c r="U217" s="66">
        <f t="shared" si="89"/>
        <v>210</v>
      </c>
      <c r="V217" s="66">
        <f t="shared" si="90"/>
        <v>3210</v>
      </c>
      <c r="W217" s="50" t="s">
        <v>275</v>
      </c>
      <c r="X217" s="51">
        <v>24077</v>
      </c>
      <c r="Y217" s="113">
        <v>24077</v>
      </c>
      <c r="Z217" s="113" t="s">
        <v>275</v>
      </c>
      <c r="AA217" s="172" t="s">
        <v>275</v>
      </c>
      <c r="AB217" s="3"/>
      <c r="AC217" s="5"/>
      <c r="AD217" s="5"/>
    </row>
    <row r="218" spans="1:30">
      <c r="A218" s="85">
        <v>24083</v>
      </c>
      <c r="B218" s="101" t="s">
        <v>3595</v>
      </c>
      <c r="C218" s="67">
        <v>7</v>
      </c>
      <c r="D218" s="14" t="s">
        <v>147</v>
      </c>
      <c r="E218" s="15" t="s">
        <v>436</v>
      </c>
      <c r="F218" s="14" t="s">
        <v>437</v>
      </c>
      <c r="G218" s="16">
        <v>1348.2</v>
      </c>
      <c r="H218" s="17"/>
      <c r="I218" s="14" t="s">
        <v>275</v>
      </c>
      <c r="J218" s="18" t="s">
        <v>436</v>
      </c>
      <c r="K218" s="19">
        <v>1348.2</v>
      </c>
      <c r="L218" s="18" t="s">
        <v>436</v>
      </c>
      <c r="M218" s="19">
        <v>1348.2</v>
      </c>
      <c r="N218" s="16"/>
      <c r="O218" s="16"/>
      <c r="P218" s="67"/>
      <c r="Q218" s="106">
        <v>2</v>
      </c>
      <c r="R218" s="107" t="s">
        <v>101</v>
      </c>
      <c r="S218" s="20"/>
      <c r="T218" s="66">
        <v>1260</v>
      </c>
      <c r="U218" s="66">
        <f t="shared" ref="U218:U222" si="91">T218*7/100</f>
        <v>88.2</v>
      </c>
      <c r="V218" s="66">
        <f t="shared" ref="V218:V222" si="92">T218+U218</f>
        <v>1348.2</v>
      </c>
      <c r="W218" s="50" t="s">
        <v>275</v>
      </c>
      <c r="X218" s="51">
        <v>24082</v>
      </c>
      <c r="Y218" s="113">
        <v>24082</v>
      </c>
      <c r="Z218" s="113" t="s">
        <v>275</v>
      </c>
      <c r="AA218" s="172" t="s">
        <v>275</v>
      </c>
      <c r="AB218" s="3"/>
      <c r="AC218" s="5"/>
      <c r="AD218" s="5"/>
    </row>
    <row r="219" spans="1:30" ht="48">
      <c r="A219" s="85">
        <v>24083</v>
      </c>
      <c r="B219" s="101" t="s">
        <v>3596</v>
      </c>
      <c r="C219" s="67">
        <v>7</v>
      </c>
      <c r="D219" s="14" t="s">
        <v>147</v>
      </c>
      <c r="E219" s="15" t="s">
        <v>3008</v>
      </c>
      <c r="F219" s="14" t="s">
        <v>3597</v>
      </c>
      <c r="G219" s="16">
        <v>30388</v>
      </c>
      <c r="H219" s="17"/>
      <c r="I219" s="14" t="s">
        <v>275</v>
      </c>
      <c r="J219" s="18" t="s">
        <v>3008</v>
      </c>
      <c r="K219" s="19">
        <v>30388</v>
      </c>
      <c r="L219" s="18" t="s">
        <v>3008</v>
      </c>
      <c r="M219" s="19">
        <v>30388</v>
      </c>
      <c r="N219" s="16"/>
      <c r="O219" s="16"/>
      <c r="P219" s="67"/>
      <c r="Q219" s="106">
        <v>5</v>
      </c>
      <c r="R219" s="107" t="s">
        <v>101</v>
      </c>
      <c r="S219" s="20"/>
      <c r="T219" s="66">
        <v>28400</v>
      </c>
      <c r="U219" s="66">
        <f t="shared" si="91"/>
        <v>1988</v>
      </c>
      <c r="V219" s="66">
        <f t="shared" si="92"/>
        <v>30388</v>
      </c>
      <c r="W219" s="50" t="s">
        <v>275</v>
      </c>
      <c r="X219" s="51">
        <v>24082</v>
      </c>
      <c r="Y219" s="113">
        <v>24082</v>
      </c>
      <c r="Z219" s="113" t="s">
        <v>275</v>
      </c>
      <c r="AA219" s="172" t="s">
        <v>275</v>
      </c>
      <c r="AB219" s="3"/>
      <c r="AC219" s="5"/>
      <c r="AD219" s="5"/>
    </row>
    <row r="220" spans="1:30">
      <c r="A220" s="85">
        <v>24083</v>
      </c>
      <c r="B220" s="101" t="s">
        <v>3598</v>
      </c>
      <c r="C220" s="67">
        <v>6</v>
      </c>
      <c r="D220" s="14" t="s">
        <v>112</v>
      </c>
      <c r="E220" s="15" t="s">
        <v>197</v>
      </c>
      <c r="F220" s="14" t="s">
        <v>3599</v>
      </c>
      <c r="G220" s="16">
        <v>2996</v>
      </c>
      <c r="H220" s="17">
        <v>28</v>
      </c>
      <c r="I220" s="14" t="s">
        <v>52</v>
      </c>
      <c r="J220" s="15" t="s">
        <v>197</v>
      </c>
      <c r="K220" s="16">
        <v>2996</v>
      </c>
      <c r="L220" s="15" t="s">
        <v>197</v>
      </c>
      <c r="M220" s="16">
        <v>2996</v>
      </c>
      <c r="N220" s="16" t="s">
        <v>750</v>
      </c>
      <c r="O220" s="16"/>
      <c r="P220" s="67" t="s">
        <v>3600</v>
      </c>
      <c r="Q220" s="106">
        <v>100</v>
      </c>
      <c r="R220" s="107" t="s">
        <v>293</v>
      </c>
      <c r="S220" s="20">
        <v>28</v>
      </c>
      <c r="T220" s="66">
        <v>2800</v>
      </c>
      <c r="U220" s="66">
        <f t="shared" si="91"/>
        <v>196</v>
      </c>
      <c r="V220" s="66">
        <f t="shared" si="92"/>
        <v>2996</v>
      </c>
      <c r="W220" s="127" t="s">
        <v>3601</v>
      </c>
      <c r="X220" s="51">
        <v>24089</v>
      </c>
      <c r="Y220" s="113">
        <v>24092</v>
      </c>
      <c r="Z220" s="113" t="s">
        <v>3602</v>
      </c>
      <c r="AA220" s="172" t="s">
        <v>2310</v>
      </c>
      <c r="AB220" s="3"/>
      <c r="AC220" s="5"/>
      <c r="AD220" s="5"/>
    </row>
    <row r="221" spans="1:30">
      <c r="A221" s="85">
        <v>24083</v>
      </c>
      <c r="B221" s="101" t="s">
        <v>3598</v>
      </c>
      <c r="C221" s="67">
        <v>6</v>
      </c>
      <c r="D221" s="14" t="s">
        <v>112</v>
      </c>
      <c r="E221" s="15" t="s">
        <v>197</v>
      </c>
      <c r="F221" s="14" t="s">
        <v>3603</v>
      </c>
      <c r="G221" s="16">
        <v>2354</v>
      </c>
      <c r="H221" s="17">
        <v>22</v>
      </c>
      <c r="I221" s="14" t="s">
        <v>52</v>
      </c>
      <c r="J221" s="15" t="s">
        <v>197</v>
      </c>
      <c r="K221" s="16">
        <v>2354</v>
      </c>
      <c r="L221" s="15" t="s">
        <v>197</v>
      </c>
      <c r="M221" s="16">
        <v>2354</v>
      </c>
      <c r="N221" s="16" t="s">
        <v>750</v>
      </c>
      <c r="O221" s="16"/>
      <c r="P221" s="67" t="s">
        <v>3604</v>
      </c>
      <c r="Q221" s="106">
        <v>100</v>
      </c>
      <c r="R221" s="107" t="s">
        <v>293</v>
      </c>
      <c r="S221" s="20">
        <v>22</v>
      </c>
      <c r="T221" s="66">
        <v>2200</v>
      </c>
      <c r="U221" s="66">
        <f t="shared" ref="U221" si="93">T221*7/100</f>
        <v>154</v>
      </c>
      <c r="V221" s="66">
        <f t="shared" ref="V221" si="94">T221+U221</f>
        <v>2354</v>
      </c>
      <c r="W221" s="127" t="s">
        <v>3601</v>
      </c>
      <c r="X221" s="51">
        <v>24089</v>
      </c>
      <c r="Y221" s="113">
        <v>24092</v>
      </c>
      <c r="Z221" s="113" t="s">
        <v>3602</v>
      </c>
      <c r="AA221" s="172" t="s">
        <v>2310</v>
      </c>
      <c r="AB221" s="3"/>
      <c r="AC221" s="5"/>
      <c r="AD221" s="5"/>
    </row>
    <row r="222" spans="1:30">
      <c r="A222" s="85">
        <v>24083</v>
      </c>
      <c r="B222" s="101" t="s">
        <v>3605</v>
      </c>
      <c r="C222" s="67">
        <v>6</v>
      </c>
      <c r="D222" s="14" t="s">
        <v>112</v>
      </c>
      <c r="E222" s="15" t="s">
        <v>3056</v>
      </c>
      <c r="F222" s="14" t="s">
        <v>3606</v>
      </c>
      <c r="G222" s="16">
        <v>6206</v>
      </c>
      <c r="H222" s="17">
        <v>5.8</v>
      </c>
      <c r="I222" s="14" t="s">
        <v>52</v>
      </c>
      <c r="J222" s="15" t="s">
        <v>3056</v>
      </c>
      <c r="K222" s="19">
        <v>6206</v>
      </c>
      <c r="L222" s="15" t="s">
        <v>3056</v>
      </c>
      <c r="M222" s="16">
        <v>6206</v>
      </c>
      <c r="N222" s="16" t="s">
        <v>750</v>
      </c>
      <c r="O222" s="16"/>
      <c r="P222" s="67" t="s">
        <v>3607</v>
      </c>
      <c r="Q222" s="106">
        <v>1000</v>
      </c>
      <c r="R222" s="107" t="s">
        <v>293</v>
      </c>
      <c r="S222" s="20">
        <v>5.8</v>
      </c>
      <c r="T222" s="66">
        <v>5800</v>
      </c>
      <c r="U222" s="66">
        <f t="shared" si="91"/>
        <v>406</v>
      </c>
      <c r="V222" s="66">
        <f t="shared" si="92"/>
        <v>6206</v>
      </c>
      <c r="W222" s="127" t="s">
        <v>3608</v>
      </c>
      <c r="X222" s="51">
        <v>24089</v>
      </c>
      <c r="Y222" s="113">
        <v>24091</v>
      </c>
      <c r="Z222" s="113" t="s">
        <v>3609</v>
      </c>
      <c r="AA222" s="172" t="s">
        <v>3610</v>
      </c>
      <c r="AB222" s="3"/>
      <c r="AC222" s="5"/>
      <c r="AD222" s="5"/>
    </row>
    <row r="223" spans="1:30">
      <c r="A223" s="85">
        <v>24083</v>
      </c>
      <c r="B223" s="101" t="s">
        <v>3605</v>
      </c>
      <c r="C223" s="67">
        <v>6</v>
      </c>
      <c r="D223" s="14" t="s">
        <v>112</v>
      </c>
      <c r="E223" s="15" t="s">
        <v>3056</v>
      </c>
      <c r="F223" s="14" t="s">
        <v>3611</v>
      </c>
      <c r="G223" s="16">
        <v>6527</v>
      </c>
      <c r="H223" s="17">
        <v>12.2</v>
      </c>
      <c r="I223" s="14" t="s">
        <v>52</v>
      </c>
      <c r="J223" s="15" t="s">
        <v>3056</v>
      </c>
      <c r="K223" s="19">
        <v>6527</v>
      </c>
      <c r="L223" s="15" t="s">
        <v>3056</v>
      </c>
      <c r="M223" s="16">
        <v>6527</v>
      </c>
      <c r="N223" s="16" t="s">
        <v>750</v>
      </c>
      <c r="O223" s="16"/>
      <c r="P223" s="67" t="s">
        <v>3612</v>
      </c>
      <c r="Q223" s="106">
        <v>500</v>
      </c>
      <c r="R223" s="107" t="s">
        <v>293</v>
      </c>
      <c r="S223" s="20">
        <v>12.2</v>
      </c>
      <c r="T223" s="66">
        <v>6100</v>
      </c>
      <c r="U223" s="66">
        <f t="shared" ref="U223" si="95">T223*7/100</f>
        <v>427</v>
      </c>
      <c r="V223" s="66">
        <f t="shared" ref="V223" si="96">T223+U223</f>
        <v>6527</v>
      </c>
      <c r="W223" s="127" t="s">
        <v>3608</v>
      </c>
      <c r="X223" s="51">
        <v>24089</v>
      </c>
      <c r="Y223" s="113">
        <v>24091</v>
      </c>
      <c r="Z223" s="113" t="s">
        <v>3609</v>
      </c>
      <c r="AA223" s="172" t="s">
        <v>209</v>
      </c>
      <c r="AB223" s="3"/>
      <c r="AC223" s="5"/>
      <c r="AD223" s="5"/>
    </row>
    <row r="224" spans="1:30" ht="48">
      <c r="A224" s="85">
        <v>24085</v>
      </c>
      <c r="B224" s="101" t="s">
        <v>3613</v>
      </c>
      <c r="C224" s="67">
        <v>7</v>
      </c>
      <c r="D224" s="14" t="s">
        <v>147</v>
      </c>
      <c r="E224" s="15" t="s">
        <v>1204</v>
      </c>
      <c r="F224" s="14" t="s">
        <v>3614</v>
      </c>
      <c r="G224" s="16">
        <v>4140.8999999999996</v>
      </c>
      <c r="H224" s="17"/>
      <c r="I224" s="14" t="s">
        <v>275</v>
      </c>
      <c r="J224" s="18" t="s">
        <v>1204</v>
      </c>
      <c r="K224" s="19">
        <v>4140.8999999999996</v>
      </c>
      <c r="L224" s="18" t="s">
        <v>1204</v>
      </c>
      <c r="M224" s="19">
        <v>4140.8999999999996</v>
      </c>
      <c r="N224" s="16"/>
      <c r="O224" s="16"/>
      <c r="P224" s="67"/>
      <c r="Q224" s="106">
        <v>6</v>
      </c>
      <c r="R224" s="107" t="s">
        <v>101</v>
      </c>
      <c r="S224" s="20"/>
      <c r="T224" s="66">
        <v>3870</v>
      </c>
      <c r="U224" s="66">
        <f t="shared" ref="U224:U256" si="97">T224*7/100</f>
        <v>270.89999999999998</v>
      </c>
      <c r="V224" s="66">
        <f t="shared" ref="V224:V256" si="98">T224+U224</f>
        <v>4140.8999999999996</v>
      </c>
      <c r="W224" s="50" t="s">
        <v>275</v>
      </c>
      <c r="X224" s="51">
        <v>24083</v>
      </c>
      <c r="Y224" s="113">
        <v>24083</v>
      </c>
      <c r="Z224" s="113" t="s">
        <v>275</v>
      </c>
      <c r="AA224" s="172" t="s">
        <v>275</v>
      </c>
      <c r="AB224" s="3"/>
      <c r="AC224" s="5"/>
      <c r="AD224" s="5"/>
    </row>
    <row r="225" spans="1:30" ht="30" customHeight="1">
      <c r="A225" s="83">
        <v>24085</v>
      </c>
      <c r="B225" s="101" t="s">
        <v>3615</v>
      </c>
      <c r="C225" s="67">
        <v>7</v>
      </c>
      <c r="D225" s="14" t="s">
        <v>758</v>
      </c>
      <c r="E225" s="15" t="s">
        <v>759</v>
      </c>
      <c r="F225" s="14" t="s">
        <v>3616</v>
      </c>
      <c r="G225" s="16">
        <v>500000</v>
      </c>
      <c r="H225" s="17"/>
      <c r="I225" s="14" t="s">
        <v>52</v>
      </c>
      <c r="J225" s="18"/>
      <c r="K225" s="19"/>
      <c r="L225" s="63"/>
      <c r="M225" s="16"/>
      <c r="N225" s="16"/>
      <c r="O225" s="16"/>
      <c r="P225" s="67"/>
      <c r="Q225" s="106">
        <v>10</v>
      </c>
      <c r="R225" s="107" t="s">
        <v>276</v>
      </c>
      <c r="S225" s="20">
        <v>0.23</v>
      </c>
      <c r="T225" s="66">
        <v>5022.28</v>
      </c>
      <c r="U225" s="66">
        <v>0</v>
      </c>
      <c r="V225" s="66">
        <f t="shared" si="98"/>
        <v>5022.28</v>
      </c>
      <c r="W225" s="50" t="s">
        <v>36</v>
      </c>
      <c r="X225" s="51">
        <v>23986</v>
      </c>
      <c r="Y225" s="113">
        <v>24076</v>
      </c>
      <c r="Z225" s="113" t="s">
        <v>3376</v>
      </c>
      <c r="AA225" s="200" t="s">
        <v>3377</v>
      </c>
      <c r="AB225" s="3"/>
      <c r="AC225" s="5"/>
      <c r="AD225" s="5"/>
    </row>
    <row r="226" spans="1:30">
      <c r="A226" s="85">
        <v>24084</v>
      </c>
      <c r="B226" s="101" t="s">
        <v>3617</v>
      </c>
      <c r="C226" s="67">
        <v>6</v>
      </c>
      <c r="D226" s="14" t="s">
        <v>147</v>
      </c>
      <c r="E226" s="15" t="s">
        <v>620</v>
      </c>
      <c r="F226" s="14" t="s">
        <v>3618</v>
      </c>
      <c r="G226" s="16">
        <v>6581.25</v>
      </c>
      <c r="H226" s="17">
        <v>6.5000000000000002E-2</v>
      </c>
      <c r="I226" s="14" t="s">
        <v>52</v>
      </c>
      <c r="J226" s="15" t="s">
        <v>620</v>
      </c>
      <c r="K226" s="16">
        <v>6581.25</v>
      </c>
      <c r="L226" s="15" t="s">
        <v>620</v>
      </c>
      <c r="M226" s="16">
        <v>6581.25</v>
      </c>
      <c r="N226" s="16" t="s">
        <v>750</v>
      </c>
      <c r="O226" s="16"/>
      <c r="P226" s="67" t="s">
        <v>3619</v>
      </c>
      <c r="Q226" s="106">
        <v>50000</v>
      </c>
      <c r="R226" s="107" t="s">
        <v>301</v>
      </c>
      <c r="S226" s="20">
        <v>6.5000000000000002E-2</v>
      </c>
      <c r="T226" s="66">
        <v>3250</v>
      </c>
      <c r="U226" s="66">
        <v>0</v>
      </c>
      <c r="V226" s="66">
        <f t="shared" ref="V226:V244" si="99">T226+U226</f>
        <v>3250</v>
      </c>
      <c r="W226" s="127" t="s">
        <v>3620</v>
      </c>
      <c r="X226" s="51">
        <v>24085</v>
      </c>
      <c r="Y226" s="113">
        <v>24110</v>
      </c>
      <c r="Z226" s="113" t="s">
        <v>3621</v>
      </c>
      <c r="AA226" s="172" t="s">
        <v>899</v>
      </c>
      <c r="AB226" s="3"/>
      <c r="AC226" s="5"/>
      <c r="AD226" s="5"/>
    </row>
    <row r="227" spans="1:30">
      <c r="A227" s="85"/>
      <c r="B227" s="101"/>
      <c r="C227" s="67"/>
      <c r="D227" s="14"/>
      <c r="E227" s="15"/>
      <c r="F227" s="14"/>
      <c r="G227" s="16"/>
      <c r="H227" s="17"/>
      <c r="I227" s="14"/>
      <c r="J227" s="18"/>
      <c r="K227" s="19"/>
      <c r="L227" s="21"/>
      <c r="M227" s="16"/>
      <c r="N227" s="16"/>
      <c r="O227" s="16"/>
      <c r="P227" s="67" t="s">
        <v>3619</v>
      </c>
      <c r="Q227" s="106">
        <v>51250</v>
      </c>
      <c r="R227" s="107" t="s">
        <v>301</v>
      </c>
      <c r="S227" s="20">
        <v>6.5000000000000002E-2</v>
      </c>
      <c r="T227" s="66">
        <v>3331.25</v>
      </c>
      <c r="U227" s="66">
        <v>0</v>
      </c>
      <c r="V227" s="66">
        <f t="shared" ref="V227" si="100">T227+U227</f>
        <v>3331.25</v>
      </c>
      <c r="W227" s="127" t="s">
        <v>3620</v>
      </c>
      <c r="X227" s="51">
        <v>24085</v>
      </c>
      <c r="Y227" s="113">
        <v>24116</v>
      </c>
      <c r="Z227" s="113" t="s">
        <v>3622</v>
      </c>
      <c r="AA227" s="172" t="s">
        <v>899</v>
      </c>
      <c r="AB227" s="3"/>
      <c r="AC227" s="5"/>
      <c r="AD227" s="5"/>
    </row>
    <row r="228" spans="1:30">
      <c r="A228" s="85">
        <v>24084</v>
      </c>
      <c r="B228" s="101" t="s">
        <v>3617</v>
      </c>
      <c r="C228" s="67">
        <v>6</v>
      </c>
      <c r="D228" s="14" t="s">
        <v>147</v>
      </c>
      <c r="E228" s="15" t="s">
        <v>620</v>
      </c>
      <c r="F228" s="14" t="s">
        <v>3623</v>
      </c>
      <c r="G228" s="16">
        <v>6075</v>
      </c>
      <c r="H228" s="17">
        <v>0.06</v>
      </c>
      <c r="I228" s="14" t="s">
        <v>52</v>
      </c>
      <c r="J228" s="15" t="s">
        <v>620</v>
      </c>
      <c r="K228" s="16">
        <v>6075</v>
      </c>
      <c r="L228" s="15" t="s">
        <v>620</v>
      </c>
      <c r="M228" s="16">
        <v>6075</v>
      </c>
      <c r="N228" s="16" t="s">
        <v>750</v>
      </c>
      <c r="O228" s="16"/>
      <c r="P228" s="67" t="s">
        <v>3619</v>
      </c>
      <c r="Q228" s="106">
        <v>50000</v>
      </c>
      <c r="R228" s="107" t="s">
        <v>301</v>
      </c>
      <c r="S228" s="20">
        <v>0.06</v>
      </c>
      <c r="T228" s="66">
        <v>3000</v>
      </c>
      <c r="U228" s="66">
        <v>0</v>
      </c>
      <c r="V228" s="66">
        <f t="shared" ref="V228:V233" si="101">T228+U228</f>
        <v>3000</v>
      </c>
      <c r="W228" s="127" t="s">
        <v>3620</v>
      </c>
      <c r="X228" s="51">
        <v>24085</v>
      </c>
      <c r="Y228" s="113">
        <v>24110</v>
      </c>
      <c r="Z228" s="113" t="s">
        <v>3621</v>
      </c>
      <c r="AA228" s="172" t="s">
        <v>899</v>
      </c>
      <c r="AB228" s="3"/>
      <c r="AC228" s="5"/>
      <c r="AD228" s="5"/>
    </row>
    <row r="229" spans="1:30">
      <c r="A229" s="85"/>
      <c r="B229" s="101"/>
      <c r="C229" s="67"/>
      <c r="D229" s="14"/>
      <c r="E229" s="15"/>
      <c r="F229" s="14"/>
      <c r="G229" s="16"/>
      <c r="H229" s="17"/>
      <c r="I229" s="14"/>
      <c r="J229" s="18"/>
      <c r="K229" s="19"/>
      <c r="L229" s="21"/>
      <c r="M229" s="16"/>
      <c r="N229" s="16"/>
      <c r="O229" s="16"/>
      <c r="P229" s="67" t="s">
        <v>3619</v>
      </c>
      <c r="Q229" s="106">
        <v>51250</v>
      </c>
      <c r="R229" s="107" t="s">
        <v>301</v>
      </c>
      <c r="S229" s="20">
        <v>0.06</v>
      </c>
      <c r="T229" s="66">
        <v>3075</v>
      </c>
      <c r="U229" s="66">
        <v>0</v>
      </c>
      <c r="V229" s="66">
        <f t="shared" ref="V229" si="102">T229+U229</f>
        <v>3075</v>
      </c>
      <c r="W229" s="127" t="s">
        <v>3620</v>
      </c>
      <c r="X229" s="51">
        <v>24085</v>
      </c>
      <c r="Y229" s="113">
        <v>24116</v>
      </c>
      <c r="Z229" s="113" t="s">
        <v>3622</v>
      </c>
      <c r="AA229" s="172" t="s">
        <v>899</v>
      </c>
      <c r="AB229" s="3"/>
      <c r="AC229" s="5"/>
      <c r="AD229" s="5"/>
    </row>
    <row r="230" spans="1:30">
      <c r="A230" s="85">
        <v>24084</v>
      </c>
      <c r="B230" s="101" t="s">
        <v>3617</v>
      </c>
      <c r="C230" s="67">
        <v>6</v>
      </c>
      <c r="D230" s="14" t="s">
        <v>147</v>
      </c>
      <c r="E230" s="15" t="s">
        <v>620</v>
      </c>
      <c r="F230" s="14" t="s">
        <v>3624</v>
      </c>
      <c r="G230" s="16">
        <v>60750</v>
      </c>
      <c r="H230" s="17">
        <v>0.06</v>
      </c>
      <c r="I230" s="14" t="s">
        <v>52</v>
      </c>
      <c r="J230" s="15" t="s">
        <v>620</v>
      </c>
      <c r="K230" s="16">
        <v>60750</v>
      </c>
      <c r="L230" s="15" t="s">
        <v>620</v>
      </c>
      <c r="M230" s="16">
        <v>60750</v>
      </c>
      <c r="N230" s="16" t="s">
        <v>750</v>
      </c>
      <c r="O230" s="16"/>
      <c r="P230" s="67" t="s">
        <v>3619</v>
      </c>
      <c r="Q230" s="106">
        <v>200000</v>
      </c>
      <c r="R230" s="107" t="s">
        <v>301</v>
      </c>
      <c r="S230" s="20">
        <v>0.06</v>
      </c>
      <c r="T230" s="66">
        <v>12000</v>
      </c>
      <c r="U230" s="66">
        <v>0</v>
      </c>
      <c r="V230" s="66">
        <f t="shared" si="101"/>
        <v>12000</v>
      </c>
      <c r="W230" s="127" t="s">
        <v>3620</v>
      </c>
      <c r="X230" s="51">
        <v>24085</v>
      </c>
      <c r="Y230" s="113">
        <v>24095</v>
      </c>
      <c r="Z230" s="113" t="s">
        <v>3625</v>
      </c>
      <c r="AA230" s="172" t="s">
        <v>899</v>
      </c>
      <c r="AB230" s="3"/>
      <c r="AC230" s="5"/>
      <c r="AD230" s="5"/>
    </row>
    <row r="231" spans="1:30">
      <c r="A231" s="85"/>
      <c r="B231" s="101"/>
      <c r="C231" s="67"/>
      <c r="D231" s="14"/>
      <c r="E231" s="15"/>
      <c r="F231" s="14"/>
      <c r="G231" s="16"/>
      <c r="H231" s="17"/>
      <c r="I231" s="14"/>
      <c r="J231" s="18"/>
      <c r="K231" s="19"/>
      <c r="L231" s="21"/>
      <c r="M231" s="16"/>
      <c r="N231" s="16"/>
      <c r="O231" s="16"/>
      <c r="P231" s="67" t="s">
        <v>3619</v>
      </c>
      <c r="Q231" s="106">
        <v>200000</v>
      </c>
      <c r="R231" s="107" t="s">
        <v>301</v>
      </c>
      <c r="S231" s="20">
        <v>0.06</v>
      </c>
      <c r="T231" s="66">
        <v>12000</v>
      </c>
      <c r="U231" s="66">
        <v>0</v>
      </c>
      <c r="V231" s="66">
        <f t="shared" si="101"/>
        <v>12000</v>
      </c>
      <c r="W231" s="127" t="s">
        <v>3620</v>
      </c>
      <c r="X231" s="51">
        <v>24085</v>
      </c>
      <c r="Y231" s="113">
        <v>24105</v>
      </c>
      <c r="Z231" s="113" t="s">
        <v>3626</v>
      </c>
      <c r="AA231" s="172" t="s">
        <v>899</v>
      </c>
      <c r="AB231" s="3"/>
      <c r="AC231" s="5"/>
      <c r="AD231" s="5"/>
    </row>
    <row r="232" spans="1:30">
      <c r="A232" s="85"/>
      <c r="B232" s="101"/>
      <c r="C232" s="67"/>
      <c r="D232" s="14"/>
      <c r="E232" s="15"/>
      <c r="F232" s="14"/>
      <c r="G232" s="16"/>
      <c r="H232" s="17"/>
      <c r="I232" s="14"/>
      <c r="J232" s="18"/>
      <c r="K232" s="19"/>
      <c r="L232" s="21"/>
      <c r="M232" s="16"/>
      <c r="N232" s="16"/>
      <c r="O232" s="16"/>
      <c r="P232" s="67" t="s">
        <v>3619</v>
      </c>
      <c r="Q232" s="106">
        <v>300000</v>
      </c>
      <c r="R232" s="107" t="s">
        <v>301</v>
      </c>
      <c r="S232" s="20">
        <v>0.06</v>
      </c>
      <c r="T232" s="66">
        <v>18000</v>
      </c>
      <c r="U232" s="66">
        <v>0</v>
      </c>
      <c r="V232" s="66">
        <f t="shared" si="101"/>
        <v>18000</v>
      </c>
      <c r="W232" s="127" t="s">
        <v>3620</v>
      </c>
      <c r="X232" s="51">
        <v>24085</v>
      </c>
      <c r="Y232" s="113">
        <v>24110</v>
      </c>
      <c r="Z232" s="113" t="s">
        <v>1036</v>
      </c>
      <c r="AA232" s="172" t="s">
        <v>899</v>
      </c>
      <c r="AB232" s="3"/>
      <c r="AC232" s="5"/>
      <c r="AD232" s="5"/>
    </row>
    <row r="233" spans="1:30">
      <c r="A233" s="85"/>
      <c r="B233" s="101"/>
      <c r="C233" s="67"/>
      <c r="D233" s="14"/>
      <c r="E233" s="15"/>
      <c r="F233" s="14"/>
      <c r="G233" s="16"/>
      <c r="H233" s="17"/>
      <c r="I233" s="14"/>
      <c r="J233" s="18"/>
      <c r="K233" s="19"/>
      <c r="L233" s="21"/>
      <c r="M233" s="16"/>
      <c r="N233" s="16"/>
      <c r="O233" s="16"/>
      <c r="P233" s="67" t="s">
        <v>3619</v>
      </c>
      <c r="Q233" s="106">
        <v>312500</v>
      </c>
      <c r="R233" s="107" t="s">
        <v>301</v>
      </c>
      <c r="S233" s="20">
        <v>0.06</v>
      </c>
      <c r="T233" s="66">
        <v>18750</v>
      </c>
      <c r="U233" s="66">
        <v>0</v>
      </c>
      <c r="V233" s="66">
        <f t="shared" si="101"/>
        <v>18750</v>
      </c>
      <c r="W233" s="127" t="s">
        <v>3620</v>
      </c>
      <c r="X233" s="51">
        <v>24085</v>
      </c>
      <c r="Y233" s="113">
        <v>24116</v>
      </c>
      <c r="Z233" s="113" t="s">
        <v>3627</v>
      </c>
      <c r="AA233" s="172" t="s">
        <v>899</v>
      </c>
      <c r="AB233" s="3"/>
      <c r="AC233" s="5"/>
      <c r="AD233" s="5"/>
    </row>
    <row r="234" spans="1:30" ht="48">
      <c r="A234" s="85">
        <v>24084</v>
      </c>
      <c r="B234" s="101" t="s">
        <v>3628</v>
      </c>
      <c r="C234" s="67">
        <v>6</v>
      </c>
      <c r="D234" s="14" t="s">
        <v>112</v>
      </c>
      <c r="E234" s="15" t="s">
        <v>50</v>
      </c>
      <c r="F234" s="14" t="s">
        <v>3629</v>
      </c>
      <c r="G234" s="16">
        <v>6206</v>
      </c>
      <c r="H234" s="17">
        <v>58</v>
      </c>
      <c r="I234" s="14" t="s">
        <v>52</v>
      </c>
      <c r="J234" s="18" t="s">
        <v>50</v>
      </c>
      <c r="K234" s="19">
        <v>6206</v>
      </c>
      <c r="L234" s="18" t="s">
        <v>50</v>
      </c>
      <c r="M234" s="19">
        <v>6206</v>
      </c>
      <c r="N234" s="16" t="s">
        <v>750</v>
      </c>
      <c r="O234" s="16"/>
      <c r="P234" s="67" t="s">
        <v>3630</v>
      </c>
      <c r="Q234" s="106">
        <v>100</v>
      </c>
      <c r="R234" s="107" t="s">
        <v>206</v>
      </c>
      <c r="S234" s="20">
        <v>58</v>
      </c>
      <c r="T234" s="66">
        <v>5800</v>
      </c>
      <c r="U234" s="66">
        <f t="shared" ref="U234:U244" si="103">T234*7/100</f>
        <v>406</v>
      </c>
      <c r="V234" s="66">
        <f t="shared" si="99"/>
        <v>6206</v>
      </c>
      <c r="W234" s="127" t="s">
        <v>3631</v>
      </c>
      <c r="X234" s="51">
        <v>24085</v>
      </c>
      <c r="Y234" s="113">
        <v>24090</v>
      </c>
      <c r="Z234" s="113" t="s">
        <v>3632</v>
      </c>
      <c r="AA234" s="172" t="s">
        <v>863</v>
      </c>
      <c r="AB234" s="3"/>
      <c r="AC234" s="5"/>
      <c r="AD234" s="5"/>
    </row>
    <row r="235" spans="1:30" ht="48">
      <c r="A235" s="85">
        <v>24084</v>
      </c>
      <c r="B235" s="101" t="s">
        <v>3633</v>
      </c>
      <c r="C235" s="67">
        <v>6</v>
      </c>
      <c r="D235" s="14" t="s">
        <v>112</v>
      </c>
      <c r="E235" s="15" t="s">
        <v>197</v>
      </c>
      <c r="F235" s="14" t="s">
        <v>3634</v>
      </c>
      <c r="G235" s="16">
        <v>1926</v>
      </c>
      <c r="H235" s="17">
        <v>1</v>
      </c>
      <c r="I235" s="14" t="s">
        <v>52</v>
      </c>
      <c r="J235" s="18" t="s">
        <v>197</v>
      </c>
      <c r="K235" s="19">
        <v>1733.4</v>
      </c>
      <c r="L235" s="18" t="s">
        <v>197</v>
      </c>
      <c r="M235" s="19">
        <v>1733.4</v>
      </c>
      <c r="N235" s="16" t="s">
        <v>750</v>
      </c>
      <c r="O235" s="16"/>
      <c r="P235" s="67" t="s">
        <v>3635</v>
      </c>
      <c r="Q235" s="106">
        <v>1800</v>
      </c>
      <c r="R235" s="107" t="s">
        <v>53</v>
      </c>
      <c r="S235" s="20">
        <v>0.9</v>
      </c>
      <c r="T235" s="66">
        <v>1620</v>
      </c>
      <c r="U235" s="66">
        <f t="shared" si="103"/>
        <v>113.4</v>
      </c>
      <c r="V235" s="66">
        <f t="shared" si="99"/>
        <v>1733.4</v>
      </c>
      <c r="W235" s="127" t="s">
        <v>3636</v>
      </c>
      <c r="X235" s="51">
        <v>24090</v>
      </c>
      <c r="Y235" s="113">
        <v>24092</v>
      </c>
      <c r="Z235" s="113" t="s">
        <v>3637</v>
      </c>
      <c r="AA235" s="172" t="s">
        <v>863</v>
      </c>
      <c r="AB235" s="3"/>
      <c r="AC235" s="5"/>
      <c r="AD235" s="5"/>
    </row>
    <row r="236" spans="1:30" ht="48">
      <c r="A236" s="85">
        <v>24084</v>
      </c>
      <c r="B236" s="101" t="s">
        <v>3638</v>
      </c>
      <c r="C236" s="67">
        <v>6</v>
      </c>
      <c r="D236" s="14" t="s">
        <v>112</v>
      </c>
      <c r="E236" s="15" t="s">
        <v>50</v>
      </c>
      <c r="F236" s="14" t="s">
        <v>3639</v>
      </c>
      <c r="G236" s="16">
        <v>8560</v>
      </c>
      <c r="H236" s="17">
        <v>80</v>
      </c>
      <c r="I236" s="14" t="s">
        <v>52</v>
      </c>
      <c r="J236" s="18" t="s">
        <v>50</v>
      </c>
      <c r="K236" s="19">
        <v>5350</v>
      </c>
      <c r="L236" s="18" t="s">
        <v>50</v>
      </c>
      <c r="M236" s="19">
        <v>5350</v>
      </c>
      <c r="N236" s="16" t="s">
        <v>750</v>
      </c>
      <c r="O236" s="16"/>
      <c r="P236" s="67" t="s">
        <v>3607</v>
      </c>
      <c r="Q236" s="106">
        <v>100</v>
      </c>
      <c r="R236" s="107" t="s">
        <v>206</v>
      </c>
      <c r="S236" s="20">
        <v>50</v>
      </c>
      <c r="T236" s="66">
        <v>5000</v>
      </c>
      <c r="U236" s="66">
        <f t="shared" si="103"/>
        <v>350</v>
      </c>
      <c r="V236" s="66">
        <f t="shared" si="99"/>
        <v>5350</v>
      </c>
      <c r="W236" s="127" t="s">
        <v>3640</v>
      </c>
      <c r="X236" s="51">
        <v>24085</v>
      </c>
      <c r="Y236" s="113">
        <v>24090</v>
      </c>
      <c r="Z236" s="113" t="s">
        <v>3641</v>
      </c>
      <c r="AA236" s="172" t="s">
        <v>209</v>
      </c>
      <c r="AB236" s="3"/>
      <c r="AC236" s="5"/>
      <c r="AD236" s="5"/>
    </row>
    <row r="237" spans="1:30" ht="48">
      <c r="A237" s="85">
        <v>24084</v>
      </c>
      <c r="B237" s="101" t="s">
        <v>3642</v>
      </c>
      <c r="C237" s="67">
        <v>6</v>
      </c>
      <c r="D237" s="14" t="s">
        <v>112</v>
      </c>
      <c r="E237" s="15" t="s">
        <v>3056</v>
      </c>
      <c r="F237" s="14" t="s">
        <v>3643</v>
      </c>
      <c r="G237" s="16">
        <v>94160</v>
      </c>
      <c r="H237" s="17">
        <v>4.4000000000000004</v>
      </c>
      <c r="I237" s="14" t="s">
        <v>52</v>
      </c>
      <c r="J237" s="18" t="s">
        <v>3056</v>
      </c>
      <c r="K237" s="19">
        <v>94160</v>
      </c>
      <c r="L237" s="18" t="s">
        <v>3056</v>
      </c>
      <c r="M237" s="19">
        <v>94160</v>
      </c>
      <c r="N237" s="16" t="s">
        <v>750</v>
      </c>
      <c r="O237" s="16"/>
      <c r="P237" s="67" t="s">
        <v>3644</v>
      </c>
      <c r="Q237" s="106">
        <v>10000</v>
      </c>
      <c r="R237" s="19" t="s">
        <v>293</v>
      </c>
      <c r="S237" s="20">
        <v>4.4000000000000004</v>
      </c>
      <c r="T237" s="66">
        <v>44000</v>
      </c>
      <c r="U237" s="66">
        <f t="shared" si="103"/>
        <v>3080</v>
      </c>
      <c r="V237" s="66">
        <f t="shared" si="99"/>
        <v>47080</v>
      </c>
      <c r="W237" s="127" t="s">
        <v>3645</v>
      </c>
      <c r="X237" s="51">
        <v>24089</v>
      </c>
      <c r="Y237" s="113">
        <v>24098</v>
      </c>
      <c r="Z237" s="113" t="s">
        <v>3646</v>
      </c>
      <c r="AA237" s="172" t="s">
        <v>863</v>
      </c>
      <c r="AB237" s="3" t="s">
        <v>314</v>
      </c>
      <c r="AC237" s="5"/>
      <c r="AD237" s="5"/>
    </row>
    <row r="238" spans="1:30">
      <c r="A238" s="85"/>
      <c r="B238" s="101"/>
      <c r="C238" s="67"/>
      <c r="D238" s="14"/>
      <c r="E238" s="15"/>
      <c r="F238" s="14"/>
      <c r="G238" s="16"/>
      <c r="H238" s="17"/>
      <c r="I238" s="14"/>
      <c r="J238" s="18"/>
      <c r="K238" s="19"/>
      <c r="L238" s="21"/>
      <c r="M238" s="16"/>
      <c r="N238" s="16"/>
      <c r="O238" s="16"/>
      <c r="P238" s="67" t="s">
        <v>3644</v>
      </c>
      <c r="Q238" s="106">
        <v>10000</v>
      </c>
      <c r="R238" s="19" t="s">
        <v>293</v>
      </c>
      <c r="S238" s="20">
        <v>4.4000000000000004</v>
      </c>
      <c r="T238" s="66">
        <v>44000</v>
      </c>
      <c r="U238" s="66">
        <f t="shared" ref="U238" si="104">T238*7/100</f>
        <v>3080</v>
      </c>
      <c r="V238" s="66">
        <f t="shared" ref="V238" si="105">T238+U238</f>
        <v>47080</v>
      </c>
      <c r="W238" s="127" t="s">
        <v>3645</v>
      </c>
      <c r="X238" s="51">
        <v>24089</v>
      </c>
      <c r="Y238" s="113">
        <v>24102</v>
      </c>
      <c r="Z238" s="113" t="s">
        <v>3647</v>
      </c>
      <c r="AA238" s="172" t="s">
        <v>863</v>
      </c>
      <c r="AB238" s="3" t="s">
        <v>551</v>
      </c>
      <c r="AC238" s="5"/>
      <c r="AD238" s="5"/>
    </row>
    <row r="239" spans="1:30">
      <c r="A239" s="85">
        <v>24084</v>
      </c>
      <c r="B239" s="101" t="s">
        <v>3648</v>
      </c>
      <c r="C239" s="67">
        <v>6</v>
      </c>
      <c r="D239" s="14" t="s">
        <v>112</v>
      </c>
      <c r="E239" s="15" t="s">
        <v>3485</v>
      </c>
      <c r="F239" s="14" t="s">
        <v>3649</v>
      </c>
      <c r="G239" s="16">
        <v>599.20000000000005</v>
      </c>
      <c r="H239" s="17">
        <v>28</v>
      </c>
      <c r="I239" s="14" t="s">
        <v>52</v>
      </c>
      <c r="J239" s="15" t="s">
        <v>3485</v>
      </c>
      <c r="K239" s="16">
        <v>599.20000000000005</v>
      </c>
      <c r="L239" s="15" t="s">
        <v>3485</v>
      </c>
      <c r="M239" s="16">
        <v>599.20000000000005</v>
      </c>
      <c r="N239" s="16" t="s">
        <v>750</v>
      </c>
      <c r="O239" s="16"/>
      <c r="P239" s="67" t="s">
        <v>3650</v>
      </c>
      <c r="Q239" s="106">
        <v>20</v>
      </c>
      <c r="R239" s="107" t="s">
        <v>206</v>
      </c>
      <c r="S239" s="20">
        <v>28</v>
      </c>
      <c r="T239" s="66">
        <v>560</v>
      </c>
      <c r="U239" s="66">
        <f t="shared" si="103"/>
        <v>39.200000000000003</v>
      </c>
      <c r="V239" s="66">
        <f t="shared" si="99"/>
        <v>599.20000000000005</v>
      </c>
      <c r="W239" s="127" t="s">
        <v>3651</v>
      </c>
      <c r="X239" s="51">
        <v>24095</v>
      </c>
      <c r="Y239" s="113">
        <v>24090</v>
      </c>
      <c r="Z239" s="113" t="s">
        <v>3652</v>
      </c>
      <c r="AA239" s="172" t="s">
        <v>673</v>
      </c>
      <c r="AB239" s="3"/>
      <c r="AC239" s="5"/>
      <c r="AD239" s="5"/>
    </row>
    <row r="240" spans="1:30">
      <c r="A240" s="85">
        <v>24084</v>
      </c>
      <c r="B240" s="101" t="s">
        <v>3648</v>
      </c>
      <c r="C240" s="67">
        <v>6</v>
      </c>
      <c r="D240" s="14" t="s">
        <v>112</v>
      </c>
      <c r="E240" s="15" t="s">
        <v>3485</v>
      </c>
      <c r="F240" s="14" t="s">
        <v>3653</v>
      </c>
      <c r="G240" s="16">
        <v>599.20000000000005</v>
      </c>
      <c r="H240" s="17">
        <v>28</v>
      </c>
      <c r="I240" s="14" t="s">
        <v>52</v>
      </c>
      <c r="J240" s="15" t="s">
        <v>3485</v>
      </c>
      <c r="K240" s="16">
        <v>599.20000000000005</v>
      </c>
      <c r="L240" s="15" t="s">
        <v>3485</v>
      </c>
      <c r="M240" s="16">
        <v>599.20000000000005</v>
      </c>
      <c r="N240" s="16" t="s">
        <v>750</v>
      </c>
      <c r="O240" s="16"/>
      <c r="P240" s="67" t="s">
        <v>3654</v>
      </c>
      <c r="Q240" s="106">
        <v>20</v>
      </c>
      <c r="R240" s="107" t="s">
        <v>206</v>
      </c>
      <c r="S240" s="20">
        <v>28</v>
      </c>
      <c r="T240" s="66">
        <v>560</v>
      </c>
      <c r="U240" s="66">
        <f t="shared" ref="U240:U242" si="106">T240*7/100</f>
        <v>39.200000000000003</v>
      </c>
      <c r="V240" s="66">
        <f t="shared" ref="V240:V242" si="107">T240+U240</f>
        <v>599.20000000000005</v>
      </c>
      <c r="W240" s="127" t="s">
        <v>3651</v>
      </c>
      <c r="X240" s="51">
        <v>24095</v>
      </c>
      <c r="Y240" s="113">
        <v>24090</v>
      </c>
      <c r="Z240" s="113" t="s">
        <v>3652</v>
      </c>
      <c r="AA240" s="172" t="s">
        <v>673</v>
      </c>
      <c r="AB240" s="3"/>
      <c r="AC240" s="5"/>
      <c r="AD240" s="5"/>
    </row>
    <row r="241" spans="1:30">
      <c r="A241" s="85">
        <v>24084</v>
      </c>
      <c r="B241" s="101" t="s">
        <v>3648</v>
      </c>
      <c r="C241" s="67">
        <v>6</v>
      </c>
      <c r="D241" s="14" t="s">
        <v>112</v>
      </c>
      <c r="E241" s="15" t="s">
        <v>3485</v>
      </c>
      <c r="F241" s="14" t="s">
        <v>3655</v>
      </c>
      <c r="G241" s="16">
        <v>599.20000000000005</v>
      </c>
      <c r="H241" s="17">
        <v>28</v>
      </c>
      <c r="I241" s="14" t="s">
        <v>52</v>
      </c>
      <c r="J241" s="15" t="s">
        <v>3485</v>
      </c>
      <c r="K241" s="16">
        <v>599.20000000000005</v>
      </c>
      <c r="L241" s="15" t="s">
        <v>3485</v>
      </c>
      <c r="M241" s="16">
        <v>599.20000000000005</v>
      </c>
      <c r="N241" s="16" t="s">
        <v>750</v>
      </c>
      <c r="O241" s="16"/>
      <c r="P241" s="67" t="s">
        <v>3656</v>
      </c>
      <c r="Q241" s="106">
        <v>20</v>
      </c>
      <c r="R241" s="107" t="s">
        <v>206</v>
      </c>
      <c r="S241" s="20">
        <v>28</v>
      </c>
      <c r="T241" s="66">
        <v>560</v>
      </c>
      <c r="U241" s="66">
        <f t="shared" si="106"/>
        <v>39.200000000000003</v>
      </c>
      <c r="V241" s="66">
        <f t="shared" si="107"/>
        <v>599.20000000000005</v>
      </c>
      <c r="W241" s="127" t="s">
        <v>3651</v>
      </c>
      <c r="X241" s="51">
        <v>24095</v>
      </c>
      <c r="Y241" s="113">
        <v>24090</v>
      </c>
      <c r="Z241" s="113" t="s">
        <v>3652</v>
      </c>
      <c r="AA241" s="172" t="s">
        <v>673</v>
      </c>
      <c r="AB241" s="3"/>
      <c r="AC241" s="5"/>
      <c r="AD241" s="5"/>
    </row>
    <row r="242" spans="1:30">
      <c r="A242" s="85">
        <v>24084</v>
      </c>
      <c r="B242" s="101" t="s">
        <v>3648</v>
      </c>
      <c r="C242" s="67">
        <v>6</v>
      </c>
      <c r="D242" s="14" t="s">
        <v>112</v>
      </c>
      <c r="E242" s="15" t="s">
        <v>3485</v>
      </c>
      <c r="F242" s="14" t="s">
        <v>3657</v>
      </c>
      <c r="G242" s="16">
        <v>599.20000000000005</v>
      </c>
      <c r="H242" s="17">
        <v>28</v>
      </c>
      <c r="I242" s="14" t="s">
        <v>52</v>
      </c>
      <c r="J242" s="15" t="s">
        <v>3485</v>
      </c>
      <c r="K242" s="16">
        <v>599.20000000000005</v>
      </c>
      <c r="L242" s="15" t="s">
        <v>3485</v>
      </c>
      <c r="M242" s="16">
        <v>599.20000000000005</v>
      </c>
      <c r="N242" s="16" t="s">
        <v>750</v>
      </c>
      <c r="O242" s="16"/>
      <c r="P242" s="67" t="s">
        <v>3658</v>
      </c>
      <c r="Q242" s="106">
        <v>20</v>
      </c>
      <c r="R242" s="107" t="s">
        <v>206</v>
      </c>
      <c r="S242" s="20">
        <v>28</v>
      </c>
      <c r="T242" s="66">
        <v>560</v>
      </c>
      <c r="U242" s="66">
        <f t="shared" si="106"/>
        <v>39.200000000000003</v>
      </c>
      <c r="V242" s="66">
        <f t="shared" si="107"/>
        <v>599.20000000000005</v>
      </c>
      <c r="W242" s="127" t="s">
        <v>3651</v>
      </c>
      <c r="X242" s="51">
        <v>24095</v>
      </c>
      <c r="Y242" s="113">
        <v>24090</v>
      </c>
      <c r="Z242" s="113" t="s">
        <v>3652</v>
      </c>
      <c r="AA242" s="172" t="s">
        <v>673</v>
      </c>
      <c r="AB242" s="3"/>
      <c r="AC242" s="5"/>
      <c r="AD242" s="5"/>
    </row>
    <row r="243" spans="1:30">
      <c r="A243" s="85">
        <v>24084</v>
      </c>
      <c r="B243" s="101" t="s">
        <v>3659</v>
      </c>
      <c r="C243" s="67">
        <v>6</v>
      </c>
      <c r="D243" s="14" t="s">
        <v>112</v>
      </c>
      <c r="E243" s="15" t="s">
        <v>1339</v>
      </c>
      <c r="F243" s="14" t="s">
        <v>3660</v>
      </c>
      <c r="G243" s="16">
        <v>58422</v>
      </c>
      <c r="H243" s="17">
        <v>1.82</v>
      </c>
      <c r="I243" s="14" t="s">
        <v>52</v>
      </c>
      <c r="J243" s="18" t="s">
        <v>1339</v>
      </c>
      <c r="K243" s="19">
        <v>54600</v>
      </c>
      <c r="L243" s="18" t="s">
        <v>1339</v>
      </c>
      <c r="M243" s="19">
        <v>54600</v>
      </c>
      <c r="N243" s="16" t="s">
        <v>750</v>
      </c>
      <c r="O243" s="16"/>
      <c r="P243" s="67" t="s">
        <v>3661</v>
      </c>
      <c r="Q243" s="106">
        <v>30000</v>
      </c>
      <c r="R243" s="107" t="s">
        <v>206</v>
      </c>
      <c r="S243" s="20">
        <v>1.82</v>
      </c>
      <c r="T243" s="66">
        <v>54600</v>
      </c>
      <c r="U243" s="66">
        <v>0</v>
      </c>
      <c r="V243" s="66">
        <f t="shared" si="99"/>
        <v>54600</v>
      </c>
      <c r="W243" s="127" t="s">
        <v>3662</v>
      </c>
      <c r="X243" s="51">
        <v>24090</v>
      </c>
      <c r="Y243" s="113">
        <v>24095</v>
      </c>
      <c r="Z243" s="113" t="s">
        <v>3663</v>
      </c>
      <c r="AA243" s="172" t="s">
        <v>863</v>
      </c>
      <c r="AB243" s="3"/>
      <c r="AC243" s="5"/>
      <c r="AD243" s="5"/>
    </row>
    <row r="244" spans="1:30">
      <c r="A244" s="85">
        <v>24089</v>
      </c>
      <c r="B244" s="101" t="s">
        <v>3664</v>
      </c>
      <c r="C244" s="67">
        <v>1</v>
      </c>
      <c r="D244" s="14" t="s">
        <v>60</v>
      </c>
      <c r="E244" s="15" t="s">
        <v>61</v>
      </c>
      <c r="F244" s="14" t="s">
        <v>68</v>
      </c>
      <c r="G244" s="16">
        <v>59117.5</v>
      </c>
      <c r="H244" s="17">
        <v>1105</v>
      </c>
      <c r="I244" s="14" t="s">
        <v>52</v>
      </c>
      <c r="J244" s="21" t="s">
        <v>61</v>
      </c>
      <c r="K244" s="16">
        <v>59117.5</v>
      </c>
      <c r="L244" s="21" t="s">
        <v>61</v>
      </c>
      <c r="M244" s="16">
        <v>59117.5</v>
      </c>
      <c r="N244" s="16" t="s">
        <v>750</v>
      </c>
      <c r="O244" s="16"/>
      <c r="P244" s="67"/>
      <c r="Q244" s="106">
        <v>50</v>
      </c>
      <c r="R244" s="107" t="s">
        <v>63</v>
      </c>
      <c r="S244" s="20">
        <v>1105</v>
      </c>
      <c r="T244" s="66">
        <v>55250</v>
      </c>
      <c r="U244" s="66">
        <f t="shared" si="103"/>
        <v>3867.5</v>
      </c>
      <c r="V244" s="66">
        <f t="shared" si="99"/>
        <v>59117.5</v>
      </c>
      <c r="W244" s="127" t="s">
        <v>3665</v>
      </c>
      <c r="X244" s="51">
        <v>24112</v>
      </c>
      <c r="Y244" s="113">
        <v>24116</v>
      </c>
      <c r="Z244" s="113" t="s">
        <v>3666</v>
      </c>
      <c r="AA244" s="172" t="s">
        <v>1090</v>
      </c>
      <c r="AB244" s="3"/>
      <c r="AC244" s="5"/>
      <c r="AD244" s="5"/>
    </row>
    <row r="245" spans="1:30">
      <c r="A245" s="85">
        <v>24089</v>
      </c>
      <c r="B245" s="101" t="s">
        <v>3664</v>
      </c>
      <c r="C245" s="67">
        <v>1</v>
      </c>
      <c r="D245" s="14" t="s">
        <v>60</v>
      </c>
      <c r="E245" s="15" t="s">
        <v>61</v>
      </c>
      <c r="F245" s="14" t="s">
        <v>640</v>
      </c>
      <c r="G245" s="16">
        <v>44940</v>
      </c>
      <c r="H245" s="17">
        <v>700</v>
      </c>
      <c r="I245" s="14" t="s">
        <v>52</v>
      </c>
      <c r="J245" s="21" t="s">
        <v>61</v>
      </c>
      <c r="K245" s="16">
        <v>44619</v>
      </c>
      <c r="L245" s="21" t="s">
        <v>61</v>
      </c>
      <c r="M245" s="16">
        <v>44619</v>
      </c>
      <c r="N245" s="16" t="s">
        <v>750</v>
      </c>
      <c r="O245" s="16"/>
      <c r="P245" s="67"/>
      <c r="Q245" s="106">
        <v>60</v>
      </c>
      <c r="R245" s="107" t="s">
        <v>63</v>
      </c>
      <c r="S245" s="20">
        <v>695</v>
      </c>
      <c r="T245" s="66">
        <v>41700</v>
      </c>
      <c r="U245" s="66">
        <f t="shared" ref="U245:U247" si="108">T245*7/100</f>
        <v>2919</v>
      </c>
      <c r="V245" s="66">
        <f t="shared" ref="V245:V247" si="109">T245+U245</f>
        <v>44619</v>
      </c>
      <c r="W245" s="127" t="s">
        <v>3665</v>
      </c>
      <c r="X245" s="51">
        <v>24112</v>
      </c>
      <c r="Y245" s="113">
        <v>24116</v>
      </c>
      <c r="Z245" s="113" t="s">
        <v>3666</v>
      </c>
      <c r="AA245" s="172" t="s">
        <v>1090</v>
      </c>
      <c r="AB245" s="3"/>
      <c r="AC245" s="5"/>
      <c r="AD245" s="5"/>
    </row>
    <row r="246" spans="1:30">
      <c r="A246" s="85">
        <v>24089</v>
      </c>
      <c r="B246" s="101" t="s">
        <v>3664</v>
      </c>
      <c r="C246" s="67">
        <v>1</v>
      </c>
      <c r="D246" s="14" t="s">
        <v>60</v>
      </c>
      <c r="E246" s="15" t="s">
        <v>61</v>
      </c>
      <c r="F246" s="14" t="s">
        <v>3667</v>
      </c>
      <c r="G246" s="16">
        <v>36647.5</v>
      </c>
      <c r="H246" s="17">
        <v>685</v>
      </c>
      <c r="I246" s="14" t="s">
        <v>52</v>
      </c>
      <c r="J246" s="21" t="s">
        <v>61</v>
      </c>
      <c r="K246" s="16">
        <v>36166</v>
      </c>
      <c r="L246" s="21" t="s">
        <v>61</v>
      </c>
      <c r="M246" s="16">
        <v>36166</v>
      </c>
      <c r="N246" s="16" t="s">
        <v>750</v>
      </c>
      <c r="O246" s="16"/>
      <c r="P246" s="67"/>
      <c r="Q246" s="106">
        <v>50</v>
      </c>
      <c r="R246" s="107" t="s">
        <v>63</v>
      </c>
      <c r="S246" s="20">
        <v>676</v>
      </c>
      <c r="T246" s="66">
        <v>33800</v>
      </c>
      <c r="U246" s="66">
        <f t="shared" si="108"/>
        <v>2366</v>
      </c>
      <c r="V246" s="66">
        <f t="shared" si="109"/>
        <v>36166</v>
      </c>
      <c r="W246" s="127" t="s">
        <v>3665</v>
      </c>
      <c r="X246" s="51">
        <v>24112</v>
      </c>
      <c r="Y246" s="113">
        <v>24116</v>
      </c>
      <c r="Z246" s="113" t="s">
        <v>3666</v>
      </c>
      <c r="AA246" s="172" t="s">
        <v>1090</v>
      </c>
      <c r="AB246" s="3"/>
      <c r="AC246" s="5"/>
      <c r="AD246" s="5"/>
    </row>
    <row r="247" spans="1:30">
      <c r="A247" s="85">
        <v>24089</v>
      </c>
      <c r="B247" s="101" t="s">
        <v>3664</v>
      </c>
      <c r="C247" s="67">
        <v>1</v>
      </c>
      <c r="D247" s="14" t="s">
        <v>60</v>
      </c>
      <c r="E247" s="15" t="s">
        <v>61</v>
      </c>
      <c r="F247" s="14" t="s">
        <v>179</v>
      </c>
      <c r="G247" s="16">
        <v>331700</v>
      </c>
      <c r="H247" s="17">
        <v>6200</v>
      </c>
      <c r="I247" s="14" t="s">
        <v>52</v>
      </c>
      <c r="J247" s="21" t="s">
        <v>61</v>
      </c>
      <c r="K247" s="16">
        <v>327794.5</v>
      </c>
      <c r="L247" s="21" t="s">
        <v>61</v>
      </c>
      <c r="M247" s="16">
        <v>327794.5</v>
      </c>
      <c r="N247" s="16" t="s">
        <v>750</v>
      </c>
      <c r="O247" s="16"/>
      <c r="P247" s="67"/>
      <c r="Q247" s="106">
        <v>50</v>
      </c>
      <c r="R247" s="107" t="s">
        <v>63</v>
      </c>
      <c r="S247" s="20">
        <v>6127</v>
      </c>
      <c r="T247" s="66">
        <v>306350</v>
      </c>
      <c r="U247" s="66">
        <f t="shared" si="108"/>
        <v>21444.5</v>
      </c>
      <c r="V247" s="66">
        <f t="shared" si="109"/>
        <v>327794.5</v>
      </c>
      <c r="W247" s="127" t="s">
        <v>3665</v>
      </c>
      <c r="X247" s="51">
        <v>24112</v>
      </c>
      <c r="Y247" s="113">
        <v>24116</v>
      </c>
      <c r="Z247" s="113" t="s">
        <v>3666</v>
      </c>
      <c r="AA247" s="172" t="s">
        <v>1090</v>
      </c>
      <c r="AB247" s="3"/>
      <c r="AC247" s="5"/>
      <c r="AD247" s="5"/>
    </row>
    <row r="248" spans="1:30">
      <c r="A248" s="85"/>
      <c r="B248" s="101" t="s">
        <v>3668</v>
      </c>
      <c r="C248" s="67"/>
      <c r="D248" s="14"/>
      <c r="E248" s="15"/>
      <c r="F248" s="122" t="s">
        <v>3669</v>
      </c>
      <c r="G248" s="16"/>
      <c r="H248" s="17"/>
      <c r="I248" s="14"/>
      <c r="J248" s="18"/>
      <c r="K248" s="19"/>
      <c r="L248" s="21"/>
      <c r="M248" s="16"/>
      <c r="N248" s="16"/>
      <c r="O248" s="16"/>
      <c r="P248" s="67"/>
      <c r="Q248" s="106"/>
      <c r="R248" s="107"/>
      <c r="S248" s="20"/>
      <c r="T248" s="66"/>
      <c r="U248" s="66">
        <f t="shared" ref="U248:U252" si="110">T248*7/100</f>
        <v>0</v>
      </c>
      <c r="V248" s="66">
        <f t="shared" ref="V248:V252" si="111">T248+U248</f>
        <v>0</v>
      </c>
      <c r="W248" s="199" t="s">
        <v>454</v>
      </c>
      <c r="X248" s="51"/>
      <c r="Y248" s="113"/>
      <c r="Z248" s="173" t="s">
        <v>454</v>
      </c>
      <c r="AA248" s="172" t="s">
        <v>454</v>
      </c>
      <c r="AB248" s="3"/>
      <c r="AC248" s="5"/>
      <c r="AD248" s="5"/>
    </row>
    <row r="249" spans="1:30">
      <c r="A249" s="85">
        <v>24089</v>
      </c>
      <c r="B249" s="101" t="s">
        <v>3670</v>
      </c>
      <c r="C249" s="67">
        <v>4</v>
      </c>
      <c r="D249" s="14" t="s">
        <v>60</v>
      </c>
      <c r="E249" s="15" t="s">
        <v>398</v>
      </c>
      <c r="F249" s="14" t="s">
        <v>524</v>
      </c>
      <c r="G249" s="16">
        <v>107000</v>
      </c>
      <c r="H249" s="17">
        <v>5000</v>
      </c>
      <c r="I249" s="14" t="s">
        <v>52</v>
      </c>
      <c r="J249" s="15" t="s">
        <v>398</v>
      </c>
      <c r="K249" s="19">
        <v>107000</v>
      </c>
      <c r="L249" s="15" t="s">
        <v>398</v>
      </c>
      <c r="M249" s="19">
        <v>107000</v>
      </c>
      <c r="N249" s="16" t="s">
        <v>750</v>
      </c>
      <c r="O249" s="16"/>
      <c r="P249" s="67"/>
      <c r="Q249" s="106">
        <v>20</v>
      </c>
      <c r="R249" s="107" t="s">
        <v>349</v>
      </c>
      <c r="S249" s="20">
        <v>5000</v>
      </c>
      <c r="T249" s="66">
        <v>100000</v>
      </c>
      <c r="U249" s="66">
        <f t="shared" si="110"/>
        <v>7000</v>
      </c>
      <c r="V249" s="66">
        <f t="shared" si="111"/>
        <v>107000</v>
      </c>
      <c r="W249" s="127" t="s">
        <v>3671</v>
      </c>
      <c r="X249" s="51">
        <v>24090</v>
      </c>
      <c r="Y249" s="113">
        <v>24103</v>
      </c>
      <c r="Z249" s="113" t="s">
        <v>3672</v>
      </c>
      <c r="AA249" s="172" t="s">
        <v>344</v>
      </c>
      <c r="AB249" s="3"/>
      <c r="AC249" s="5"/>
      <c r="AD249" s="5"/>
    </row>
    <row r="250" spans="1:30" ht="48">
      <c r="A250" s="85">
        <v>24089</v>
      </c>
      <c r="B250" s="101" t="s">
        <v>3673</v>
      </c>
      <c r="C250" s="67">
        <v>6</v>
      </c>
      <c r="D250" s="14" t="s">
        <v>49</v>
      </c>
      <c r="E250" s="15" t="s">
        <v>3350</v>
      </c>
      <c r="F250" s="14" t="s">
        <v>3674</v>
      </c>
      <c r="G250" s="16">
        <v>4815</v>
      </c>
      <c r="H250" s="17"/>
      <c r="I250" s="14" t="s">
        <v>52</v>
      </c>
      <c r="J250" s="18" t="s">
        <v>3350</v>
      </c>
      <c r="K250" s="19">
        <v>4815</v>
      </c>
      <c r="L250" s="18" t="s">
        <v>3350</v>
      </c>
      <c r="M250" s="19">
        <v>4815</v>
      </c>
      <c r="N250" s="16" t="s">
        <v>750</v>
      </c>
      <c r="O250" s="16"/>
      <c r="P250" s="67" t="s">
        <v>3675</v>
      </c>
      <c r="Q250" s="106">
        <v>1</v>
      </c>
      <c r="R250" s="107" t="s">
        <v>101</v>
      </c>
      <c r="S250" s="20"/>
      <c r="T250" s="66">
        <v>4500</v>
      </c>
      <c r="U250" s="66">
        <f t="shared" si="110"/>
        <v>315</v>
      </c>
      <c r="V250" s="66">
        <f t="shared" si="111"/>
        <v>4815</v>
      </c>
      <c r="W250" s="127" t="s">
        <v>3676</v>
      </c>
      <c r="X250" s="51">
        <v>24090</v>
      </c>
      <c r="Y250" s="113">
        <v>24095</v>
      </c>
      <c r="Z250" s="113" t="s">
        <v>3677</v>
      </c>
      <c r="AA250" s="172" t="s">
        <v>2191</v>
      </c>
      <c r="AB250" s="3"/>
      <c r="AC250" s="5"/>
      <c r="AD250" s="5"/>
    </row>
    <row r="251" spans="1:30" ht="48">
      <c r="A251" s="85">
        <v>24089</v>
      </c>
      <c r="B251" s="101" t="s">
        <v>3678</v>
      </c>
      <c r="C251" s="67">
        <v>6</v>
      </c>
      <c r="D251" s="14" t="s">
        <v>112</v>
      </c>
      <c r="E251" s="15" t="s">
        <v>50</v>
      </c>
      <c r="F251" s="14" t="s">
        <v>3629</v>
      </c>
      <c r="G251" s="16">
        <v>18618</v>
      </c>
      <c r="H251" s="17">
        <v>58</v>
      </c>
      <c r="I251" s="14" t="s">
        <v>52</v>
      </c>
      <c r="J251" s="18" t="s">
        <v>50</v>
      </c>
      <c r="K251" s="19">
        <v>18618</v>
      </c>
      <c r="L251" s="18" t="s">
        <v>50</v>
      </c>
      <c r="M251" s="19">
        <v>18618</v>
      </c>
      <c r="N251" s="16" t="s">
        <v>750</v>
      </c>
      <c r="O251" s="16"/>
      <c r="P251" s="67" t="s">
        <v>3679</v>
      </c>
      <c r="Q251" s="106">
        <v>300</v>
      </c>
      <c r="R251" s="107" t="s">
        <v>206</v>
      </c>
      <c r="S251" s="20">
        <v>58</v>
      </c>
      <c r="T251" s="66">
        <v>17400</v>
      </c>
      <c r="U251" s="66">
        <f t="shared" si="110"/>
        <v>1218</v>
      </c>
      <c r="V251" s="66">
        <f t="shared" si="111"/>
        <v>18618</v>
      </c>
      <c r="W251" s="127" t="s">
        <v>3680</v>
      </c>
      <c r="X251" s="51">
        <v>24098</v>
      </c>
      <c r="Y251" s="113">
        <v>24112</v>
      </c>
      <c r="Z251" s="113" t="s">
        <v>3681</v>
      </c>
      <c r="AA251" s="172" t="s">
        <v>863</v>
      </c>
      <c r="AB251" s="3"/>
      <c r="AC251" s="5"/>
      <c r="AD251" s="5"/>
    </row>
    <row r="252" spans="1:30" ht="48">
      <c r="A252" s="85">
        <v>24089</v>
      </c>
      <c r="B252" s="101" t="s">
        <v>3682</v>
      </c>
      <c r="C252" s="67">
        <v>6</v>
      </c>
      <c r="D252" s="14" t="s">
        <v>112</v>
      </c>
      <c r="E252" s="15" t="s">
        <v>50</v>
      </c>
      <c r="F252" s="14" t="s">
        <v>3683</v>
      </c>
      <c r="G252" s="16">
        <v>26750</v>
      </c>
      <c r="H252" s="17">
        <v>25</v>
      </c>
      <c r="I252" s="14" t="s">
        <v>52</v>
      </c>
      <c r="J252" s="18" t="s">
        <v>50</v>
      </c>
      <c r="K252" s="19">
        <v>22470</v>
      </c>
      <c r="L252" s="18" t="s">
        <v>50</v>
      </c>
      <c r="M252" s="19">
        <v>22470</v>
      </c>
      <c r="N252" s="16" t="s">
        <v>750</v>
      </c>
      <c r="O252" s="16"/>
      <c r="P252" s="67" t="s">
        <v>3684</v>
      </c>
      <c r="Q252" s="106">
        <v>1000</v>
      </c>
      <c r="R252" s="107" t="s">
        <v>206</v>
      </c>
      <c r="S252" s="20">
        <v>21</v>
      </c>
      <c r="T252" s="66">
        <v>21000</v>
      </c>
      <c r="U252" s="66">
        <f t="shared" si="110"/>
        <v>1470</v>
      </c>
      <c r="V252" s="66">
        <f t="shared" si="111"/>
        <v>22470</v>
      </c>
      <c r="W252" s="127" t="s">
        <v>3685</v>
      </c>
      <c r="X252" s="51">
        <v>24099</v>
      </c>
      <c r="Y252" s="113">
        <v>24112</v>
      </c>
      <c r="Z252" s="113" t="s">
        <v>3686</v>
      </c>
      <c r="AA252" s="172" t="s">
        <v>804</v>
      </c>
      <c r="AB252" s="3"/>
      <c r="AC252" s="5"/>
      <c r="AD252" s="5"/>
    </row>
    <row r="253" spans="1:30">
      <c r="A253" s="85">
        <v>24090</v>
      </c>
      <c r="B253" s="101" t="s">
        <v>3687</v>
      </c>
      <c r="C253" s="67">
        <v>2</v>
      </c>
      <c r="D253" s="14" t="s">
        <v>49</v>
      </c>
      <c r="E253" s="15" t="s">
        <v>50</v>
      </c>
      <c r="F253" s="14" t="s">
        <v>174</v>
      </c>
      <c r="G253" s="16">
        <v>2675</v>
      </c>
      <c r="H253" s="17">
        <v>5</v>
      </c>
      <c r="I253" s="14" t="s">
        <v>52</v>
      </c>
      <c r="J253" s="15" t="s">
        <v>50</v>
      </c>
      <c r="K253" s="19">
        <v>5350</v>
      </c>
      <c r="L253" s="15" t="s">
        <v>50</v>
      </c>
      <c r="M253" s="19">
        <v>5350</v>
      </c>
      <c r="N253" s="16" t="s">
        <v>750</v>
      </c>
      <c r="O253" s="16"/>
      <c r="P253" s="67"/>
      <c r="Q253" s="106">
        <v>500</v>
      </c>
      <c r="R253" s="107" t="s">
        <v>80</v>
      </c>
      <c r="S253" s="20">
        <v>5</v>
      </c>
      <c r="T253" s="66">
        <v>2500</v>
      </c>
      <c r="U253" s="66">
        <f t="shared" si="97"/>
        <v>175</v>
      </c>
      <c r="V253" s="66">
        <f t="shared" si="98"/>
        <v>2675</v>
      </c>
      <c r="W253" s="127" t="s">
        <v>3688</v>
      </c>
      <c r="X253" s="51">
        <v>24096</v>
      </c>
      <c r="Y253" s="113">
        <v>24102</v>
      </c>
      <c r="Z253" s="113" t="s">
        <v>3689</v>
      </c>
      <c r="AA253" s="172" t="s">
        <v>2483</v>
      </c>
      <c r="AB253" s="3"/>
      <c r="AC253" s="5"/>
      <c r="AD253" s="5"/>
    </row>
    <row r="254" spans="1:30">
      <c r="A254" s="85">
        <v>24090</v>
      </c>
      <c r="B254" s="101" t="s">
        <v>3690</v>
      </c>
      <c r="C254" s="67">
        <v>7</v>
      </c>
      <c r="D254" s="14" t="s">
        <v>31</v>
      </c>
      <c r="E254" s="15" t="s">
        <v>2354</v>
      </c>
      <c r="F254" s="14" t="s">
        <v>3691</v>
      </c>
      <c r="G254" s="16">
        <v>2852.62</v>
      </c>
      <c r="H254" s="17"/>
      <c r="I254" s="14" t="s">
        <v>275</v>
      </c>
      <c r="J254" s="18" t="s">
        <v>2354</v>
      </c>
      <c r="K254" s="19">
        <v>2852.62</v>
      </c>
      <c r="L254" s="18" t="s">
        <v>2354</v>
      </c>
      <c r="M254" s="19">
        <v>2852.62</v>
      </c>
      <c r="N254" s="16"/>
      <c r="O254" s="16"/>
      <c r="P254" s="67"/>
      <c r="Q254" s="106">
        <v>6</v>
      </c>
      <c r="R254" s="107" t="s">
        <v>101</v>
      </c>
      <c r="S254" s="20"/>
      <c r="T254" s="66">
        <v>2666</v>
      </c>
      <c r="U254" s="66">
        <f t="shared" si="97"/>
        <v>186.62</v>
      </c>
      <c r="V254" s="66">
        <f t="shared" si="98"/>
        <v>2852.62</v>
      </c>
      <c r="W254" s="50" t="s">
        <v>275</v>
      </c>
      <c r="X254" s="51">
        <v>24089</v>
      </c>
      <c r="Y254" s="113">
        <v>24089</v>
      </c>
      <c r="Z254" s="113" t="s">
        <v>275</v>
      </c>
      <c r="AA254" s="172" t="s">
        <v>275</v>
      </c>
      <c r="AB254" s="3"/>
      <c r="AC254" s="5"/>
      <c r="AD254" s="5"/>
    </row>
    <row r="255" spans="1:30">
      <c r="A255" s="85">
        <v>24091</v>
      </c>
      <c r="B255" s="101" t="s">
        <v>3692</v>
      </c>
      <c r="C255" s="67">
        <v>7</v>
      </c>
      <c r="D255" s="14" t="s">
        <v>147</v>
      </c>
      <c r="E255" s="15" t="s">
        <v>436</v>
      </c>
      <c r="F255" s="14" t="s">
        <v>437</v>
      </c>
      <c r="G255" s="16">
        <v>770.4</v>
      </c>
      <c r="H255" s="17"/>
      <c r="I255" s="14" t="s">
        <v>275</v>
      </c>
      <c r="J255" s="18" t="s">
        <v>436</v>
      </c>
      <c r="K255" s="19">
        <v>770.4</v>
      </c>
      <c r="L255" s="18" t="s">
        <v>436</v>
      </c>
      <c r="M255" s="19">
        <v>770.4</v>
      </c>
      <c r="N255" s="16"/>
      <c r="O255" s="16"/>
      <c r="P255" s="67"/>
      <c r="Q255" s="106">
        <v>2</v>
      </c>
      <c r="R255" s="107" t="s">
        <v>101</v>
      </c>
      <c r="S255" s="20"/>
      <c r="T255" s="66">
        <v>720</v>
      </c>
      <c r="U255" s="66">
        <f t="shared" si="97"/>
        <v>50.4</v>
      </c>
      <c r="V255" s="66">
        <f t="shared" si="98"/>
        <v>770.4</v>
      </c>
      <c r="W255" s="50" t="s">
        <v>275</v>
      </c>
      <c r="X255" s="51">
        <v>24089</v>
      </c>
      <c r="Y255" s="113">
        <v>24089</v>
      </c>
      <c r="Z255" s="113" t="s">
        <v>275</v>
      </c>
      <c r="AA255" s="172" t="s">
        <v>275</v>
      </c>
      <c r="AB255" s="3"/>
      <c r="AC255" s="5"/>
      <c r="AD255" s="5"/>
    </row>
    <row r="256" spans="1:30" ht="30" customHeight="1">
      <c r="A256" s="83">
        <v>24091</v>
      </c>
      <c r="B256" s="101" t="s">
        <v>3693</v>
      </c>
      <c r="C256" s="67">
        <v>7</v>
      </c>
      <c r="D256" s="14" t="s">
        <v>49</v>
      </c>
      <c r="E256" s="15" t="s">
        <v>748</v>
      </c>
      <c r="F256" s="14" t="s">
        <v>3694</v>
      </c>
      <c r="G256" s="16">
        <v>70620</v>
      </c>
      <c r="H256" s="17"/>
      <c r="I256" s="14" t="s">
        <v>52</v>
      </c>
      <c r="J256" s="15" t="s">
        <v>748</v>
      </c>
      <c r="K256" s="16">
        <v>70620</v>
      </c>
      <c r="L256" s="15" t="s">
        <v>748</v>
      </c>
      <c r="M256" s="16">
        <v>70620</v>
      </c>
      <c r="N256" s="16" t="s">
        <v>750</v>
      </c>
      <c r="O256" s="16"/>
      <c r="P256" s="67"/>
      <c r="Q256" s="106">
        <v>1</v>
      </c>
      <c r="R256" s="107" t="s">
        <v>35</v>
      </c>
      <c r="S256" s="20"/>
      <c r="T256" s="66">
        <v>5500</v>
      </c>
      <c r="U256" s="66">
        <f t="shared" si="97"/>
        <v>385</v>
      </c>
      <c r="V256" s="66">
        <f t="shared" si="98"/>
        <v>5885</v>
      </c>
      <c r="W256" s="50" t="s">
        <v>36</v>
      </c>
      <c r="X256" s="51">
        <v>24004</v>
      </c>
      <c r="Y256" s="113">
        <v>24077</v>
      </c>
      <c r="Z256" s="113" t="s">
        <v>3082</v>
      </c>
      <c r="AA256" s="200" t="s">
        <v>3083</v>
      </c>
      <c r="AB256" s="3"/>
      <c r="AC256" s="5"/>
      <c r="AD256" s="5"/>
    </row>
    <row r="257" spans="1:30" ht="48">
      <c r="A257" s="85">
        <v>24096</v>
      </c>
      <c r="B257" s="101" t="s">
        <v>3695</v>
      </c>
      <c r="C257" s="67">
        <v>7</v>
      </c>
      <c r="D257" s="14" t="s">
        <v>31</v>
      </c>
      <c r="E257" s="15" t="s">
        <v>1823</v>
      </c>
      <c r="F257" s="69" t="s">
        <v>3696</v>
      </c>
      <c r="G257" s="16">
        <v>4800</v>
      </c>
      <c r="H257" s="17"/>
      <c r="I257" s="14" t="s">
        <v>275</v>
      </c>
      <c r="J257" s="15" t="s">
        <v>1823</v>
      </c>
      <c r="K257" s="19">
        <v>4800</v>
      </c>
      <c r="L257" s="15" t="s">
        <v>1823</v>
      </c>
      <c r="M257" s="19">
        <v>4800</v>
      </c>
      <c r="N257" s="16"/>
      <c r="O257" s="16"/>
      <c r="P257" s="67"/>
      <c r="Q257" s="106">
        <v>1</v>
      </c>
      <c r="R257" s="107" t="s">
        <v>1099</v>
      </c>
      <c r="S257" s="20"/>
      <c r="T257" s="66">
        <v>4800</v>
      </c>
      <c r="U257" s="66">
        <v>0</v>
      </c>
      <c r="V257" s="66">
        <f t="shared" ref="V257:V262" si="112">T257+U257</f>
        <v>4800</v>
      </c>
      <c r="W257" s="50" t="s">
        <v>275</v>
      </c>
      <c r="X257" s="51">
        <v>24089</v>
      </c>
      <c r="Y257" s="113">
        <v>24089</v>
      </c>
      <c r="Z257" s="113" t="s">
        <v>275</v>
      </c>
      <c r="AA257" s="172" t="s">
        <v>275</v>
      </c>
      <c r="AB257" s="3"/>
      <c r="AC257" s="5"/>
      <c r="AD257" s="5"/>
    </row>
    <row r="258" spans="1:30" ht="30" customHeight="1">
      <c r="A258" s="83">
        <v>24095</v>
      </c>
      <c r="B258" s="101" t="s">
        <v>3697</v>
      </c>
      <c r="C258" s="67">
        <v>7</v>
      </c>
      <c r="D258" s="14" t="s">
        <v>147</v>
      </c>
      <c r="E258" s="15" t="s">
        <v>494</v>
      </c>
      <c r="F258" s="14" t="s">
        <v>3698</v>
      </c>
      <c r="G258" s="16">
        <v>500000</v>
      </c>
      <c r="H258" s="17"/>
      <c r="I258" s="14"/>
      <c r="J258" s="18"/>
      <c r="K258" s="19"/>
      <c r="L258" s="63"/>
      <c r="M258" s="16"/>
      <c r="N258" s="16"/>
      <c r="O258" s="16"/>
      <c r="P258" s="67"/>
      <c r="Q258" s="106">
        <v>1</v>
      </c>
      <c r="R258" s="107" t="s">
        <v>276</v>
      </c>
      <c r="S258" s="20"/>
      <c r="T258" s="66">
        <v>16981.7</v>
      </c>
      <c r="U258" s="66">
        <v>0</v>
      </c>
      <c r="V258" s="66">
        <f t="shared" si="112"/>
        <v>16981.7</v>
      </c>
      <c r="W258" s="50" t="s">
        <v>36</v>
      </c>
      <c r="X258" s="51">
        <v>23999</v>
      </c>
      <c r="Y258" s="113">
        <v>24076</v>
      </c>
      <c r="Z258" s="113" t="s">
        <v>3384</v>
      </c>
      <c r="AA258" s="200" t="s">
        <v>3385</v>
      </c>
      <c r="AB258" s="3"/>
      <c r="AC258" s="5"/>
      <c r="AD258" s="5"/>
    </row>
    <row r="259" spans="1:30" ht="30" customHeight="1">
      <c r="A259" s="83">
        <v>24095</v>
      </c>
      <c r="B259" s="101" t="s">
        <v>3699</v>
      </c>
      <c r="C259" s="67">
        <v>7</v>
      </c>
      <c r="D259" s="14" t="s">
        <v>147</v>
      </c>
      <c r="E259" s="15" t="s">
        <v>500</v>
      </c>
      <c r="F259" s="14" t="s">
        <v>3700</v>
      </c>
      <c r="G259" s="16">
        <v>500000</v>
      </c>
      <c r="H259" s="17"/>
      <c r="I259" s="14" t="s">
        <v>52</v>
      </c>
      <c r="J259" s="18"/>
      <c r="K259" s="19"/>
      <c r="L259" s="63"/>
      <c r="M259" s="16"/>
      <c r="N259" s="16"/>
      <c r="O259" s="16"/>
      <c r="P259" s="67"/>
      <c r="Q259" s="106">
        <v>2</v>
      </c>
      <c r="R259" s="107" t="s">
        <v>276</v>
      </c>
      <c r="S259" s="20"/>
      <c r="T259" s="66">
        <v>632.9</v>
      </c>
      <c r="U259" s="66">
        <v>0</v>
      </c>
      <c r="V259" s="66">
        <f t="shared" si="112"/>
        <v>632.9</v>
      </c>
      <c r="W259" s="50" t="s">
        <v>36</v>
      </c>
      <c r="X259" s="51">
        <v>24011</v>
      </c>
      <c r="Y259" s="113">
        <v>24076</v>
      </c>
      <c r="Z259" s="113" t="s">
        <v>3380</v>
      </c>
      <c r="AA259" s="200" t="s">
        <v>3381</v>
      </c>
      <c r="AB259" s="3"/>
      <c r="AC259" s="5"/>
      <c r="AD259" s="5"/>
    </row>
    <row r="260" spans="1:30" ht="30" customHeight="1">
      <c r="A260" s="85">
        <v>24095</v>
      </c>
      <c r="B260" s="101" t="s">
        <v>3701</v>
      </c>
      <c r="C260" s="67">
        <v>7</v>
      </c>
      <c r="D260" s="14" t="s">
        <v>147</v>
      </c>
      <c r="E260" s="15" t="s">
        <v>1328</v>
      </c>
      <c r="F260" s="14" t="s">
        <v>3702</v>
      </c>
      <c r="G260" s="16">
        <v>580475</v>
      </c>
      <c r="H260" s="17"/>
      <c r="I260" s="14" t="s">
        <v>52</v>
      </c>
      <c r="J260" s="15" t="s">
        <v>1328</v>
      </c>
      <c r="K260" s="124">
        <v>580475</v>
      </c>
      <c r="L260" s="15" t="s">
        <v>1328</v>
      </c>
      <c r="M260" s="124">
        <v>580475</v>
      </c>
      <c r="N260" s="16"/>
      <c r="O260" s="16"/>
      <c r="P260" s="67"/>
      <c r="Q260" s="106">
        <v>1</v>
      </c>
      <c r="R260" s="107" t="s">
        <v>1948</v>
      </c>
      <c r="S260" s="20"/>
      <c r="T260" s="66">
        <v>77500</v>
      </c>
      <c r="U260" s="66">
        <f t="shared" ref="U260:U261" si="113">T260*7/100</f>
        <v>5425</v>
      </c>
      <c r="V260" s="66">
        <f t="shared" si="112"/>
        <v>82925</v>
      </c>
      <c r="W260" s="50" t="s">
        <v>36</v>
      </c>
      <c r="X260" s="51">
        <v>24013</v>
      </c>
      <c r="Y260" s="113">
        <v>24077</v>
      </c>
      <c r="Z260" s="113" t="s">
        <v>3392</v>
      </c>
      <c r="AA260" s="200" t="s">
        <v>3703</v>
      </c>
      <c r="AB260" s="3"/>
      <c r="AC260" s="5"/>
      <c r="AD260" s="5"/>
    </row>
    <row r="261" spans="1:30" ht="30" customHeight="1">
      <c r="A261" s="83">
        <v>24095</v>
      </c>
      <c r="B261" s="101" t="s">
        <v>3704</v>
      </c>
      <c r="C261" s="67">
        <v>7</v>
      </c>
      <c r="D261" s="14" t="s">
        <v>31</v>
      </c>
      <c r="E261" s="15" t="s">
        <v>506</v>
      </c>
      <c r="F261" s="14" t="s">
        <v>3705</v>
      </c>
      <c r="G261" s="16">
        <v>96300</v>
      </c>
      <c r="H261" s="17"/>
      <c r="I261" s="14" t="s">
        <v>52</v>
      </c>
      <c r="J261" s="15" t="s">
        <v>506</v>
      </c>
      <c r="K261" s="19">
        <v>96300</v>
      </c>
      <c r="L261" s="15" t="s">
        <v>506</v>
      </c>
      <c r="M261" s="19">
        <v>96300</v>
      </c>
      <c r="N261" s="16" t="s">
        <v>750</v>
      </c>
      <c r="O261" s="16"/>
      <c r="P261" s="67"/>
      <c r="Q261" s="106">
        <v>1</v>
      </c>
      <c r="R261" s="107" t="s">
        <v>35</v>
      </c>
      <c r="S261" s="20"/>
      <c r="T261" s="66">
        <v>7500</v>
      </c>
      <c r="U261" s="66">
        <f t="shared" si="113"/>
        <v>525</v>
      </c>
      <c r="V261" s="66">
        <f t="shared" si="112"/>
        <v>8025</v>
      </c>
      <c r="W261" s="50" t="s">
        <v>36</v>
      </c>
      <c r="X261" s="51">
        <v>23993</v>
      </c>
      <c r="Y261" s="113">
        <v>24077</v>
      </c>
      <c r="Z261" s="113" t="s">
        <v>3396</v>
      </c>
      <c r="AA261" s="200" t="s">
        <v>3397</v>
      </c>
      <c r="AB261" s="3"/>
      <c r="AC261" s="5"/>
      <c r="AD261" s="5"/>
    </row>
    <row r="262" spans="1:30" ht="48">
      <c r="A262" s="85">
        <v>24091</v>
      </c>
      <c r="B262" s="101" t="s">
        <v>3706</v>
      </c>
      <c r="C262" s="67">
        <v>6</v>
      </c>
      <c r="D262" s="14" t="s">
        <v>112</v>
      </c>
      <c r="E262" s="15" t="s">
        <v>50</v>
      </c>
      <c r="F262" s="14" t="s">
        <v>3707</v>
      </c>
      <c r="G262" s="16">
        <v>2140</v>
      </c>
      <c r="H262" s="17">
        <v>50</v>
      </c>
      <c r="I262" s="14" t="s">
        <v>52</v>
      </c>
      <c r="J262" s="18" t="s">
        <v>50</v>
      </c>
      <c r="K262" s="19">
        <v>727.6</v>
      </c>
      <c r="L262" s="18" t="s">
        <v>50</v>
      </c>
      <c r="M262" s="19">
        <v>727.6</v>
      </c>
      <c r="N262" s="16" t="s">
        <v>750</v>
      </c>
      <c r="O262" s="16"/>
      <c r="P262" s="67" t="s">
        <v>3708</v>
      </c>
      <c r="Q262" s="106">
        <v>40</v>
      </c>
      <c r="R262" s="107" t="s">
        <v>206</v>
      </c>
      <c r="S262" s="20">
        <v>17</v>
      </c>
      <c r="T262" s="66">
        <v>680</v>
      </c>
      <c r="U262" s="66">
        <f t="shared" ref="U262:U263" si="114">T262*7/100</f>
        <v>47.6</v>
      </c>
      <c r="V262" s="66">
        <f t="shared" si="112"/>
        <v>727.6</v>
      </c>
      <c r="W262" s="127" t="s">
        <v>3709</v>
      </c>
      <c r="X262" s="51">
        <v>24095</v>
      </c>
      <c r="Y262" s="113">
        <v>24097</v>
      </c>
      <c r="Z262" s="113" t="s">
        <v>3710</v>
      </c>
      <c r="AA262" s="172" t="s">
        <v>3711</v>
      </c>
      <c r="AB262" s="3"/>
      <c r="AC262" s="5"/>
      <c r="AD262" s="5"/>
    </row>
    <row r="263" spans="1:30" ht="48">
      <c r="A263" s="85">
        <v>24091</v>
      </c>
      <c r="B263" s="101" t="s">
        <v>3706</v>
      </c>
      <c r="C263" s="67">
        <v>6</v>
      </c>
      <c r="D263" s="14" t="s">
        <v>112</v>
      </c>
      <c r="E263" s="15" t="s">
        <v>50</v>
      </c>
      <c r="F263" s="14" t="s">
        <v>3712</v>
      </c>
      <c r="G263" s="16">
        <v>4815</v>
      </c>
      <c r="H263" s="17">
        <v>90</v>
      </c>
      <c r="I263" s="14" t="s">
        <v>52</v>
      </c>
      <c r="J263" s="18" t="s">
        <v>50</v>
      </c>
      <c r="K263" s="19">
        <v>2942.5</v>
      </c>
      <c r="L263" s="18" t="s">
        <v>50</v>
      </c>
      <c r="M263" s="19">
        <v>2942.5</v>
      </c>
      <c r="N263" s="16" t="s">
        <v>750</v>
      </c>
      <c r="O263" s="16"/>
      <c r="P263" s="67" t="s">
        <v>3713</v>
      </c>
      <c r="Q263" s="106">
        <v>50</v>
      </c>
      <c r="R263" s="107" t="s">
        <v>206</v>
      </c>
      <c r="S263" s="20">
        <v>55</v>
      </c>
      <c r="T263" s="66">
        <v>2750</v>
      </c>
      <c r="U263" s="66">
        <f t="shared" si="114"/>
        <v>192.5</v>
      </c>
      <c r="V263" s="66">
        <f t="shared" ref="V263" si="115">T263+U263</f>
        <v>2942.5</v>
      </c>
      <c r="W263" s="127" t="s">
        <v>3709</v>
      </c>
      <c r="X263" s="51">
        <v>24095</v>
      </c>
      <c r="Y263" s="113">
        <v>24097</v>
      </c>
      <c r="Z263" s="113" t="s">
        <v>3710</v>
      </c>
      <c r="AA263" s="172" t="s">
        <v>3711</v>
      </c>
      <c r="AB263" s="3"/>
      <c r="AC263" s="5"/>
      <c r="AD263" s="5"/>
    </row>
    <row r="264" spans="1:30" ht="48">
      <c r="A264" s="85">
        <v>24092</v>
      </c>
      <c r="B264" s="101" t="s">
        <v>3714</v>
      </c>
      <c r="C264" s="67">
        <v>7</v>
      </c>
      <c r="D264" s="14" t="s">
        <v>147</v>
      </c>
      <c r="E264" s="15" t="s">
        <v>3008</v>
      </c>
      <c r="F264" s="14" t="s">
        <v>3715</v>
      </c>
      <c r="G264" s="16">
        <v>10700</v>
      </c>
      <c r="H264" s="17"/>
      <c r="I264" s="14" t="s">
        <v>275</v>
      </c>
      <c r="J264" s="18" t="s">
        <v>3008</v>
      </c>
      <c r="K264" s="19">
        <v>10700</v>
      </c>
      <c r="L264" s="18" t="s">
        <v>3008</v>
      </c>
      <c r="M264" s="19">
        <v>10700</v>
      </c>
      <c r="N264" s="16"/>
      <c r="O264" s="16"/>
      <c r="P264" s="67"/>
      <c r="Q264" s="106">
        <v>3</v>
      </c>
      <c r="R264" s="107" t="s">
        <v>101</v>
      </c>
      <c r="S264" s="20"/>
      <c r="T264" s="66">
        <v>10000</v>
      </c>
      <c r="U264" s="66">
        <f t="shared" ref="U264:U283" si="116">T264*7/100</f>
        <v>700</v>
      </c>
      <c r="V264" s="66">
        <f t="shared" ref="V264:V283" si="117">T264+U264</f>
        <v>10700</v>
      </c>
      <c r="W264" s="50" t="s">
        <v>275</v>
      </c>
      <c r="X264" s="51">
        <v>24090</v>
      </c>
      <c r="Y264" s="113">
        <v>24090</v>
      </c>
      <c r="Z264" s="113" t="s">
        <v>275</v>
      </c>
      <c r="AA264" s="172" t="s">
        <v>275</v>
      </c>
      <c r="AB264" s="3"/>
      <c r="AC264" s="5"/>
      <c r="AD264" s="5"/>
    </row>
    <row r="265" spans="1:30" ht="72">
      <c r="A265" s="85">
        <v>24095</v>
      </c>
      <c r="B265" s="101" t="s">
        <v>3716</v>
      </c>
      <c r="C265" s="67">
        <v>6</v>
      </c>
      <c r="D265" s="14" t="s">
        <v>147</v>
      </c>
      <c r="E265" s="15" t="s">
        <v>3179</v>
      </c>
      <c r="F265" s="14" t="s">
        <v>3717</v>
      </c>
      <c r="G265" s="16">
        <v>82818</v>
      </c>
      <c r="H265" s="17">
        <v>25.8</v>
      </c>
      <c r="I265" s="14" t="s">
        <v>52</v>
      </c>
      <c r="J265" s="18" t="s">
        <v>3179</v>
      </c>
      <c r="K265" s="19">
        <v>82818</v>
      </c>
      <c r="L265" s="18" t="s">
        <v>3179</v>
      </c>
      <c r="M265" s="19">
        <v>82818</v>
      </c>
      <c r="N265" s="16" t="s">
        <v>750</v>
      </c>
      <c r="O265" s="16"/>
      <c r="P265" s="67" t="s">
        <v>3718</v>
      </c>
      <c r="Q265" s="106">
        <v>3000</v>
      </c>
      <c r="R265" s="107" t="s">
        <v>206</v>
      </c>
      <c r="S265" s="20">
        <v>25.8</v>
      </c>
      <c r="T265" s="66">
        <v>77400</v>
      </c>
      <c r="U265" s="66">
        <f t="shared" ref="U265:U273" si="118">T265*7/100</f>
        <v>5418</v>
      </c>
      <c r="V265" s="66">
        <f t="shared" ref="V265:V278" si="119">T265+U265</f>
        <v>82818</v>
      </c>
      <c r="W265" s="127" t="s">
        <v>3719</v>
      </c>
      <c r="X265" s="51">
        <v>24089</v>
      </c>
      <c r="Y265" s="113">
        <v>24092</v>
      </c>
      <c r="Z265" s="113" t="s">
        <v>3720</v>
      </c>
      <c r="AA265" s="172" t="s">
        <v>3721</v>
      </c>
      <c r="AB265" s="3"/>
      <c r="AC265" s="5"/>
      <c r="AD265" s="5"/>
    </row>
    <row r="266" spans="1:30" ht="72">
      <c r="A266" s="85">
        <v>24095</v>
      </c>
      <c r="B266" s="101" t="s">
        <v>3716</v>
      </c>
      <c r="C266" s="67">
        <v>6</v>
      </c>
      <c r="D266" s="14" t="s">
        <v>147</v>
      </c>
      <c r="E266" s="15" t="s">
        <v>3179</v>
      </c>
      <c r="F266" s="14" t="s">
        <v>3722</v>
      </c>
      <c r="G266" s="16">
        <v>80250</v>
      </c>
      <c r="H266" s="17">
        <v>25</v>
      </c>
      <c r="I266" s="14" t="s">
        <v>52</v>
      </c>
      <c r="J266" s="18" t="s">
        <v>3179</v>
      </c>
      <c r="K266" s="19">
        <v>80250</v>
      </c>
      <c r="L266" s="18" t="s">
        <v>3179</v>
      </c>
      <c r="M266" s="19">
        <v>80250</v>
      </c>
      <c r="N266" s="16" t="s">
        <v>750</v>
      </c>
      <c r="O266" s="16"/>
      <c r="P266" s="67" t="s">
        <v>3723</v>
      </c>
      <c r="Q266" s="106">
        <v>3000</v>
      </c>
      <c r="R266" s="107" t="s">
        <v>206</v>
      </c>
      <c r="S266" s="20">
        <v>25</v>
      </c>
      <c r="T266" s="66">
        <v>75000</v>
      </c>
      <c r="U266" s="66">
        <f t="shared" ref="U266:U269" si="120">T266*7/100</f>
        <v>5250</v>
      </c>
      <c r="V266" s="66">
        <f t="shared" ref="V266:V269" si="121">T266+U266</f>
        <v>80250</v>
      </c>
      <c r="W266" s="127" t="s">
        <v>3719</v>
      </c>
      <c r="X266" s="51">
        <v>24089</v>
      </c>
      <c r="Y266" s="113">
        <v>24092</v>
      </c>
      <c r="Z266" s="113" t="s">
        <v>3720</v>
      </c>
      <c r="AA266" s="172" t="s">
        <v>3721</v>
      </c>
      <c r="AB266" s="3"/>
      <c r="AC266" s="5"/>
      <c r="AD266" s="5"/>
    </row>
    <row r="267" spans="1:30" ht="72">
      <c r="A267" s="85">
        <v>24095</v>
      </c>
      <c r="B267" s="101" t="s">
        <v>3716</v>
      </c>
      <c r="C267" s="67">
        <v>6</v>
      </c>
      <c r="D267" s="14" t="s">
        <v>147</v>
      </c>
      <c r="E267" s="15" t="s">
        <v>3179</v>
      </c>
      <c r="F267" s="14" t="s">
        <v>3724</v>
      </c>
      <c r="G267" s="16">
        <v>66447</v>
      </c>
      <c r="H267" s="17">
        <v>20.7</v>
      </c>
      <c r="I267" s="14" t="s">
        <v>52</v>
      </c>
      <c r="J267" s="18" t="s">
        <v>3179</v>
      </c>
      <c r="K267" s="19">
        <v>66447</v>
      </c>
      <c r="L267" s="18" t="s">
        <v>3179</v>
      </c>
      <c r="M267" s="19">
        <v>66447</v>
      </c>
      <c r="N267" s="16" t="s">
        <v>750</v>
      </c>
      <c r="O267" s="16"/>
      <c r="P267" s="67" t="s">
        <v>3725</v>
      </c>
      <c r="Q267" s="106">
        <v>3000</v>
      </c>
      <c r="R267" s="107" t="s">
        <v>206</v>
      </c>
      <c r="S267" s="20">
        <v>20.7</v>
      </c>
      <c r="T267" s="66">
        <v>62100</v>
      </c>
      <c r="U267" s="66">
        <f t="shared" si="120"/>
        <v>4347</v>
      </c>
      <c r="V267" s="66">
        <f t="shared" si="121"/>
        <v>66447</v>
      </c>
      <c r="W267" s="127" t="s">
        <v>3719</v>
      </c>
      <c r="X267" s="51">
        <v>24089</v>
      </c>
      <c r="Y267" s="113">
        <v>24092</v>
      </c>
      <c r="Z267" s="113" t="s">
        <v>3720</v>
      </c>
      <c r="AA267" s="172" t="s">
        <v>3721</v>
      </c>
      <c r="AB267" s="3"/>
      <c r="AC267" s="5"/>
      <c r="AD267" s="5"/>
    </row>
    <row r="268" spans="1:30" ht="72">
      <c r="A268" s="85">
        <v>24095</v>
      </c>
      <c r="B268" s="101" t="s">
        <v>3716</v>
      </c>
      <c r="C268" s="67">
        <v>6</v>
      </c>
      <c r="D268" s="14" t="s">
        <v>147</v>
      </c>
      <c r="E268" s="15" t="s">
        <v>3179</v>
      </c>
      <c r="F268" s="14" t="s">
        <v>3726</v>
      </c>
      <c r="G268" s="16">
        <v>83460</v>
      </c>
      <c r="H268" s="17">
        <v>19.5</v>
      </c>
      <c r="I268" s="14" t="s">
        <v>52</v>
      </c>
      <c r="J268" s="18" t="s">
        <v>3179</v>
      </c>
      <c r="K268" s="19">
        <v>83460</v>
      </c>
      <c r="L268" s="18" t="s">
        <v>3179</v>
      </c>
      <c r="M268" s="19">
        <v>83460</v>
      </c>
      <c r="N268" s="16" t="s">
        <v>750</v>
      </c>
      <c r="O268" s="16"/>
      <c r="P268" s="67" t="s">
        <v>3727</v>
      </c>
      <c r="Q268" s="106">
        <v>4000</v>
      </c>
      <c r="R268" s="107" t="s">
        <v>206</v>
      </c>
      <c r="S268" s="20">
        <v>19.5</v>
      </c>
      <c r="T268" s="66">
        <v>78000</v>
      </c>
      <c r="U268" s="66">
        <f t="shared" si="120"/>
        <v>5460</v>
      </c>
      <c r="V268" s="66">
        <f t="shared" si="121"/>
        <v>83460</v>
      </c>
      <c r="W268" s="127" t="s">
        <v>3719</v>
      </c>
      <c r="X268" s="51">
        <v>24089</v>
      </c>
      <c r="Y268" s="113">
        <v>24092</v>
      </c>
      <c r="Z268" s="113" t="s">
        <v>3720</v>
      </c>
      <c r="AA268" s="172" t="s">
        <v>3721</v>
      </c>
      <c r="AB268" s="3"/>
      <c r="AC268" s="5"/>
      <c r="AD268" s="5"/>
    </row>
    <row r="269" spans="1:30" ht="72">
      <c r="A269" s="85">
        <v>24095</v>
      </c>
      <c r="B269" s="101" t="s">
        <v>3716</v>
      </c>
      <c r="C269" s="67">
        <v>6</v>
      </c>
      <c r="D269" s="14" t="s">
        <v>147</v>
      </c>
      <c r="E269" s="15" t="s">
        <v>3179</v>
      </c>
      <c r="F269" s="14" t="s">
        <v>3728</v>
      </c>
      <c r="G269" s="16">
        <v>118128</v>
      </c>
      <c r="H269" s="17">
        <v>36.799999999999997</v>
      </c>
      <c r="I269" s="14" t="s">
        <v>52</v>
      </c>
      <c r="J269" s="18" t="s">
        <v>3179</v>
      </c>
      <c r="K269" s="19">
        <v>118128</v>
      </c>
      <c r="L269" s="18" t="s">
        <v>3179</v>
      </c>
      <c r="M269" s="19">
        <v>118128</v>
      </c>
      <c r="N269" s="16" t="s">
        <v>750</v>
      </c>
      <c r="O269" s="16"/>
      <c r="P269" s="67" t="s">
        <v>3729</v>
      </c>
      <c r="Q269" s="106">
        <v>3000</v>
      </c>
      <c r="R269" s="107" t="s">
        <v>206</v>
      </c>
      <c r="S269" s="20">
        <v>36.799999999999997</v>
      </c>
      <c r="T269" s="66">
        <v>110400</v>
      </c>
      <c r="U269" s="66">
        <f t="shared" si="120"/>
        <v>7728</v>
      </c>
      <c r="V269" s="66">
        <f t="shared" si="121"/>
        <v>118128</v>
      </c>
      <c r="W269" s="127" t="s">
        <v>3719</v>
      </c>
      <c r="X269" s="51">
        <v>24089</v>
      </c>
      <c r="Y269" s="113">
        <v>24092</v>
      </c>
      <c r="Z269" s="113" t="s">
        <v>3720</v>
      </c>
      <c r="AA269" s="172" t="s">
        <v>3721</v>
      </c>
      <c r="AB269" s="3"/>
      <c r="AC269" s="5"/>
      <c r="AD269" s="5"/>
    </row>
    <row r="270" spans="1:30">
      <c r="A270" s="85">
        <v>24084</v>
      </c>
      <c r="B270" s="101" t="s">
        <v>3730</v>
      </c>
      <c r="C270" s="67">
        <v>1</v>
      </c>
      <c r="D270" s="14" t="s">
        <v>60</v>
      </c>
      <c r="E270" s="15" t="s">
        <v>61</v>
      </c>
      <c r="F270" s="14" t="s">
        <v>3731</v>
      </c>
      <c r="G270" s="16">
        <v>379422</v>
      </c>
      <c r="H270" s="17">
        <v>9850</v>
      </c>
      <c r="I270" s="14" t="s">
        <v>94</v>
      </c>
      <c r="J270" s="15" t="s">
        <v>61</v>
      </c>
      <c r="K270" s="19">
        <v>379422</v>
      </c>
      <c r="L270" s="15" t="s">
        <v>61</v>
      </c>
      <c r="M270" s="19">
        <v>379422</v>
      </c>
      <c r="N270" s="16" t="s">
        <v>750</v>
      </c>
      <c r="O270" s="16"/>
      <c r="P270" s="67"/>
      <c r="Q270" s="106">
        <v>36</v>
      </c>
      <c r="R270" s="107" t="s">
        <v>361</v>
      </c>
      <c r="S270" s="20">
        <v>9850</v>
      </c>
      <c r="T270" s="66">
        <v>354600</v>
      </c>
      <c r="U270" s="66">
        <f t="shared" si="118"/>
        <v>24822</v>
      </c>
      <c r="V270" s="66">
        <f t="shared" si="119"/>
        <v>379422</v>
      </c>
      <c r="W270" s="127" t="s">
        <v>3732</v>
      </c>
      <c r="X270" s="51">
        <v>24089</v>
      </c>
      <c r="Y270" s="113">
        <v>24091</v>
      </c>
      <c r="Z270" s="113" t="s">
        <v>3733</v>
      </c>
      <c r="AA270" s="172" t="s">
        <v>3734</v>
      </c>
      <c r="AB270" s="3"/>
      <c r="AC270" s="5"/>
      <c r="AD270" s="5"/>
    </row>
    <row r="271" spans="1:30">
      <c r="A271" s="85">
        <v>24084</v>
      </c>
      <c r="B271" s="101" t="s">
        <v>3730</v>
      </c>
      <c r="C271" s="67">
        <v>1</v>
      </c>
      <c r="D271" s="14" t="s">
        <v>60</v>
      </c>
      <c r="E271" s="15" t="s">
        <v>61</v>
      </c>
      <c r="F271" s="14" t="s">
        <v>3735</v>
      </c>
      <c r="G271" s="16">
        <v>425260.79999999999</v>
      </c>
      <c r="H271" s="17">
        <v>11040</v>
      </c>
      <c r="I271" s="14" t="s">
        <v>94</v>
      </c>
      <c r="J271" s="15" t="s">
        <v>61</v>
      </c>
      <c r="K271" s="19">
        <v>425260.79999999999</v>
      </c>
      <c r="L271" s="15" t="s">
        <v>61</v>
      </c>
      <c r="M271" s="19">
        <v>425260.79999999999</v>
      </c>
      <c r="N271" s="16" t="s">
        <v>750</v>
      </c>
      <c r="O271" s="16"/>
      <c r="P271" s="67"/>
      <c r="Q271" s="106">
        <v>36</v>
      </c>
      <c r="R271" s="107" t="s">
        <v>361</v>
      </c>
      <c r="S271" s="20">
        <v>11040</v>
      </c>
      <c r="T271" s="66">
        <v>397440</v>
      </c>
      <c r="U271" s="66">
        <f t="shared" ref="U271:U272" si="122">T271*7/100</f>
        <v>27820.799999999999</v>
      </c>
      <c r="V271" s="66">
        <f t="shared" ref="V271:V272" si="123">T271+U271</f>
        <v>425260.79999999999</v>
      </c>
      <c r="W271" s="127" t="s">
        <v>3732</v>
      </c>
      <c r="X271" s="51">
        <v>24089</v>
      </c>
      <c r="Y271" s="113">
        <v>24091</v>
      </c>
      <c r="Z271" s="113" t="s">
        <v>3733</v>
      </c>
      <c r="AA271" s="172" t="s">
        <v>3734</v>
      </c>
      <c r="AB271" s="3"/>
      <c r="AC271" s="5"/>
      <c r="AD271" s="5"/>
    </row>
    <row r="272" spans="1:30">
      <c r="A272" s="85">
        <v>24084</v>
      </c>
      <c r="B272" s="101" t="s">
        <v>3730</v>
      </c>
      <c r="C272" s="67">
        <v>1</v>
      </c>
      <c r="D272" s="14" t="s">
        <v>60</v>
      </c>
      <c r="E272" s="15" t="s">
        <v>61</v>
      </c>
      <c r="F272" s="14" t="s">
        <v>3736</v>
      </c>
      <c r="G272" s="16">
        <v>353228.4</v>
      </c>
      <c r="H272" s="17">
        <v>9170</v>
      </c>
      <c r="I272" s="14" t="s">
        <v>94</v>
      </c>
      <c r="J272" s="15" t="s">
        <v>61</v>
      </c>
      <c r="K272" s="19">
        <v>353228.4</v>
      </c>
      <c r="L272" s="15" t="s">
        <v>61</v>
      </c>
      <c r="M272" s="19">
        <v>353228.4</v>
      </c>
      <c r="N272" s="16" t="s">
        <v>750</v>
      </c>
      <c r="O272" s="16"/>
      <c r="P272" s="67"/>
      <c r="Q272" s="106">
        <v>36</v>
      </c>
      <c r="R272" s="107" t="s">
        <v>361</v>
      </c>
      <c r="S272" s="20">
        <v>9170</v>
      </c>
      <c r="T272" s="66">
        <v>330120</v>
      </c>
      <c r="U272" s="66">
        <f t="shared" si="122"/>
        <v>23108.400000000001</v>
      </c>
      <c r="V272" s="66">
        <f t="shared" si="123"/>
        <v>353228.4</v>
      </c>
      <c r="W272" s="127" t="s">
        <v>3732</v>
      </c>
      <c r="X272" s="51">
        <v>24089</v>
      </c>
      <c r="Y272" s="113">
        <v>24091</v>
      </c>
      <c r="Z272" s="113" t="s">
        <v>3733</v>
      </c>
      <c r="AA272" s="172" t="s">
        <v>3734</v>
      </c>
      <c r="AB272" s="3"/>
      <c r="AC272" s="5"/>
      <c r="AD272" s="5"/>
    </row>
    <row r="273" spans="1:30">
      <c r="A273" s="85"/>
      <c r="B273" s="101" t="s">
        <v>3737</v>
      </c>
      <c r="C273" s="67"/>
      <c r="D273" s="14"/>
      <c r="E273" s="15"/>
      <c r="F273" s="122" t="s">
        <v>3738</v>
      </c>
      <c r="G273" s="16"/>
      <c r="H273" s="17"/>
      <c r="I273" s="14"/>
      <c r="J273" s="18"/>
      <c r="K273" s="19"/>
      <c r="L273" s="21"/>
      <c r="M273" s="16"/>
      <c r="N273" s="16"/>
      <c r="O273" s="16"/>
      <c r="P273" s="67"/>
      <c r="Q273" s="106"/>
      <c r="R273" s="107"/>
      <c r="S273" s="20"/>
      <c r="T273" s="66"/>
      <c r="U273" s="66">
        <f t="shared" si="118"/>
        <v>0</v>
      </c>
      <c r="V273" s="66">
        <f t="shared" si="119"/>
        <v>0</v>
      </c>
      <c r="W273" s="50" t="s">
        <v>454</v>
      </c>
      <c r="X273" s="51"/>
      <c r="Y273" s="113"/>
      <c r="Z273" s="113" t="s">
        <v>454</v>
      </c>
      <c r="AA273" s="172" t="s">
        <v>454</v>
      </c>
      <c r="AB273" s="3"/>
      <c r="AC273" s="5"/>
      <c r="AD273" s="5"/>
    </row>
    <row r="274" spans="1:30">
      <c r="A274" s="85">
        <v>24095</v>
      </c>
      <c r="B274" s="101" t="s">
        <v>3739</v>
      </c>
      <c r="C274" s="67">
        <v>6</v>
      </c>
      <c r="D274" s="14" t="s">
        <v>112</v>
      </c>
      <c r="E274" s="15" t="s">
        <v>3740</v>
      </c>
      <c r="F274" s="14" t="s">
        <v>3741</v>
      </c>
      <c r="G274" s="16">
        <v>4892.04</v>
      </c>
      <c r="H274" s="17">
        <v>2.54</v>
      </c>
      <c r="I274" s="14" t="s">
        <v>52</v>
      </c>
      <c r="J274" s="15" t="s">
        <v>3740</v>
      </c>
      <c r="K274" s="19">
        <v>4572</v>
      </c>
      <c r="L274" s="15" t="s">
        <v>3740</v>
      </c>
      <c r="M274" s="19">
        <v>4572</v>
      </c>
      <c r="N274" s="16" t="s">
        <v>750</v>
      </c>
      <c r="O274" s="16"/>
      <c r="P274" s="67" t="s">
        <v>3635</v>
      </c>
      <c r="Q274" s="106">
        <v>1800</v>
      </c>
      <c r="R274" s="107" t="s">
        <v>206</v>
      </c>
      <c r="S274" s="20">
        <v>2.54</v>
      </c>
      <c r="T274" s="66">
        <v>4572</v>
      </c>
      <c r="U274" s="66">
        <v>0</v>
      </c>
      <c r="V274" s="66">
        <f t="shared" si="119"/>
        <v>4572</v>
      </c>
      <c r="W274" s="127" t="s">
        <v>3742</v>
      </c>
      <c r="X274" s="51">
        <v>24096</v>
      </c>
      <c r="Y274" s="113">
        <v>24097</v>
      </c>
      <c r="Z274" s="113" t="s">
        <v>3743</v>
      </c>
      <c r="AA274" s="172" t="s">
        <v>1201</v>
      </c>
      <c r="AB274" s="3"/>
      <c r="AC274" s="5"/>
      <c r="AD274" s="5"/>
    </row>
    <row r="275" spans="1:30">
      <c r="A275" s="85">
        <v>24092</v>
      </c>
      <c r="B275" s="101" t="s">
        <v>3744</v>
      </c>
      <c r="C275" s="67" t="s">
        <v>3745</v>
      </c>
      <c r="D275" s="14" t="s">
        <v>3746</v>
      </c>
      <c r="E275" s="15" t="s">
        <v>2984</v>
      </c>
      <c r="F275" s="14" t="s">
        <v>3747</v>
      </c>
      <c r="G275" s="16">
        <v>46000</v>
      </c>
      <c r="H275" s="17">
        <v>23000</v>
      </c>
      <c r="I275" s="14" t="s">
        <v>52</v>
      </c>
      <c r="J275" s="15" t="s">
        <v>2984</v>
      </c>
      <c r="K275" s="19">
        <v>42900</v>
      </c>
      <c r="L275" s="15" t="s">
        <v>2984</v>
      </c>
      <c r="M275" s="19">
        <v>42900</v>
      </c>
      <c r="N275" s="16" t="s">
        <v>750</v>
      </c>
      <c r="O275" s="16"/>
      <c r="P275" s="67"/>
      <c r="Q275" s="106">
        <v>2</v>
      </c>
      <c r="R275" s="107" t="s">
        <v>276</v>
      </c>
      <c r="S275" s="20">
        <v>21495</v>
      </c>
      <c r="T275" s="66">
        <v>42990</v>
      </c>
      <c r="U275" s="66">
        <f t="shared" ref="U275:U278" si="124">T275*7/100</f>
        <v>3009.3</v>
      </c>
      <c r="V275" s="66">
        <f t="shared" si="119"/>
        <v>45999.3</v>
      </c>
      <c r="W275" s="127" t="s">
        <v>3748</v>
      </c>
      <c r="X275" s="51">
        <v>24082</v>
      </c>
      <c r="Y275" s="113">
        <v>24089</v>
      </c>
      <c r="Z275" s="113" t="s">
        <v>3749</v>
      </c>
      <c r="AA275" s="172" t="s">
        <v>3750</v>
      </c>
      <c r="AB275" s="3"/>
      <c r="AC275" s="5"/>
      <c r="AD275" s="5"/>
    </row>
    <row r="276" spans="1:30">
      <c r="A276" s="85">
        <v>24092</v>
      </c>
      <c r="B276" s="101" t="s">
        <v>3744</v>
      </c>
      <c r="C276" s="67" t="s">
        <v>3745</v>
      </c>
      <c r="D276" s="14" t="s">
        <v>31</v>
      </c>
      <c r="E276" s="15" t="s">
        <v>2984</v>
      </c>
      <c r="F276" s="14" t="s">
        <v>3751</v>
      </c>
      <c r="G276" s="16">
        <v>77000</v>
      </c>
      <c r="H276" s="17">
        <v>38500</v>
      </c>
      <c r="I276" s="14" t="s">
        <v>52</v>
      </c>
      <c r="J276" s="18" t="s">
        <v>2984</v>
      </c>
      <c r="K276" s="19">
        <v>71580</v>
      </c>
      <c r="L276" s="18" t="s">
        <v>2984</v>
      </c>
      <c r="M276" s="19">
        <v>71580</v>
      </c>
      <c r="N276" s="16" t="s">
        <v>750</v>
      </c>
      <c r="O276" s="16"/>
      <c r="P276" s="67"/>
      <c r="Q276" s="106">
        <v>2</v>
      </c>
      <c r="R276" s="107" t="s">
        <v>88</v>
      </c>
      <c r="S276" s="20">
        <v>35790</v>
      </c>
      <c r="T276" s="66">
        <v>71580</v>
      </c>
      <c r="U276" s="66">
        <f t="shared" si="124"/>
        <v>5010.6000000000004</v>
      </c>
      <c r="V276" s="66">
        <f t="shared" si="119"/>
        <v>76590.600000000006</v>
      </c>
      <c r="W276" s="127" t="s">
        <v>3748</v>
      </c>
      <c r="X276" s="51">
        <v>24082</v>
      </c>
      <c r="Y276" s="113">
        <v>24089</v>
      </c>
      <c r="Z276" s="113" t="s">
        <v>3749</v>
      </c>
      <c r="AA276" s="172" t="s">
        <v>3750</v>
      </c>
      <c r="AB276" s="3"/>
      <c r="AC276" s="5"/>
      <c r="AD276" s="5"/>
    </row>
    <row r="277" spans="1:30">
      <c r="A277" s="85">
        <v>24092</v>
      </c>
      <c r="B277" s="101" t="s">
        <v>3744</v>
      </c>
      <c r="C277" s="67" t="s">
        <v>3745</v>
      </c>
      <c r="D277" s="14" t="s">
        <v>31</v>
      </c>
      <c r="E277" s="15" t="s">
        <v>2984</v>
      </c>
      <c r="F277" s="14" t="s">
        <v>3752</v>
      </c>
      <c r="G277" s="16">
        <v>59800</v>
      </c>
      <c r="H277" s="17">
        <v>29900</v>
      </c>
      <c r="I277" s="14" t="s">
        <v>52</v>
      </c>
      <c r="J277" s="18" t="s">
        <v>2984</v>
      </c>
      <c r="K277" s="19">
        <v>55160</v>
      </c>
      <c r="L277" s="18" t="s">
        <v>2984</v>
      </c>
      <c r="M277" s="19">
        <v>55160</v>
      </c>
      <c r="N277" s="16" t="s">
        <v>750</v>
      </c>
      <c r="O277" s="16"/>
      <c r="P277" s="67"/>
      <c r="Q277" s="106">
        <v>2</v>
      </c>
      <c r="R277" s="107" t="s">
        <v>88</v>
      </c>
      <c r="S277" s="20">
        <v>27580</v>
      </c>
      <c r="T277" s="66">
        <v>55160</v>
      </c>
      <c r="U277" s="66">
        <f t="shared" si="124"/>
        <v>3861.2</v>
      </c>
      <c r="V277" s="66">
        <f t="shared" si="119"/>
        <v>59021.2</v>
      </c>
      <c r="W277" s="127" t="s">
        <v>3748</v>
      </c>
      <c r="X277" s="51">
        <v>24082</v>
      </c>
      <c r="Y277" s="113">
        <v>24089</v>
      </c>
      <c r="Z277" s="113" t="s">
        <v>3749</v>
      </c>
      <c r="AA277" s="172" t="s">
        <v>3750</v>
      </c>
      <c r="AB277" s="3"/>
      <c r="AC277" s="5"/>
      <c r="AD277" s="5"/>
    </row>
    <row r="278" spans="1:30" ht="72">
      <c r="A278" s="85">
        <v>24092</v>
      </c>
      <c r="B278" s="101" t="s">
        <v>3744</v>
      </c>
      <c r="C278" s="67" t="s">
        <v>3745</v>
      </c>
      <c r="D278" s="14" t="s">
        <v>49</v>
      </c>
      <c r="E278" s="15" t="s">
        <v>2984</v>
      </c>
      <c r="F278" s="69" t="s">
        <v>3753</v>
      </c>
      <c r="G278" s="16">
        <v>84000</v>
      </c>
      <c r="H278" s="17">
        <v>42000</v>
      </c>
      <c r="I278" s="14" t="s">
        <v>52</v>
      </c>
      <c r="J278" s="18" t="s">
        <v>2984</v>
      </c>
      <c r="K278" s="19">
        <v>78130</v>
      </c>
      <c r="L278" s="18" t="s">
        <v>2984</v>
      </c>
      <c r="M278" s="19">
        <v>78130</v>
      </c>
      <c r="N278" s="16" t="s">
        <v>750</v>
      </c>
      <c r="O278" s="16"/>
      <c r="P278" s="67"/>
      <c r="Q278" s="106">
        <v>2</v>
      </c>
      <c r="R278" s="107" t="s">
        <v>88</v>
      </c>
      <c r="S278" s="20">
        <v>39065</v>
      </c>
      <c r="T278" s="66">
        <v>78130</v>
      </c>
      <c r="U278" s="66">
        <f t="shared" si="124"/>
        <v>5469.1</v>
      </c>
      <c r="V278" s="66">
        <f t="shared" si="119"/>
        <v>83599.100000000006</v>
      </c>
      <c r="W278" s="127" t="s">
        <v>3748</v>
      </c>
      <c r="X278" s="51">
        <v>24082</v>
      </c>
      <c r="Y278" s="113">
        <v>24089</v>
      </c>
      <c r="Z278" s="113" t="s">
        <v>3749</v>
      </c>
      <c r="AA278" s="172" t="s">
        <v>3750</v>
      </c>
      <c r="AB278" s="3"/>
      <c r="AC278" s="5"/>
      <c r="AD278" s="5"/>
    </row>
    <row r="279" spans="1:30" ht="48">
      <c r="A279" s="85">
        <v>24096</v>
      </c>
      <c r="B279" s="101" t="s">
        <v>3754</v>
      </c>
      <c r="C279" s="67">
        <v>2</v>
      </c>
      <c r="D279" s="14" t="s">
        <v>49</v>
      </c>
      <c r="E279" s="15" t="s">
        <v>50</v>
      </c>
      <c r="F279" s="14" t="s">
        <v>3021</v>
      </c>
      <c r="G279" s="16">
        <v>27820</v>
      </c>
      <c r="H279" s="17">
        <v>130</v>
      </c>
      <c r="I279" s="14" t="s">
        <v>52</v>
      </c>
      <c r="J279" s="18" t="s">
        <v>50</v>
      </c>
      <c r="K279" s="19">
        <v>27820</v>
      </c>
      <c r="L279" s="18" t="s">
        <v>50</v>
      </c>
      <c r="M279" s="19">
        <v>27820</v>
      </c>
      <c r="N279" s="16" t="s">
        <v>750</v>
      </c>
      <c r="O279" s="16"/>
      <c r="P279" s="67"/>
      <c r="Q279" s="106">
        <v>200</v>
      </c>
      <c r="R279" s="107" t="s">
        <v>53</v>
      </c>
      <c r="S279" s="20">
        <v>130</v>
      </c>
      <c r="T279" s="66">
        <v>26000</v>
      </c>
      <c r="U279" s="66">
        <f t="shared" ref="U279:U281" si="125">T279*7/100</f>
        <v>1820</v>
      </c>
      <c r="V279" s="66">
        <f t="shared" ref="V279:V281" si="126">T279+U279</f>
        <v>27820</v>
      </c>
      <c r="W279" s="127" t="s">
        <v>3755</v>
      </c>
      <c r="X279" s="51">
        <v>24098</v>
      </c>
      <c r="Y279" s="113">
        <v>24117</v>
      </c>
      <c r="Z279" s="113" t="s">
        <v>3756</v>
      </c>
      <c r="AA279" s="172" t="s">
        <v>3757</v>
      </c>
      <c r="AB279" s="3"/>
      <c r="AC279" s="5"/>
      <c r="AD279" s="5"/>
    </row>
    <row r="280" spans="1:30">
      <c r="A280" s="85">
        <v>24097</v>
      </c>
      <c r="B280" s="101" t="s">
        <v>3758</v>
      </c>
      <c r="C280" s="67">
        <v>7</v>
      </c>
      <c r="D280" s="14" t="s">
        <v>147</v>
      </c>
      <c r="E280" s="15" t="s">
        <v>3759</v>
      </c>
      <c r="F280" s="14" t="s">
        <v>3760</v>
      </c>
      <c r="G280" s="16">
        <v>48824.1</v>
      </c>
      <c r="H280" s="17"/>
      <c r="I280" s="14" t="s">
        <v>275</v>
      </c>
      <c r="J280" s="15" t="s">
        <v>3759</v>
      </c>
      <c r="K280" s="19">
        <v>48824.1</v>
      </c>
      <c r="L280" s="15" t="s">
        <v>3759</v>
      </c>
      <c r="M280" s="19">
        <v>48824.1</v>
      </c>
      <c r="N280" s="16"/>
      <c r="O280" s="16"/>
      <c r="P280" s="67"/>
      <c r="Q280" s="106">
        <v>1</v>
      </c>
      <c r="R280" s="107" t="s">
        <v>276</v>
      </c>
      <c r="S280" s="20"/>
      <c r="T280" s="66">
        <v>45630</v>
      </c>
      <c r="U280" s="66">
        <f t="shared" si="125"/>
        <v>3194.1</v>
      </c>
      <c r="V280" s="66">
        <f t="shared" si="126"/>
        <v>48824.1</v>
      </c>
      <c r="W280" s="50" t="s">
        <v>275</v>
      </c>
      <c r="X280" s="51">
        <v>24092</v>
      </c>
      <c r="Y280" s="113">
        <v>24092</v>
      </c>
      <c r="Z280" s="113" t="s">
        <v>275</v>
      </c>
      <c r="AA280" s="172" t="s">
        <v>275</v>
      </c>
      <c r="AB280" s="3"/>
      <c r="AC280" s="5"/>
      <c r="AD280" s="5"/>
    </row>
    <row r="281" spans="1:30">
      <c r="A281" s="85">
        <v>24097</v>
      </c>
      <c r="B281" s="101" t="s">
        <v>3761</v>
      </c>
      <c r="C281" s="67">
        <v>7</v>
      </c>
      <c r="D281" s="14" t="s">
        <v>147</v>
      </c>
      <c r="E281" s="15" t="s">
        <v>3762</v>
      </c>
      <c r="F281" s="14" t="s">
        <v>3763</v>
      </c>
      <c r="G281" s="16">
        <v>12519</v>
      </c>
      <c r="H281" s="17"/>
      <c r="I281" s="14" t="s">
        <v>275</v>
      </c>
      <c r="J281" s="15" t="s">
        <v>3762</v>
      </c>
      <c r="K281" s="19">
        <v>12519</v>
      </c>
      <c r="L281" s="15" t="s">
        <v>3762</v>
      </c>
      <c r="M281" s="19">
        <v>12519</v>
      </c>
      <c r="N281" s="16"/>
      <c r="O281" s="16"/>
      <c r="P281" s="67"/>
      <c r="Q281" s="106">
        <v>1</v>
      </c>
      <c r="R281" s="107" t="s">
        <v>1099</v>
      </c>
      <c r="S281" s="20"/>
      <c r="T281" s="66">
        <v>11700</v>
      </c>
      <c r="U281" s="66">
        <f t="shared" si="125"/>
        <v>819</v>
      </c>
      <c r="V281" s="66">
        <f t="shared" si="126"/>
        <v>12519</v>
      </c>
      <c r="W281" s="50" t="s">
        <v>275</v>
      </c>
      <c r="X281" s="51">
        <v>24092</v>
      </c>
      <c r="Y281" s="113">
        <v>24092</v>
      </c>
      <c r="Z281" s="113" t="s">
        <v>275</v>
      </c>
      <c r="AA281" s="172" t="s">
        <v>275</v>
      </c>
      <c r="AB281" s="3"/>
      <c r="AC281" s="5"/>
      <c r="AD281" s="5"/>
    </row>
    <row r="282" spans="1:30" ht="72">
      <c r="A282" s="85">
        <v>24097</v>
      </c>
      <c r="B282" s="101" t="s">
        <v>3764</v>
      </c>
      <c r="C282" s="67">
        <v>2</v>
      </c>
      <c r="D282" s="14" t="s">
        <v>49</v>
      </c>
      <c r="E282" s="15" t="s">
        <v>462</v>
      </c>
      <c r="F282" s="14" t="s">
        <v>463</v>
      </c>
      <c r="G282" s="16">
        <v>252273.9</v>
      </c>
      <c r="H282" s="17">
        <v>290</v>
      </c>
      <c r="I282" s="14" t="s">
        <v>52</v>
      </c>
      <c r="J282" s="18" t="s">
        <v>462</v>
      </c>
      <c r="K282" s="19">
        <v>239225.25</v>
      </c>
      <c r="L282" s="18" t="s">
        <v>462</v>
      </c>
      <c r="M282" s="19">
        <v>239225.25</v>
      </c>
      <c r="N282" s="16" t="s">
        <v>750</v>
      </c>
      <c r="O282" s="16"/>
      <c r="P282" s="67"/>
      <c r="Q282" s="106">
        <v>813</v>
      </c>
      <c r="R282" s="107" t="s">
        <v>256</v>
      </c>
      <c r="S282" s="20">
        <v>275</v>
      </c>
      <c r="T282" s="66">
        <v>223575</v>
      </c>
      <c r="U282" s="66">
        <f t="shared" si="116"/>
        <v>15650.25</v>
      </c>
      <c r="V282" s="66">
        <f t="shared" si="117"/>
        <v>239225.25</v>
      </c>
      <c r="W282" s="127" t="s">
        <v>3688</v>
      </c>
      <c r="X282" s="51">
        <v>24098</v>
      </c>
      <c r="Y282" s="113">
        <v>24130</v>
      </c>
      <c r="Z282" s="113" t="s">
        <v>3765</v>
      </c>
      <c r="AA282" s="172" t="s">
        <v>3766</v>
      </c>
      <c r="AB282" s="3"/>
      <c r="AC282" s="5"/>
      <c r="AD282" s="5"/>
    </row>
    <row r="283" spans="1:30">
      <c r="A283" s="85">
        <v>24097</v>
      </c>
      <c r="B283" s="101" t="s">
        <v>3767</v>
      </c>
      <c r="C283" s="67">
        <v>7</v>
      </c>
      <c r="D283" s="14" t="s">
        <v>112</v>
      </c>
      <c r="E283" s="15" t="s">
        <v>3762</v>
      </c>
      <c r="F283" s="14" t="s">
        <v>3768</v>
      </c>
      <c r="G283" s="16">
        <v>5885</v>
      </c>
      <c r="H283" s="17"/>
      <c r="I283" s="14" t="s">
        <v>275</v>
      </c>
      <c r="J283" s="15" t="s">
        <v>3762</v>
      </c>
      <c r="K283" s="19">
        <v>5885</v>
      </c>
      <c r="L283" s="15" t="s">
        <v>3762</v>
      </c>
      <c r="M283" s="19">
        <v>5885</v>
      </c>
      <c r="N283" s="16"/>
      <c r="O283" s="16"/>
      <c r="P283" s="67"/>
      <c r="Q283" s="106">
        <v>1</v>
      </c>
      <c r="R283" s="107" t="s">
        <v>1099</v>
      </c>
      <c r="S283" s="20"/>
      <c r="T283" s="66">
        <v>5500</v>
      </c>
      <c r="U283" s="66">
        <f t="shared" si="116"/>
        <v>385</v>
      </c>
      <c r="V283" s="66">
        <f t="shared" si="117"/>
        <v>5885</v>
      </c>
      <c r="W283" s="50" t="s">
        <v>275</v>
      </c>
      <c r="X283" s="51">
        <v>24096</v>
      </c>
      <c r="Y283" s="113">
        <v>24096</v>
      </c>
      <c r="Z283" s="113" t="s">
        <v>275</v>
      </c>
      <c r="AA283" s="172" t="s">
        <v>275</v>
      </c>
      <c r="AB283" s="3"/>
      <c r="AC283" s="5"/>
      <c r="AD283" s="5"/>
    </row>
    <row r="284" spans="1:30" ht="48">
      <c r="A284" s="85">
        <v>24098</v>
      </c>
      <c r="B284" s="101" t="s">
        <v>3769</v>
      </c>
      <c r="C284" s="67">
        <v>6</v>
      </c>
      <c r="D284" s="14" t="s">
        <v>112</v>
      </c>
      <c r="E284" s="15" t="s">
        <v>197</v>
      </c>
      <c r="F284" s="14" t="s">
        <v>3770</v>
      </c>
      <c r="G284" s="16">
        <v>1605</v>
      </c>
      <c r="H284" s="17">
        <v>100</v>
      </c>
      <c r="I284" s="14" t="s">
        <v>52</v>
      </c>
      <c r="J284" s="18" t="s">
        <v>197</v>
      </c>
      <c r="K284" s="19">
        <v>1605</v>
      </c>
      <c r="L284" s="18" t="s">
        <v>197</v>
      </c>
      <c r="M284" s="19">
        <v>1605</v>
      </c>
      <c r="N284" s="16" t="s">
        <v>750</v>
      </c>
      <c r="O284" s="16"/>
      <c r="P284" s="67" t="s">
        <v>3675</v>
      </c>
      <c r="Q284" s="106">
        <v>15</v>
      </c>
      <c r="R284" s="107" t="s">
        <v>53</v>
      </c>
      <c r="S284" s="20">
        <v>100</v>
      </c>
      <c r="T284" s="66">
        <v>1500</v>
      </c>
      <c r="U284" s="66">
        <f t="shared" ref="U284:U315" si="127">T284*7/100</f>
        <v>105</v>
      </c>
      <c r="V284" s="66">
        <f t="shared" ref="V284:V315" si="128">T284+U284</f>
        <v>1605</v>
      </c>
      <c r="W284" s="127" t="s">
        <v>3771</v>
      </c>
      <c r="X284" s="51">
        <v>24102</v>
      </c>
      <c r="Y284" s="113">
        <v>24103</v>
      </c>
      <c r="Z284" s="113" t="s">
        <v>3772</v>
      </c>
      <c r="AA284" s="172" t="s">
        <v>209</v>
      </c>
      <c r="AB284" s="3"/>
      <c r="AC284" s="5"/>
      <c r="AD284" s="5"/>
    </row>
    <row r="285" spans="1:30" ht="48">
      <c r="A285" s="85">
        <v>24098</v>
      </c>
      <c r="B285" s="101" t="s">
        <v>3773</v>
      </c>
      <c r="C285" s="67">
        <v>7</v>
      </c>
      <c r="D285" s="14" t="s">
        <v>112</v>
      </c>
      <c r="E285" s="15" t="s">
        <v>347</v>
      </c>
      <c r="F285" s="14" t="s">
        <v>3774</v>
      </c>
      <c r="G285" s="16">
        <v>11342</v>
      </c>
      <c r="H285" s="17"/>
      <c r="I285" s="14" t="s">
        <v>275</v>
      </c>
      <c r="J285" s="18" t="s">
        <v>347</v>
      </c>
      <c r="K285" s="19">
        <v>11342</v>
      </c>
      <c r="L285" s="18" t="s">
        <v>347</v>
      </c>
      <c r="M285" s="19">
        <v>11342</v>
      </c>
      <c r="N285" s="16"/>
      <c r="O285" s="16"/>
      <c r="P285" s="67"/>
      <c r="Q285" s="106">
        <v>1</v>
      </c>
      <c r="R285" s="107" t="s">
        <v>276</v>
      </c>
      <c r="S285" s="20"/>
      <c r="T285" s="66">
        <v>10600</v>
      </c>
      <c r="U285" s="66">
        <f t="shared" si="127"/>
        <v>742</v>
      </c>
      <c r="V285" s="66">
        <f t="shared" si="128"/>
        <v>11342</v>
      </c>
      <c r="W285" s="50" t="s">
        <v>275</v>
      </c>
      <c r="X285" s="51">
        <v>24097</v>
      </c>
      <c r="Y285" s="113">
        <v>24097</v>
      </c>
      <c r="Z285" s="113" t="s">
        <v>275</v>
      </c>
      <c r="AA285" s="172" t="s">
        <v>275</v>
      </c>
      <c r="AB285" s="3"/>
      <c r="AC285" s="5"/>
      <c r="AD285" s="5"/>
    </row>
    <row r="286" spans="1:30">
      <c r="A286" s="85">
        <v>24098</v>
      </c>
      <c r="B286" s="101" t="s">
        <v>3775</v>
      </c>
      <c r="C286" s="67">
        <v>7</v>
      </c>
      <c r="D286" s="14" t="s">
        <v>147</v>
      </c>
      <c r="E286" s="15" t="s">
        <v>436</v>
      </c>
      <c r="F286" s="14" t="s">
        <v>437</v>
      </c>
      <c r="G286" s="16">
        <v>1070</v>
      </c>
      <c r="H286" s="17"/>
      <c r="I286" s="14" t="s">
        <v>275</v>
      </c>
      <c r="J286" s="18" t="s">
        <v>436</v>
      </c>
      <c r="K286" s="19">
        <v>1070</v>
      </c>
      <c r="L286" s="18" t="s">
        <v>436</v>
      </c>
      <c r="M286" s="19">
        <v>1070</v>
      </c>
      <c r="N286" s="16"/>
      <c r="O286" s="16"/>
      <c r="P286" s="67"/>
      <c r="Q286" s="106">
        <v>2</v>
      </c>
      <c r="R286" s="107" t="s">
        <v>101</v>
      </c>
      <c r="S286" s="20"/>
      <c r="T286" s="66">
        <v>1000</v>
      </c>
      <c r="U286" s="66">
        <f t="shared" si="127"/>
        <v>70</v>
      </c>
      <c r="V286" s="66">
        <f t="shared" si="128"/>
        <v>1070</v>
      </c>
      <c r="W286" s="50" t="s">
        <v>275</v>
      </c>
      <c r="X286" s="51">
        <v>24096</v>
      </c>
      <c r="Y286" s="113">
        <v>24096</v>
      </c>
      <c r="Z286" s="113" t="s">
        <v>275</v>
      </c>
      <c r="AA286" s="172" t="s">
        <v>275</v>
      </c>
      <c r="AB286" s="3"/>
      <c r="AC286" s="5"/>
      <c r="AD286" s="5"/>
    </row>
    <row r="287" spans="1:30" ht="48">
      <c r="A287" s="85">
        <v>24099</v>
      </c>
      <c r="B287" s="101" t="s">
        <v>3776</v>
      </c>
      <c r="C287" s="67">
        <v>7</v>
      </c>
      <c r="D287" s="14" t="s">
        <v>147</v>
      </c>
      <c r="E287" s="15" t="s">
        <v>1328</v>
      </c>
      <c r="F287" s="14" t="s">
        <v>3777</v>
      </c>
      <c r="G287" s="16"/>
      <c r="H287" s="17"/>
      <c r="I287" s="14"/>
      <c r="J287" s="18" t="s">
        <v>1328</v>
      </c>
      <c r="K287" s="19"/>
      <c r="L287" s="21" t="s">
        <v>1328</v>
      </c>
      <c r="M287" s="16"/>
      <c r="N287" s="16"/>
      <c r="O287" s="16"/>
      <c r="P287" s="67"/>
      <c r="Q287" s="106">
        <v>1</v>
      </c>
      <c r="R287" s="107" t="s">
        <v>1948</v>
      </c>
      <c r="S287" s="20"/>
      <c r="T287" s="66"/>
      <c r="U287" s="66">
        <f t="shared" si="127"/>
        <v>0</v>
      </c>
      <c r="V287" s="66">
        <f t="shared" si="128"/>
        <v>0</v>
      </c>
      <c r="W287" s="50" t="s">
        <v>36</v>
      </c>
      <c r="X287" s="51">
        <v>24077</v>
      </c>
      <c r="Y287" s="113"/>
      <c r="Z287" s="173" t="s">
        <v>3778</v>
      </c>
      <c r="AA287" s="172"/>
      <c r="AB287" s="3"/>
      <c r="AC287" s="5"/>
      <c r="AD287" s="5"/>
    </row>
    <row r="288" spans="1:30" ht="48">
      <c r="A288" s="85">
        <v>24098</v>
      </c>
      <c r="B288" s="101" t="s">
        <v>3779</v>
      </c>
      <c r="C288" s="67">
        <v>6</v>
      </c>
      <c r="D288" s="14" t="s">
        <v>49</v>
      </c>
      <c r="E288" s="15" t="s">
        <v>3350</v>
      </c>
      <c r="F288" s="14" t="s">
        <v>3780</v>
      </c>
      <c r="G288" s="16">
        <v>4815</v>
      </c>
      <c r="H288" s="17">
        <v>4500</v>
      </c>
      <c r="I288" s="14" t="s">
        <v>52</v>
      </c>
      <c r="J288" s="18" t="s">
        <v>3350</v>
      </c>
      <c r="K288" s="19">
        <v>4815</v>
      </c>
      <c r="L288" s="18" t="s">
        <v>3350</v>
      </c>
      <c r="M288" s="19">
        <v>4815</v>
      </c>
      <c r="N288" s="16" t="s">
        <v>750</v>
      </c>
      <c r="O288" s="16"/>
      <c r="P288" s="67" t="s">
        <v>3781</v>
      </c>
      <c r="Q288" s="106">
        <v>1</v>
      </c>
      <c r="R288" s="107" t="s">
        <v>101</v>
      </c>
      <c r="S288" s="20"/>
      <c r="T288" s="66">
        <v>4500</v>
      </c>
      <c r="U288" s="66">
        <f t="shared" si="127"/>
        <v>315</v>
      </c>
      <c r="V288" s="66">
        <f t="shared" si="128"/>
        <v>4815</v>
      </c>
      <c r="W288" s="127" t="s">
        <v>3782</v>
      </c>
      <c r="X288" s="51">
        <v>24120</v>
      </c>
      <c r="Y288" s="113">
        <v>24125</v>
      </c>
      <c r="Z288" s="113" t="s">
        <v>3783</v>
      </c>
      <c r="AA288" s="172" t="s">
        <v>2191</v>
      </c>
      <c r="AB288" s="3"/>
      <c r="AC288" s="5"/>
      <c r="AD288" s="5"/>
    </row>
    <row r="289" spans="1:30" ht="48">
      <c r="A289" s="85">
        <v>24099</v>
      </c>
      <c r="B289" s="101" t="s">
        <v>3784</v>
      </c>
      <c r="C289" s="67">
        <v>6</v>
      </c>
      <c r="D289" s="14" t="s">
        <v>147</v>
      </c>
      <c r="E289" s="15" t="s">
        <v>3535</v>
      </c>
      <c r="F289" s="14" t="s">
        <v>3785</v>
      </c>
      <c r="G289" s="16">
        <v>30000</v>
      </c>
      <c r="H289" s="17">
        <v>2.5000000000000001E-2</v>
      </c>
      <c r="I289" s="14" t="s">
        <v>52</v>
      </c>
      <c r="J289" s="18" t="s">
        <v>3535</v>
      </c>
      <c r="K289" s="19">
        <v>30000</v>
      </c>
      <c r="L289" s="21" t="s">
        <v>3535</v>
      </c>
      <c r="M289" s="16">
        <v>30000</v>
      </c>
      <c r="N289" s="16" t="s">
        <v>750</v>
      </c>
      <c r="O289" s="16"/>
      <c r="P289" s="67" t="s">
        <v>3786</v>
      </c>
      <c r="Q289" s="106">
        <v>250000</v>
      </c>
      <c r="R289" s="107" t="s">
        <v>301</v>
      </c>
      <c r="S289" s="20">
        <v>2.5000000000000001E-2</v>
      </c>
      <c r="T289" s="66">
        <v>6250</v>
      </c>
      <c r="U289" s="66">
        <v>0</v>
      </c>
      <c r="V289" s="66">
        <f t="shared" ref="V289:V300" si="129">T289+U289</f>
        <v>6250</v>
      </c>
      <c r="W289" s="127" t="s">
        <v>3787</v>
      </c>
      <c r="X289" s="51">
        <v>24103</v>
      </c>
      <c r="Y289" s="113">
        <v>24113</v>
      </c>
      <c r="Z289" s="113" t="s">
        <v>3788</v>
      </c>
      <c r="AA289" s="172" t="s">
        <v>899</v>
      </c>
      <c r="AB289" s="3" t="s">
        <v>314</v>
      </c>
      <c r="AC289" s="5"/>
      <c r="AD289" s="5"/>
    </row>
    <row r="290" spans="1:30">
      <c r="A290" s="85"/>
      <c r="B290" s="101"/>
      <c r="C290" s="67"/>
      <c r="D290" s="14"/>
      <c r="E290" s="15"/>
      <c r="F290" s="14"/>
      <c r="G290" s="16"/>
      <c r="H290" s="17"/>
      <c r="I290" s="14"/>
      <c r="J290" s="18"/>
      <c r="K290" s="19"/>
      <c r="L290" s="21"/>
      <c r="M290" s="16"/>
      <c r="N290" s="16"/>
      <c r="O290" s="16"/>
      <c r="P290" s="67" t="s">
        <v>3786</v>
      </c>
      <c r="Q290" s="106">
        <v>250000</v>
      </c>
      <c r="R290" s="107" t="s">
        <v>301</v>
      </c>
      <c r="S290" s="20">
        <v>2.5000000000000001E-2</v>
      </c>
      <c r="T290" s="66">
        <v>6250</v>
      </c>
      <c r="U290" s="66">
        <v>0</v>
      </c>
      <c r="V290" s="66">
        <f t="shared" ref="V290:V292" si="130">T290+U290</f>
        <v>6250</v>
      </c>
      <c r="W290" s="127" t="s">
        <v>3787</v>
      </c>
      <c r="X290" s="51">
        <v>24103</v>
      </c>
      <c r="Y290" s="113">
        <v>24118</v>
      </c>
      <c r="Z290" s="113" t="s">
        <v>3789</v>
      </c>
      <c r="AA290" s="172" t="s">
        <v>899</v>
      </c>
      <c r="AB290" s="3" t="s">
        <v>551</v>
      </c>
      <c r="AC290" s="5"/>
      <c r="AD290" s="5"/>
    </row>
    <row r="291" spans="1:30">
      <c r="A291" s="85"/>
      <c r="B291" s="101"/>
      <c r="C291" s="67"/>
      <c r="D291" s="14"/>
      <c r="E291" s="15"/>
      <c r="F291" s="14"/>
      <c r="G291" s="16"/>
      <c r="H291" s="17"/>
      <c r="I291" s="14"/>
      <c r="J291" s="18"/>
      <c r="K291" s="19"/>
      <c r="L291" s="21"/>
      <c r="M291" s="16"/>
      <c r="N291" s="16"/>
      <c r="O291" s="16"/>
      <c r="P291" s="67" t="s">
        <v>3786</v>
      </c>
      <c r="Q291" s="106">
        <v>250000</v>
      </c>
      <c r="R291" s="107" t="s">
        <v>301</v>
      </c>
      <c r="S291" s="20">
        <v>2.5000000000000001E-2</v>
      </c>
      <c r="T291" s="66">
        <v>6250</v>
      </c>
      <c r="U291" s="66">
        <v>0</v>
      </c>
      <c r="V291" s="66">
        <f t="shared" si="130"/>
        <v>6250</v>
      </c>
      <c r="W291" s="127" t="s">
        <v>3787</v>
      </c>
      <c r="X291" s="51">
        <v>24103</v>
      </c>
      <c r="Y291" s="113">
        <v>24123</v>
      </c>
      <c r="Z291" s="113" t="s">
        <v>3790</v>
      </c>
      <c r="AA291" s="172" t="s">
        <v>899</v>
      </c>
      <c r="AB291" s="3" t="s">
        <v>553</v>
      </c>
      <c r="AC291" s="5"/>
      <c r="AD291" s="5"/>
    </row>
    <row r="292" spans="1:30">
      <c r="A292" s="85"/>
      <c r="B292" s="101"/>
      <c r="C292" s="67"/>
      <c r="D292" s="14"/>
      <c r="E292" s="15"/>
      <c r="F292" s="14"/>
      <c r="G292" s="16"/>
      <c r="H292" s="17"/>
      <c r="I292" s="14"/>
      <c r="J292" s="18"/>
      <c r="K292" s="19"/>
      <c r="L292" s="21"/>
      <c r="M292" s="16"/>
      <c r="N292" s="16"/>
      <c r="O292" s="16"/>
      <c r="P292" s="67" t="s">
        <v>3786</v>
      </c>
      <c r="Q292" s="106">
        <v>450000</v>
      </c>
      <c r="R292" s="107" t="s">
        <v>301</v>
      </c>
      <c r="S292" s="20">
        <v>2.5000000000000001E-2</v>
      </c>
      <c r="T292" s="66">
        <v>11250</v>
      </c>
      <c r="U292" s="66">
        <v>0</v>
      </c>
      <c r="V292" s="66">
        <f t="shared" si="130"/>
        <v>11250</v>
      </c>
      <c r="W292" s="127" t="s">
        <v>3787</v>
      </c>
      <c r="X292" s="51">
        <v>24103</v>
      </c>
      <c r="Y292" s="113">
        <v>24125</v>
      </c>
      <c r="Z292" s="113" t="s">
        <v>3791</v>
      </c>
      <c r="AA292" s="172" t="s">
        <v>899</v>
      </c>
      <c r="AB292" s="3" t="s">
        <v>612</v>
      </c>
      <c r="AC292" s="5"/>
      <c r="AD292" s="5"/>
    </row>
    <row r="293" spans="1:30">
      <c r="A293" s="85">
        <v>24099</v>
      </c>
      <c r="B293" s="101" t="s">
        <v>3792</v>
      </c>
      <c r="C293" s="67">
        <v>6</v>
      </c>
      <c r="D293" s="14" t="s">
        <v>112</v>
      </c>
      <c r="E293" s="15" t="s">
        <v>3793</v>
      </c>
      <c r="F293" s="14" t="s">
        <v>3794</v>
      </c>
      <c r="G293" s="16">
        <v>910035</v>
      </c>
      <c r="H293" s="17">
        <v>1.05</v>
      </c>
      <c r="I293" s="14" t="s">
        <v>94</v>
      </c>
      <c r="J293" s="18" t="s">
        <v>267</v>
      </c>
      <c r="K293" s="19">
        <v>606690</v>
      </c>
      <c r="L293" s="18" t="s">
        <v>2013</v>
      </c>
      <c r="M293" s="19">
        <v>583200</v>
      </c>
      <c r="N293" s="16" t="s">
        <v>750</v>
      </c>
      <c r="O293" s="16"/>
      <c r="P293" s="67" t="s">
        <v>3786</v>
      </c>
      <c r="Q293" s="106">
        <v>160000</v>
      </c>
      <c r="R293" s="107" t="s">
        <v>847</v>
      </c>
      <c r="S293" s="20">
        <v>0.68</v>
      </c>
      <c r="T293" s="66">
        <v>108800</v>
      </c>
      <c r="U293" s="66">
        <v>0</v>
      </c>
      <c r="V293" s="66">
        <f t="shared" si="129"/>
        <v>108800</v>
      </c>
      <c r="W293" s="127" t="s">
        <v>3795</v>
      </c>
      <c r="X293" s="51">
        <v>24116</v>
      </c>
      <c r="Y293" s="113">
        <v>24120</v>
      </c>
      <c r="Z293" s="113" t="s">
        <v>3796</v>
      </c>
      <c r="AA293" s="172" t="s">
        <v>3323</v>
      </c>
      <c r="AB293" s="3" t="s">
        <v>3797</v>
      </c>
      <c r="AC293" s="5"/>
      <c r="AD293" s="5"/>
    </row>
    <row r="294" spans="1:30" ht="48">
      <c r="A294" s="85"/>
      <c r="B294" s="101"/>
      <c r="C294" s="67"/>
      <c r="D294" s="14"/>
      <c r="E294" s="15"/>
      <c r="F294" s="14"/>
      <c r="G294" s="16"/>
      <c r="H294" s="17"/>
      <c r="I294" s="14"/>
      <c r="J294" s="18" t="s">
        <v>3798</v>
      </c>
      <c r="K294" s="19">
        <v>550800</v>
      </c>
      <c r="L294" s="21"/>
      <c r="M294" s="16"/>
      <c r="N294" s="16"/>
      <c r="O294" s="16"/>
      <c r="P294" s="67" t="s">
        <v>3786</v>
      </c>
      <c r="Q294" s="106">
        <v>244000</v>
      </c>
      <c r="R294" s="107" t="s">
        <v>847</v>
      </c>
      <c r="S294" s="20">
        <v>0.68</v>
      </c>
      <c r="T294" s="66">
        <v>165920</v>
      </c>
      <c r="U294" s="66">
        <v>0</v>
      </c>
      <c r="V294" s="66">
        <f t="shared" ref="V294:V296" si="131">T294+U294</f>
        <v>165920</v>
      </c>
      <c r="W294" s="127" t="s">
        <v>3795</v>
      </c>
      <c r="X294" s="51">
        <v>24116</v>
      </c>
      <c r="Y294" s="113">
        <v>24127</v>
      </c>
      <c r="Z294" s="113" t="s">
        <v>3799</v>
      </c>
      <c r="AA294" s="172" t="s">
        <v>3323</v>
      </c>
      <c r="AB294" s="3" t="s">
        <v>3800</v>
      </c>
      <c r="AC294" s="5"/>
      <c r="AD294" s="5"/>
    </row>
    <row r="295" spans="1:30">
      <c r="A295" s="85"/>
      <c r="B295" s="101"/>
      <c r="C295" s="67"/>
      <c r="D295" s="14"/>
      <c r="E295" s="15"/>
      <c r="F295" s="14"/>
      <c r="G295" s="16"/>
      <c r="H295" s="17"/>
      <c r="I295" s="14"/>
      <c r="J295" s="18" t="s">
        <v>1339</v>
      </c>
      <c r="K295" s="19">
        <v>583200</v>
      </c>
      <c r="L295" s="21"/>
      <c r="M295" s="16"/>
      <c r="N295" s="16"/>
      <c r="O295" s="16"/>
      <c r="P295" s="67" t="s">
        <v>3786</v>
      </c>
      <c r="Q295" s="106">
        <v>320000</v>
      </c>
      <c r="R295" s="107" t="s">
        <v>847</v>
      </c>
      <c r="S295" s="20">
        <v>0.68</v>
      </c>
      <c r="T295" s="66">
        <v>217600</v>
      </c>
      <c r="U295" s="66">
        <v>0</v>
      </c>
      <c r="V295" s="66">
        <f t="shared" si="131"/>
        <v>217600</v>
      </c>
      <c r="W295" s="127" t="s">
        <v>3795</v>
      </c>
      <c r="X295" s="51">
        <v>24116</v>
      </c>
      <c r="Y295" s="113">
        <v>24132</v>
      </c>
      <c r="Z295" s="113" t="s">
        <v>3801</v>
      </c>
      <c r="AA295" s="172" t="s">
        <v>3323</v>
      </c>
      <c r="AB295" s="3" t="s">
        <v>3802</v>
      </c>
      <c r="AC295" s="5"/>
      <c r="AD295" s="5"/>
    </row>
    <row r="296" spans="1:30">
      <c r="A296" s="85"/>
      <c r="B296" s="101"/>
      <c r="C296" s="67"/>
      <c r="D296" s="14"/>
      <c r="E296" s="15"/>
      <c r="F296" s="14"/>
      <c r="G296" s="16"/>
      <c r="H296" s="17"/>
      <c r="I296" s="14"/>
      <c r="J296" s="18" t="s">
        <v>2013</v>
      </c>
      <c r="K296" s="19">
        <v>583200</v>
      </c>
      <c r="L296" s="21"/>
      <c r="M296" s="16"/>
      <c r="N296" s="16"/>
      <c r="O296" s="16"/>
      <c r="P296" s="67" t="s">
        <v>3786</v>
      </c>
      <c r="Q296" s="106">
        <v>86000</v>
      </c>
      <c r="R296" s="107" t="s">
        <v>847</v>
      </c>
      <c r="S296" s="20">
        <v>0.68</v>
      </c>
      <c r="T296" s="66">
        <v>58480</v>
      </c>
      <c r="U296" s="66">
        <v>0</v>
      </c>
      <c r="V296" s="66">
        <f t="shared" si="131"/>
        <v>58480</v>
      </c>
      <c r="W296" s="127" t="s">
        <v>3795</v>
      </c>
      <c r="X296" s="51">
        <v>24116</v>
      </c>
      <c r="Y296" s="113">
        <v>24137</v>
      </c>
      <c r="Z296" s="113" t="s">
        <v>3803</v>
      </c>
      <c r="AA296" s="172" t="s">
        <v>3323</v>
      </c>
      <c r="AB296" s="3" t="s">
        <v>3804</v>
      </c>
      <c r="AC296" s="5"/>
      <c r="AD296" s="5"/>
    </row>
    <row r="297" spans="1:30" ht="48">
      <c r="A297" s="85">
        <v>24103</v>
      </c>
      <c r="B297" s="101" t="s">
        <v>3805</v>
      </c>
      <c r="C297" s="67">
        <v>7</v>
      </c>
      <c r="D297" s="14" t="s">
        <v>31</v>
      </c>
      <c r="E297" s="15" t="s">
        <v>480</v>
      </c>
      <c r="F297" s="14" t="s">
        <v>3806</v>
      </c>
      <c r="G297" s="16">
        <v>399966</v>
      </c>
      <c r="H297" s="17">
        <v>62300</v>
      </c>
      <c r="I297" s="14" t="s">
        <v>52</v>
      </c>
      <c r="J297" s="18" t="s">
        <v>480</v>
      </c>
      <c r="K297" s="19">
        <v>373800</v>
      </c>
      <c r="L297" s="18" t="s">
        <v>480</v>
      </c>
      <c r="M297" s="19">
        <v>373800</v>
      </c>
      <c r="N297" s="16" t="s">
        <v>750</v>
      </c>
      <c r="O297" s="16"/>
      <c r="P297" s="67"/>
      <c r="Q297" s="106">
        <v>1</v>
      </c>
      <c r="R297" s="107" t="s">
        <v>35</v>
      </c>
      <c r="S297" s="20">
        <v>62300</v>
      </c>
      <c r="T297" s="66">
        <v>373800</v>
      </c>
      <c r="U297" s="66">
        <v>0</v>
      </c>
      <c r="V297" s="66">
        <f t="shared" si="129"/>
        <v>373800</v>
      </c>
      <c r="W297" s="50" t="s">
        <v>36</v>
      </c>
      <c r="X297" s="51">
        <v>24111</v>
      </c>
      <c r="Y297" s="113"/>
      <c r="Z297" s="173" t="s">
        <v>3807</v>
      </c>
      <c r="AA297" s="172"/>
      <c r="AB297" s="3"/>
      <c r="AC297" s="5"/>
      <c r="AD297" s="5"/>
    </row>
    <row r="298" spans="1:30">
      <c r="A298" s="85">
        <v>24104</v>
      </c>
      <c r="B298" s="101" t="s">
        <v>3808</v>
      </c>
      <c r="C298" s="67">
        <v>7</v>
      </c>
      <c r="D298" s="14" t="s">
        <v>60</v>
      </c>
      <c r="E298" s="15" t="s">
        <v>3809</v>
      </c>
      <c r="F298" s="14" t="s">
        <v>3810</v>
      </c>
      <c r="G298" s="16">
        <v>58657.4</v>
      </c>
      <c r="H298" s="17"/>
      <c r="I298" s="14" t="s">
        <v>275</v>
      </c>
      <c r="J298" s="15" t="s">
        <v>3809</v>
      </c>
      <c r="K298" s="19">
        <v>58657.4</v>
      </c>
      <c r="L298" s="15" t="s">
        <v>3809</v>
      </c>
      <c r="M298" s="19">
        <v>58657.4</v>
      </c>
      <c r="N298" s="16"/>
      <c r="O298" s="16"/>
      <c r="P298" s="67"/>
      <c r="Q298" s="106">
        <v>1</v>
      </c>
      <c r="R298" s="107" t="s">
        <v>1099</v>
      </c>
      <c r="S298" s="20"/>
      <c r="T298" s="66">
        <v>54820</v>
      </c>
      <c r="U298" s="66">
        <f t="shared" ref="U298" si="132">T298*7/100</f>
        <v>3837.4</v>
      </c>
      <c r="V298" s="66">
        <f t="shared" si="129"/>
        <v>58657.4</v>
      </c>
      <c r="W298" s="50" t="s">
        <v>275</v>
      </c>
      <c r="X298" s="51">
        <v>24099</v>
      </c>
      <c r="Y298" s="113">
        <v>24099</v>
      </c>
      <c r="Z298" s="113" t="s">
        <v>275</v>
      </c>
      <c r="AA298" s="172" t="s">
        <v>275</v>
      </c>
      <c r="AB298" s="3"/>
      <c r="AC298" s="5"/>
      <c r="AD298" s="5"/>
    </row>
    <row r="299" spans="1:30" ht="96">
      <c r="A299" s="85">
        <v>24104</v>
      </c>
      <c r="B299" s="101" t="s">
        <v>3811</v>
      </c>
      <c r="C299" s="67" t="s">
        <v>3745</v>
      </c>
      <c r="D299" s="30" t="s">
        <v>3812</v>
      </c>
      <c r="E299" s="33" t="s">
        <v>3813</v>
      </c>
      <c r="F299" s="69" t="s">
        <v>3814</v>
      </c>
      <c r="G299" s="16">
        <v>482400</v>
      </c>
      <c r="H299" s="17">
        <v>53600</v>
      </c>
      <c r="I299" s="14" t="s">
        <v>52</v>
      </c>
      <c r="J299" s="33" t="s">
        <v>3813</v>
      </c>
      <c r="K299" s="19">
        <v>413100</v>
      </c>
      <c r="L299" s="33" t="s">
        <v>3813</v>
      </c>
      <c r="M299" s="19">
        <v>413100</v>
      </c>
      <c r="N299" s="16" t="s">
        <v>750</v>
      </c>
      <c r="O299" s="16"/>
      <c r="P299" s="67"/>
      <c r="Q299" s="106">
        <v>9</v>
      </c>
      <c r="R299" s="107" t="s">
        <v>276</v>
      </c>
      <c r="S299" s="20">
        <v>45900</v>
      </c>
      <c r="T299" s="66">
        <v>413100</v>
      </c>
      <c r="U299" s="66">
        <v>0</v>
      </c>
      <c r="V299" s="66">
        <f t="shared" si="129"/>
        <v>413100</v>
      </c>
      <c r="W299" s="50" t="s">
        <v>36</v>
      </c>
      <c r="X299" s="51">
        <v>24083</v>
      </c>
      <c r="Y299" s="113">
        <v>24099</v>
      </c>
      <c r="Z299" s="113" t="s">
        <v>3815</v>
      </c>
      <c r="AA299" s="172" t="s">
        <v>3816</v>
      </c>
      <c r="AB299" s="3"/>
      <c r="AC299" s="5"/>
      <c r="AD299" s="5"/>
    </row>
    <row r="300" spans="1:30" ht="72">
      <c r="A300" s="85">
        <v>24104</v>
      </c>
      <c r="B300" s="101" t="s">
        <v>3817</v>
      </c>
      <c r="C300" s="67" t="s">
        <v>3745</v>
      </c>
      <c r="D300" s="14" t="s">
        <v>31</v>
      </c>
      <c r="E300" s="15" t="s">
        <v>3818</v>
      </c>
      <c r="F300" s="69" t="s">
        <v>3819</v>
      </c>
      <c r="G300" s="16">
        <v>27285</v>
      </c>
      <c r="H300" s="17">
        <v>8500</v>
      </c>
      <c r="I300" s="14" t="s">
        <v>52</v>
      </c>
      <c r="J300" s="15" t="s">
        <v>3818</v>
      </c>
      <c r="K300" s="19">
        <v>27285</v>
      </c>
      <c r="L300" s="15" t="s">
        <v>3818</v>
      </c>
      <c r="M300" s="19">
        <v>27285</v>
      </c>
      <c r="N300" s="16" t="s">
        <v>750</v>
      </c>
      <c r="O300" s="16"/>
      <c r="P300" s="67"/>
      <c r="Q300" s="106">
        <v>3</v>
      </c>
      <c r="R300" s="107" t="s">
        <v>276</v>
      </c>
      <c r="S300" s="20">
        <v>8500</v>
      </c>
      <c r="T300" s="66">
        <v>25500</v>
      </c>
      <c r="U300" s="66">
        <f>T300*7/100</f>
        <v>1785</v>
      </c>
      <c r="V300" s="66">
        <f t="shared" si="129"/>
        <v>27285</v>
      </c>
      <c r="W300" s="127" t="s">
        <v>3820</v>
      </c>
      <c r="X300" s="86">
        <v>24082</v>
      </c>
      <c r="Y300" s="113">
        <v>24095</v>
      </c>
      <c r="Z300" s="113" t="s">
        <v>3821</v>
      </c>
      <c r="AA300" s="172" t="s">
        <v>3822</v>
      </c>
      <c r="AB300" s="3"/>
      <c r="AC300" s="5"/>
      <c r="AD300" s="5"/>
    </row>
    <row r="301" spans="1:30">
      <c r="A301" s="85">
        <v>24105</v>
      </c>
      <c r="B301" s="101" t="s">
        <v>3823</v>
      </c>
      <c r="C301" s="67">
        <v>7</v>
      </c>
      <c r="D301" s="14" t="s">
        <v>147</v>
      </c>
      <c r="E301" s="15" t="s">
        <v>436</v>
      </c>
      <c r="F301" s="14" t="s">
        <v>437</v>
      </c>
      <c r="G301" s="16">
        <v>2140</v>
      </c>
      <c r="H301" s="17"/>
      <c r="I301" s="14" t="s">
        <v>275</v>
      </c>
      <c r="J301" s="18" t="s">
        <v>436</v>
      </c>
      <c r="K301" s="19">
        <v>2140</v>
      </c>
      <c r="L301" s="18" t="s">
        <v>436</v>
      </c>
      <c r="M301" s="19">
        <v>2140</v>
      </c>
      <c r="N301" s="16"/>
      <c r="O301" s="16"/>
      <c r="P301" s="67"/>
      <c r="Q301" s="106">
        <v>4</v>
      </c>
      <c r="R301" s="107" t="s">
        <v>101</v>
      </c>
      <c r="S301" s="20"/>
      <c r="T301" s="66">
        <v>2000</v>
      </c>
      <c r="U301" s="66">
        <f t="shared" ref="U301:U302" si="133">T301*7/100</f>
        <v>140</v>
      </c>
      <c r="V301" s="66">
        <f t="shared" ref="V301:V303" si="134">T301+U301</f>
        <v>2140</v>
      </c>
      <c r="W301" s="50" t="s">
        <v>275</v>
      </c>
      <c r="X301" s="51">
        <v>24103</v>
      </c>
      <c r="Y301" s="113">
        <v>24103</v>
      </c>
      <c r="Z301" s="113" t="s">
        <v>275</v>
      </c>
      <c r="AA301" s="172" t="s">
        <v>275</v>
      </c>
      <c r="AB301" s="3"/>
      <c r="AC301" s="5"/>
      <c r="AD301" s="5"/>
    </row>
    <row r="302" spans="1:30" ht="48">
      <c r="A302" s="85">
        <v>24105</v>
      </c>
      <c r="B302" s="101" t="s">
        <v>3824</v>
      </c>
      <c r="C302" s="67">
        <v>7</v>
      </c>
      <c r="D302" s="14" t="s">
        <v>190</v>
      </c>
      <c r="E302" s="15" t="s">
        <v>930</v>
      </c>
      <c r="F302" s="14" t="s">
        <v>3825</v>
      </c>
      <c r="G302" s="16">
        <v>9844</v>
      </c>
      <c r="H302" s="17"/>
      <c r="I302" s="14" t="s">
        <v>275</v>
      </c>
      <c r="J302" s="18" t="s">
        <v>930</v>
      </c>
      <c r="K302" s="19">
        <v>9844</v>
      </c>
      <c r="L302" s="18" t="s">
        <v>930</v>
      </c>
      <c r="M302" s="19">
        <v>9844</v>
      </c>
      <c r="N302" s="16"/>
      <c r="O302" s="16"/>
      <c r="P302" s="67"/>
      <c r="Q302" s="106">
        <v>3</v>
      </c>
      <c r="R302" s="107" t="s">
        <v>276</v>
      </c>
      <c r="S302" s="20"/>
      <c r="T302" s="66">
        <v>9200</v>
      </c>
      <c r="U302" s="66">
        <f t="shared" si="133"/>
        <v>644</v>
      </c>
      <c r="V302" s="66">
        <f t="shared" si="134"/>
        <v>9844</v>
      </c>
      <c r="W302" s="50" t="s">
        <v>275</v>
      </c>
      <c r="X302" s="51">
        <v>24102</v>
      </c>
      <c r="Y302" s="113">
        <v>24102</v>
      </c>
      <c r="Z302" s="113" t="s">
        <v>275</v>
      </c>
      <c r="AA302" s="172" t="s">
        <v>275</v>
      </c>
      <c r="AB302" s="3"/>
      <c r="AC302" s="5"/>
      <c r="AD302" s="5"/>
    </row>
    <row r="303" spans="1:30">
      <c r="A303" s="85">
        <v>24103</v>
      </c>
      <c r="B303" s="101" t="s">
        <v>3826</v>
      </c>
      <c r="C303" s="67">
        <v>6</v>
      </c>
      <c r="D303" s="14" t="s">
        <v>112</v>
      </c>
      <c r="E303" s="15" t="s">
        <v>3798</v>
      </c>
      <c r="F303" s="14" t="s">
        <v>1708</v>
      </c>
      <c r="G303" s="16">
        <v>96300</v>
      </c>
      <c r="H303" s="17">
        <v>1.8</v>
      </c>
      <c r="I303" s="14" t="s">
        <v>52</v>
      </c>
      <c r="J303" s="15" t="s">
        <v>3798</v>
      </c>
      <c r="K303" s="19">
        <v>90000</v>
      </c>
      <c r="L303" s="15" t="s">
        <v>3798</v>
      </c>
      <c r="M303" s="19">
        <v>90000</v>
      </c>
      <c r="N303" s="16" t="s">
        <v>750</v>
      </c>
      <c r="O303" s="16"/>
      <c r="P303" s="67" t="s">
        <v>3827</v>
      </c>
      <c r="Q303" s="106">
        <v>8000</v>
      </c>
      <c r="R303" s="107" t="s">
        <v>206</v>
      </c>
      <c r="S303" s="20">
        <v>1.8</v>
      </c>
      <c r="T303" s="66">
        <v>14400</v>
      </c>
      <c r="U303" s="66">
        <v>0</v>
      </c>
      <c r="V303" s="66">
        <f t="shared" si="134"/>
        <v>14400</v>
      </c>
      <c r="W303" s="127" t="s">
        <v>3828</v>
      </c>
      <c r="X303" s="51">
        <v>24105</v>
      </c>
      <c r="Y303" s="113">
        <v>24111</v>
      </c>
      <c r="Z303" s="113" t="s">
        <v>3829</v>
      </c>
      <c r="AA303" s="172" t="s">
        <v>265</v>
      </c>
      <c r="AB303" s="3" t="s">
        <v>314</v>
      </c>
      <c r="AC303" s="5"/>
      <c r="AD303" s="5"/>
    </row>
    <row r="304" spans="1:30">
      <c r="A304" s="85"/>
      <c r="B304" s="101"/>
      <c r="C304" s="67"/>
      <c r="D304" s="14"/>
      <c r="E304" s="15"/>
      <c r="F304" s="14"/>
      <c r="G304" s="16"/>
      <c r="H304" s="17"/>
      <c r="I304" s="14"/>
      <c r="J304" s="18"/>
      <c r="K304" s="19"/>
      <c r="L304" s="21"/>
      <c r="M304" s="16"/>
      <c r="N304" s="16"/>
      <c r="O304" s="16"/>
      <c r="P304" s="67" t="s">
        <v>3827</v>
      </c>
      <c r="Q304" s="106">
        <v>12000</v>
      </c>
      <c r="R304" s="107" t="s">
        <v>206</v>
      </c>
      <c r="S304" s="20">
        <v>1.8</v>
      </c>
      <c r="T304" s="66">
        <v>21600</v>
      </c>
      <c r="U304" s="66">
        <v>0</v>
      </c>
      <c r="V304" s="66">
        <f t="shared" ref="V304:V306" si="135">T304+U304</f>
        <v>21600</v>
      </c>
      <c r="W304" s="127" t="s">
        <v>3828</v>
      </c>
      <c r="X304" s="51">
        <v>24105</v>
      </c>
      <c r="Y304" s="113">
        <v>24119</v>
      </c>
      <c r="Z304" s="113" t="s">
        <v>3830</v>
      </c>
      <c r="AA304" s="172" t="s">
        <v>265</v>
      </c>
      <c r="AB304" s="3" t="s">
        <v>551</v>
      </c>
      <c r="AC304" s="5"/>
      <c r="AD304" s="5"/>
    </row>
    <row r="305" spans="1:30">
      <c r="A305" s="85"/>
      <c r="B305" s="101"/>
      <c r="C305" s="67"/>
      <c r="D305" s="14"/>
      <c r="E305" s="15"/>
      <c r="F305" s="14"/>
      <c r="G305" s="16"/>
      <c r="H305" s="17"/>
      <c r="I305" s="14"/>
      <c r="J305" s="18"/>
      <c r="K305" s="19"/>
      <c r="L305" s="21"/>
      <c r="M305" s="16"/>
      <c r="N305" s="16"/>
      <c r="O305" s="16"/>
      <c r="P305" s="67" t="s">
        <v>3827</v>
      </c>
      <c r="Q305" s="106">
        <v>12000</v>
      </c>
      <c r="R305" s="107" t="s">
        <v>206</v>
      </c>
      <c r="S305" s="20">
        <v>1.8</v>
      </c>
      <c r="T305" s="66">
        <v>21600</v>
      </c>
      <c r="U305" s="66">
        <v>0</v>
      </c>
      <c r="V305" s="66">
        <f t="shared" si="135"/>
        <v>21600</v>
      </c>
      <c r="W305" s="127" t="s">
        <v>3828</v>
      </c>
      <c r="X305" s="51">
        <v>24105</v>
      </c>
      <c r="Y305" s="113">
        <v>24125</v>
      </c>
      <c r="Z305" s="113" t="s">
        <v>3831</v>
      </c>
      <c r="AA305" s="172" t="s">
        <v>265</v>
      </c>
      <c r="AB305" s="3" t="s">
        <v>553</v>
      </c>
      <c r="AC305" s="5"/>
      <c r="AD305" s="5"/>
    </row>
    <row r="306" spans="1:30">
      <c r="A306" s="85"/>
      <c r="B306" s="101"/>
      <c r="C306" s="67"/>
      <c r="D306" s="14"/>
      <c r="E306" s="15"/>
      <c r="F306" s="14"/>
      <c r="G306" s="16"/>
      <c r="H306" s="17"/>
      <c r="I306" s="14"/>
      <c r="J306" s="18"/>
      <c r="K306" s="19"/>
      <c r="L306" s="21"/>
      <c r="M306" s="16"/>
      <c r="N306" s="16"/>
      <c r="O306" s="16"/>
      <c r="P306" s="67" t="s">
        <v>3827</v>
      </c>
      <c r="Q306" s="106">
        <v>18000</v>
      </c>
      <c r="R306" s="107" t="s">
        <v>206</v>
      </c>
      <c r="S306" s="20">
        <v>1.8</v>
      </c>
      <c r="T306" s="66">
        <v>32400</v>
      </c>
      <c r="U306" s="66">
        <v>0</v>
      </c>
      <c r="V306" s="66">
        <f t="shared" si="135"/>
        <v>32400</v>
      </c>
      <c r="W306" s="127" t="s">
        <v>3828</v>
      </c>
      <c r="X306" s="51">
        <v>24105</v>
      </c>
      <c r="Y306" s="113">
        <v>24127</v>
      </c>
      <c r="Z306" s="113" t="s">
        <v>3832</v>
      </c>
      <c r="AA306" s="172" t="s">
        <v>265</v>
      </c>
      <c r="AB306" s="3" t="s">
        <v>612</v>
      </c>
      <c r="AC306" s="5"/>
      <c r="AD306" s="5"/>
    </row>
    <row r="307" spans="1:30" ht="48">
      <c r="A307" s="85">
        <v>24110</v>
      </c>
      <c r="B307" s="101" t="s">
        <v>3833</v>
      </c>
      <c r="C307" s="67">
        <v>7</v>
      </c>
      <c r="D307" s="14" t="s">
        <v>31</v>
      </c>
      <c r="E307" s="15" t="s">
        <v>40</v>
      </c>
      <c r="F307" s="14" t="s">
        <v>3834</v>
      </c>
      <c r="G307" s="16">
        <v>1026240</v>
      </c>
      <c r="H307" s="17"/>
      <c r="I307" s="14" t="s">
        <v>52</v>
      </c>
      <c r="J307" s="18" t="s">
        <v>40</v>
      </c>
      <c r="K307" s="19">
        <v>85520</v>
      </c>
      <c r="L307" s="18" t="s">
        <v>40</v>
      </c>
      <c r="M307" s="19">
        <v>85520</v>
      </c>
      <c r="N307" s="16"/>
      <c r="O307" s="16"/>
      <c r="P307" s="67"/>
      <c r="Q307" s="106">
        <v>1</v>
      </c>
      <c r="R307" s="107" t="s">
        <v>35</v>
      </c>
      <c r="S307" s="20"/>
      <c r="T307" s="66">
        <v>85520</v>
      </c>
      <c r="U307" s="66">
        <v>0</v>
      </c>
      <c r="V307" s="66">
        <f t="shared" ref="V307:V311" si="136">T307+U307</f>
        <v>85520</v>
      </c>
      <c r="W307" s="50" t="s">
        <v>36</v>
      </c>
      <c r="X307" s="51">
        <v>23986</v>
      </c>
      <c r="Y307" s="113">
        <v>24112</v>
      </c>
      <c r="Z307" s="113" t="s">
        <v>3333</v>
      </c>
      <c r="AA307" s="172" t="s">
        <v>3334</v>
      </c>
      <c r="AB307" s="3"/>
      <c r="AC307" s="5"/>
      <c r="AD307" s="5"/>
    </row>
    <row r="308" spans="1:30" ht="48">
      <c r="A308" s="85">
        <v>24111</v>
      </c>
      <c r="B308" s="101" t="s">
        <v>3835</v>
      </c>
      <c r="C308" s="67">
        <v>7</v>
      </c>
      <c r="D308" s="14" t="s">
        <v>147</v>
      </c>
      <c r="E308" s="15" t="s">
        <v>3008</v>
      </c>
      <c r="F308" s="14" t="s">
        <v>3836</v>
      </c>
      <c r="G308" s="16">
        <v>14980</v>
      </c>
      <c r="H308" s="17"/>
      <c r="I308" s="14" t="s">
        <v>275</v>
      </c>
      <c r="J308" s="18" t="s">
        <v>3008</v>
      </c>
      <c r="K308" s="19">
        <v>14980</v>
      </c>
      <c r="L308" s="18" t="s">
        <v>3008</v>
      </c>
      <c r="M308" s="19">
        <v>14980</v>
      </c>
      <c r="N308" s="16"/>
      <c r="O308" s="16"/>
      <c r="P308" s="67"/>
      <c r="Q308" s="106">
        <v>3</v>
      </c>
      <c r="R308" s="107" t="s">
        <v>101</v>
      </c>
      <c r="S308" s="20"/>
      <c r="T308" s="66">
        <v>14000</v>
      </c>
      <c r="U308" s="66">
        <f t="shared" ref="U308:U312" si="137">T308*7/100</f>
        <v>980</v>
      </c>
      <c r="V308" s="66">
        <f t="shared" si="136"/>
        <v>14980</v>
      </c>
      <c r="W308" s="50" t="s">
        <v>275</v>
      </c>
      <c r="X308" s="51">
        <v>24110</v>
      </c>
      <c r="Y308" s="113">
        <v>24110</v>
      </c>
      <c r="Z308" s="113" t="s">
        <v>275</v>
      </c>
      <c r="AA308" s="172" t="s">
        <v>275</v>
      </c>
      <c r="AB308" s="3"/>
      <c r="AC308" s="5"/>
      <c r="AD308" s="5"/>
    </row>
    <row r="309" spans="1:30" ht="48">
      <c r="A309" s="85">
        <v>24111</v>
      </c>
      <c r="B309" s="101" t="s">
        <v>3837</v>
      </c>
      <c r="C309" s="67">
        <v>6</v>
      </c>
      <c r="D309" s="14" t="s">
        <v>112</v>
      </c>
      <c r="E309" s="15" t="s">
        <v>197</v>
      </c>
      <c r="F309" s="14" t="s">
        <v>3838</v>
      </c>
      <c r="G309" s="16">
        <v>1605</v>
      </c>
      <c r="H309" s="17">
        <v>5</v>
      </c>
      <c r="I309" s="14" t="s">
        <v>52</v>
      </c>
      <c r="J309" s="18" t="s">
        <v>197</v>
      </c>
      <c r="K309" s="19">
        <v>1605</v>
      </c>
      <c r="L309" s="18" t="s">
        <v>197</v>
      </c>
      <c r="M309" s="19">
        <v>1605</v>
      </c>
      <c r="N309" s="16" t="s">
        <v>750</v>
      </c>
      <c r="O309" s="16"/>
      <c r="P309" s="67" t="s">
        <v>3839</v>
      </c>
      <c r="Q309" s="106">
        <v>300</v>
      </c>
      <c r="R309" s="107" t="s">
        <v>53</v>
      </c>
      <c r="S309" s="20">
        <v>5</v>
      </c>
      <c r="T309" s="66">
        <v>1500</v>
      </c>
      <c r="U309" s="66">
        <f t="shared" si="137"/>
        <v>105</v>
      </c>
      <c r="V309" s="66">
        <f t="shared" si="136"/>
        <v>1605</v>
      </c>
      <c r="W309" s="127" t="s">
        <v>3840</v>
      </c>
      <c r="X309" s="51">
        <v>24113</v>
      </c>
      <c r="Y309" s="113">
        <v>24116</v>
      </c>
      <c r="Z309" s="113" t="s">
        <v>3841</v>
      </c>
      <c r="AA309" s="172" t="s">
        <v>1945</v>
      </c>
      <c r="AB309" s="3"/>
      <c r="AC309" s="5"/>
      <c r="AD309" s="5"/>
    </row>
    <row r="310" spans="1:30" ht="48">
      <c r="A310" s="85">
        <v>24111</v>
      </c>
      <c r="B310" s="101" t="s">
        <v>3842</v>
      </c>
      <c r="C310" s="67">
        <v>6</v>
      </c>
      <c r="D310" s="14" t="s">
        <v>112</v>
      </c>
      <c r="E310" s="15" t="s">
        <v>197</v>
      </c>
      <c r="F310" s="14" t="s">
        <v>3843</v>
      </c>
      <c r="G310" s="16">
        <v>21400</v>
      </c>
      <c r="H310" s="17">
        <v>4</v>
      </c>
      <c r="I310" s="14" t="s">
        <v>52</v>
      </c>
      <c r="J310" s="18" t="s">
        <v>197</v>
      </c>
      <c r="K310" s="19">
        <v>4815</v>
      </c>
      <c r="L310" s="18" t="s">
        <v>197</v>
      </c>
      <c r="M310" s="19">
        <v>4815</v>
      </c>
      <c r="N310" s="16" t="s">
        <v>750</v>
      </c>
      <c r="O310" s="16"/>
      <c r="P310" s="67" t="s">
        <v>3844</v>
      </c>
      <c r="Q310" s="106">
        <v>5000</v>
      </c>
      <c r="R310" s="107" t="s">
        <v>53</v>
      </c>
      <c r="S310" s="20">
        <v>0.9</v>
      </c>
      <c r="T310" s="66">
        <v>4500</v>
      </c>
      <c r="U310" s="66">
        <f t="shared" si="137"/>
        <v>315</v>
      </c>
      <c r="V310" s="66">
        <f t="shared" si="136"/>
        <v>4815</v>
      </c>
      <c r="W310" s="127" t="s">
        <v>3845</v>
      </c>
      <c r="X310" s="51">
        <v>24124</v>
      </c>
      <c r="Y310" s="113">
        <v>24134</v>
      </c>
      <c r="Z310" s="113" t="s">
        <v>3846</v>
      </c>
      <c r="AA310" s="172" t="s">
        <v>209</v>
      </c>
      <c r="AB310" s="3"/>
      <c r="AC310" s="5"/>
      <c r="AD310" s="5"/>
    </row>
    <row r="311" spans="1:30">
      <c r="A311" s="85">
        <v>24111</v>
      </c>
      <c r="B311" s="101" t="s">
        <v>3847</v>
      </c>
      <c r="C311" s="67">
        <v>6</v>
      </c>
      <c r="D311" s="14" t="s">
        <v>112</v>
      </c>
      <c r="E311" s="15" t="s">
        <v>3848</v>
      </c>
      <c r="F311" s="14" t="s">
        <v>3849</v>
      </c>
      <c r="G311" s="16">
        <v>1070</v>
      </c>
      <c r="H311" s="17">
        <v>0.2</v>
      </c>
      <c r="I311" s="14" t="s">
        <v>52</v>
      </c>
      <c r="J311" s="15" t="s">
        <v>3848</v>
      </c>
      <c r="K311" s="19">
        <v>1070</v>
      </c>
      <c r="L311" s="15" t="s">
        <v>3848</v>
      </c>
      <c r="M311" s="19">
        <v>1070</v>
      </c>
      <c r="N311" s="16" t="s">
        <v>750</v>
      </c>
      <c r="O311" s="16"/>
      <c r="P311" s="67" t="s">
        <v>3850</v>
      </c>
      <c r="Q311" s="106">
        <v>5000</v>
      </c>
      <c r="R311" s="107" t="s">
        <v>58</v>
      </c>
      <c r="S311" s="20">
        <v>0.2</v>
      </c>
      <c r="T311" s="66">
        <v>1000</v>
      </c>
      <c r="U311" s="66">
        <f t="shared" si="137"/>
        <v>70</v>
      </c>
      <c r="V311" s="66">
        <f t="shared" si="136"/>
        <v>1070</v>
      </c>
      <c r="W311" s="127" t="s">
        <v>3851</v>
      </c>
      <c r="X311" s="51">
        <v>24117</v>
      </c>
      <c r="Y311" s="113">
        <v>24132</v>
      </c>
      <c r="Z311" s="113" t="s">
        <v>3852</v>
      </c>
      <c r="AA311" s="172" t="s">
        <v>863</v>
      </c>
      <c r="AB311" s="3"/>
      <c r="AC311" s="5"/>
      <c r="AD311" s="5"/>
    </row>
    <row r="312" spans="1:30">
      <c r="A312" s="85">
        <v>24111</v>
      </c>
      <c r="B312" s="101" t="s">
        <v>3847</v>
      </c>
      <c r="C312" s="67">
        <v>6</v>
      </c>
      <c r="D312" s="14" t="s">
        <v>112</v>
      </c>
      <c r="E312" s="15" t="s">
        <v>3848</v>
      </c>
      <c r="F312" s="14" t="s">
        <v>3853</v>
      </c>
      <c r="G312" s="16">
        <v>1070</v>
      </c>
      <c r="H312" s="17">
        <v>0.2</v>
      </c>
      <c r="I312" s="14" t="s">
        <v>52</v>
      </c>
      <c r="J312" s="15" t="s">
        <v>3848</v>
      </c>
      <c r="K312" s="19">
        <v>1070</v>
      </c>
      <c r="L312" s="15" t="s">
        <v>3848</v>
      </c>
      <c r="M312" s="19">
        <v>1070</v>
      </c>
      <c r="N312" s="16" t="s">
        <v>750</v>
      </c>
      <c r="O312" s="16"/>
      <c r="P312" s="67" t="s">
        <v>3854</v>
      </c>
      <c r="Q312" s="106">
        <v>5000</v>
      </c>
      <c r="R312" s="107" t="s">
        <v>58</v>
      </c>
      <c r="S312" s="20">
        <v>0.2</v>
      </c>
      <c r="T312" s="66">
        <v>1000</v>
      </c>
      <c r="U312" s="66">
        <f t="shared" si="137"/>
        <v>70</v>
      </c>
      <c r="V312" s="66">
        <f t="shared" ref="V312" si="138">T312+U312</f>
        <v>1070</v>
      </c>
      <c r="W312" s="127" t="s">
        <v>3851</v>
      </c>
      <c r="X312" s="51">
        <v>24117</v>
      </c>
      <c r="Y312" s="113">
        <v>24132</v>
      </c>
      <c r="Z312" s="113" t="s">
        <v>3852</v>
      </c>
      <c r="AA312" s="172"/>
      <c r="AB312" s="3"/>
      <c r="AC312" s="5"/>
      <c r="AD312" s="5"/>
    </row>
    <row r="313" spans="1:30">
      <c r="A313" s="85">
        <v>24111</v>
      </c>
      <c r="B313" s="101" t="s">
        <v>3855</v>
      </c>
      <c r="C313" s="67">
        <v>6</v>
      </c>
      <c r="D313" s="14" t="s">
        <v>112</v>
      </c>
      <c r="E313" s="15" t="s">
        <v>2429</v>
      </c>
      <c r="F313" s="14" t="s">
        <v>3856</v>
      </c>
      <c r="G313" s="16">
        <v>107000</v>
      </c>
      <c r="H313" s="17">
        <v>1</v>
      </c>
      <c r="I313" s="14" t="s">
        <v>52</v>
      </c>
      <c r="J313" s="18" t="s">
        <v>2429</v>
      </c>
      <c r="K313" s="19">
        <v>42800</v>
      </c>
      <c r="L313" s="18" t="s">
        <v>2429</v>
      </c>
      <c r="M313" s="19">
        <v>42800</v>
      </c>
      <c r="N313" s="16" t="s">
        <v>750</v>
      </c>
      <c r="O313" s="16"/>
      <c r="P313" s="67" t="s">
        <v>3857</v>
      </c>
      <c r="Q313" s="106">
        <v>100000</v>
      </c>
      <c r="R313" s="107" t="s">
        <v>58</v>
      </c>
      <c r="S313" s="20">
        <v>0.4</v>
      </c>
      <c r="T313" s="66">
        <v>40000</v>
      </c>
      <c r="U313" s="66">
        <f t="shared" si="127"/>
        <v>2800</v>
      </c>
      <c r="V313" s="66">
        <f t="shared" si="128"/>
        <v>42800</v>
      </c>
      <c r="W313" s="127" t="s">
        <v>3858</v>
      </c>
      <c r="X313" s="51">
        <v>24125</v>
      </c>
      <c r="Y313" s="113">
        <v>24138</v>
      </c>
      <c r="Z313" s="113" t="s">
        <v>3859</v>
      </c>
      <c r="AA313" s="172" t="s">
        <v>3860</v>
      </c>
      <c r="AB313" s="3"/>
      <c r="AC313" s="5"/>
      <c r="AD313" s="5"/>
    </row>
    <row r="314" spans="1:30" ht="30" customHeight="1">
      <c r="A314" s="83">
        <v>24111</v>
      </c>
      <c r="B314" s="101" t="s">
        <v>3861</v>
      </c>
      <c r="C314" s="67">
        <v>7</v>
      </c>
      <c r="D314" s="14" t="s">
        <v>49</v>
      </c>
      <c r="E314" s="15" t="s">
        <v>748</v>
      </c>
      <c r="F314" s="14" t="s">
        <v>3862</v>
      </c>
      <c r="G314" s="16">
        <v>70620</v>
      </c>
      <c r="H314" s="17"/>
      <c r="I314" s="14" t="s">
        <v>52</v>
      </c>
      <c r="J314" s="15" t="s">
        <v>748</v>
      </c>
      <c r="K314" s="16">
        <v>70620</v>
      </c>
      <c r="L314" s="15" t="s">
        <v>748</v>
      </c>
      <c r="M314" s="16">
        <v>70620</v>
      </c>
      <c r="N314" s="16" t="s">
        <v>750</v>
      </c>
      <c r="O314" s="16"/>
      <c r="P314" s="67"/>
      <c r="Q314" s="106">
        <v>1</v>
      </c>
      <c r="R314" s="107" t="s">
        <v>35</v>
      </c>
      <c r="S314" s="20"/>
      <c r="T314" s="66">
        <v>5500</v>
      </c>
      <c r="U314" s="66">
        <f t="shared" si="127"/>
        <v>385</v>
      </c>
      <c r="V314" s="66">
        <f t="shared" si="128"/>
        <v>5885</v>
      </c>
      <c r="W314" s="50" t="s">
        <v>36</v>
      </c>
      <c r="X314" s="51">
        <v>24004</v>
      </c>
      <c r="Y314" s="113">
        <v>24111</v>
      </c>
      <c r="Z314" s="113" t="s">
        <v>3082</v>
      </c>
      <c r="AA314" s="130" t="s">
        <v>3083</v>
      </c>
      <c r="AB314" s="3"/>
      <c r="AC314" s="5"/>
      <c r="AD314" s="5"/>
    </row>
    <row r="315" spans="1:30" ht="48">
      <c r="A315" s="85">
        <v>24111</v>
      </c>
      <c r="B315" s="101" t="s">
        <v>3863</v>
      </c>
      <c r="C315" s="67">
        <v>7</v>
      </c>
      <c r="D315" s="14" t="s">
        <v>31</v>
      </c>
      <c r="E315" s="15" t="s">
        <v>32</v>
      </c>
      <c r="F315" s="14" t="s">
        <v>3864</v>
      </c>
      <c r="G315" s="16">
        <v>706800</v>
      </c>
      <c r="H315" s="17"/>
      <c r="I315" s="14" t="s">
        <v>52</v>
      </c>
      <c r="J315" s="18" t="s">
        <v>32</v>
      </c>
      <c r="K315" s="19">
        <v>58900</v>
      </c>
      <c r="L315" s="18" t="s">
        <v>32</v>
      </c>
      <c r="M315" s="19">
        <v>58900</v>
      </c>
      <c r="N315" s="16"/>
      <c r="O315" s="16"/>
      <c r="P315" s="67"/>
      <c r="Q315" s="106">
        <v>1</v>
      </c>
      <c r="R315" s="107" t="s">
        <v>35</v>
      </c>
      <c r="S315" s="20"/>
      <c r="T315" s="66">
        <v>55046.73</v>
      </c>
      <c r="U315" s="66">
        <f t="shared" si="127"/>
        <v>3853.2711000000004</v>
      </c>
      <c r="V315" s="66">
        <f t="shared" si="128"/>
        <v>58900.001100000001</v>
      </c>
      <c r="W315" s="50" t="s">
        <v>36</v>
      </c>
      <c r="X315" s="51">
        <v>23986</v>
      </c>
      <c r="Y315" s="113">
        <v>24112</v>
      </c>
      <c r="Z315" s="113" t="s">
        <v>3329</v>
      </c>
      <c r="AA315" s="172" t="s">
        <v>3330</v>
      </c>
      <c r="AB315" s="3"/>
      <c r="AC315" s="5"/>
      <c r="AD315" s="5"/>
    </row>
    <row r="316" spans="1:30" ht="48">
      <c r="A316" s="85">
        <v>24112</v>
      </c>
      <c r="B316" s="101" t="s">
        <v>3865</v>
      </c>
      <c r="C316" s="67">
        <v>6</v>
      </c>
      <c r="D316" s="14" t="s">
        <v>112</v>
      </c>
      <c r="E316" s="15" t="s">
        <v>197</v>
      </c>
      <c r="F316" s="14" t="s">
        <v>3866</v>
      </c>
      <c r="G316" s="16">
        <v>3210</v>
      </c>
      <c r="H316" s="17">
        <v>25</v>
      </c>
      <c r="I316" s="14" t="s">
        <v>52</v>
      </c>
      <c r="J316" s="18" t="s">
        <v>197</v>
      </c>
      <c r="K316" s="19">
        <v>1926</v>
      </c>
      <c r="L316" s="18" t="s">
        <v>197</v>
      </c>
      <c r="M316" s="19">
        <v>1926</v>
      </c>
      <c r="N316" s="16" t="s">
        <v>750</v>
      </c>
      <c r="O316" s="16"/>
      <c r="P316" s="67" t="s">
        <v>3867</v>
      </c>
      <c r="Q316" s="106">
        <v>120</v>
      </c>
      <c r="R316" s="107" t="s">
        <v>53</v>
      </c>
      <c r="S316" s="20">
        <v>15</v>
      </c>
      <c r="T316" s="66">
        <v>1800</v>
      </c>
      <c r="U316" s="66">
        <f t="shared" ref="U316:U320" si="139">T316*7/100</f>
        <v>126</v>
      </c>
      <c r="V316" s="66">
        <f t="shared" ref="V316:V325" si="140">T316+U316</f>
        <v>1926</v>
      </c>
      <c r="W316" s="127" t="s">
        <v>3868</v>
      </c>
      <c r="X316" s="51">
        <v>24116</v>
      </c>
      <c r="Y316" s="113">
        <v>24116</v>
      </c>
      <c r="Z316" s="113" t="s">
        <v>3869</v>
      </c>
      <c r="AA316" s="172" t="s">
        <v>863</v>
      </c>
      <c r="AB316" s="3"/>
      <c r="AC316" s="5"/>
      <c r="AD316" s="5"/>
    </row>
    <row r="317" spans="1:30" ht="48">
      <c r="A317" s="85">
        <v>24116</v>
      </c>
      <c r="B317" s="101" t="s">
        <v>3870</v>
      </c>
      <c r="C317" s="67">
        <v>2</v>
      </c>
      <c r="D317" s="14" t="s">
        <v>60</v>
      </c>
      <c r="E317" s="15" t="s">
        <v>3056</v>
      </c>
      <c r="F317" s="14" t="s">
        <v>3137</v>
      </c>
      <c r="G317" s="16">
        <v>12840</v>
      </c>
      <c r="H317" s="17">
        <v>1.2</v>
      </c>
      <c r="I317" s="14" t="s">
        <v>52</v>
      </c>
      <c r="J317" s="18" t="s">
        <v>3056</v>
      </c>
      <c r="K317" s="19">
        <v>12840</v>
      </c>
      <c r="L317" s="18" t="s">
        <v>3056</v>
      </c>
      <c r="M317" s="19">
        <v>12840</v>
      </c>
      <c r="N317" s="16" t="s">
        <v>750</v>
      </c>
      <c r="O317" s="16"/>
      <c r="P317" s="67"/>
      <c r="Q317" s="106">
        <v>10000</v>
      </c>
      <c r="R317" s="107" t="s">
        <v>80</v>
      </c>
      <c r="S317" s="20">
        <v>1.2</v>
      </c>
      <c r="T317" s="66">
        <v>12000</v>
      </c>
      <c r="U317" s="66">
        <f t="shared" si="139"/>
        <v>840</v>
      </c>
      <c r="V317" s="66">
        <f t="shared" si="140"/>
        <v>12840</v>
      </c>
      <c r="W317" s="127" t="s">
        <v>3871</v>
      </c>
      <c r="X317" s="51">
        <v>24118</v>
      </c>
      <c r="Y317" s="113">
        <v>24131</v>
      </c>
      <c r="Z317" s="113" t="s">
        <v>3872</v>
      </c>
      <c r="AA317" s="172" t="s">
        <v>3140</v>
      </c>
      <c r="AB317" s="3"/>
      <c r="AC317" s="5"/>
      <c r="AD317" s="5"/>
    </row>
    <row r="318" spans="1:30" ht="48">
      <c r="A318" s="85">
        <v>24116</v>
      </c>
      <c r="B318" s="101" t="s">
        <v>3870</v>
      </c>
      <c r="C318" s="67">
        <v>2</v>
      </c>
      <c r="D318" s="14" t="s">
        <v>60</v>
      </c>
      <c r="E318" s="15" t="s">
        <v>3056</v>
      </c>
      <c r="F318" s="14" t="s">
        <v>3873</v>
      </c>
      <c r="G318" s="16">
        <v>19260</v>
      </c>
      <c r="H318" s="17">
        <v>0.9</v>
      </c>
      <c r="I318" s="14" t="s">
        <v>52</v>
      </c>
      <c r="J318" s="18" t="s">
        <v>3056</v>
      </c>
      <c r="K318" s="19">
        <v>19260</v>
      </c>
      <c r="L318" s="18" t="s">
        <v>3056</v>
      </c>
      <c r="M318" s="19">
        <v>19260</v>
      </c>
      <c r="N318" s="16" t="s">
        <v>750</v>
      </c>
      <c r="O318" s="16"/>
      <c r="P318" s="67"/>
      <c r="Q318" s="106">
        <v>20000</v>
      </c>
      <c r="R318" s="107" t="s">
        <v>80</v>
      </c>
      <c r="S318" s="20">
        <v>0.9</v>
      </c>
      <c r="T318" s="66">
        <v>18000</v>
      </c>
      <c r="U318" s="66">
        <f t="shared" si="139"/>
        <v>1260</v>
      </c>
      <c r="V318" s="66">
        <f t="shared" si="140"/>
        <v>19260</v>
      </c>
      <c r="W318" s="127" t="s">
        <v>3871</v>
      </c>
      <c r="X318" s="51">
        <v>24118</v>
      </c>
      <c r="Y318" s="113">
        <v>24131</v>
      </c>
      <c r="Z318" s="113" t="s">
        <v>3872</v>
      </c>
      <c r="AA318" s="172" t="s">
        <v>3140</v>
      </c>
      <c r="AB318" s="3"/>
      <c r="AC318" s="5"/>
      <c r="AD318" s="5"/>
    </row>
    <row r="319" spans="1:30" ht="120">
      <c r="A319" s="133">
        <v>24116</v>
      </c>
      <c r="B319" s="134" t="s">
        <v>3874</v>
      </c>
      <c r="C319" s="49" t="s">
        <v>3745</v>
      </c>
      <c r="D319" s="49" t="s">
        <v>31</v>
      </c>
      <c r="E319" s="33" t="s">
        <v>3818</v>
      </c>
      <c r="F319" s="69" t="s">
        <v>3875</v>
      </c>
      <c r="G319" s="63">
        <v>249340</v>
      </c>
      <c r="H319" s="70"/>
      <c r="I319" s="14" t="s">
        <v>52</v>
      </c>
      <c r="J319" s="33" t="s">
        <v>3818</v>
      </c>
      <c r="K319" s="19">
        <v>248989</v>
      </c>
      <c r="L319" s="33" t="s">
        <v>3818</v>
      </c>
      <c r="M319" s="19">
        <v>248989</v>
      </c>
      <c r="N319" s="63" t="s">
        <v>750</v>
      </c>
      <c r="O319" s="16"/>
      <c r="P319" s="67"/>
      <c r="Q319" s="106">
        <v>1</v>
      </c>
      <c r="R319" s="107" t="s">
        <v>35</v>
      </c>
      <c r="S319" s="20"/>
      <c r="T319" s="66">
        <v>232700</v>
      </c>
      <c r="U319" s="66">
        <f t="shared" ref="U319" si="141">T319*7/100</f>
        <v>16289</v>
      </c>
      <c r="V319" s="66">
        <f t="shared" ref="V319" si="142">T319+U319</f>
        <v>248989</v>
      </c>
      <c r="W319" s="127" t="s">
        <v>3876</v>
      </c>
      <c r="X319" s="86">
        <v>24077</v>
      </c>
      <c r="Y319" s="128">
        <v>24099</v>
      </c>
      <c r="Z319" s="128" t="s">
        <v>3815</v>
      </c>
      <c r="AA319" s="135" t="s">
        <v>3877</v>
      </c>
      <c r="AB319" s="3"/>
      <c r="AC319" s="5"/>
      <c r="AD319" s="5"/>
    </row>
    <row r="320" spans="1:30">
      <c r="A320" s="85">
        <v>24116</v>
      </c>
      <c r="B320" s="101" t="s">
        <v>3878</v>
      </c>
      <c r="C320" s="67">
        <v>7</v>
      </c>
      <c r="D320" s="14" t="s">
        <v>147</v>
      </c>
      <c r="E320" s="15" t="s">
        <v>436</v>
      </c>
      <c r="F320" s="14" t="s">
        <v>437</v>
      </c>
      <c r="G320" s="16">
        <v>1230.5</v>
      </c>
      <c r="H320" s="17"/>
      <c r="I320" s="14" t="s">
        <v>275</v>
      </c>
      <c r="J320" s="18" t="s">
        <v>436</v>
      </c>
      <c r="K320" s="19">
        <v>1230.5</v>
      </c>
      <c r="L320" s="18" t="s">
        <v>436</v>
      </c>
      <c r="M320" s="19">
        <v>1230.5</v>
      </c>
      <c r="N320" s="16"/>
      <c r="O320" s="16"/>
      <c r="P320" s="67"/>
      <c r="Q320" s="106">
        <v>3</v>
      </c>
      <c r="R320" s="107" t="s">
        <v>101</v>
      </c>
      <c r="S320" s="20"/>
      <c r="T320" s="66">
        <v>1150</v>
      </c>
      <c r="U320" s="66">
        <f t="shared" si="139"/>
        <v>80.5</v>
      </c>
      <c r="V320" s="66">
        <f t="shared" si="140"/>
        <v>1230.5</v>
      </c>
      <c r="W320" s="50" t="s">
        <v>275</v>
      </c>
      <c r="X320" s="51">
        <v>24112</v>
      </c>
      <c r="Y320" s="113">
        <v>24112</v>
      </c>
      <c r="Z320" s="113" t="s">
        <v>275</v>
      </c>
      <c r="AA320" s="172" t="s">
        <v>275</v>
      </c>
      <c r="AB320" s="3"/>
      <c r="AC320" s="5"/>
      <c r="AD320" s="5"/>
    </row>
    <row r="321" spans="1:30" ht="30" customHeight="1">
      <c r="A321" s="83">
        <v>24116</v>
      </c>
      <c r="B321" s="101" t="s">
        <v>3879</v>
      </c>
      <c r="C321" s="67">
        <v>7</v>
      </c>
      <c r="D321" s="14" t="s">
        <v>147</v>
      </c>
      <c r="E321" s="15" t="s">
        <v>500</v>
      </c>
      <c r="F321" s="14" t="s">
        <v>3880</v>
      </c>
      <c r="G321" s="16">
        <v>500000</v>
      </c>
      <c r="H321" s="17"/>
      <c r="I321" s="14" t="s">
        <v>52</v>
      </c>
      <c r="J321" s="15" t="s">
        <v>500</v>
      </c>
      <c r="K321" s="19">
        <v>792.52</v>
      </c>
      <c r="L321" s="15" t="s">
        <v>500</v>
      </c>
      <c r="M321" s="19">
        <v>792.52</v>
      </c>
      <c r="N321" s="63" t="s">
        <v>750</v>
      </c>
      <c r="O321" s="16"/>
      <c r="P321" s="67"/>
      <c r="Q321" s="106">
        <v>2</v>
      </c>
      <c r="R321" s="107" t="s">
        <v>276</v>
      </c>
      <c r="S321" s="20"/>
      <c r="T321" s="66">
        <v>792.52</v>
      </c>
      <c r="U321" s="66">
        <v>0</v>
      </c>
      <c r="V321" s="66">
        <f t="shared" si="140"/>
        <v>792.52</v>
      </c>
      <c r="W321" s="50" t="s">
        <v>36</v>
      </c>
      <c r="X321" s="51">
        <v>24011</v>
      </c>
      <c r="Y321" s="113">
        <v>24105</v>
      </c>
      <c r="Z321" s="113" t="s">
        <v>3380</v>
      </c>
      <c r="AA321" s="130" t="s">
        <v>3381</v>
      </c>
      <c r="AB321" s="3"/>
      <c r="AC321" s="5"/>
      <c r="AD321" s="5"/>
    </row>
    <row r="322" spans="1:30">
      <c r="A322" s="85">
        <v>24116</v>
      </c>
      <c r="B322" s="101" t="s">
        <v>3881</v>
      </c>
      <c r="C322" s="67">
        <v>7</v>
      </c>
      <c r="D322" s="14" t="s">
        <v>147</v>
      </c>
      <c r="E322" s="15" t="s">
        <v>494</v>
      </c>
      <c r="F322" s="14" t="s">
        <v>3882</v>
      </c>
      <c r="G322" s="16">
        <v>500000</v>
      </c>
      <c r="H322" s="17"/>
      <c r="I322" s="14" t="s">
        <v>52</v>
      </c>
      <c r="J322" s="15" t="s">
        <v>500</v>
      </c>
      <c r="K322" s="19">
        <v>45124.5</v>
      </c>
      <c r="L322" s="15" t="s">
        <v>500</v>
      </c>
      <c r="M322" s="19">
        <v>45124.5</v>
      </c>
      <c r="N322" s="63" t="s">
        <v>750</v>
      </c>
      <c r="O322" s="16"/>
      <c r="P322" s="67"/>
      <c r="Q322" s="106">
        <v>1</v>
      </c>
      <c r="R322" s="107" t="s">
        <v>276</v>
      </c>
      <c r="S322" s="20"/>
      <c r="T322" s="66">
        <v>45124.5</v>
      </c>
      <c r="U322" s="66">
        <v>0</v>
      </c>
      <c r="V322" s="66">
        <f t="shared" si="140"/>
        <v>45124.5</v>
      </c>
      <c r="W322" s="50" t="s">
        <v>36</v>
      </c>
      <c r="X322" s="51">
        <v>23999</v>
      </c>
      <c r="Y322" s="113">
        <v>24105</v>
      </c>
      <c r="Z322" s="113" t="s">
        <v>3384</v>
      </c>
      <c r="AA322" s="130" t="s">
        <v>3385</v>
      </c>
      <c r="AB322" s="3"/>
      <c r="AC322" s="5"/>
      <c r="AD322" s="5"/>
    </row>
    <row r="323" spans="1:30">
      <c r="A323" s="85">
        <v>24116</v>
      </c>
      <c r="B323" s="101" t="s">
        <v>3883</v>
      </c>
      <c r="C323" s="67">
        <v>7</v>
      </c>
      <c r="D323" s="14" t="s">
        <v>758</v>
      </c>
      <c r="E323" s="15" t="s">
        <v>759</v>
      </c>
      <c r="F323" s="14" t="s">
        <v>3884</v>
      </c>
      <c r="G323" s="16">
        <v>500000</v>
      </c>
      <c r="H323" s="17"/>
      <c r="I323" s="14" t="s">
        <v>52</v>
      </c>
      <c r="J323" s="15" t="s">
        <v>759</v>
      </c>
      <c r="K323" s="19">
        <v>5664.9</v>
      </c>
      <c r="L323" s="15" t="s">
        <v>759</v>
      </c>
      <c r="M323" s="19">
        <v>5664.9</v>
      </c>
      <c r="N323" s="63" t="s">
        <v>750</v>
      </c>
      <c r="O323" s="16"/>
      <c r="P323" s="67"/>
      <c r="Q323" s="106">
        <v>10</v>
      </c>
      <c r="R323" s="107" t="s">
        <v>276</v>
      </c>
      <c r="S323" s="20">
        <v>0.23</v>
      </c>
      <c r="T323" s="66">
        <v>5664.9</v>
      </c>
      <c r="U323" s="66">
        <v>0</v>
      </c>
      <c r="V323" s="66">
        <f t="shared" si="140"/>
        <v>5664.9</v>
      </c>
      <c r="W323" s="50" t="s">
        <v>36</v>
      </c>
      <c r="X323" s="51">
        <v>23986</v>
      </c>
      <c r="Y323" s="113">
        <v>24105</v>
      </c>
      <c r="Z323" s="113" t="s">
        <v>3376</v>
      </c>
      <c r="AA323" s="130" t="s">
        <v>3377</v>
      </c>
      <c r="AB323" s="3"/>
      <c r="AC323" s="5"/>
      <c r="AD323" s="5"/>
    </row>
    <row r="324" spans="1:30">
      <c r="A324" s="85">
        <v>24116</v>
      </c>
      <c r="B324" s="101" t="s">
        <v>3885</v>
      </c>
      <c r="C324" s="67">
        <v>7</v>
      </c>
      <c r="D324" s="14" t="s">
        <v>147</v>
      </c>
      <c r="E324" s="15" t="s">
        <v>1328</v>
      </c>
      <c r="F324" s="14" t="s">
        <v>3886</v>
      </c>
      <c r="G324" s="16">
        <v>580475</v>
      </c>
      <c r="H324" s="17"/>
      <c r="I324" s="14" t="s">
        <v>52</v>
      </c>
      <c r="J324" s="15" t="s">
        <v>1328</v>
      </c>
      <c r="K324" s="124">
        <v>580475</v>
      </c>
      <c r="L324" s="15" t="s">
        <v>1328</v>
      </c>
      <c r="M324" s="124">
        <v>580475</v>
      </c>
      <c r="N324" s="16" t="s">
        <v>750</v>
      </c>
      <c r="O324" s="16"/>
      <c r="P324" s="67"/>
      <c r="Q324" s="106">
        <v>1</v>
      </c>
      <c r="R324" s="107" t="s">
        <v>1948</v>
      </c>
      <c r="S324" s="20"/>
      <c r="T324" s="66">
        <v>77500</v>
      </c>
      <c r="U324" s="66">
        <f t="shared" ref="U324:U325" si="143">T324*7/100</f>
        <v>5425</v>
      </c>
      <c r="V324" s="66">
        <f t="shared" si="140"/>
        <v>82925</v>
      </c>
      <c r="W324" s="50" t="s">
        <v>36</v>
      </c>
      <c r="X324" s="51">
        <v>24013</v>
      </c>
      <c r="Y324" s="113">
        <v>24111</v>
      </c>
      <c r="Z324" s="113" t="s">
        <v>3392</v>
      </c>
      <c r="AA324" s="130" t="s">
        <v>3703</v>
      </c>
      <c r="AB324" s="3"/>
      <c r="AC324" s="5"/>
      <c r="AD324" s="5"/>
    </row>
    <row r="325" spans="1:30">
      <c r="A325" s="85">
        <v>24116</v>
      </c>
      <c r="B325" s="101" t="s">
        <v>3887</v>
      </c>
      <c r="C325" s="67">
        <v>7</v>
      </c>
      <c r="D325" s="14" t="s">
        <v>31</v>
      </c>
      <c r="E325" s="15" t="s">
        <v>506</v>
      </c>
      <c r="F325" s="14" t="s">
        <v>3888</v>
      </c>
      <c r="G325" s="16">
        <v>96300</v>
      </c>
      <c r="H325" s="17"/>
      <c r="I325" s="14" t="s">
        <v>52</v>
      </c>
      <c r="J325" s="15" t="s">
        <v>506</v>
      </c>
      <c r="K325" s="19">
        <v>96300</v>
      </c>
      <c r="L325" s="15" t="s">
        <v>506</v>
      </c>
      <c r="M325" s="19">
        <v>96300</v>
      </c>
      <c r="N325" s="16" t="s">
        <v>750</v>
      </c>
      <c r="O325" s="16"/>
      <c r="P325" s="67"/>
      <c r="Q325" s="106">
        <v>1</v>
      </c>
      <c r="R325" s="107" t="s">
        <v>35</v>
      </c>
      <c r="S325" s="20"/>
      <c r="T325" s="66">
        <v>7500</v>
      </c>
      <c r="U325" s="66">
        <f t="shared" si="143"/>
        <v>525</v>
      </c>
      <c r="V325" s="66">
        <f t="shared" si="140"/>
        <v>8025</v>
      </c>
      <c r="W325" s="50" t="s">
        <v>36</v>
      </c>
      <c r="X325" s="51">
        <v>23993</v>
      </c>
      <c r="Y325" s="113">
        <v>24110</v>
      </c>
      <c r="Z325" s="113" t="s">
        <v>3396</v>
      </c>
      <c r="AA325" s="130" t="s">
        <v>3397</v>
      </c>
      <c r="AB325" s="3"/>
      <c r="AC325" s="5"/>
      <c r="AD325" s="5"/>
    </row>
    <row r="326" spans="1:30" ht="48">
      <c r="A326" s="85">
        <v>24117</v>
      </c>
      <c r="B326" s="101" t="s">
        <v>3889</v>
      </c>
      <c r="C326" s="67">
        <v>4</v>
      </c>
      <c r="D326" s="14" t="s">
        <v>60</v>
      </c>
      <c r="E326" s="15" t="s">
        <v>197</v>
      </c>
      <c r="F326" s="14" t="s">
        <v>686</v>
      </c>
      <c r="G326" s="16">
        <v>21400</v>
      </c>
      <c r="H326" s="17">
        <v>1000</v>
      </c>
      <c r="I326" s="14" t="s">
        <v>52</v>
      </c>
      <c r="J326" s="18" t="s">
        <v>197</v>
      </c>
      <c r="K326" s="19">
        <v>21400</v>
      </c>
      <c r="L326" s="18" t="s">
        <v>197</v>
      </c>
      <c r="M326" s="19">
        <v>21400</v>
      </c>
      <c r="N326" s="16" t="s">
        <v>750</v>
      </c>
      <c r="O326" s="16"/>
      <c r="P326" s="67"/>
      <c r="Q326" s="106">
        <v>20</v>
      </c>
      <c r="R326" s="107" t="s">
        <v>349</v>
      </c>
      <c r="S326" s="20">
        <v>1000</v>
      </c>
      <c r="T326" s="66">
        <v>20000</v>
      </c>
      <c r="U326" s="66">
        <f t="shared" ref="U326:U349" si="144">T326*7/100</f>
        <v>1400</v>
      </c>
      <c r="V326" s="66">
        <f t="shared" ref="V326:V347" si="145">T326+U326</f>
        <v>21400</v>
      </c>
      <c r="W326" s="127" t="s">
        <v>3890</v>
      </c>
      <c r="X326" s="51">
        <v>24118</v>
      </c>
      <c r="Y326" s="113">
        <v>24124</v>
      </c>
      <c r="Z326" s="113" t="s">
        <v>3891</v>
      </c>
      <c r="AA326" s="172" t="s">
        <v>3892</v>
      </c>
      <c r="AB326" s="3"/>
      <c r="AC326" s="5"/>
      <c r="AD326" s="5"/>
    </row>
    <row r="327" spans="1:30" ht="72">
      <c r="A327" s="85">
        <v>24117</v>
      </c>
      <c r="B327" s="101" t="s">
        <v>3893</v>
      </c>
      <c r="C327" s="67">
        <v>4</v>
      </c>
      <c r="D327" s="14" t="s">
        <v>60</v>
      </c>
      <c r="E327" s="15" t="s">
        <v>398</v>
      </c>
      <c r="F327" s="14" t="s">
        <v>1758</v>
      </c>
      <c r="G327" s="16">
        <v>3424</v>
      </c>
      <c r="H327" s="17">
        <v>160</v>
      </c>
      <c r="I327" s="14" t="s">
        <v>52</v>
      </c>
      <c r="J327" s="18" t="s">
        <v>398</v>
      </c>
      <c r="K327" s="19">
        <v>3424</v>
      </c>
      <c r="L327" s="18" t="s">
        <v>398</v>
      </c>
      <c r="M327" s="19">
        <v>3424</v>
      </c>
      <c r="N327" s="16" t="s">
        <v>750</v>
      </c>
      <c r="O327" s="16"/>
      <c r="P327" s="67"/>
      <c r="Q327" s="106">
        <v>20</v>
      </c>
      <c r="R327" s="107" t="s">
        <v>355</v>
      </c>
      <c r="S327" s="20">
        <v>160</v>
      </c>
      <c r="T327" s="66">
        <v>3200</v>
      </c>
      <c r="U327" s="66">
        <f t="shared" si="144"/>
        <v>224</v>
      </c>
      <c r="V327" s="66">
        <f t="shared" si="145"/>
        <v>3424</v>
      </c>
      <c r="W327" s="127" t="s">
        <v>3894</v>
      </c>
      <c r="X327" s="51">
        <v>24118</v>
      </c>
      <c r="Y327" s="113">
        <v>24126</v>
      </c>
      <c r="Z327" s="113" t="s">
        <v>3895</v>
      </c>
      <c r="AA327" s="172" t="s">
        <v>3892</v>
      </c>
      <c r="AB327" s="3"/>
      <c r="AC327" s="5"/>
      <c r="AD327" s="5"/>
    </row>
    <row r="328" spans="1:30" ht="48">
      <c r="A328" s="85">
        <v>24117</v>
      </c>
      <c r="B328" s="101" t="s">
        <v>3896</v>
      </c>
      <c r="C328" s="67">
        <v>4</v>
      </c>
      <c r="D328" s="14" t="s">
        <v>60</v>
      </c>
      <c r="E328" s="15" t="s">
        <v>369</v>
      </c>
      <c r="F328" s="14" t="s">
        <v>3897</v>
      </c>
      <c r="G328" s="16">
        <v>24610</v>
      </c>
      <c r="H328" s="17">
        <v>1150</v>
      </c>
      <c r="I328" s="14" t="s">
        <v>52</v>
      </c>
      <c r="J328" s="18" t="s">
        <v>369</v>
      </c>
      <c r="K328" s="19">
        <v>24610</v>
      </c>
      <c r="L328" s="18" t="s">
        <v>369</v>
      </c>
      <c r="M328" s="19">
        <v>24610</v>
      </c>
      <c r="N328" s="16" t="s">
        <v>750</v>
      </c>
      <c r="O328" s="16"/>
      <c r="P328" s="67"/>
      <c r="Q328" s="106">
        <v>20</v>
      </c>
      <c r="R328" s="107" t="s">
        <v>3530</v>
      </c>
      <c r="S328" s="20">
        <v>1150</v>
      </c>
      <c r="T328" s="66">
        <v>23000</v>
      </c>
      <c r="U328" s="66">
        <f t="shared" si="144"/>
        <v>1610</v>
      </c>
      <c r="V328" s="66">
        <f t="shared" si="145"/>
        <v>24610</v>
      </c>
      <c r="W328" s="127" t="s">
        <v>3898</v>
      </c>
      <c r="X328" s="51">
        <v>24118</v>
      </c>
      <c r="Y328" s="113">
        <v>24125</v>
      </c>
      <c r="Z328" s="113" t="s">
        <v>3899</v>
      </c>
      <c r="AA328" s="172" t="s">
        <v>3892</v>
      </c>
      <c r="AB328" s="3"/>
      <c r="AC328" s="5"/>
      <c r="AD328" s="5"/>
    </row>
    <row r="329" spans="1:30">
      <c r="A329" s="85">
        <v>24119</v>
      </c>
      <c r="B329" s="101" t="s">
        <v>3900</v>
      </c>
      <c r="C329" s="67">
        <v>5</v>
      </c>
      <c r="D329" s="14" t="s">
        <v>60</v>
      </c>
      <c r="E329" s="15" t="s">
        <v>600</v>
      </c>
      <c r="F329" s="14" t="s">
        <v>555</v>
      </c>
      <c r="G329" s="16">
        <v>30000</v>
      </c>
      <c r="H329" s="17">
        <v>1500</v>
      </c>
      <c r="I329" s="14" t="s">
        <v>245</v>
      </c>
      <c r="J329" s="15" t="s">
        <v>600</v>
      </c>
      <c r="K329" s="19">
        <v>30000</v>
      </c>
      <c r="L329" s="15" t="s">
        <v>600</v>
      </c>
      <c r="M329" s="19">
        <v>30000</v>
      </c>
      <c r="N329" s="16" t="s">
        <v>750</v>
      </c>
      <c r="O329" s="16"/>
      <c r="P329" s="67"/>
      <c r="Q329" s="106">
        <v>20</v>
      </c>
      <c r="R329" s="107" t="s">
        <v>601</v>
      </c>
      <c r="S329" s="20">
        <v>1500</v>
      </c>
      <c r="T329" s="66">
        <v>30000</v>
      </c>
      <c r="U329" s="66">
        <v>0</v>
      </c>
      <c r="V329" s="66">
        <f t="shared" ref="V329:V334" si="146">T329+U329</f>
        <v>30000</v>
      </c>
      <c r="W329" s="50" t="s">
        <v>245</v>
      </c>
      <c r="X329" s="51">
        <v>24127</v>
      </c>
      <c r="Y329" s="113">
        <v>24127</v>
      </c>
      <c r="Z329" s="113" t="s">
        <v>3901</v>
      </c>
      <c r="AA329" s="172" t="s">
        <v>3204</v>
      </c>
      <c r="AB329" s="3"/>
      <c r="AC329" s="5"/>
      <c r="AD329" s="5"/>
    </row>
    <row r="330" spans="1:30">
      <c r="A330" s="85">
        <v>24119</v>
      </c>
      <c r="B330" s="101" t="s">
        <v>3902</v>
      </c>
      <c r="C330" s="67">
        <v>6</v>
      </c>
      <c r="D330" s="14" t="s">
        <v>49</v>
      </c>
      <c r="E330" s="15" t="s">
        <v>3903</v>
      </c>
      <c r="F330" s="14" t="s">
        <v>3904</v>
      </c>
      <c r="G330" s="16">
        <v>30000</v>
      </c>
      <c r="H330" s="17"/>
      <c r="I330" s="14" t="s">
        <v>52</v>
      </c>
      <c r="J330" s="15" t="s">
        <v>3903</v>
      </c>
      <c r="K330" s="19">
        <v>30000</v>
      </c>
      <c r="L330" s="15" t="s">
        <v>3903</v>
      </c>
      <c r="M330" s="19">
        <v>30000</v>
      </c>
      <c r="N330" s="16" t="s">
        <v>750</v>
      </c>
      <c r="O330" s="16"/>
      <c r="P330" s="67" t="s">
        <v>3905</v>
      </c>
      <c r="Q330" s="106">
        <v>1</v>
      </c>
      <c r="R330" s="107" t="s">
        <v>101</v>
      </c>
      <c r="S330" s="20"/>
      <c r="T330" s="66">
        <v>30000</v>
      </c>
      <c r="U330" s="66">
        <v>0</v>
      </c>
      <c r="V330" s="66">
        <f t="shared" si="146"/>
        <v>30000</v>
      </c>
      <c r="W330" s="127" t="s">
        <v>3906</v>
      </c>
      <c r="X330" s="51">
        <v>24120</v>
      </c>
      <c r="Y330" s="113">
        <v>24125</v>
      </c>
      <c r="Z330" s="113" t="s">
        <v>3907</v>
      </c>
      <c r="AA330" s="172" t="s">
        <v>2191</v>
      </c>
      <c r="AB330" s="3"/>
      <c r="AC330" s="5"/>
      <c r="AD330" s="5"/>
    </row>
    <row r="331" spans="1:30" ht="48">
      <c r="A331" s="85">
        <v>24119</v>
      </c>
      <c r="B331" s="101" t="s">
        <v>3908</v>
      </c>
      <c r="C331" s="67">
        <v>7</v>
      </c>
      <c r="D331" s="14" t="s">
        <v>31</v>
      </c>
      <c r="E331" s="15" t="s">
        <v>930</v>
      </c>
      <c r="F331" s="14" t="s">
        <v>3909</v>
      </c>
      <c r="G331" s="16">
        <v>9844</v>
      </c>
      <c r="H331" s="17"/>
      <c r="I331" s="14" t="s">
        <v>275</v>
      </c>
      <c r="J331" s="18" t="s">
        <v>930</v>
      </c>
      <c r="K331" s="19">
        <v>9844</v>
      </c>
      <c r="L331" s="18" t="s">
        <v>930</v>
      </c>
      <c r="M331" s="19">
        <v>9844</v>
      </c>
      <c r="N331" s="16"/>
      <c r="O331" s="16"/>
      <c r="P331" s="67"/>
      <c r="Q331" s="106">
        <v>1</v>
      </c>
      <c r="R331" s="107" t="s">
        <v>35</v>
      </c>
      <c r="S331" s="20"/>
      <c r="T331" s="66">
        <v>9200</v>
      </c>
      <c r="U331" s="66">
        <f t="shared" ref="U331:U334" si="147">T331*7/100</f>
        <v>644</v>
      </c>
      <c r="V331" s="66">
        <f t="shared" si="146"/>
        <v>9844</v>
      </c>
      <c r="W331" s="50" t="s">
        <v>275</v>
      </c>
      <c r="X331" s="51">
        <v>24119</v>
      </c>
      <c r="Y331" s="113">
        <v>24119</v>
      </c>
      <c r="Z331" s="113" t="s">
        <v>275</v>
      </c>
      <c r="AA331" s="172" t="s">
        <v>275</v>
      </c>
      <c r="AB331" s="3"/>
      <c r="AC331" s="5"/>
      <c r="AD331" s="5"/>
    </row>
    <row r="332" spans="1:30">
      <c r="A332" s="85">
        <v>24123</v>
      </c>
      <c r="B332" s="101" t="s">
        <v>3910</v>
      </c>
      <c r="C332" s="67" t="s">
        <v>410</v>
      </c>
      <c r="D332" s="14" t="s">
        <v>31</v>
      </c>
      <c r="E332" s="15" t="s">
        <v>3911</v>
      </c>
      <c r="F332" s="14" t="s">
        <v>3912</v>
      </c>
      <c r="G332" s="16">
        <v>5000</v>
      </c>
      <c r="H332" s="17">
        <v>2500</v>
      </c>
      <c r="I332" s="14" t="s">
        <v>52</v>
      </c>
      <c r="J332" s="15" t="s">
        <v>3911</v>
      </c>
      <c r="K332" s="19">
        <v>4986.2</v>
      </c>
      <c r="L332" s="15" t="s">
        <v>3911</v>
      </c>
      <c r="M332" s="19">
        <v>4986.2</v>
      </c>
      <c r="N332" s="16" t="s">
        <v>750</v>
      </c>
      <c r="O332" s="16"/>
      <c r="P332" s="67"/>
      <c r="Q332" s="106">
        <v>2</v>
      </c>
      <c r="R332" s="107" t="s">
        <v>276</v>
      </c>
      <c r="S332" s="20">
        <v>2330</v>
      </c>
      <c r="T332" s="66">
        <v>4660</v>
      </c>
      <c r="U332" s="66">
        <f t="shared" si="147"/>
        <v>326.2</v>
      </c>
      <c r="V332" s="66">
        <f t="shared" si="146"/>
        <v>4986.2</v>
      </c>
      <c r="W332" s="127" t="s">
        <v>3913</v>
      </c>
      <c r="X332" s="51">
        <v>24130</v>
      </c>
      <c r="Y332" s="113">
        <v>23775</v>
      </c>
      <c r="Z332" s="113" t="s">
        <v>3914</v>
      </c>
      <c r="AA332" s="172" t="s">
        <v>3915</v>
      </c>
      <c r="AB332" s="3"/>
      <c r="AC332" s="5"/>
      <c r="AD332" s="5"/>
    </row>
    <row r="333" spans="1:30">
      <c r="A333" s="85">
        <v>24123</v>
      </c>
      <c r="B333" s="101" t="s">
        <v>3916</v>
      </c>
      <c r="C333" s="67">
        <v>7</v>
      </c>
      <c r="D333" s="14" t="s">
        <v>147</v>
      </c>
      <c r="E333" s="15" t="s">
        <v>436</v>
      </c>
      <c r="F333" s="14" t="s">
        <v>437</v>
      </c>
      <c r="G333" s="16">
        <v>877.4</v>
      </c>
      <c r="H333" s="17"/>
      <c r="I333" s="14" t="s">
        <v>275</v>
      </c>
      <c r="J333" s="18" t="s">
        <v>436</v>
      </c>
      <c r="K333" s="19">
        <v>877.4</v>
      </c>
      <c r="L333" s="18" t="s">
        <v>436</v>
      </c>
      <c r="M333" s="19">
        <v>877.4</v>
      </c>
      <c r="N333" s="16"/>
      <c r="O333" s="16"/>
      <c r="P333" s="67"/>
      <c r="Q333" s="106">
        <v>2</v>
      </c>
      <c r="R333" s="107" t="s">
        <v>101</v>
      </c>
      <c r="S333" s="20"/>
      <c r="T333" s="66">
        <v>820</v>
      </c>
      <c r="U333" s="66">
        <f t="shared" si="147"/>
        <v>57.4</v>
      </c>
      <c r="V333" s="66">
        <f t="shared" si="146"/>
        <v>877.4</v>
      </c>
      <c r="W333" s="50" t="s">
        <v>275</v>
      </c>
      <c r="X333" s="51">
        <v>24119</v>
      </c>
      <c r="Y333" s="113">
        <v>24119</v>
      </c>
      <c r="Z333" s="113" t="s">
        <v>275</v>
      </c>
      <c r="AA333" s="172" t="s">
        <v>275</v>
      </c>
      <c r="AB333" s="3"/>
      <c r="AC333" s="5"/>
      <c r="AD333" s="5"/>
    </row>
    <row r="334" spans="1:30" ht="48">
      <c r="A334" s="85">
        <v>24123</v>
      </c>
      <c r="B334" s="101" t="s">
        <v>3917</v>
      </c>
      <c r="C334" s="67" t="s">
        <v>3745</v>
      </c>
      <c r="D334" s="30" t="s">
        <v>147</v>
      </c>
      <c r="E334" s="15" t="s">
        <v>436</v>
      </c>
      <c r="F334" s="69" t="s">
        <v>3918</v>
      </c>
      <c r="G334" s="16">
        <v>153438</v>
      </c>
      <c r="H334" s="17">
        <v>23900</v>
      </c>
      <c r="I334" s="14" t="s">
        <v>52</v>
      </c>
      <c r="J334" s="18" t="s">
        <v>436</v>
      </c>
      <c r="K334" s="19">
        <v>140598</v>
      </c>
      <c r="L334" s="18" t="s">
        <v>436</v>
      </c>
      <c r="M334" s="19">
        <v>140598</v>
      </c>
      <c r="N334" s="16" t="s">
        <v>750</v>
      </c>
      <c r="O334" s="16"/>
      <c r="P334" s="67"/>
      <c r="Q334" s="106">
        <v>6</v>
      </c>
      <c r="R334" s="107" t="s">
        <v>88</v>
      </c>
      <c r="S334" s="20">
        <v>21900</v>
      </c>
      <c r="T334" s="66">
        <v>131400</v>
      </c>
      <c r="U334" s="66">
        <f t="shared" si="147"/>
        <v>9198</v>
      </c>
      <c r="V334" s="66">
        <f t="shared" si="146"/>
        <v>140598</v>
      </c>
      <c r="W334" s="127" t="s">
        <v>3919</v>
      </c>
      <c r="X334" s="51">
        <v>24076</v>
      </c>
      <c r="Y334" s="113">
        <v>24119</v>
      </c>
      <c r="Z334" s="113" t="s">
        <v>3920</v>
      </c>
      <c r="AA334" s="172" t="s">
        <v>3921</v>
      </c>
      <c r="AB334" s="3"/>
      <c r="AC334" s="5"/>
      <c r="AD334" s="5"/>
    </row>
    <row r="335" spans="1:30">
      <c r="A335" s="85">
        <v>24123</v>
      </c>
      <c r="B335" s="101" t="s">
        <v>3922</v>
      </c>
      <c r="C335" s="201">
        <v>6</v>
      </c>
      <c r="D335" s="14" t="s">
        <v>112</v>
      </c>
      <c r="E335" s="202" t="s">
        <v>1388</v>
      </c>
      <c r="F335" s="14" t="s">
        <v>3923</v>
      </c>
      <c r="G335" s="16"/>
      <c r="H335" s="17"/>
      <c r="I335" s="14"/>
      <c r="J335" s="18"/>
      <c r="K335" s="19"/>
      <c r="L335" s="21"/>
      <c r="M335" s="16"/>
      <c r="N335" s="16"/>
      <c r="O335" s="16"/>
      <c r="P335" s="67"/>
      <c r="Q335" s="106">
        <v>50000</v>
      </c>
      <c r="R335" s="107" t="s">
        <v>206</v>
      </c>
      <c r="S335" s="20"/>
      <c r="T335" s="66"/>
      <c r="U335" s="66">
        <f t="shared" ref="U335:U336" si="148">T335*7/100</f>
        <v>0</v>
      </c>
      <c r="V335" s="66">
        <f t="shared" ref="V335:V336" si="149">T335+U335</f>
        <v>0</v>
      </c>
      <c r="W335" s="50" t="s">
        <v>454</v>
      </c>
      <c r="X335" s="203" t="s">
        <v>454</v>
      </c>
      <c r="Y335" s="113"/>
      <c r="Z335" s="173" t="s">
        <v>454</v>
      </c>
      <c r="AA335" s="172"/>
      <c r="AB335" s="3"/>
      <c r="AC335" s="5"/>
      <c r="AD335" s="5"/>
    </row>
    <row r="336" spans="1:30" ht="72">
      <c r="A336" s="85">
        <v>24126</v>
      </c>
      <c r="B336" s="101" t="s">
        <v>3924</v>
      </c>
      <c r="C336" s="67">
        <v>2</v>
      </c>
      <c r="D336" s="14" t="s">
        <v>49</v>
      </c>
      <c r="E336" s="15" t="s">
        <v>462</v>
      </c>
      <c r="F336" s="14" t="s">
        <v>463</v>
      </c>
      <c r="G336" s="16">
        <v>78110</v>
      </c>
      <c r="H336" s="17">
        <v>365</v>
      </c>
      <c r="I336" s="14" t="s">
        <v>52</v>
      </c>
      <c r="J336" s="18" t="s">
        <v>462</v>
      </c>
      <c r="K336" s="19">
        <v>68480</v>
      </c>
      <c r="L336" s="18" t="s">
        <v>462</v>
      </c>
      <c r="M336" s="19">
        <v>68480</v>
      </c>
      <c r="N336" s="16" t="s">
        <v>750</v>
      </c>
      <c r="O336" s="16"/>
      <c r="P336" s="67"/>
      <c r="Q336" s="106">
        <v>200</v>
      </c>
      <c r="R336" s="107" t="s">
        <v>256</v>
      </c>
      <c r="S336" s="20">
        <v>320</v>
      </c>
      <c r="T336" s="66">
        <v>64000</v>
      </c>
      <c r="U336" s="66">
        <f t="shared" si="148"/>
        <v>4480</v>
      </c>
      <c r="V336" s="66">
        <f t="shared" si="149"/>
        <v>68480</v>
      </c>
      <c r="W336" s="127" t="s">
        <v>3925</v>
      </c>
      <c r="X336" s="51">
        <v>24127</v>
      </c>
      <c r="Y336" s="113">
        <v>24145</v>
      </c>
      <c r="Z336" s="113" t="s">
        <v>3872</v>
      </c>
      <c r="AA336" s="172" t="s">
        <v>2461</v>
      </c>
      <c r="AB336" s="3"/>
      <c r="AC336" s="5"/>
      <c r="AD336" s="5"/>
    </row>
    <row r="337" spans="1:30">
      <c r="A337" s="85">
        <v>24126</v>
      </c>
      <c r="B337" s="101" t="s">
        <v>3926</v>
      </c>
      <c r="C337" s="67">
        <v>1</v>
      </c>
      <c r="D337" s="14" t="s">
        <v>60</v>
      </c>
      <c r="E337" s="15" t="s">
        <v>61</v>
      </c>
      <c r="F337" s="14" t="s">
        <v>1669</v>
      </c>
      <c r="G337" s="16">
        <v>1251.9000000000001</v>
      </c>
      <c r="H337" s="17">
        <v>1170</v>
      </c>
      <c r="I337" s="14" t="s">
        <v>52</v>
      </c>
      <c r="J337" s="15" t="s">
        <v>61</v>
      </c>
      <c r="K337" s="19">
        <v>1251.9000000000001</v>
      </c>
      <c r="L337" s="15" t="s">
        <v>61</v>
      </c>
      <c r="M337" s="19">
        <v>1251.9000000000001</v>
      </c>
      <c r="N337" s="16" t="s">
        <v>750</v>
      </c>
      <c r="O337" s="16"/>
      <c r="P337" s="67"/>
      <c r="Q337" s="106">
        <v>1</v>
      </c>
      <c r="R337" s="107" t="s">
        <v>63</v>
      </c>
      <c r="S337" s="20">
        <v>1170</v>
      </c>
      <c r="T337" s="66">
        <v>1170</v>
      </c>
      <c r="U337" s="66">
        <f t="shared" si="144"/>
        <v>81.900000000000006</v>
      </c>
      <c r="V337" s="66">
        <f t="shared" si="145"/>
        <v>1251.9000000000001</v>
      </c>
      <c r="W337" s="127" t="s">
        <v>3927</v>
      </c>
      <c r="X337" s="51">
        <v>24132</v>
      </c>
      <c r="Y337" s="113">
        <v>24137</v>
      </c>
      <c r="Z337" s="113" t="s">
        <v>3928</v>
      </c>
      <c r="AA337" s="172" t="s">
        <v>1090</v>
      </c>
      <c r="AB337" s="3"/>
      <c r="AC337" s="5"/>
      <c r="AD337" s="5"/>
    </row>
    <row r="338" spans="1:30">
      <c r="A338" s="85">
        <v>24126</v>
      </c>
      <c r="B338" s="101" t="s">
        <v>3926</v>
      </c>
      <c r="C338" s="67">
        <v>1</v>
      </c>
      <c r="D338" s="14" t="s">
        <v>60</v>
      </c>
      <c r="E338" s="15" t="s">
        <v>61</v>
      </c>
      <c r="F338" s="14" t="s">
        <v>1028</v>
      </c>
      <c r="G338" s="16">
        <v>2966.04</v>
      </c>
      <c r="H338" s="17">
        <v>1386</v>
      </c>
      <c r="I338" s="14" t="s">
        <v>52</v>
      </c>
      <c r="J338" s="15" t="s">
        <v>61</v>
      </c>
      <c r="K338" s="19">
        <v>2966.04</v>
      </c>
      <c r="L338" s="15" t="s">
        <v>61</v>
      </c>
      <c r="M338" s="19">
        <v>2966.04</v>
      </c>
      <c r="N338" s="16" t="s">
        <v>750</v>
      </c>
      <c r="O338" s="16"/>
      <c r="P338" s="67"/>
      <c r="Q338" s="106">
        <v>2</v>
      </c>
      <c r="R338" s="107" t="s">
        <v>63</v>
      </c>
      <c r="S338" s="20">
        <v>1386</v>
      </c>
      <c r="T338" s="66">
        <v>2772</v>
      </c>
      <c r="U338" s="66">
        <f t="shared" ref="U338:U339" si="150">T338*7/100</f>
        <v>194.04</v>
      </c>
      <c r="V338" s="66">
        <f t="shared" ref="V338:V339" si="151">T338+U338</f>
        <v>2966.04</v>
      </c>
      <c r="W338" s="127" t="s">
        <v>3927</v>
      </c>
      <c r="X338" s="51">
        <v>24132</v>
      </c>
      <c r="Y338" s="113">
        <v>24137</v>
      </c>
      <c r="Z338" s="113" t="s">
        <v>3928</v>
      </c>
      <c r="AA338" s="172" t="s">
        <v>1090</v>
      </c>
      <c r="AB338" s="3"/>
      <c r="AC338" s="5"/>
      <c r="AD338" s="5"/>
    </row>
    <row r="339" spans="1:30">
      <c r="A339" s="85">
        <v>24126</v>
      </c>
      <c r="B339" s="101" t="s">
        <v>3926</v>
      </c>
      <c r="C339" s="67">
        <v>1</v>
      </c>
      <c r="D339" s="14" t="s">
        <v>60</v>
      </c>
      <c r="E339" s="15" t="s">
        <v>61</v>
      </c>
      <c r="F339" s="14" t="s">
        <v>2393</v>
      </c>
      <c r="G339" s="16">
        <v>1020.78</v>
      </c>
      <c r="H339" s="17">
        <v>954</v>
      </c>
      <c r="I339" s="14" t="s">
        <v>52</v>
      </c>
      <c r="J339" s="15" t="s">
        <v>61</v>
      </c>
      <c r="K339" s="19">
        <v>1020.78</v>
      </c>
      <c r="L339" s="15" t="s">
        <v>61</v>
      </c>
      <c r="M339" s="19">
        <v>1020.78</v>
      </c>
      <c r="N339" s="16" t="s">
        <v>750</v>
      </c>
      <c r="O339" s="16"/>
      <c r="P339" s="67"/>
      <c r="Q339" s="106">
        <v>1</v>
      </c>
      <c r="R339" s="107" t="s">
        <v>63</v>
      </c>
      <c r="S339" s="20">
        <v>954</v>
      </c>
      <c r="T339" s="66">
        <v>954</v>
      </c>
      <c r="U339" s="66">
        <f t="shared" si="150"/>
        <v>66.78</v>
      </c>
      <c r="V339" s="66">
        <f t="shared" si="151"/>
        <v>1020.78</v>
      </c>
      <c r="W339" s="127" t="s">
        <v>3927</v>
      </c>
      <c r="X339" s="51">
        <v>24132</v>
      </c>
      <c r="Y339" s="113">
        <v>24137</v>
      </c>
      <c r="Z339" s="113" t="s">
        <v>3928</v>
      </c>
      <c r="AA339" s="172" t="s">
        <v>1090</v>
      </c>
      <c r="AB339" s="3"/>
      <c r="AC339" s="5"/>
      <c r="AD339" s="5"/>
    </row>
    <row r="340" spans="1:30">
      <c r="A340" s="85">
        <v>24126</v>
      </c>
      <c r="B340" s="101" t="s">
        <v>3929</v>
      </c>
      <c r="C340" s="67">
        <v>3</v>
      </c>
      <c r="D340" s="14" t="s">
        <v>60</v>
      </c>
      <c r="E340" s="15" t="s">
        <v>3930</v>
      </c>
      <c r="F340" s="14" t="s">
        <v>3931</v>
      </c>
      <c r="G340" s="16">
        <v>3745</v>
      </c>
      <c r="H340" s="17">
        <v>350</v>
      </c>
      <c r="I340" s="14" t="s">
        <v>52</v>
      </c>
      <c r="J340" s="18" t="s">
        <v>2094</v>
      </c>
      <c r="K340" s="19">
        <v>3745</v>
      </c>
      <c r="L340" s="18" t="s">
        <v>2094</v>
      </c>
      <c r="M340" s="19">
        <v>3745</v>
      </c>
      <c r="N340" s="16" t="s">
        <v>750</v>
      </c>
      <c r="O340" s="16"/>
      <c r="P340" s="67"/>
      <c r="Q340" s="106">
        <v>10</v>
      </c>
      <c r="R340" s="107" t="s">
        <v>392</v>
      </c>
      <c r="S340" s="20">
        <v>350</v>
      </c>
      <c r="T340" s="66">
        <v>3500</v>
      </c>
      <c r="U340" s="66">
        <f t="shared" ref="U340" si="152">T340*7/100</f>
        <v>245</v>
      </c>
      <c r="V340" s="66">
        <f t="shared" ref="V340" si="153">T340+U340</f>
        <v>3745</v>
      </c>
      <c r="W340" s="127" t="s">
        <v>3932</v>
      </c>
      <c r="X340" s="51">
        <v>24131</v>
      </c>
      <c r="Y340" s="113">
        <v>24133</v>
      </c>
      <c r="Z340" s="113" t="s">
        <v>3933</v>
      </c>
      <c r="AA340" s="172" t="s">
        <v>3934</v>
      </c>
      <c r="AB340" s="3"/>
      <c r="AC340" s="5"/>
      <c r="AD340" s="5"/>
    </row>
    <row r="341" spans="1:30">
      <c r="A341" s="85">
        <v>24126</v>
      </c>
      <c r="B341" s="101" t="s">
        <v>3935</v>
      </c>
      <c r="C341" s="67">
        <v>5</v>
      </c>
      <c r="D341" s="14" t="s">
        <v>60</v>
      </c>
      <c r="E341" s="15" t="s">
        <v>1223</v>
      </c>
      <c r="F341" s="14" t="s">
        <v>1595</v>
      </c>
      <c r="G341" s="16">
        <v>21571.200000000001</v>
      </c>
      <c r="H341" s="17">
        <v>1680</v>
      </c>
      <c r="I341" s="14" t="s">
        <v>52</v>
      </c>
      <c r="J341" s="15" t="s">
        <v>1223</v>
      </c>
      <c r="K341" s="19">
        <v>19902</v>
      </c>
      <c r="L341" s="15" t="s">
        <v>1223</v>
      </c>
      <c r="M341" s="19">
        <v>19902</v>
      </c>
      <c r="N341" s="16" t="s">
        <v>750</v>
      </c>
      <c r="O341" s="16"/>
      <c r="P341" s="67"/>
      <c r="Q341" s="106">
        <v>12</v>
      </c>
      <c r="R341" s="107" t="s">
        <v>256</v>
      </c>
      <c r="S341" s="20">
        <v>1550</v>
      </c>
      <c r="T341" s="66">
        <v>18600</v>
      </c>
      <c r="U341" s="66">
        <f t="shared" si="144"/>
        <v>1302</v>
      </c>
      <c r="V341" s="66">
        <f t="shared" si="145"/>
        <v>19902</v>
      </c>
      <c r="W341" s="127" t="s">
        <v>3936</v>
      </c>
      <c r="X341" s="51">
        <v>24130</v>
      </c>
      <c r="Y341" s="113">
        <v>24132</v>
      </c>
      <c r="Z341" s="113" t="s">
        <v>3937</v>
      </c>
      <c r="AA341" s="172" t="s">
        <v>3204</v>
      </c>
      <c r="AB341" s="3"/>
      <c r="AC341" s="5"/>
      <c r="AD341" s="5"/>
    </row>
    <row r="342" spans="1:30">
      <c r="A342" s="85">
        <v>24131</v>
      </c>
      <c r="B342" s="101" t="s">
        <v>3938</v>
      </c>
      <c r="C342" s="67">
        <v>7</v>
      </c>
      <c r="D342" s="14" t="s">
        <v>147</v>
      </c>
      <c r="E342" s="15" t="s">
        <v>436</v>
      </c>
      <c r="F342" s="14" t="s">
        <v>437</v>
      </c>
      <c r="G342" s="16">
        <v>1433.8</v>
      </c>
      <c r="H342" s="17"/>
      <c r="I342" s="14" t="s">
        <v>275</v>
      </c>
      <c r="J342" s="18" t="s">
        <v>436</v>
      </c>
      <c r="K342" s="19">
        <v>1433.8</v>
      </c>
      <c r="L342" s="18" t="s">
        <v>436</v>
      </c>
      <c r="M342" s="19">
        <v>1433.8</v>
      </c>
      <c r="N342" s="16" t="s">
        <v>750</v>
      </c>
      <c r="O342" s="16"/>
      <c r="P342" s="67"/>
      <c r="Q342" s="106">
        <v>2</v>
      </c>
      <c r="R342" s="107" t="s">
        <v>101</v>
      </c>
      <c r="S342" s="20"/>
      <c r="T342" s="66">
        <v>1340</v>
      </c>
      <c r="U342" s="66">
        <f t="shared" ref="U342:U345" si="154">T342*7/100</f>
        <v>93.8</v>
      </c>
      <c r="V342" s="66">
        <f t="shared" ref="V342:V345" si="155">T342+U342</f>
        <v>1433.8</v>
      </c>
      <c r="W342" s="50" t="s">
        <v>275</v>
      </c>
      <c r="X342" s="51">
        <v>24126</v>
      </c>
      <c r="Y342" s="113">
        <v>24126</v>
      </c>
      <c r="Z342" s="113" t="s">
        <v>275</v>
      </c>
      <c r="AA342" s="172" t="s">
        <v>275</v>
      </c>
      <c r="AB342" s="3"/>
      <c r="AC342" s="5"/>
      <c r="AD342" s="5"/>
    </row>
    <row r="343" spans="1:30">
      <c r="A343" s="85">
        <v>24130</v>
      </c>
      <c r="B343" s="101" t="s">
        <v>3939</v>
      </c>
      <c r="C343" s="67">
        <v>6</v>
      </c>
      <c r="D343" s="14" t="s">
        <v>112</v>
      </c>
      <c r="E343" s="15" t="s">
        <v>197</v>
      </c>
      <c r="F343" s="14" t="s">
        <v>3940</v>
      </c>
      <c r="G343" s="16">
        <v>1605</v>
      </c>
      <c r="H343" s="17">
        <v>100</v>
      </c>
      <c r="I343" s="14" t="s">
        <v>52</v>
      </c>
      <c r="J343" s="15" t="s">
        <v>197</v>
      </c>
      <c r="K343" s="19">
        <v>1605</v>
      </c>
      <c r="L343" s="15" t="s">
        <v>197</v>
      </c>
      <c r="M343" s="19">
        <v>1605</v>
      </c>
      <c r="N343" s="16" t="s">
        <v>750</v>
      </c>
      <c r="O343" s="16"/>
      <c r="P343" s="67" t="s">
        <v>3781</v>
      </c>
      <c r="Q343" s="106">
        <v>15</v>
      </c>
      <c r="R343" s="107" t="s">
        <v>53</v>
      </c>
      <c r="S343" s="20">
        <v>100</v>
      </c>
      <c r="T343" s="66">
        <v>1500</v>
      </c>
      <c r="U343" s="66">
        <f t="shared" si="154"/>
        <v>105</v>
      </c>
      <c r="V343" s="66">
        <f t="shared" si="155"/>
        <v>1605</v>
      </c>
      <c r="W343" s="127" t="s">
        <v>3858</v>
      </c>
      <c r="X343" s="51">
        <v>24133</v>
      </c>
      <c r="Y343" s="113">
        <v>24134</v>
      </c>
      <c r="Z343" s="113" t="s">
        <v>3941</v>
      </c>
      <c r="AA343" s="172" t="s">
        <v>209</v>
      </c>
      <c r="AB343" s="3"/>
      <c r="AC343" s="5"/>
      <c r="AD343" s="5"/>
    </row>
    <row r="344" spans="1:30">
      <c r="A344" s="85">
        <v>24130</v>
      </c>
      <c r="B344" s="101" t="s">
        <v>3942</v>
      </c>
      <c r="C344" s="67">
        <v>6</v>
      </c>
      <c r="D344" s="14" t="s">
        <v>112</v>
      </c>
      <c r="E344" s="15" t="s">
        <v>197</v>
      </c>
      <c r="F344" s="14" t="s">
        <v>3943</v>
      </c>
      <c r="G344" s="16">
        <v>17655</v>
      </c>
      <c r="H344" s="17">
        <v>3.3</v>
      </c>
      <c r="I344" s="14" t="s">
        <v>52</v>
      </c>
      <c r="J344" s="15" t="s">
        <v>197</v>
      </c>
      <c r="K344" s="19">
        <v>17655</v>
      </c>
      <c r="L344" s="15" t="s">
        <v>197</v>
      </c>
      <c r="M344" s="19">
        <v>17655</v>
      </c>
      <c r="N344" s="16" t="s">
        <v>750</v>
      </c>
      <c r="O344" s="16"/>
      <c r="P344" s="67" t="s">
        <v>3905</v>
      </c>
      <c r="Q344" s="106">
        <v>5000</v>
      </c>
      <c r="R344" s="107" t="s">
        <v>53</v>
      </c>
      <c r="S344" s="20">
        <v>3</v>
      </c>
      <c r="T344" s="66">
        <v>15000</v>
      </c>
      <c r="U344" s="66">
        <f t="shared" si="154"/>
        <v>1050</v>
      </c>
      <c r="V344" s="66">
        <f t="shared" si="155"/>
        <v>16050</v>
      </c>
      <c r="W344" s="127" t="s">
        <v>3944</v>
      </c>
      <c r="X344" s="51">
        <v>24133</v>
      </c>
      <c r="Y344" s="113">
        <v>24144</v>
      </c>
      <c r="Z344" s="113" t="s">
        <v>3945</v>
      </c>
      <c r="AA344" s="172" t="s">
        <v>863</v>
      </c>
      <c r="AB344" s="3"/>
      <c r="AC344" s="5"/>
      <c r="AD344" s="5"/>
    </row>
    <row r="345" spans="1:30" ht="48">
      <c r="A345" s="85">
        <v>24132</v>
      </c>
      <c r="B345" s="101" t="s">
        <v>3946</v>
      </c>
      <c r="C345" s="67">
        <v>2</v>
      </c>
      <c r="D345" s="14" t="s">
        <v>49</v>
      </c>
      <c r="E345" s="15" t="s">
        <v>3056</v>
      </c>
      <c r="F345" s="14" t="s">
        <v>3947</v>
      </c>
      <c r="G345" s="16">
        <v>47615</v>
      </c>
      <c r="H345" s="17">
        <v>89</v>
      </c>
      <c r="I345" s="14" t="s">
        <v>52</v>
      </c>
      <c r="J345" s="18" t="s">
        <v>3056</v>
      </c>
      <c r="K345" s="19">
        <v>43000</v>
      </c>
      <c r="L345" s="18" t="s">
        <v>3056</v>
      </c>
      <c r="M345" s="19">
        <v>43000</v>
      </c>
      <c r="N345" s="16" t="s">
        <v>750</v>
      </c>
      <c r="O345" s="16"/>
      <c r="P345" s="67"/>
      <c r="Q345" s="106">
        <v>500</v>
      </c>
      <c r="R345" s="107" t="s">
        <v>53</v>
      </c>
      <c r="S345" s="20">
        <v>86</v>
      </c>
      <c r="T345" s="66">
        <v>43000</v>
      </c>
      <c r="U345" s="66">
        <f t="shared" si="154"/>
        <v>3010</v>
      </c>
      <c r="V345" s="66">
        <f t="shared" si="155"/>
        <v>46010</v>
      </c>
      <c r="W345" s="127" t="s">
        <v>3948</v>
      </c>
      <c r="X345" s="51">
        <v>24134</v>
      </c>
      <c r="Y345" s="113">
        <v>24155</v>
      </c>
      <c r="Z345" s="113" t="s">
        <v>3949</v>
      </c>
      <c r="AA345" s="172" t="s">
        <v>2483</v>
      </c>
      <c r="AB345" s="3"/>
      <c r="AC345" s="5"/>
      <c r="AD345" s="5"/>
    </row>
    <row r="346" spans="1:30" ht="48">
      <c r="A346" s="85">
        <v>24132</v>
      </c>
      <c r="B346" s="101" t="s">
        <v>3946</v>
      </c>
      <c r="C346" s="67">
        <v>2</v>
      </c>
      <c r="D346" s="14" t="s">
        <v>49</v>
      </c>
      <c r="E346" s="15" t="s">
        <v>3056</v>
      </c>
      <c r="F346" s="14" t="s">
        <v>3480</v>
      </c>
      <c r="G346" s="16">
        <v>37878</v>
      </c>
      <c r="H346" s="17">
        <v>5.9</v>
      </c>
      <c r="I346" s="14" t="s">
        <v>52</v>
      </c>
      <c r="J346" s="18" t="s">
        <v>3056</v>
      </c>
      <c r="K346" s="19">
        <v>24000</v>
      </c>
      <c r="L346" s="18" t="s">
        <v>3056</v>
      </c>
      <c r="M346" s="19">
        <v>24000</v>
      </c>
      <c r="N346" s="16" t="s">
        <v>750</v>
      </c>
      <c r="O346" s="16"/>
      <c r="P346" s="67"/>
      <c r="Q346" s="106">
        <v>6000</v>
      </c>
      <c r="R346" s="107" t="s">
        <v>58</v>
      </c>
      <c r="S346" s="20">
        <v>4</v>
      </c>
      <c r="T346" s="66">
        <v>24000</v>
      </c>
      <c r="U346" s="66">
        <f t="shared" ref="U346" si="156">T346*7/100</f>
        <v>1680</v>
      </c>
      <c r="V346" s="66">
        <f t="shared" ref="V346" si="157">T346+U346</f>
        <v>25680</v>
      </c>
      <c r="W346" s="127" t="s">
        <v>3948</v>
      </c>
      <c r="X346" s="51">
        <v>24134</v>
      </c>
      <c r="Y346" s="113">
        <v>24155</v>
      </c>
      <c r="Z346" s="113" t="s">
        <v>3949</v>
      </c>
      <c r="AA346" s="172" t="s">
        <v>2483</v>
      </c>
      <c r="AB346" s="3"/>
      <c r="AC346" s="5"/>
      <c r="AD346" s="5"/>
    </row>
    <row r="347" spans="1:30" ht="35.25" customHeight="1">
      <c r="A347" s="85">
        <v>24132</v>
      </c>
      <c r="B347" s="101" t="s">
        <v>3950</v>
      </c>
      <c r="C347" s="67">
        <v>5</v>
      </c>
      <c r="D347" s="14" t="s">
        <v>60</v>
      </c>
      <c r="E347" s="15" t="s">
        <v>3951</v>
      </c>
      <c r="F347" s="14" t="s">
        <v>3952</v>
      </c>
      <c r="G347" s="16">
        <v>10566.25</v>
      </c>
      <c r="H347" s="17">
        <v>1975</v>
      </c>
      <c r="I347" s="14" t="s">
        <v>245</v>
      </c>
      <c r="J347" s="15" t="s">
        <v>3951</v>
      </c>
      <c r="K347" s="19">
        <v>4066</v>
      </c>
      <c r="L347" s="15" t="s">
        <v>3951</v>
      </c>
      <c r="M347" s="19">
        <v>4066</v>
      </c>
      <c r="N347" s="16" t="s">
        <v>750</v>
      </c>
      <c r="O347" s="16"/>
      <c r="P347" s="67"/>
      <c r="Q347" s="106">
        <v>5</v>
      </c>
      <c r="R347" s="107" t="s">
        <v>256</v>
      </c>
      <c r="S347" s="20">
        <v>760</v>
      </c>
      <c r="T347" s="66">
        <v>3800</v>
      </c>
      <c r="U347" s="66">
        <f t="shared" si="144"/>
        <v>266</v>
      </c>
      <c r="V347" s="66">
        <f t="shared" si="145"/>
        <v>4066</v>
      </c>
      <c r="W347" s="50" t="s">
        <v>245</v>
      </c>
      <c r="X347" s="51">
        <v>24144</v>
      </c>
      <c r="Y347" s="113">
        <v>24144</v>
      </c>
      <c r="Z347" s="113" t="s">
        <v>3953</v>
      </c>
      <c r="AA347" s="172" t="s">
        <v>3954</v>
      </c>
      <c r="AB347" s="3"/>
      <c r="AC347" s="5"/>
      <c r="AD347" s="5"/>
    </row>
    <row r="348" spans="1:30" ht="48">
      <c r="A348" s="85">
        <v>24132</v>
      </c>
      <c r="B348" s="101" t="s">
        <v>3955</v>
      </c>
      <c r="C348" s="67">
        <v>4</v>
      </c>
      <c r="D348" s="14" t="s">
        <v>60</v>
      </c>
      <c r="E348" s="15" t="s">
        <v>61</v>
      </c>
      <c r="F348" s="14" t="s">
        <v>3956</v>
      </c>
      <c r="G348" s="16">
        <v>25829.8</v>
      </c>
      <c r="H348" s="17">
        <v>6035</v>
      </c>
      <c r="I348" s="14" t="s">
        <v>52</v>
      </c>
      <c r="J348" s="18" t="s">
        <v>61</v>
      </c>
      <c r="K348" s="19">
        <v>25680</v>
      </c>
      <c r="L348" s="18" t="s">
        <v>61</v>
      </c>
      <c r="M348" s="19">
        <v>25680</v>
      </c>
      <c r="N348" s="16" t="s">
        <v>750</v>
      </c>
      <c r="O348" s="16"/>
      <c r="P348" s="67"/>
      <c r="Q348" s="106">
        <v>4</v>
      </c>
      <c r="R348" s="107" t="s">
        <v>3957</v>
      </c>
      <c r="S348" s="20">
        <v>6000</v>
      </c>
      <c r="T348" s="66">
        <v>24000</v>
      </c>
      <c r="U348" s="66">
        <f t="shared" si="144"/>
        <v>1680</v>
      </c>
      <c r="V348" s="66">
        <f t="shared" ref="V348:V359" si="158">T348+U348</f>
        <v>25680</v>
      </c>
      <c r="W348" s="127" t="s">
        <v>3958</v>
      </c>
      <c r="X348" s="51">
        <v>24139</v>
      </c>
      <c r="Y348" s="113">
        <v>24144</v>
      </c>
      <c r="Z348" s="113" t="s">
        <v>3959</v>
      </c>
      <c r="AA348" s="172" t="s">
        <v>3960</v>
      </c>
      <c r="AB348" s="3"/>
      <c r="AC348" s="5"/>
      <c r="AD348" s="5"/>
    </row>
    <row r="349" spans="1:30" ht="36" customHeight="1">
      <c r="A349" s="85">
        <v>24134</v>
      </c>
      <c r="B349" s="101" t="s">
        <v>3961</v>
      </c>
      <c r="C349" s="67">
        <v>2</v>
      </c>
      <c r="D349" s="14" t="s">
        <v>49</v>
      </c>
      <c r="E349" s="15" t="s">
        <v>462</v>
      </c>
      <c r="F349" s="14" t="s">
        <v>3962</v>
      </c>
      <c r="G349" s="16">
        <v>256800</v>
      </c>
      <c r="H349" s="17">
        <v>480</v>
      </c>
      <c r="I349" s="14" t="s">
        <v>52</v>
      </c>
      <c r="J349" s="15" t="s">
        <v>462</v>
      </c>
      <c r="K349" s="19">
        <v>256800</v>
      </c>
      <c r="L349" s="15" t="s">
        <v>462</v>
      </c>
      <c r="M349" s="19">
        <v>256800</v>
      </c>
      <c r="N349" s="16" t="s">
        <v>750</v>
      </c>
      <c r="O349" s="16"/>
      <c r="P349" s="67"/>
      <c r="Q349" s="106">
        <v>500</v>
      </c>
      <c r="R349" s="107" t="s">
        <v>256</v>
      </c>
      <c r="S349" s="20">
        <v>480</v>
      </c>
      <c r="T349" s="66">
        <v>240000</v>
      </c>
      <c r="U349" s="66">
        <f t="shared" si="144"/>
        <v>16800</v>
      </c>
      <c r="V349" s="66">
        <f t="shared" si="158"/>
        <v>256800</v>
      </c>
      <c r="W349" s="127" t="s">
        <v>3963</v>
      </c>
      <c r="X349" s="51">
        <v>24137</v>
      </c>
      <c r="Y349" s="113">
        <v>24158</v>
      </c>
      <c r="Z349" s="113" t="s">
        <v>3964</v>
      </c>
      <c r="AA349" s="172" t="s">
        <v>2461</v>
      </c>
      <c r="AB349" s="3"/>
      <c r="AC349" s="5"/>
      <c r="AD349" s="5"/>
    </row>
    <row r="350" spans="1:30" ht="48">
      <c r="A350" s="85">
        <v>24132</v>
      </c>
      <c r="B350" s="101" t="s">
        <v>3965</v>
      </c>
      <c r="C350" s="67">
        <v>6</v>
      </c>
      <c r="D350" s="14" t="s">
        <v>147</v>
      </c>
      <c r="E350" s="15" t="s">
        <v>620</v>
      </c>
      <c r="F350" s="14" t="s">
        <v>1208</v>
      </c>
      <c r="G350" s="16">
        <v>6537.5</v>
      </c>
      <c r="H350" s="17"/>
      <c r="I350" s="14" t="s">
        <v>52</v>
      </c>
      <c r="J350" s="18" t="s">
        <v>620</v>
      </c>
      <c r="K350" s="19">
        <v>6537.5</v>
      </c>
      <c r="L350" s="18" t="s">
        <v>620</v>
      </c>
      <c r="M350" s="19">
        <v>6537.5</v>
      </c>
      <c r="N350" s="16" t="s">
        <v>750</v>
      </c>
      <c r="O350" s="16"/>
      <c r="P350" s="67" t="s">
        <v>3905</v>
      </c>
      <c r="Q350" s="106">
        <v>52500</v>
      </c>
      <c r="R350" s="107" t="s">
        <v>301</v>
      </c>
      <c r="S350" s="20">
        <v>7.4999999999999997E-2</v>
      </c>
      <c r="T350" s="66">
        <v>3937.5</v>
      </c>
      <c r="U350" s="66">
        <v>0</v>
      </c>
      <c r="V350" s="66">
        <f t="shared" si="158"/>
        <v>3937.5</v>
      </c>
      <c r="W350" s="127" t="s">
        <v>3966</v>
      </c>
      <c r="X350" s="51">
        <v>24134</v>
      </c>
      <c r="Y350" s="113">
        <v>24138</v>
      </c>
      <c r="Z350" s="113" t="s">
        <v>3967</v>
      </c>
      <c r="AA350" s="172" t="s">
        <v>899</v>
      </c>
      <c r="AB350" s="3" t="s">
        <v>314</v>
      </c>
      <c r="AC350" s="5"/>
      <c r="AD350" s="5"/>
    </row>
    <row r="351" spans="1:30">
      <c r="A351" s="85"/>
      <c r="B351" s="101"/>
      <c r="C351" s="67"/>
      <c r="D351" s="14"/>
      <c r="E351" s="15"/>
      <c r="F351" s="14"/>
      <c r="G351" s="16"/>
      <c r="H351" s="17"/>
      <c r="I351" s="14"/>
      <c r="J351" s="18"/>
      <c r="K351" s="19"/>
      <c r="L351" s="21"/>
      <c r="M351" s="16"/>
      <c r="N351" s="16"/>
      <c r="O351" s="16"/>
      <c r="P351" s="67" t="s">
        <v>3968</v>
      </c>
      <c r="Q351" s="106">
        <v>20000</v>
      </c>
      <c r="R351" s="107" t="s">
        <v>301</v>
      </c>
      <c r="S351" s="20">
        <v>6.5000000000000002E-2</v>
      </c>
      <c r="T351" s="66">
        <v>1300</v>
      </c>
      <c r="U351" s="66">
        <v>0</v>
      </c>
      <c r="V351" s="66">
        <f t="shared" ref="V351:V353" si="159">T351+U351</f>
        <v>1300</v>
      </c>
      <c r="W351" s="127" t="s">
        <v>3966</v>
      </c>
      <c r="X351" s="51">
        <v>24134</v>
      </c>
      <c r="Y351" s="113">
        <v>24140</v>
      </c>
      <c r="Z351" s="113" t="s">
        <v>3969</v>
      </c>
      <c r="AA351" s="172" t="s">
        <v>899</v>
      </c>
      <c r="AB351" s="3" t="s">
        <v>551</v>
      </c>
      <c r="AC351" s="5"/>
      <c r="AD351" s="5"/>
    </row>
    <row r="352" spans="1:30">
      <c r="A352" s="85"/>
      <c r="B352" s="101"/>
      <c r="C352" s="67"/>
      <c r="D352" s="14"/>
      <c r="E352" s="15"/>
      <c r="F352" s="14"/>
      <c r="G352" s="16"/>
      <c r="H352" s="17"/>
      <c r="I352" s="14"/>
      <c r="J352" s="18"/>
      <c r="K352" s="19"/>
      <c r="L352" s="21"/>
      <c r="M352" s="16"/>
      <c r="N352" s="16"/>
      <c r="O352" s="16"/>
      <c r="P352" s="67" t="s">
        <v>3970</v>
      </c>
      <c r="Q352" s="106">
        <v>20000</v>
      </c>
      <c r="R352" s="107" t="s">
        <v>301</v>
      </c>
      <c r="S352" s="20">
        <v>6.5000000000000002E-2</v>
      </c>
      <c r="T352" s="66">
        <v>1300</v>
      </c>
      <c r="U352" s="66">
        <v>0</v>
      </c>
      <c r="V352" s="66">
        <f t="shared" si="159"/>
        <v>1300</v>
      </c>
      <c r="W352" s="127" t="s">
        <v>3966</v>
      </c>
      <c r="X352" s="51">
        <v>24134</v>
      </c>
      <c r="Y352" s="113">
        <v>24140</v>
      </c>
      <c r="Z352" s="113" t="s">
        <v>3969</v>
      </c>
      <c r="AA352" s="172" t="s">
        <v>899</v>
      </c>
      <c r="AB352" s="3" t="s">
        <v>553</v>
      </c>
      <c r="AC352" s="5"/>
      <c r="AD352" s="5"/>
    </row>
    <row r="353" spans="1:30" ht="48">
      <c r="A353" s="85">
        <v>24099</v>
      </c>
      <c r="B353" s="101" t="s">
        <v>3971</v>
      </c>
      <c r="C353" s="67">
        <v>6</v>
      </c>
      <c r="D353" s="14" t="s">
        <v>147</v>
      </c>
      <c r="E353" s="15" t="s">
        <v>620</v>
      </c>
      <c r="F353" s="14" t="s">
        <v>1208</v>
      </c>
      <c r="G353" s="16">
        <v>26903.119999999999</v>
      </c>
      <c r="H353" s="17">
        <v>0.06</v>
      </c>
      <c r="I353" s="14" t="s">
        <v>52</v>
      </c>
      <c r="J353" s="18" t="s">
        <v>620</v>
      </c>
      <c r="K353" s="19">
        <v>26903.119999999999</v>
      </c>
      <c r="L353" s="18" t="s">
        <v>620</v>
      </c>
      <c r="M353" s="19">
        <v>26903.119999999999</v>
      </c>
      <c r="N353" s="16" t="s">
        <v>750</v>
      </c>
      <c r="O353" s="16"/>
      <c r="P353" s="67" t="s">
        <v>3972</v>
      </c>
      <c r="Q353" s="106">
        <v>4</v>
      </c>
      <c r="R353" s="107" t="s">
        <v>101</v>
      </c>
      <c r="S353" s="20"/>
      <c r="T353" s="66">
        <v>26903.119999999999</v>
      </c>
      <c r="U353" s="66">
        <v>0</v>
      </c>
      <c r="V353" s="66">
        <f t="shared" si="159"/>
        <v>26903.119999999999</v>
      </c>
      <c r="W353" s="127" t="s">
        <v>3973</v>
      </c>
      <c r="X353" s="51">
        <v>24103</v>
      </c>
      <c r="Y353" s="113" t="s">
        <v>3974</v>
      </c>
      <c r="Z353" s="113" t="s">
        <v>3975</v>
      </c>
      <c r="AA353" s="172" t="s">
        <v>899</v>
      </c>
      <c r="AB353" s="3"/>
      <c r="AC353" s="5"/>
      <c r="AD353" s="5"/>
    </row>
    <row r="354" spans="1:30" ht="48">
      <c r="A354" s="85">
        <v>24134</v>
      </c>
      <c r="B354" s="101" t="s">
        <v>3976</v>
      </c>
      <c r="C354" s="67">
        <v>6</v>
      </c>
      <c r="D354" s="14" t="s">
        <v>147</v>
      </c>
      <c r="E354" s="15" t="s">
        <v>3056</v>
      </c>
      <c r="F354" s="14" t="s">
        <v>3977</v>
      </c>
      <c r="G354" s="16">
        <v>12840</v>
      </c>
      <c r="H354" s="17">
        <v>12</v>
      </c>
      <c r="I354" s="14" t="s">
        <v>52</v>
      </c>
      <c r="J354" s="18" t="s">
        <v>3056</v>
      </c>
      <c r="K354" s="19">
        <v>12840</v>
      </c>
      <c r="L354" s="18" t="s">
        <v>3056</v>
      </c>
      <c r="M354" s="19">
        <v>12840</v>
      </c>
      <c r="N354" s="16" t="s">
        <v>750</v>
      </c>
      <c r="O354" s="16"/>
      <c r="P354" s="67" t="s">
        <v>3978</v>
      </c>
      <c r="Q354" s="106">
        <v>1000</v>
      </c>
      <c r="R354" s="107" t="s">
        <v>58</v>
      </c>
      <c r="S354" s="20">
        <v>12</v>
      </c>
      <c r="T354" s="66">
        <v>12000</v>
      </c>
      <c r="U354" s="66">
        <f t="shared" ref="U354:U359" si="160">T354*7/100</f>
        <v>840</v>
      </c>
      <c r="V354" s="66">
        <f t="shared" si="158"/>
        <v>12840</v>
      </c>
      <c r="W354" s="127" t="s">
        <v>3979</v>
      </c>
      <c r="X354" s="51">
        <v>24139</v>
      </c>
      <c r="Y354" s="113">
        <v>24147</v>
      </c>
      <c r="Z354" s="113" t="s">
        <v>3980</v>
      </c>
      <c r="AA354" s="172" t="s">
        <v>209</v>
      </c>
      <c r="AB354" s="3"/>
      <c r="AC354" s="5"/>
      <c r="AD354" s="5"/>
    </row>
    <row r="355" spans="1:30" ht="48">
      <c r="A355" s="85">
        <v>24134</v>
      </c>
      <c r="B355" s="101" t="s">
        <v>3981</v>
      </c>
      <c r="C355" s="67">
        <v>6</v>
      </c>
      <c r="D355" s="14" t="s">
        <v>112</v>
      </c>
      <c r="E355" s="15" t="s">
        <v>197</v>
      </c>
      <c r="F355" s="14" t="s">
        <v>3982</v>
      </c>
      <c r="G355" s="16">
        <v>4278.93</v>
      </c>
      <c r="H355" s="17">
        <v>13.33</v>
      </c>
      <c r="I355" s="14" t="s">
        <v>52</v>
      </c>
      <c r="J355" s="18" t="s">
        <v>197</v>
      </c>
      <c r="K355" s="19">
        <v>4173</v>
      </c>
      <c r="L355" s="18" t="s">
        <v>197</v>
      </c>
      <c r="M355" s="19">
        <v>4173</v>
      </c>
      <c r="N355" s="16" t="s">
        <v>750</v>
      </c>
      <c r="O355" s="16"/>
      <c r="P355" s="67" t="s">
        <v>3983</v>
      </c>
      <c r="Q355" s="106">
        <v>300</v>
      </c>
      <c r="R355" s="107" t="s">
        <v>53</v>
      </c>
      <c r="S355" s="20">
        <v>13</v>
      </c>
      <c r="T355" s="66">
        <v>3900</v>
      </c>
      <c r="U355" s="66">
        <f t="shared" si="160"/>
        <v>273</v>
      </c>
      <c r="V355" s="66">
        <f t="shared" si="158"/>
        <v>4173</v>
      </c>
      <c r="W355" s="127" t="s">
        <v>3984</v>
      </c>
      <c r="X355" s="51">
        <v>24138</v>
      </c>
      <c r="Y355" s="113">
        <v>24140</v>
      </c>
      <c r="Z355" s="113" t="s">
        <v>3985</v>
      </c>
      <c r="AA355" s="172" t="s">
        <v>3711</v>
      </c>
      <c r="AB355" s="3"/>
      <c r="AC355" s="5"/>
      <c r="AD355" s="5"/>
    </row>
    <row r="356" spans="1:30" ht="48">
      <c r="A356" s="85">
        <v>24134</v>
      </c>
      <c r="B356" s="101" t="s">
        <v>3986</v>
      </c>
      <c r="C356" s="67">
        <v>6</v>
      </c>
      <c r="D356" s="14" t="s">
        <v>112</v>
      </c>
      <c r="E356" s="15" t="s">
        <v>50</v>
      </c>
      <c r="F356" s="14" t="s">
        <v>3987</v>
      </c>
      <c r="G356" s="16">
        <v>46010</v>
      </c>
      <c r="H356" s="17">
        <v>43</v>
      </c>
      <c r="I356" s="14" t="s">
        <v>52</v>
      </c>
      <c r="J356" s="18" t="s">
        <v>50</v>
      </c>
      <c r="K356" s="19">
        <v>46010</v>
      </c>
      <c r="L356" s="18" t="s">
        <v>50</v>
      </c>
      <c r="M356" s="19">
        <v>46010</v>
      </c>
      <c r="N356" s="16" t="s">
        <v>750</v>
      </c>
      <c r="O356" s="16"/>
      <c r="P356" s="67" t="s">
        <v>3988</v>
      </c>
      <c r="Q356" s="106">
        <v>500</v>
      </c>
      <c r="R356" s="107" t="s">
        <v>206</v>
      </c>
      <c r="S356" s="20">
        <v>43</v>
      </c>
      <c r="T356" s="66">
        <v>21500</v>
      </c>
      <c r="U356" s="66">
        <f t="shared" si="160"/>
        <v>1505</v>
      </c>
      <c r="V356" s="66">
        <f t="shared" si="158"/>
        <v>23005</v>
      </c>
      <c r="W356" s="127" t="s">
        <v>3989</v>
      </c>
      <c r="X356" s="51">
        <v>24146</v>
      </c>
      <c r="Y356" s="113">
        <v>24167</v>
      </c>
      <c r="Z356" s="113" t="s">
        <v>3990</v>
      </c>
      <c r="AA356" s="172"/>
      <c r="AB356" s="3" t="s">
        <v>314</v>
      </c>
      <c r="AC356" s="5"/>
      <c r="AD356" s="5"/>
    </row>
    <row r="357" spans="1:30">
      <c r="A357" s="85"/>
      <c r="B357" s="101"/>
      <c r="C357" s="67"/>
      <c r="D357" s="14"/>
      <c r="E357" s="15"/>
      <c r="F357" s="14"/>
      <c r="G357" s="16"/>
      <c r="H357" s="17"/>
      <c r="I357" s="14"/>
      <c r="J357" s="18"/>
      <c r="K357" s="19"/>
      <c r="L357" s="18"/>
      <c r="M357" s="19"/>
      <c r="N357" s="16"/>
      <c r="O357" s="16"/>
      <c r="P357" s="67" t="s">
        <v>3988</v>
      </c>
      <c r="Q357" s="106">
        <v>500</v>
      </c>
      <c r="R357" s="107" t="s">
        <v>206</v>
      </c>
      <c r="S357" s="20">
        <v>43</v>
      </c>
      <c r="T357" s="66">
        <v>21500</v>
      </c>
      <c r="U357" s="66">
        <f t="shared" si="160"/>
        <v>1505</v>
      </c>
      <c r="V357" s="66">
        <f t="shared" si="158"/>
        <v>23005</v>
      </c>
      <c r="W357" s="127" t="s">
        <v>3989</v>
      </c>
      <c r="X357" s="51">
        <v>24146</v>
      </c>
      <c r="Y357" s="113">
        <v>24176</v>
      </c>
      <c r="Z357" s="113" t="s">
        <v>3991</v>
      </c>
      <c r="AA357" s="172"/>
      <c r="AB357" s="3" t="s">
        <v>314</v>
      </c>
      <c r="AC357" s="5"/>
      <c r="AD357" s="5"/>
    </row>
    <row r="358" spans="1:30" ht="48">
      <c r="A358" s="137">
        <v>24137</v>
      </c>
      <c r="B358" s="134" t="s">
        <v>3992</v>
      </c>
      <c r="C358" s="49">
        <v>2</v>
      </c>
      <c r="D358" s="30" t="s">
        <v>49</v>
      </c>
      <c r="E358" s="15" t="s">
        <v>50</v>
      </c>
      <c r="F358" s="30" t="s">
        <v>3993</v>
      </c>
      <c r="G358" s="63">
        <v>21400</v>
      </c>
      <c r="H358" s="70">
        <v>20</v>
      </c>
      <c r="I358" s="14" t="s">
        <v>52</v>
      </c>
      <c r="J358" s="18" t="s">
        <v>50</v>
      </c>
      <c r="K358" s="19">
        <v>20330</v>
      </c>
      <c r="L358" s="18" t="s">
        <v>50</v>
      </c>
      <c r="M358" s="19">
        <v>20330</v>
      </c>
      <c r="N358" s="63" t="s">
        <v>750</v>
      </c>
      <c r="O358" s="63"/>
      <c r="P358" s="49"/>
      <c r="Q358" s="106">
        <v>1000</v>
      </c>
      <c r="R358" s="107" t="s">
        <v>58</v>
      </c>
      <c r="S358" s="20">
        <v>19</v>
      </c>
      <c r="T358" s="66">
        <v>19000</v>
      </c>
      <c r="U358" s="66">
        <f t="shared" si="160"/>
        <v>1330</v>
      </c>
      <c r="V358" s="66">
        <f t="shared" si="158"/>
        <v>20330</v>
      </c>
      <c r="W358" s="127" t="s">
        <v>3994</v>
      </c>
      <c r="X358" s="86">
        <v>24138</v>
      </c>
      <c r="Y358" s="113">
        <v>24154</v>
      </c>
      <c r="Z358" s="113" t="s">
        <v>3995</v>
      </c>
      <c r="AA358" s="172" t="s">
        <v>2483</v>
      </c>
      <c r="AB358" s="3"/>
      <c r="AC358" s="5"/>
      <c r="AD358" s="5"/>
    </row>
    <row r="359" spans="1:30" ht="72">
      <c r="A359" s="85">
        <v>24137</v>
      </c>
      <c r="B359" s="101" t="s">
        <v>3996</v>
      </c>
      <c r="C359" s="67" t="s">
        <v>3745</v>
      </c>
      <c r="D359" s="14" t="s">
        <v>49</v>
      </c>
      <c r="E359" s="15" t="s">
        <v>3458</v>
      </c>
      <c r="F359" s="69" t="s">
        <v>3997</v>
      </c>
      <c r="G359" s="16">
        <v>112090</v>
      </c>
      <c r="H359" s="17">
        <v>112090</v>
      </c>
      <c r="I359" s="14" t="s">
        <v>52</v>
      </c>
      <c r="J359" s="15" t="s">
        <v>3458</v>
      </c>
      <c r="K359" s="19">
        <v>93090</v>
      </c>
      <c r="L359" s="15" t="s">
        <v>3458</v>
      </c>
      <c r="M359" s="19">
        <v>93090</v>
      </c>
      <c r="N359" s="16" t="s">
        <v>750</v>
      </c>
      <c r="O359" s="16"/>
      <c r="P359" s="67"/>
      <c r="Q359" s="106">
        <v>1</v>
      </c>
      <c r="R359" s="107" t="s">
        <v>88</v>
      </c>
      <c r="S359" s="20">
        <v>87000</v>
      </c>
      <c r="T359" s="66">
        <v>87000</v>
      </c>
      <c r="U359" s="66">
        <f t="shared" si="160"/>
        <v>6090</v>
      </c>
      <c r="V359" s="66">
        <f t="shared" si="158"/>
        <v>93090</v>
      </c>
      <c r="W359" s="127" t="s">
        <v>3998</v>
      </c>
      <c r="X359" s="86">
        <v>24092</v>
      </c>
      <c r="Y359" s="113">
        <v>24124</v>
      </c>
      <c r="Z359" s="113" t="s">
        <v>3999</v>
      </c>
      <c r="AA359" s="172" t="s">
        <v>4000</v>
      </c>
      <c r="AB359" s="3"/>
      <c r="AC359" s="5"/>
      <c r="AD359" s="5"/>
    </row>
    <row r="360" spans="1:30" ht="48">
      <c r="A360" s="85">
        <v>24137</v>
      </c>
      <c r="B360" s="101" t="s">
        <v>4001</v>
      </c>
      <c r="C360" s="67">
        <v>6</v>
      </c>
      <c r="D360" s="14" t="s">
        <v>147</v>
      </c>
      <c r="E360" s="15" t="s">
        <v>620</v>
      </c>
      <c r="F360" s="14" t="s">
        <v>4002</v>
      </c>
      <c r="G360" s="16">
        <v>6955</v>
      </c>
      <c r="H360" s="17">
        <v>6.5000000000000002E-2</v>
      </c>
      <c r="I360" s="14" t="s">
        <v>52</v>
      </c>
      <c r="J360" s="18" t="s">
        <v>620</v>
      </c>
      <c r="K360" s="19">
        <v>6500</v>
      </c>
      <c r="L360" s="18" t="s">
        <v>620</v>
      </c>
      <c r="M360" s="19">
        <v>6500</v>
      </c>
      <c r="N360" s="16" t="s">
        <v>750</v>
      </c>
      <c r="O360" s="16"/>
      <c r="P360" s="49" t="s">
        <v>3988</v>
      </c>
      <c r="Q360" s="106">
        <v>100000</v>
      </c>
      <c r="R360" s="107" t="s">
        <v>301</v>
      </c>
      <c r="S360" s="20">
        <v>6.5000000000000002E-2</v>
      </c>
      <c r="T360" s="66">
        <v>6500</v>
      </c>
      <c r="U360" s="66">
        <v>0</v>
      </c>
      <c r="V360" s="66">
        <f t="shared" ref="V360:V362" si="161">T360+U360</f>
        <v>6500</v>
      </c>
      <c r="W360" s="127" t="s">
        <v>4003</v>
      </c>
      <c r="X360" s="51">
        <v>24140</v>
      </c>
      <c r="Y360" s="113">
        <v>24141</v>
      </c>
      <c r="Z360" s="113" t="s">
        <v>4004</v>
      </c>
      <c r="AA360" s="172" t="s">
        <v>313</v>
      </c>
      <c r="AB360" s="3"/>
      <c r="AC360" s="5"/>
      <c r="AD360" s="5"/>
    </row>
    <row r="361" spans="1:30">
      <c r="A361" s="85">
        <v>24138</v>
      </c>
      <c r="B361" s="101" t="s">
        <v>4005</v>
      </c>
      <c r="C361" s="67">
        <v>2</v>
      </c>
      <c r="D361" s="14" t="s">
        <v>49</v>
      </c>
      <c r="E361" s="15" t="s">
        <v>3903</v>
      </c>
      <c r="F361" s="14" t="s">
        <v>4006</v>
      </c>
      <c r="G361" s="16">
        <v>32100</v>
      </c>
      <c r="H361" s="17">
        <v>30000</v>
      </c>
      <c r="I361" s="14" t="s">
        <v>52</v>
      </c>
      <c r="J361" s="15" t="s">
        <v>3903</v>
      </c>
      <c r="K361" s="19">
        <v>30000</v>
      </c>
      <c r="L361" s="15" t="s">
        <v>3903</v>
      </c>
      <c r="M361" s="19">
        <v>30000</v>
      </c>
      <c r="N361" s="16" t="s">
        <v>750</v>
      </c>
      <c r="O361" s="16"/>
      <c r="P361" s="67" t="s">
        <v>4007</v>
      </c>
      <c r="Q361" s="106">
        <v>1</v>
      </c>
      <c r="R361" s="107" t="s">
        <v>101</v>
      </c>
      <c r="S361" s="20">
        <v>30000</v>
      </c>
      <c r="T361" s="66">
        <v>30000</v>
      </c>
      <c r="U361" s="66">
        <v>0</v>
      </c>
      <c r="V361" s="66">
        <f t="shared" si="161"/>
        <v>30000</v>
      </c>
      <c r="W361" s="127" t="s">
        <v>4008</v>
      </c>
      <c r="X361" s="51">
        <v>24141</v>
      </c>
      <c r="Y361" s="113">
        <v>24144</v>
      </c>
      <c r="Z361" s="113" t="s">
        <v>4009</v>
      </c>
      <c r="AA361" s="172" t="s">
        <v>2191</v>
      </c>
      <c r="AB361" s="3"/>
      <c r="AC361" s="5"/>
      <c r="AD361" s="5"/>
    </row>
    <row r="362" spans="1:30" ht="48">
      <c r="A362" s="85">
        <v>24139</v>
      </c>
      <c r="B362" s="101" t="s">
        <v>4010</v>
      </c>
      <c r="C362" s="67">
        <v>7</v>
      </c>
      <c r="D362" s="14" t="s">
        <v>31</v>
      </c>
      <c r="E362" s="15" t="s">
        <v>40</v>
      </c>
      <c r="F362" s="14" t="s">
        <v>4011</v>
      </c>
      <c r="G362" s="16">
        <v>1026240</v>
      </c>
      <c r="H362" s="17"/>
      <c r="I362" s="14" t="s">
        <v>52</v>
      </c>
      <c r="J362" s="18" t="s">
        <v>40</v>
      </c>
      <c r="K362" s="19">
        <v>85520</v>
      </c>
      <c r="L362" s="18" t="s">
        <v>40</v>
      </c>
      <c r="M362" s="19">
        <v>85520</v>
      </c>
      <c r="N362" s="16" t="s">
        <v>750</v>
      </c>
      <c r="O362" s="16"/>
      <c r="P362" s="67"/>
      <c r="Q362" s="106">
        <v>1</v>
      </c>
      <c r="R362" s="107" t="s">
        <v>35</v>
      </c>
      <c r="S362" s="20"/>
      <c r="T362" s="66">
        <v>85520</v>
      </c>
      <c r="U362" s="66">
        <v>0</v>
      </c>
      <c r="V362" s="66">
        <f t="shared" si="161"/>
        <v>85520</v>
      </c>
      <c r="W362" s="50" t="s">
        <v>36</v>
      </c>
      <c r="X362" s="51">
        <v>23986</v>
      </c>
      <c r="Y362" s="113">
        <v>24139</v>
      </c>
      <c r="Z362" s="113" t="s">
        <v>3329</v>
      </c>
      <c r="AA362" s="172" t="s">
        <v>3330</v>
      </c>
      <c r="AB362" s="3"/>
      <c r="AC362" s="5"/>
      <c r="AD362" s="5"/>
    </row>
    <row r="363" spans="1:30" ht="48">
      <c r="A363" s="85">
        <v>24139</v>
      </c>
      <c r="B363" s="101" t="s">
        <v>4012</v>
      </c>
      <c r="C363" s="67">
        <v>2</v>
      </c>
      <c r="D363" s="14" t="s">
        <v>49</v>
      </c>
      <c r="E363" s="15" t="s">
        <v>50</v>
      </c>
      <c r="F363" s="14" t="s">
        <v>4013</v>
      </c>
      <c r="G363" s="16">
        <v>54377.4</v>
      </c>
      <c r="H363" s="17">
        <v>70</v>
      </c>
      <c r="I363" s="14" t="s">
        <v>52</v>
      </c>
      <c r="J363" s="18" t="s">
        <v>50</v>
      </c>
      <c r="K363" s="19">
        <v>54377.4</v>
      </c>
      <c r="L363" s="18" t="s">
        <v>50</v>
      </c>
      <c r="M363" s="19">
        <v>54377.4</v>
      </c>
      <c r="N363" s="16" t="s">
        <v>750</v>
      </c>
      <c r="O363" s="16"/>
      <c r="P363" s="67"/>
      <c r="Q363" s="106">
        <v>726</v>
      </c>
      <c r="R363" s="107" t="s">
        <v>53</v>
      </c>
      <c r="S363" s="20">
        <v>70</v>
      </c>
      <c r="T363" s="66">
        <v>50820</v>
      </c>
      <c r="U363" s="66">
        <f>T363*7/100</f>
        <v>3557.4</v>
      </c>
      <c r="V363" s="66">
        <f t="shared" ref="V363:V370" si="162">T363+U363</f>
        <v>54377.4</v>
      </c>
      <c r="W363" s="127" t="s">
        <v>4014</v>
      </c>
      <c r="X363" s="51">
        <v>24140</v>
      </c>
      <c r="Y363" s="113">
        <v>24154</v>
      </c>
      <c r="Z363" s="113" t="s">
        <v>4015</v>
      </c>
      <c r="AA363" s="172" t="s">
        <v>1835</v>
      </c>
      <c r="AB363" s="3"/>
      <c r="AC363" s="5"/>
      <c r="AD363" s="5"/>
    </row>
    <row r="364" spans="1:30">
      <c r="A364" s="85">
        <v>24139</v>
      </c>
      <c r="B364" s="101" t="s">
        <v>4016</v>
      </c>
      <c r="C364" s="67">
        <v>7</v>
      </c>
      <c r="D364" s="14" t="s">
        <v>147</v>
      </c>
      <c r="E364" s="15" t="s">
        <v>436</v>
      </c>
      <c r="F364" s="14" t="s">
        <v>437</v>
      </c>
      <c r="G364" s="16">
        <v>1658.5</v>
      </c>
      <c r="H364" s="17"/>
      <c r="I364" s="14" t="s">
        <v>275</v>
      </c>
      <c r="J364" s="18" t="s">
        <v>436</v>
      </c>
      <c r="K364" s="19">
        <v>1658.5</v>
      </c>
      <c r="L364" s="18" t="s">
        <v>436</v>
      </c>
      <c r="M364" s="19">
        <v>1658.5</v>
      </c>
      <c r="N364" s="16" t="s">
        <v>750</v>
      </c>
      <c r="O364" s="16"/>
      <c r="P364" s="67"/>
      <c r="Q364" s="106">
        <v>2</v>
      </c>
      <c r="R364" s="107" t="s">
        <v>101</v>
      </c>
      <c r="S364" s="20"/>
      <c r="T364" s="66">
        <v>1550</v>
      </c>
      <c r="U364" s="66">
        <f t="shared" ref="U364:U365" si="163">T364*7/100</f>
        <v>108.5</v>
      </c>
      <c r="V364" s="66">
        <f t="shared" ref="V364" si="164">T364+U364</f>
        <v>1658.5</v>
      </c>
      <c r="W364" s="50" t="s">
        <v>275</v>
      </c>
      <c r="X364" s="51">
        <v>24133</v>
      </c>
      <c r="Y364" s="113">
        <v>24133</v>
      </c>
      <c r="Z364" s="113" t="s">
        <v>275</v>
      </c>
      <c r="AA364" s="172" t="s">
        <v>275</v>
      </c>
      <c r="AB364" s="3"/>
      <c r="AC364" s="5"/>
      <c r="AD364" s="5"/>
    </row>
    <row r="365" spans="1:30" ht="48">
      <c r="A365" s="85">
        <v>24139</v>
      </c>
      <c r="B365" s="101" t="s">
        <v>4017</v>
      </c>
      <c r="C365" s="67">
        <v>7</v>
      </c>
      <c r="D365" s="14" t="s">
        <v>31</v>
      </c>
      <c r="E365" s="15" t="s">
        <v>32</v>
      </c>
      <c r="F365" s="14" t="s">
        <v>4018</v>
      </c>
      <c r="G365" s="16">
        <v>706800</v>
      </c>
      <c r="H365" s="17"/>
      <c r="I365" s="14" t="s">
        <v>52</v>
      </c>
      <c r="J365" s="18" t="s">
        <v>32</v>
      </c>
      <c r="K365" s="19">
        <v>58900</v>
      </c>
      <c r="L365" s="18" t="s">
        <v>32</v>
      </c>
      <c r="M365" s="19">
        <v>58900</v>
      </c>
      <c r="N365" s="16" t="s">
        <v>750</v>
      </c>
      <c r="O365" s="16"/>
      <c r="P365" s="67"/>
      <c r="Q365" s="106">
        <v>1</v>
      </c>
      <c r="R365" s="107" t="s">
        <v>35</v>
      </c>
      <c r="S365" s="20"/>
      <c r="T365" s="66">
        <v>55046.73</v>
      </c>
      <c r="U365" s="66">
        <f t="shared" si="163"/>
        <v>3853.2711000000004</v>
      </c>
      <c r="V365" s="66">
        <f t="shared" si="162"/>
        <v>58900.001100000001</v>
      </c>
      <c r="W365" s="50" t="s">
        <v>36</v>
      </c>
      <c r="X365" s="51">
        <v>23986</v>
      </c>
      <c r="Y365" s="113">
        <v>24139</v>
      </c>
      <c r="Z365" s="113" t="s">
        <v>3333</v>
      </c>
      <c r="AA365" s="172" t="s">
        <v>3334</v>
      </c>
      <c r="AB365" s="3"/>
      <c r="AC365" s="5"/>
      <c r="AD365" s="5"/>
    </row>
    <row r="366" spans="1:30">
      <c r="A366" s="85">
        <v>24139</v>
      </c>
      <c r="B366" s="101" t="s">
        <v>4019</v>
      </c>
      <c r="C366" s="67">
        <v>7</v>
      </c>
      <c r="D366" s="14" t="s">
        <v>147</v>
      </c>
      <c r="E366" s="15" t="s">
        <v>500</v>
      </c>
      <c r="F366" s="14" t="s">
        <v>4020</v>
      </c>
      <c r="G366" s="16">
        <v>500000</v>
      </c>
      <c r="H366" s="17"/>
      <c r="I366" s="14" t="s">
        <v>52</v>
      </c>
      <c r="J366" s="18"/>
      <c r="K366" s="19"/>
      <c r="L366" s="63"/>
      <c r="M366" s="16"/>
      <c r="N366" s="16"/>
      <c r="O366" s="16"/>
      <c r="P366" s="67"/>
      <c r="Q366" s="106">
        <v>2</v>
      </c>
      <c r="R366" s="107" t="s">
        <v>276</v>
      </c>
      <c r="S366" s="20"/>
      <c r="T366" s="66">
        <v>1269.08</v>
      </c>
      <c r="U366" s="66">
        <v>0</v>
      </c>
      <c r="V366" s="66">
        <f t="shared" si="162"/>
        <v>1269.08</v>
      </c>
      <c r="W366" s="50" t="s">
        <v>36</v>
      </c>
      <c r="X366" s="51">
        <v>24011</v>
      </c>
      <c r="Y366" s="113">
        <v>24138</v>
      </c>
      <c r="Z366" s="113" t="s">
        <v>3380</v>
      </c>
      <c r="AA366" s="172" t="s">
        <v>3381</v>
      </c>
      <c r="AB366" s="3"/>
      <c r="AC366" s="5"/>
      <c r="AD366" s="5"/>
    </row>
    <row r="367" spans="1:30">
      <c r="A367" s="85">
        <v>24139</v>
      </c>
      <c r="B367" s="101" t="s">
        <v>4021</v>
      </c>
      <c r="C367" s="67">
        <v>7</v>
      </c>
      <c r="D367" s="14" t="s">
        <v>147</v>
      </c>
      <c r="E367" s="15" t="s">
        <v>494</v>
      </c>
      <c r="F367" s="14" t="s">
        <v>4022</v>
      </c>
      <c r="G367" s="16">
        <v>500000</v>
      </c>
      <c r="H367" s="17"/>
      <c r="I367" s="14"/>
      <c r="J367" s="18"/>
      <c r="K367" s="19"/>
      <c r="L367" s="63"/>
      <c r="M367" s="16"/>
      <c r="N367" s="16"/>
      <c r="O367" s="16"/>
      <c r="P367" s="67"/>
      <c r="Q367" s="106">
        <v>1</v>
      </c>
      <c r="R367" s="107" t="s">
        <v>276</v>
      </c>
      <c r="S367" s="20"/>
      <c r="T367" s="66">
        <v>98413.04</v>
      </c>
      <c r="U367" s="66">
        <v>0</v>
      </c>
      <c r="V367" s="66">
        <f t="shared" si="162"/>
        <v>98413.04</v>
      </c>
      <c r="W367" s="50" t="s">
        <v>36</v>
      </c>
      <c r="X367" s="51">
        <v>23999</v>
      </c>
      <c r="Y367" s="113">
        <v>24138</v>
      </c>
      <c r="Z367" s="113" t="s">
        <v>3384</v>
      </c>
      <c r="AA367" s="172" t="s">
        <v>3385</v>
      </c>
      <c r="AB367" s="3"/>
      <c r="AC367" s="5"/>
      <c r="AD367" s="5"/>
    </row>
    <row r="368" spans="1:30">
      <c r="A368" s="85">
        <v>24139</v>
      </c>
      <c r="B368" s="101" t="s">
        <v>4023</v>
      </c>
      <c r="C368" s="67">
        <v>7</v>
      </c>
      <c r="D368" s="14" t="s">
        <v>758</v>
      </c>
      <c r="E368" s="15" t="s">
        <v>759</v>
      </c>
      <c r="F368" s="14" t="s">
        <v>4024</v>
      </c>
      <c r="G368" s="16">
        <v>500000</v>
      </c>
      <c r="H368" s="17"/>
      <c r="I368" s="14" t="s">
        <v>52</v>
      </c>
      <c r="J368" s="18"/>
      <c r="K368" s="19"/>
      <c r="L368" s="63"/>
      <c r="M368" s="16"/>
      <c r="N368" s="16"/>
      <c r="O368" s="16"/>
      <c r="P368" s="67"/>
      <c r="Q368" s="106">
        <v>26523</v>
      </c>
      <c r="R368" s="107" t="s">
        <v>58</v>
      </c>
      <c r="S368" s="20">
        <v>0.23</v>
      </c>
      <c r="T368" s="66">
        <v>6100.29</v>
      </c>
      <c r="U368" s="66">
        <v>0</v>
      </c>
      <c r="V368" s="66">
        <f t="shared" si="162"/>
        <v>6100.29</v>
      </c>
      <c r="W368" s="50" t="s">
        <v>36</v>
      </c>
      <c r="X368" s="51">
        <v>23986</v>
      </c>
      <c r="Y368" s="113">
        <v>24138</v>
      </c>
      <c r="Z368" s="113" t="s">
        <v>3376</v>
      </c>
      <c r="AA368" s="172" t="s">
        <v>3377</v>
      </c>
      <c r="AB368" s="3"/>
      <c r="AC368" s="5"/>
      <c r="AD368" s="5"/>
    </row>
    <row r="369" spans="1:30">
      <c r="A369" s="85">
        <v>24139</v>
      </c>
      <c r="B369" s="101" t="s">
        <v>4025</v>
      </c>
      <c r="C369" s="67">
        <v>7</v>
      </c>
      <c r="D369" s="14" t="s">
        <v>31</v>
      </c>
      <c r="E369" s="15" t="s">
        <v>506</v>
      </c>
      <c r="F369" s="14" t="s">
        <v>4026</v>
      </c>
      <c r="G369" s="16">
        <v>96300</v>
      </c>
      <c r="H369" s="17"/>
      <c r="I369" s="14" t="s">
        <v>52</v>
      </c>
      <c r="J369" s="15" t="s">
        <v>506</v>
      </c>
      <c r="K369" s="19">
        <v>96300</v>
      </c>
      <c r="L369" s="15" t="s">
        <v>506</v>
      </c>
      <c r="M369" s="19">
        <v>96300</v>
      </c>
      <c r="N369" s="16" t="s">
        <v>750</v>
      </c>
      <c r="O369" s="16"/>
      <c r="P369" s="67"/>
      <c r="Q369" s="106">
        <v>1</v>
      </c>
      <c r="R369" s="107" t="s">
        <v>35</v>
      </c>
      <c r="S369" s="20"/>
      <c r="T369" s="66">
        <v>7500</v>
      </c>
      <c r="U369" s="66">
        <f t="shared" ref="U369:U370" si="165">T369*7/100</f>
        <v>525</v>
      </c>
      <c r="V369" s="66">
        <f t="shared" si="162"/>
        <v>8025</v>
      </c>
      <c r="W369" s="50" t="s">
        <v>36</v>
      </c>
      <c r="X369" s="51">
        <v>23993</v>
      </c>
      <c r="Y369" s="113">
        <v>24139</v>
      </c>
      <c r="Z369" s="113" t="s">
        <v>3396</v>
      </c>
      <c r="AA369" s="172" t="s">
        <v>3397</v>
      </c>
      <c r="AB369" s="3"/>
      <c r="AC369" s="5"/>
      <c r="AD369" s="5"/>
    </row>
    <row r="370" spans="1:30">
      <c r="A370" s="85">
        <v>24139</v>
      </c>
      <c r="B370" s="101" t="s">
        <v>4027</v>
      </c>
      <c r="C370" s="67">
        <v>7</v>
      </c>
      <c r="D370" s="14" t="s">
        <v>49</v>
      </c>
      <c r="E370" s="15" t="s">
        <v>748</v>
      </c>
      <c r="F370" s="14" t="s">
        <v>3862</v>
      </c>
      <c r="G370" s="16">
        <v>70620</v>
      </c>
      <c r="H370" s="17"/>
      <c r="I370" s="14" t="s">
        <v>52</v>
      </c>
      <c r="J370" s="15" t="s">
        <v>748</v>
      </c>
      <c r="K370" s="16">
        <v>70620</v>
      </c>
      <c r="L370" s="15" t="s">
        <v>748</v>
      </c>
      <c r="M370" s="16">
        <v>70620</v>
      </c>
      <c r="N370" s="16" t="s">
        <v>750</v>
      </c>
      <c r="O370" s="16"/>
      <c r="P370" s="67"/>
      <c r="Q370" s="106">
        <v>1</v>
      </c>
      <c r="R370" s="107" t="s">
        <v>35</v>
      </c>
      <c r="S370" s="20"/>
      <c r="T370" s="66">
        <v>5500</v>
      </c>
      <c r="U370" s="66">
        <f t="shared" si="165"/>
        <v>385</v>
      </c>
      <c r="V370" s="66">
        <f t="shared" si="162"/>
        <v>5885</v>
      </c>
      <c r="W370" s="50" t="s">
        <v>36</v>
      </c>
      <c r="X370" s="51">
        <v>24004</v>
      </c>
      <c r="Y370" s="113">
        <v>24140</v>
      </c>
      <c r="Z370" s="113" t="s">
        <v>3082</v>
      </c>
      <c r="AA370" s="172" t="s">
        <v>3083</v>
      </c>
      <c r="AB370" s="3"/>
      <c r="AC370" s="5"/>
      <c r="AD370" s="5"/>
    </row>
    <row r="371" spans="1:30" ht="48">
      <c r="A371" s="85">
        <v>24139</v>
      </c>
      <c r="B371" s="101" t="s">
        <v>4028</v>
      </c>
      <c r="C371" s="67">
        <v>6</v>
      </c>
      <c r="D371" s="14" t="s">
        <v>112</v>
      </c>
      <c r="E371" s="15" t="s">
        <v>3168</v>
      </c>
      <c r="F371" s="14" t="s">
        <v>1708</v>
      </c>
      <c r="G371" s="16">
        <v>5778</v>
      </c>
      <c r="H371" s="17">
        <v>1.8</v>
      </c>
      <c r="I371" s="14" t="s">
        <v>52</v>
      </c>
      <c r="J371" s="18" t="s">
        <v>3168</v>
      </c>
      <c r="K371" s="19">
        <v>5400</v>
      </c>
      <c r="L371" s="18" t="s">
        <v>3168</v>
      </c>
      <c r="M371" s="19">
        <v>5400</v>
      </c>
      <c r="N371" s="16" t="s">
        <v>750</v>
      </c>
      <c r="O371" s="16"/>
      <c r="P371" s="67" t="s">
        <v>4029</v>
      </c>
      <c r="Q371" s="106">
        <v>1000</v>
      </c>
      <c r="R371" s="107" t="s">
        <v>206</v>
      </c>
      <c r="S371" s="20">
        <v>1.8</v>
      </c>
      <c r="T371" s="66">
        <v>1800</v>
      </c>
      <c r="U371" s="66">
        <v>0</v>
      </c>
      <c r="V371" s="66">
        <f t="shared" ref="V371:V385" si="166">T371+U371</f>
        <v>1800</v>
      </c>
      <c r="W371" s="127" t="s">
        <v>4030</v>
      </c>
      <c r="X371" s="51">
        <v>24138</v>
      </c>
      <c r="Y371" s="113">
        <v>24140</v>
      </c>
      <c r="Z371" s="113" t="s">
        <v>4031</v>
      </c>
      <c r="AA371" s="172" t="s">
        <v>863</v>
      </c>
      <c r="AB371" s="3" t="s">
        <v>314</v>
      </c>
      <c r="AC371" s="5"/>
      <c r="AD371" s="5"/>
    </row>
    <row r="372" spans="1:30">
      <c r="A372" s="85"/>
      <c r="B372" s="101"/>
      <c r="C372" s="67"/>
      <c r="D372" s="14"/>
      <c r="E372" s="15"/>
      <c r="F372" s="14"/>
      <c r="G372" s="16"/>
      <c r="H372" s="17"/>
      <c r="I372" s="14"/>
      <c r="J372" s="18"/>
      <c r="K372" s="19"/>
      <c r="L372" s="21"/>
      <c r="M372" s="16"/>
      <c r="N372" s="16"/>
      <c r="O372" s="16"/>
      <c r="P372" s="67"/>
      <c r="Q372" s="106">
        <v>2000</v>
      </c>
      <c r="R372" s="107" t="s">
        <v>206</v>
      </c>
      <c r="S372" s="20">
        <v>1.8</v>
      </c>
      <c r="T372" s="66">
        <v>3600</v>
      </c>
      <c r="U372" s="66">
        <v>0</v>
      </c>
      <c r="V372" s="66">
        <f t="shared" si="166"/>
        <v>3600</v>
      </c>
      <c r="W372" s="127" t="s">
        <v>4030</v>
      </c>
      <c r="X372" s="51">
        <v>24138</v>
      </c>
      <c r="Y372" s="113">
        <v>24147</v>
      </c>
      <c r="Z372" s="113" t="s">
        <v>4032</v>
      </c>
      <c r="AA372" s="172" t="s">
        <v>863</v>
      </c>
      <c r="AB372" s="3" t="s">
        <v>551</v>
      </c>
      <c r="AC372" s="5"/>
      <c r="AD372" s="5"/>
    </row>
    <row r="373" spans="1:30" ht="48">
      <c r="A373" s="85">
        <v>24139</v>
      </c>
      <c r="B373" s="101" t="s">
        <v>4033</v>
      </c>
      <c r="C373" s="67">
        <v>6</v>
      </c>
      <c r="D373" s="14" t="s">
        <v>112</v>
      </c>
      <c r="E373" s="15" t="s">
        <v>3447</v>
      </c>
      <c r="F373" s="14" t="s">
        <v>1708</v>
      </c>
      <c r="G373" s="16">
        <v>1926</v>
      </c>
      <c r="H373" s="17">
        <v>3.6</v>
      </c>
      <c r="I373" s="14" t="s">
        <v>52</v>
      </c>
      <c r="J373" s="18" t="s">
        <v>3447</v>
      </c>
      <c r="K373" s="19">
        <v>1800</v>
      </c>
      <c r="L373" s="18" t="s">
        <v>3447</v>
      </c>
      <c r="M373" s="19">
        <v>1800</v>
      </c>
      <c r="N373" s="16" t="s">
        <v>750</v>
      </c>
      <c r="O373" s="16"/>
      <c r="P373" s="67" t="s">
        <v>4034</v>
      </c>
      <c r="Q373" s="106">
        <v>500</v>
      </c>
      <c r="R373" s="107" t="s">
        <v>206</v>
      </c>
      <c r="S373" s="20">
        <v>3.6</v>
      </c>
      <c r="T373" s="66">
        <v>1800</v>
      </c>
      <c r="U373" s="66">
        <v>0</v>
      </c>
      <c r="V373" s="66">
        <f t="shared" si="166"/>
        <v>1800</v>
      </c>
      <c r="W373" s="127" t="s">
        <v>4035</v>
      </c>
      <c r="X373" s="86">
        <v>24140</v>
      </c>
      <c r="Y373" s="113">
        <v>24144</v>
      </c>
      <c r="Z373" s="113" t="s">
        <v>4036</v>
      </c>
      <c r="AA373" s="172" t="s">
        <v>1201</v>
      </c>
      <c r="AB373" s="3"/>
      <c r="AC373" s="5"/>
      <c r="AD373" s="5"/>
    </row>
    <row r="374" spans="1:30" ht="48">
      <c r="A374" s="85">
        <v>24139</v>
      </c>
      <c r="B374" s="101" t="s">
        <v>4037</v>
      </c>
      <c r="C374" s="67">
        <v>6</v>
      </c>
      <c r="D374" s="14" t="s">
        <v>112</v>
      </c>
      <c r="E374" s="15" t="s">
        <v>197</v>
      </c>
      <c r="F374" s="14" t="s">
        <v>4038</v>
      </c>
      <c r="G374" s="16">
        <v>2953.2</v>
      </c>
      <c r="H374" s="17">
        <v>6</v>
      </c>
      <c r="I374" s="14" t="s">
        <v>52</v>
      </c>
      <c r="J374" s="18" t="s">
        <v>197</v>
      </c>
      <c r="K374" s="19">
        <v>2953.2</v>
      </c>
      <c r="L374" s="18" t="s">
        <v>197</v>
      </c>
      <c r="M374" s="19">
        <v>2953.2</v>
      </c>
      <c r="N374" s="16" t="s">
        <v>750</v>
      </c>
      <c r="O374" s="16"/>
      <c r="P374" s="67" t="s">
        <v>3983</v>
      </c>
      <c r="Q374" s="106">
        <v>460</v>
      </c>
      <c r="R374" s="107" t="s">
        <v>58</v>
      </c>
      <c r="S374" s="20">
        <v>6</v>
      </c>
      <c r="T374" s="66">
        <v>2760</v>
      </c>
      <c r="U374" s="66">
        <f t="shared" ref="U374" si="167">T374*7/100</f>
        <v>193.2</v>
      </c>
      <c r="V374" s="66">
        <f t="shared" si="166"/>
        <v>2953.2</v>
      </c>
      <c r="W374" s="127" t="s">
        <v>4039</v>
      </c>
      <c r="X374" s="51">
        <v>24146</v>
      </c>
      <c r="Y374" s="113">
        <v>24145</v>
      </c>
      <c r="Z374" s="113" t="s">
        <v>4040</v>
      </c>
      <c r="AA374" s="172" t="s">
        <v>209</v>
      </c>
      <c r="AB374" s="3"/>
      <c r="AC374" s="5"/>
      <c r="AD374" s="5"/>
    </row>
    <row r="375" spans="1:30">
      <c r="A375" s="85">
        <v>24144</v>
      </c>
      <c r="B375" s="101" t="s">
        <v>4041</v>
      </c>
      <c r="C375" s="67">
        <v>4</v>
      </c>
      <c r="D375" s="14" t="s">
        <v>60</v>
      </c>
      <c r="E375" s="15" t="s">
        <v>1868</v>
      </c>
      <c r="F375" s="14" t="s">
        <v>4042</v>
      </c>
      <c r="G375" s="16">
        <v>12942.72</v>
      </c>
      <c r="H375" s="17">
        <v>28</v>
      </c>
      <c r="I375" s="14" t="s">
        <v>52</v>
      </c>
      <c r="J375" s="18" t="s">
        <v>1868</v>
      </c>
      <c r="K375" s="19">
        <v>12942.72</v>
      </c>
      <c r="L375" s="18" t="s">
        <v>1868</v>
      </c>
      <c r="M375" s="19">
        <v>12942.72</v>
      </c>
      <c r="N375" s="16" t="s">
        <v>750</v>
      </c>
      <c r="O375" s="16"/>
      <c r="P375" s="67"/>
      <c r="Q375" s="106">
        <v>432</v>
      </c>
      <c r="R375" s="107" t="s">
        <v>361</v>
      </c>
      <c r="S375" s="20">
        <v>28</v>
      </c>
      <c r="T375" s="66">
        <v>12096</v>
      </c>
      <c r="U375" s="66">
        <f t="shared" ref="U375:U381" si="168">T375*7/100</f>
        <v>846.72</v>
      </c>
      <c r="V375" s="66">
        <f t="shared" si="166"/>
        <v>12942.72</v>
      </c>
      <c r="W375" s="127" t="s">
        <v>4043</v>
      </c>
      <c r="X375" s="51">
        <v>24145</v>
      </c>
      <c r="Y375" s="113">
        <v>24152</v>
      </c>
      <c r="Z375" s="113" t="s">
        <v>4044</v>
      </c>
      <c r="AA375" s="172" t="s">
        <v>4045</v>
      </c>
      <c r="AB375" s="3"/>
      <c r="AC375" s="5"/>
      <c r="AD375" s="5"/>
    </row>
    <row r="376" spans="1:30" ht="48">
      <c r="A376" s="85">
        <v>24144</v>
      </c>
      <c r="B376" s="101" t="s">
        <v>4046</v>
      </c>
      <c r="C376" s="67">
        <v>4</v>
      </c>
      <c r="D376" s="14" t="s">
        <v>60</v>
      </c>
      <c r="E376" s="15" t="s">
        <v>369</v>
      </c>
      <c r="F376" s="14" t="s">
        <v>4047</v>
      </c>
      <c r="G376" s="16">
        <v>36326.5</v>
      </c>
      <c r="H376" s="17">
        <v>485</v>
      </c>
      <c r="I376" s="14" t="s">
        <v>52</v>
      </c>
      <c r="J376" s="18" t="s">
        <v>369</v>
      </c>
      <c r="K376" s="19">
        <v>36326.5</v>
      </c>
      <c r="L376" s="18" t="s">
        <v>369</v>
      </c>
      <c r="M376" s="19">
        <v>36326.5</v>
      </c>
      <c r="N376" s="16" t="s">
        <v>750</v>
      </c>
      <c r="O376" s="16"/>
      <c r="P376" s="67"/>
      <c r="Q376" s="106">
        <v>70</v>
      </c>
      <c r="R376" s="107" t="s">
        <v>361</v>
      </c>
      <c r="S376" s="20">
        <v>485</v>
      </c>
      <c r="T376" s="66">
        <v>33950</v>
      </c>
      <c r="U376" s="66">
        <f t="shared" si="168"/>
        <v>2376.5</v>
      </c>
      <c r="V376" s="66">
        <f t="shared" si="166"/>
        <v>36326.5</v>
      </c>
      <c r="W376" s="127" t="s">
        <v>4048</v>
      </c>
      <c r="X376" s="51">
        <v>24145</v>
      </c>
      <c r="Y376" s="113">
        <v>24158</v>
      </c>
      <c r="Z376" s="113" t="s">
        <v>4049</v>
      </c>
      <c r="AA376" s="172" t="s">
        <v>4050</v>
      </c>
      <c r="AB376" s="3"/>
      <c r="AC376" s="5"/>
      <c r="AD376" s="5"/>
    </row>
    <row r="377" spans="1:30" ht="48">
      <c r="A377" s="85">
        <v>24144</v>
      </c>
      <c r="B377" s="101" t="s">
        <v>4046</v>
      </c>
      <c r="C377" s="67">
        <v>4</v>
      </c>
      <c r="D377" s="14" t="s">
        <v>60</v>
      </c>
      <c r="E377" s="15" t="s">
        <v>369</v>
      </c>
      <c r="F377" s="14" t="s">
        <v>4051</v>
      </c>
      <c r="G377" s="16">
        <v>15515</v>
      </c>
      <c r="H377" s="17">
        <v>145</v>
      </c>
      <c r="I377" s="14" t="s">
        <v>52</v>
      </c>
      <c r="J377" s="18" t="s">
        <v>369</v>
      </c>
      <c r="K377" s="19">
        <v>15515</v>
      </c>
      <c r="L377" s="18" t="s">
        <v>369</v>
      </c>
      <c r="M377" s="19">
        <v>15515</v>
      </c>
      <c r="N377" s="16" t="s">
        <v>750</v>
      </c>
      <c r="O377" s="16"/>
      <c r="P377" s="67"/>
      <c r="Q377" s="106">
        <v>100</v>
      </c>
      <c r="R377" s="107" t="s">
        <v>361</v>
      </c>
      <c r="S377" s="20">
        <v>145</v>
      </c>
      <c r="T377" s="66">
        <v>14500</v>
      </c>
      <c r="U377" s="66">
        <f t="shared" ref="U377:U378" si="169">T377*7/100</f>
        <v>1015</v>
      </c>
      <c r="V377" s="66">
        <f t="shared" ref="V377:V378" si="170">T377+U377</f>
        <v>15515</v>
      </c>
      <c r="W377" s="127" t="s">
        <v>4048</v>
      </c>
      <c r="X377" s="51">
        <v>24145</v>
      </c>
      <c r="Y377" s="113">
        <v>24158</v>
      </c>
      <c r="Z377" s="113" t="s">
        <v>4049</v>
      </c>
      <c r="AA377" s="172" t="s">
        <v>4050</v>
      </c>
      <c r="AB377" s="3"/>
      <c r="AC377" s="5"/>
      <c r="AD377" s="5"/>
    </row>
    <row r="378" spans="1:30" ht="48">
      <c r="A378" s="85">
        <v>24144</v>
      </c>
      <c r="B378" s="101" t="s">
        <v>4046</v>
      </c>
      <c r="C378" s="67">
        <v>4</v>
      </c>
      <c r="D378" s="14" t="s">
        <v>60</v>
      </c>
      <c r="E378" s="15" t="s">
        <v>369</v>
      </c>
      <c r="F378" s="14" t="s">
        <v>373</v>
      </c>
      <c r="G378" s="16">
        <v>1861.8</v>
      </c>
      <c r="H378" s="17">
        <v>14.5</v>
      </c>
      <c r="I378" s="14" t="s">
        <v>52</v>
      </c>
      <c r="J378" s="18" t="s">
        <v>369</v>
      </c>
      <c r="K378" s="19">
        <v>1861.8</v>
      </c>
      <c r="L378" s="18" t="s">
        <v>369</v>
      </c>
      <c r="M378" s="19">
        <v>1861.8</v>
      </c>
      <c r="N378" s="16" t="s">
        <v>750</v>
      </c>
      <c r="O378" s="16"/>
      <c r="P378" s="67"/>
      <c r="Q378" s="106">
        <v>120</v>
      </c>
      <c r="R378" s="107" t="s">
        <v>163</v>
      </c>
      <c r="S378" s="20">
        <v>14.5</v>
      </c>
      <c r="T378" s="66">
        <v>1740</v>
      </c>
      <c r="U378" s="66">
        <f t="shared" si="169"/>
        <v>121.8</v>
      </c>
      <c r="V378" s="66">
        <f t="shared" si="170"/>
        <v>1861.8</v>
      </c>
      <c r="W378" s="127" t="s">
        <v>4048</v>
      </c>
      <c r="X378" s="51">
        <v>24145</v>
      </c>
      <c r="Y378" s="113">
        <v>24158</v>
      </c>
      <c r="Z378" s="113" t="s">
        <v>4049</v>
      </c>
      <c r="AA378" s="172" t="s">
        <v>4050</v>
      </c>
      <c r="AB378" s="3"/>
      <c r="AC378" s="5"/>
      <c r="AD378" s="5"/>
    </row>
    <row r="379" spans="1:30" ht="48">
      <c r="A379" s="85">
        <v>24144</v>
      </c>
      <c r="B379" s="101" t="s">
        <v>4052</v>
      </c>
      <c r="C379" s="67">
        <v>4</v>
      </c>
      <c r="D379" s="14" t="s">
        <v>60</v>
      </c>
      <c r="E379" s="15" t="s">
        <v>339</v>
      </c>
      <c r="F379" s="14" t="s">
        <v>1872</v>
      </c>
      <c r="G379" s="16">
        <v>6291.6</v>
      </c>
      <c r="H379" s="17">
        <v>98</v>
      </c>
      <c r="I379" s="14" t="s">
        <v>52</v>
      </c>
      <c r="J379" s="18" t="s">
        <v>339</v>
      </c>
      <c r="K379" s="19">
        <v>6291.6</v>
      </c>
      <c r="L379" s="18" t="s">
        <v>339</v>
      </c>
      <c r="M379" s="19">
        <v>6291.6</v>
      </c>
      <c r="N379" s="16" t="s">
        <v>750</v>
      </c>
      <c r="O379" s="16"/>
      <c r="P379" s="67"/>
      <c r="Q379" s="106">
        <v>60</v>
      </c>
      <c r="R379" s="107" t="s">
        <v>458</v>
      </c>
      <c r="S379" s="20">
        <v>98</v>
      </c>
      <c r="T379" s="66">
        <v>5880</v>
      </c>
      <c r="U379" s="66">
        <f t="shared" si="168"/>
        <v>411.6</v>
      </c>
      <c r="V379" s="66">
        <f t="shared" si="166"/>
        <v>6291.6</v>
      </c>
      <c r="W379" s="127" t="s">
        <v>4053</v>
      </c>
      <c r="X379" s="51">
        <v>24145</v>
      </c>
      <c r="Y379" s="113">
        <v>24146</v>
      </c>
      <c r="Z379" s="113" t="s">
        <v>4054</v>
      </c>
      <c r="AA379" s="172" t="s">
        <v>4055</v>
      </c>
      <c r="AB379" s="3"/>
      <c r="AC379" s="5"/>
      <c r="AD379" s="5"/>
    </row>
    <row r="380" spans="1:30" ht="48">
      <c r="A380" s="85">
        <v>24144</v>
      </c>
      <c r="B380" s="101" t="s">
        <v>4052</v>
      </c>
      <c r="C380" s="67">
        <v>4</v>
      </c>
      <c r="D380" s="14" t="s">
        <v>60</v>
      </c>
      <c r="E380" s="15" t="s">
        <v>339</v>
      </c>
      <c r="F380" s="14" t="s">
        <v>345</v>
      </c>
      <c r="G380" s="16">
        <v>4012.5</v>
      </c>
      <c r="H380" s="17">
        <v>75</v>
      </c>
      <c r="I380" s="14" t="s">
        <v>52</v>
      </c>
      <c r="J380" s="18" t="s">
        <v>339</v>
      </c>
      <c r="K380" s="19">
        <v>4012.5</v>
      </c>
      <c r="L380" s="18" t="s">
        <v>339</v>
      </c>
      <c r="M380" s="19">
        <v>4012.5</v>
      </c>
      <c r="N380" s="16" t="s">
        <v>750</v>
      </c>
      <c r="O380" s="16"/>
      <c r="P380" s="67"/>
      <c r="Q380" s="106">
        <v>50</v>
      </c>
      <c r="R380" s="107" t="s">
        <v>1241</v>
      </c>
      <c r="S380" s="20">
        <v>75</v>
      </c>
      <c r="T380" s="66">
        <v>3750</v>
      </c>
      <c r="U380" s="66">
        <f t="shared" ref="U380" si="171">T380*7/100</f>
        <v>262.5</v>
      </c>
      <c r="V380" s="66">
        <f t="shared" ref="V380" si="172">T380+U380</f>
        <v>4012.5</v>
      </c>
      <c r="W380" s="127" t="s">
        <v>4053</v>
      </c>
      <c r="X380" s="51">
        <v>24145</v>
      </c>
      <c r="Y380" s="113">
        <v>24146</v>
      </c>
      <c r="Z380" s="113" t="s">
        <v>4054</v>
      </c>
      <c r="AA380" s="172" t="s">
        <v>4055</v>
      </c>
      <c r="AB380" s="3"/>
      <c r="AC380" s="5"/>
      <c r="AD380" s="5"/>
    </row>
    <row r="381" spans="1:30" ht="48">
      <c r="A381" s="85">
        <v>24144</v>
      </c>
      <c r="B381" s="101" t="s">
        <v>4056</v>
      </c>
      <c r="C381" s="67">
        <v>3</v>
      </c>
      <c r="D381" s="14" t="s">
        <v>60</v>
      </c>
      <c r="E381" s="15" t="s">
        <v>3143</v>
      </c>
      <c r="F381" s="14" t="s">
        <v>4057</v>
      </c>
      <c r="G381" s="16">
        <v>13910</v>
      </c>
      <c r="H381" s="17">
        <v>260</v>
      </c>
      <c r="I381" s="14" t="s">
        <v>52</v>
      </c>
      <c r="J381" s="18" t="s">
        <v>3143</v>
      </c>
      <c r="K381" s="19">
        <v>13910</v>
      </c>
      <c r="L381" s="18" t="s">
        <v>3143</v>
      </c>
      <c r="M381" s="19">
        <v>13910</v>
      </c>
      <c r="N381" s="63" t="s">
        <v>750</v>
      </c>
      <c r="O381" s="16"/>
      <c r="P381" s="67"/>
      <c r="Q381" s="106">
        <v>50</v>
      </c>
      <c r="R381" s="107" t="s">
        <v>392</v>
      </c>
      <c r="S381" s="20">
        <v>260</v>
      </c>
      <c r="T381" s="66">
        <v>13000</v>
      </c>
      <c r="U381" s="66">
        <f t="shared" si="168"/>
        <v>910</v>
      </c>
      <c r="V381" s="66">
        <f t="shared" si="166"/>
        <v>13910</v>
      </c>
      <c r="W381" s="127" t="s">
        <v>4058</v>
      </c>
      <c r="X381" s="86">
        <v>24146</v>
      </c>
      <c r="Y381" s="113">
        <v>24147</v>
      </c>
      <c r="Z381" s="113" t="s">
        <v>4059</v>
      </c>
      <c r="AA381" s="204" t="s">
        <v>4060</v>
      </c>
      <c r="AB381" s="3"/>
      <c r="AC381" s="5"/>
      <c r="AD381" s="5"/>
    </row>
    <row r="382" spans="1:30" ht="48">
      <c r="A382" s="85">
        <v>24141</v>
      </c>
      <c r="B382" s="101" t="s">
        <v>4061</v>
      </c>
      <c r="C382" s="67">
        <v>6</v>
      </c>
      <c r="D382" s="14" t="s">
        <v>147</v>
      </c>
      <c r="E382" s="15" t="s">
        <v>620</v>
      </c>
      <c r="F382" s="14" t="s">
        <v>4062</v>
      </c>
      <c r="G382" s="16">
        <v>43.66</v>
      </c>
      <c r="H382" s="17">
        <v>0.06</v>
      </c>
      <c r="I382" s="14" t="s">
        <v>52</v>
      </c>
      <c r="J382" s="18" t="s">
        <v>620</v>
      </c>
      <c r="K382" s="19">
        <v>40.799999999999997</v>
      </c>
      <c r="L382" s="18" t="s">
        <v>620</v>
      </c>
      <c r="M382" s="19">
        <v>40.799999999999997</v>
      </c>
      <c r="N382" s="16" t="s">
        <v>750</v>
      </c>
      <c r="O382" s="16"/>
      <c r="P382" s="67" t="s">
        <v>4063</v>
      </c>
      <c r="Q382" s="106">
        <v>680</v>
      </c>
      <c r="R382" s="107" t="s">
        <v>301</v>
      </c>
      <c r="S382" s="20">
        <v>0.06</v>
      </c>
      <c r="T382" s="66">
        <v>40.799999999999997</v>
      </c>
      <c r="U382" s="66">
        <v>0</v>
      </c>
      <c r="V382" s="66">
        <f t="shared" si="166"/>
        <v>40.799999999999997</v>
      </c>
      <c r="W382" s="127" t="s">
        <v>4064</v>
      </c>
      <c r="X382" s="51">
        <v>24140</v>
      </c>
      <c r="Y382" s="113">
        <v>24145</v>
      </c>
      <c r="Z382" s="113" t="s">
        <v>4065</v>
      </c>
      <c r="AA382" s="172" t="s">
        <v>927</v>
      </c>
      <c r="AB382" s="3"/>
      <c r="AC382" s="5"/>
      <c r="AD382" s="5"/>
    </row>
    <row r="383" spans="1:30">
      <c r="A383" s="85">
        <v>24145</v>
      </c>
      <c r="B383" s="101" t="s">
        <v>4066</v>
      </c>
      <c r="C383" s="67">
        <v>6</v>
      </c>
      <c r="D383" s="14" t="s">
        <v>112</v>
      </c>
      <c r="E383" s="15" t="s">
        <v>2013</v>
      </c>
      <c r="F383" s="14" t="s">
        <v>4067</v>
      </c>
      <c r="G383" s="16">
        <v>1284</v>
      </c>
      <c r="H383" s="17">
        <v>0.24</v>
      </c>
      <c r="I383" s="14" t="s">
        <v>52</v>
      </c>
      <c r="J383" s="18" t="s">
        <v>2013</v>
      </c>
      <c r="K383" s="19">
        <v>1200</v>
      </c>
      <c r="L383" s="18" t="s">
        <v>2013</v>
      </c>
      <c r="M383" s="19">
        <v>1200</v>
      </c>
      <c r="N383" s="16" t="s">
        <v>750</v>
      </c>
      <c r="O383" s="16"/>
      <c r="P383" s="67" t="s">
        <v>3905</v>
      </c>
      <c r="Q383" s="106">
        <v>5000</v>
      </c>
      <c r="R383" s="107" t="s">
        <v>206</v>
      </c>
      <c r="S383" s="20">
        <v>0.24</v>
      </c>
      <c r="T383" s="66">
        <v>1200</v>
      </c>
      <c r="U383" s="66">
        <v>0</v>
      </c>
      <c r="V383" s="66">
        <f t="shared" si="166"/>
        <v>1200</v>
      </c>
      <c r="W383" s="127" t="s">
        <v>4068</v>
      </c>
      <c r="X383" s="51">
        <v>24146</v>
      </c>
      <c r="Y383" s="113">
        <v>24147</v>
      </c>
      <c r="Z383" s="113" t="s">
        <v>4069</v>
      </c>
      <c r="AA383" s="172" t="s">
        <v>863</v>
      </c>
      <c r="AB383" s="3"/>
      <c r="AC383" s="5"/>
      <c r="AD383" s="5"/>
    </row>
    <row r="384" spans="1:30">
      <c r="A384" s="85">
        <v>24144</v>
      </c>
      <c r="B384" s="101" t="s">
        <v>4070</v>
      </c>
      <c r="C384" s="67">
        <v>7</v>
      </c>
      <c r="D384" s="14" t="s">
        <v>147</v>
      </c>
      <c r="E384" s="15" t="s">
        <v>436</v>
      </c>
      <c r="F384" s="14" t="s">
        <v>437</v>
      </c>
      <c r="G384" s="16">
        <v>1433.8</v>
      </c>
      <c r="H384" s="17"/>
      <c r="I384" s="14" t="s">
        <v>275</v>
      </c>
      <c r="J384" s="18" t="s">
        <v>436</v>
      </c>
      <c r="K384" s="19">
        <v>1433.8</v>
      </c>
      <c r="L384" s="18" t="s">
        <v>436</v>
      </c>
      <c r="M384" s="19">
        <v>1433.8</v>
      </c>
      <c r="N384" s="16" t="s">
        <v>750</v>
      </c>
      <c r="O384" s="16"/>
      <c r="P384" s="67"/>
      <c r="Q384" s="106">
        <v>3</v>
      </c>
      <c r="R384" s="107" t="s">
        <v>101</v>
      </c>
      <c r="S384" s="20"/>
      <c r="T384" s="66">
        <v>1340</v>
      </c>
      <c r="U384" s="66">
        <f>T384*7/100</f>
        <v>93.8</v>
      </c>
      <c r="V384" s="66">
        <f t="shared" si="166"/>
        <v>1433.8</v>
      </c>
      <c r="W384" s="50" t="s">
        <v>275</v>
      </c>
      <c r="X384" s="51">
        <v>24140</v>
      </c>
      <c r="Y384" s="113">
        <v>24140</v>
      </c>
      <c r="Z384" s="113" t="s">
        <v>275</v>
      </c>
      <c r="AA384" s="172" t="s">
        <v>275</v>
      </c>
      <c r="AB384" s="3"/>
      <c r="AC384" s="5"/>
      <c r="AD384" s="5"/>
    </row>
    <row r="385" spans="1:30">
      <c r="A385" s="85">
        <v>24145</v>
      </c>
      <c r="B385" s="101" t="s">
        <v>4071</v>
      </c>
      <c r="C385" s="67" t="s">
        <v>410</v>
      </c>
      <c r="D385" s="14" t="s">
        <v>31</v>
      </c>
      <c r="E385" s="15" t="s">
        <v>3474</v>
      </c>
      <c r="F385" s="14" t="s">
        <v>4072</v>
      </c>
      <c r="G385" s="16">
        <v>2000</v>
      </c>
      <c r="H385" s="17">
        <v>500</v>
      </c>
      <c r="I385" s="14" t="s">
        <v>245</v>
      </c>
      <c r="J385" s="15" t="s">
        <v>3474</v>
      </c>
      <c r="K385" s="19">
        <v>1935</v>
      </c>
      <c r="L385" s="15" t="s">
        <v>3474</v>
      </c>
      <c r="M385" s="19">
        <v>1935</v>
      </c>
      <c r="N385" s="16" t="s">
        <v>750</v>
      </c>
      <c r="O385" s="16"/>
      <c r="P385" s="67"/>
      <c r="Q385" s="106">
        <v>3</v>
      </c>
      <c r="R385" s="107" t="s">
        <v>276</v>
      </c>
      <c r="S385" s="20">
        <v>645</v>
      </c>
      <c r="T385" s="66">
        <v>1935</v>
      </c>
      <c r="U385" s="66">
        <v>0</v>
      </c>
      <c r="V385" s="66">
        <f t="shared" si="166"/>
        <v>1935</v>
      </c>
      <c r="W385" s="50" t="s">
        <v>245</v>
      </c>
      <c r="X385" s="51">
        <v>24180</v>
      </c>
      <c r="Y385" s="113">
        <v>24180</v>
      </c>
      <c r="Z385" s="113" t="s">
        <v>4073</v>
      </c>
      <c r="AA385" s="172" t="s">
        <v>4074</v>
      </c>
      <c r="AB385" s="3"/>
      <c r="AC385" s="5"/>
      <c r="AD385" s="5"/>
    </row>
    <row r="386" spans="1:30">
      <c r="A386" s="85">
        <v>24145</v>
      </c>
      <c r="B386" s="101" t="s">
        <v>4075</v>
      </c>
      <c r="C386" s="67" t="s">
        <v>410</v>
      </c>
      <c r="D386" s="14" t="s">
        <v>31</v>
      </c>
      <c r="E386" s="15" t="s">
        <v>4076</v>
      </c>
      <c r="F386" s="14" t="s">
        <v>4077</v>
      </c>
      <c r="G386" s="16">
        <v>5000</v>
      </c>
      <c r="H386" s="17"/>
      <c r="I386" s="14" t="s">
        <v>245</v>
      </c>
      <c r="J386" s="18" t="s">
        <v>4076</v>
      </c>
      <c r="K386" s="19">
        <v>4269.3</v>
      </c>
      <c r="L386" s="18" t="s">
        <v>4076</v>
      </c>
      <c r="M386" s="19">
        <v>4269.3</v>
      </c>
      <c r="N386" s="16" t="s">
        <v>750</v>
      </c>
      <c r="O386" s="16"/>
      <c r="P386" s="67"/>
      <c r="Q386" s="106">
        <v>1</v>
      </c>
      <c r="R386" s="107" t="s">
        <v>1219</v>
      </c>
      <c r="S386" s="20"/>
      <c r="T386" s="66">
        <v>4269.3</v>
      </c>
      <c r="U386" s="66">
        <v>0</v>
      </c>
      <c r="V386" s="66">
        <f t="shared" ref="V386:V404" si="173">T386+U386</f>
        <v>4269.3</v>
      </c>
      <c r="W386" s="50" t="s">
        <v>245</v>
      </c>
      <c r="X386" s="51">
        <v>24180</v>
      </c>
      <c r="Y386" s="113">
        <v>24180</v>
      </c>
      <c r="Z386" s="113" t="s">
        <v>4078</v>
      </c>
      <c r="AA386" s="172" t="s">
        <v>4074</v>
      </c>
      <c r="AB386" s="3"/>
      <c r="AC386" s="5"/>
      <c r="AD386" s="5"/>
    </row>
    <row r="387" spans="1:30" ht="72">
      <c r="A387" s="85">
        <v>24146</v>
      </c>
      <c r="B387" s="101" t="s">
        <v>4079</v>
      </c>
      <c r="C387" s="67">
        <v>2</v>
      </c>
      <c r="D387" s="14" t="s">
        <v>49</v>
      </c>
      <c r="E387" s="15" t="s">
        <v>462</v>
      </c>
      <c r="F387" s="14" t="s">
        <v>463</v>
      </c>
      <c r="G387" s="16">
        <v>71262</v>
      </c>
      <c r="H387" s="17">
        <v>555</v>
      </c>
      <c r="I387" s="14" t="s">
        <v>52</v>
      </c>
      <c r="J387" s="18" t="s">
        <v>462</v>
      </c>
      <c r="K387" s="19">
        <v>66768</v>
      </c>
      <c r="L387" s="18" t="s">
        <v>462</v>
      </c>
      <c r="M387" s="19">
        <v>66768</v>
      </c>
      <c r="N387" s="16" t="s">
        <v>750</v>
      </c>
      <c r="O387" s="16"/>
      <c r="P387" s="67"/>
      <c r="Q387" s="106">
        <v>120</v>
      </c>
      <c r="R387" s="107" t="s">
        <v>256</v>
      </c>
      <c r="S387" s="20">
        <v>520</v>
      </c>
      <c r="T387" s="66">
        <v>62400</v>
      </c>
      <c r="U387" s="66">
        <f t="shared" ref="U387:U400" si="174">T387*7/100</f>
        <v>4368</v>
      </c>
      <c r="V387" s="66">
        <f t="shared" si="173"/>
        <v>66768</v>
      </c>
      <c r="W387" s="127" t="s">
        <v>4080</v>
      </c>
      <c r="X387" s="51">
        <v>24148</v>
      </c>
      <c r="Y387" s="113">
        <v>24162</v>
      </c>
      <c r="Z387" s="113" t="s">
        <v>4081</v>
      </c>
      <c r="AA387" s="172" t="s">
        <v>1489</v>
      </c>
      <c r="AB387" s="3"/>
      <c r="AC387" s="5"/>
      <c r="AD387" s="5"/>
    </row>
    <row r="388" spans="1:30" ht="48">
      <c r="A388" s="85">
        <v>24146</v>
      </c>
      <c r="B388" s="101" t="s">
        <v>4082</v>
      </c>
      <c r="C388" s="67">
        <v>1</v>
      </c>
      <c r="D388" s="14" t="s">
        <v>60</v>
      </c>
      <c r="E388" s="15" t="s">
        <v>61</v>
      </c>
      <c r="F388" s="14" t="s">
        <v>3065</v>
      </c>
      <c r="G388" s="16">
        <v>206938</v>
      </c>
      <c r="H388" s="17">
        <v>967</v>
      </c>
      <c r="I388" s="14" t="s">
        <v>52</v>
      </c>
      <c r="J388" s="18" t="s">
        <v>61</v>
      </c>
      <c r="K388" s="19">
        <v>206938</v>
      </c>
      <c r="L388" s="18" t="s">
        <v>61</v>
      </c>
      <c r="M388" s="19">
        <v>206938</v>
      </c>
      <c r="N388" s="16" t="s">
        <v>750</v>
      </c>
      <c r="O388" s="16"/>
      <c r="P388" s="67"/>
      <c r="Q388" s="106">
        <v>200</v>
      </c>
      <c r="R388" s="107" t="s">
        <v>63</v>
      </c>
      <c r="S388" s="20">
        <v>967</v>
      </c>
      <c r="T388" s="66">
        <v>193400</v>
      </c>
      <c r="U388" s="66">
        <f t="shared" si="174"/>
        <v>13538</v>
      </c>
      <c r="V388" s="66">
        <f t="shared" si="173"/>
        <v>206938</v>
      </c>
      <c r="W388" s="127" t="s">
        <v>3958</v>
      </c>
      <c r="X388" s="51">
        <v>24147</v>
      </c>
      <c r="Y388" s="113">
        <v>24152</v>
      </c>
      <c r="Z388" s="113" t="s">
        <v>4083</v>
      </c>
      <c r="AA388" s="172" t="s">
        <v>4060</v>
      </c>
      <c r="AB388" s="3"/>
      <c r="AC388" s="5"/>
      <c r="AD388" s="5"/>
    </row>
    <row r="389" spans="1:30" ht="48">
      <c r="A389" s="85">
        <v>24147</v>
      </c>
      <c r="B389" s="101" t="s">
        <v>4084</v>
      </c>
      <c r="C389" s="67">
        <v>1</v>
      </c>
      <c r="D389" s="14" t="s">
        <v>60</v>
      </c>
      <c r="E389" s="15" t="s">
        <v>61</v>
      </c>
      <c r="F389" s="14" t="s">
        <v>4085</v>
      </c>
      <c r="G389" s="16">
        <v>49113</v>
      </c>
      <c r="H389" s="17">
        <v>7650</v>
      </c>
      <c r="I389" s="14" t="s">
        <v>52</v>
      </c>
      <c r="J389" s="18" t="s">
        <v>61</v>
      </c>
      <c r="K389" s="19">
        <v>48310.5</v>
      </c>
      <c r="L389" s="18" t="s">
        <v>61</v>
      </c>
      <c r="M389" s="19">
        <v>48310.5</v>
      </c>
      <c r="N389" s="16" t="s">
        <v>750</v>
      </c>
      <c r="O389" s="16"/>
      <c r="P389" s="67"/>
      <c r="Q389" s="106">
        <v>6</v>
      </c>
      <c r="R389" s="107" t="s">
        <v>63</v>
      </c>
      <c r="S389" s="20">
        <v>7525</v>
      </c>
      <c r="T389" s="66">
        <v>45150</v>
      </c>
      <c r="U389" s="66">
        <f t="shared" si="174"/>
        <v>3160.5</v>
      </c>
      <c r="V389" s="66">
        <f t="shared" si="173"/>
        <v>48310.5</v>
      </c>
      <c r="W389" s="127" t="s">
        <v>4086</v>
      </c>
      <c r="X389" s="51">
        <v>24153</v>
      </c>
      <c r="Y389" s="113">
        <v>24155</v>
      </c>
      <c r="Z389" s="113" t="s">
        <v>4087</v>
      </c>
      <c r="AA389" s="172" t="s">
        <v>1090</v>
      </c>
      <c r="AB389" s="3"/>
      <c r="AC389" s="5"/>
      <c r="AD389" s="5"/>
    </row>
    <row r="390" spans="1:30" ht="48">
      <c r="A390" s="85">
        <v>24147</v>
      </c>
      <c r="B390" s="101" t="s">
        <v>4084</v>
      </c>
      <c r="C390" s="67">
        <v>1</v>
      </c>
      <c r="D390" s="14" t="s">
        <v>60</v>
      </c>
      <c r="E390" s="15" t="s">
        <v>61</v>
      </c>
      <c r="F390" s="14" t="s">
        <v>690</v>
      </c>
      <c r="G390" s="16">
        <v>13749.5</v>
      </c>
      <c r="H390" s="17">
        <v>2570</v>
      </c>
      <c r="I390" s="14" t="s">
        <v>52</v>
      </c>
      <c r="J390" s="18" t="s">
        <v>61</v>
      </c>
      <c r="K390" s="19">
        <v>13749.5</v>
      </c>
      <c r="L390" s="18" t="s">
        <v>61</v>
      </c>
      <c r="M390" s="19">
        <v>13749.5</v>
      </c>
      <c r="N390" s="16" t="s">
        <v>750</v>
      </c>
      <c r="O390" s="16"/>
      <c r="P390" s="67"/>
      <c r="Q390" s="106">
        <v>5</v>
      </c>
      <c r="R390" s="107" t="s">
        <v>63</v>
      </c>
      <c r="S390" s="20">
        <v>2570</v>
      </c>
      <c r="T390" s="66">
        <v>12850</v>
      </c>
      <c r="U390" s="66">
        <f t="shared" ref="U390:U392" si="175">T390*7/100</f>
        <v>899.5</v>
      </c>
      <c r="V390" s="66">
        <f t="shared" ref="V390:V392" si="176">T390+U390</f>
        <v>13749.5</v>
      </c>
      <c r="W390" s="127" t="s">
        <v>4086</v>
      </c>
      <c r="X390" s="51">
        <v>24153</v>
      </c>
      <c r="Y390" s="113">
        <v>24155</v>
      </c>
      <c r="Z390" s="113" t="s">
        <v>4087</v>
      </c>
      <c r="AA390" s="172" t="s">
        <v>1090</v>
      </c>
      <c r="AB390" s="3"/>
      <c r="AC390" s="5"/>
      <c r="AD390" s="5"/>
    </row>
    <row r="391" spans="1:30" ht="48">
      <c r="A391" s="85">
        <v>24147</v>
      </c>
      <c r="B391" s="101" t="s">
        <v>4084</v>
      </c>
      <c r="C391" s="67">
        <v>1</v>
      </c>
      <c r="D391" s="14" t="s">
        <v>60</v>
      </c>
      <c r="E391" s="15" t="s">
        <v>61</v>
      </c>
      <c r="F391" s="14" t="s">
        <v>4085</v>
      </c>
      <c r="G391" s="16">
        <v>73830</v>
      </c>
      <c r="H391" s="17">
        <v>690</v>
      </c>
      <c r="I391" s="14" t="s">
        <v>52</v>
      </c>
      <c r="J391" s="18" t="s">
        <v>61</v>
      </c>
      <c r="K391" s="19">
        <v>72439</v>
      </c>
      <c r="L391" s="18" t="s">
        <v>61</v>
      </c>
      <c r="M391" s="19">
        <v>72439</v>
      </c>
      <c r="N391" s="16" t="s">
        <v>750</v>
      </c>
      <c r="O391" s="16"/>
      <c r="P391" s="67"/>
      <c r="Q391" s="106">
        <v>100</v>
      </c>
      <c r="R391" s="107" t="s">
        <v>63</v>
      </c>
      <c r="S391" s="20">
        <v>677</v>
      </c>
      <c r="T391" s="66">
        <v>67700</v>
      </c>
      <c r="U391" s="66">
        <f t="shared" si="175"/>
        <v>4739</v>
      </c>
      <c r="V391" s="66">
        <f t="shared" si="176"/>
        <v>72439</v>
      </c>
      <c r="W391" s="127" t="s">
        <v>4086</v>
      </c>
      <c r="X391" s="51">
        <v>24153</v>
      </c>
      <c r="Y391" s="113">
        <v>24155</v>
      </c>
      <c r="Z391" s="113" t="s">
        <v>4087</v>
      </c>
      <c r="AA391" s="172" t="s">
        <v>1090</v>
      </c>
      <c r="AB391" s="3"/>
      <c r="AC391" s="5"/>
      <c r="AD391" s="5"/>
    </row>
    <row r="392" spans="1:30" ht="48">
      <c r="A392" s="85">
        <v>24147</v>
      </c>
      <c r="B392" s="101" t="s">
        <v>4084</v>
      </c>
      <c r="C392" s="67">
        <v>1</v>
      </c>
      <c r="D392" s="14" t="s">
        <v>60</v>
      </c>
      <c r="E392" s="15" t="s">
        <v>61</v>
      </c>
      <c r="F392" s="14" t="s">
        <v>4085</v>
      </c>
      <c r="G392" s="16">
        <v>73830</v>
      </c>
      <c r="H392" s="17">
        <v>690</v>
      </c>
      <c r="I392" s="14" t="s">
        <v>52</v>
      </c>
      <c r="J392" s="18" t="s">
        <v>61</v>
      </c>
      <c r="K392" s="19">
        <v>72439</v>
      </c>
      <c r="L392" s="18" t="s">
        <v>61</v>
      </c>
      <c r="M392" s="19">
        <v>72439</v>
      </c>
      <c r="N392" s="16" t="s">
        <v>750</v>
      </c>
      <c r="O392" s="16"/>
      <c r="P392" s="67"/>
      <c r="Q392" s="106">
        <v>100</v>
      </c>
      <c r="R392" s="107" t="s">
        <v>63</v>
      </c>
      <c r="S392" s="20">
        <v>677</v>
      </c>
      <c r="T392" s="66">
        <v>67700</v>
      </c>
      <c r="U392" s="66">
        <f t="shared" si="175"/>
        <v>4739</v>
      </c>
      <c r="V392" s="66">
        <f t="shared" si="176"/>
        <v>72439</v>
      </c>
      <c r="W392" s="127" t="s">
        <v>4086</v>
      </c>
      <c r="X392" s="51">
        <v>24153</v>
      </c>
      <c r="Y392" s="113">
        <v>24155</v>
      </c>
      <c r="Z392" s="113" t="s">
        <v>4087</v>
      </c>
      <c r="AA392" s="172" t="s">
        <v>1090</v>
      </c>
      <c r="AB392" s="3"/>
      <c r="AC392" s="5"/>
      <c r="AD392" s="5"/>
    </row>
    <row r="393" spans="1:30">
      <c r="A393" s="85">
        <v>24147</v>
      </c>
      <c r="B393" s="101" t="s">
        <v>4088</v>
      </c>
      <c r="C393" s="67">
        <v>5</v>
      </c>
      <c r="D393" s="14" t="s">
        <v>60</v>
      </c>
      <c r="E393" s="15" t="s">
        <v>600</v>
      </c>
      <c r="F393" s="14" t="s">
        <v>555</v>
      </c>
      <c r="G393" s="16">
        <v>18000</v>
      </c>
      <c r="H393" s="17">
        <v>1500</v>
      </c>
      <c r="I393" s="14" t="s">
        <v>245</v>
      </c>
      <c r="J393" s="15" t="s">
        <v>600</v>
      </c>
      <c r="K393" s="19">
        <v>18000</v>
      </c>
      <c r="L393" s="15" t="s">
        <v>600</v>
      </c>
      <c r="M393" s="19">
        <v>18000</v>
      </c>
      <c r="N393" s="16" t="s">
        <v>750</v>
      </c>
      <c r="O393" s="16"/>
      <c r="P393" s="67"/>
      <c r="Q393" s="106">
        <v>12</v>
      </c>
      <c r="R393" s="107" t="s">
        <v>601</v>
      </c>
      <c r="S393" s="20">
        <v>1500</v>
      </c>
      <c r="T393" s="66">
        <v>18000</v>
      </c>
      <c r="U393" s="66">
        <v>0</v>
      </c>
      <c r="V393" s="66">
        <f t="shared" si="173"/>
        <v>18000</v>
      </c>
      <c r="W393" s="50" t="s">
        <v>245</v>
      </c>
      <c r="X393" s="51">
        <v>24159</v>
      </c>
      <c r="Y393" s="113">
        <v>24159</v>
      </c>
      <c r="Z393" s="113" t="s">
        <v>4089</v>
      </c>
      <c r="AA393" s="172" t="s">
        <v>4045</v>
      </c>
      <c r="AB393" s="3"/>
      <c r="AC393" s="5"/>
      <c r="AD393" s="5"/>
    </row>
    <row r="394" spans="1:30">
      <c r="A394" s="85">
        <v>24147</v>
      </c>
      <c r="B394" s="101" t="s">
        <v>4088</v>
      </c>
      <c r="C394" s="67">
        <v>5</v>
      </c>
      <c r="D394" s="14" t="s">
        <v>60</v>
      </c>
      <c r="E394" s="15" t="s">
        <v>600</v>
      </c>
      <c r="F394" s="14" t="s">
        <v>4090</v>
      </c>
      <c r="G394" s="16">
        <v>10000</v>
      </c>
      <c r="H394" s="17">
        <v>1000</v>
      </c>
      <c r="I394" s="14" t="s">
        <v>245</v>
      </c>
      <c r="J394" s="15" t="s">
        <v>600</v>
      </c>
      <c r="K394" s="19">
        <v>10000</v>
      </c>
      <c r="L394" s="15" t="s">
        <v>600</v>
      </c>
      <c r="M394" s="19">
        <v>10000</v>
      </c>
      <c r="N394" s="16" t="s">
        <v>750</v>
      </c>
      <c r="O394" s="16"/>
      <c r="P394" s="67"/>
      <c r="Q394" s="106">
        <v>10</v>
      </c>
      <c r="R394" s="107" t="s">
        <v>601</v>
      </c>
      <c r="S394" s="20">
        <v>1000</v>
      </c>
      <c r="T394" s="66">
        <v>10000</v>
      </c>
      <c r="U394" s="66">
        <v>0</v>
      </c>
      <c r="V394" s="66">
        <f t="shared" si="173"/>
        <v>10000</v>
      </c>
      <c r="W394" s="50" t="s">
        <v>245</v>
      </c>
      <c r="X394" s="51">
        <v>24159</v>
      </c>
      <c r="Y394" s="113">
        <v>24159</v>
      </c>
      <c r="Z394" s="113" t="s">
        <v>4089</v>
      </c>
      <c r="AA394" s="172" t="s">
        <v>4045</v>
      </c>
      <c r="AB394" s="3"/>
      <c r="AC394" s="5"/>
      <c r="AD394" s="5"/>
    </row>
    <row r="395" spans="1:30" ht="48">
      <c r="A395" s="85">
        <v>24147</v>
      </c>
      <c r="B395" s="101" t="s">
        <v>4091</v>
      </c>
      <c r="C395" s="67">
        <v>6</v>
      </c>
      <c r="D395" s="14" t="s">
        <v>112</v>
      </c>
      <c r="E395" s="15" t="s">
        <v>3056</v>
      </c>
      <c r="F395" s="14" t="s">
        <v>1507</v>
      </c>
      <c r="G395" s="16">
        <v>64200</v>
      </c>
      <c r="H395" s="17">
        <v>10</v>
      </c>
      <c r="I395" s="14" t="s">
        <v>52</v>
      </c>
      <c r="J395" s="18" t="s">
        <v>3056</v>
      </c>
      <c r="K395" s="19">
        <v>64200</v>
      </c>
      <c r="L395" s="18" t="s">
        <v>3056</v>
      </c>
      <c r="M395" s="19">
        <v>64200</v>
      </c>
      <c r="N395" s="16" t="s">
        <v>750</v>
      </c>
      <c r="O395" s="16"/>
      <c r="P395" s="67" t="s">
        <v>4092</v>
      </c>
      <c r="Q395" s="106">
        <v>6000</v>
      </c>
      <c r="R395" s="107" t="s">
        <v>53</v>
      </c>
      <c r="S395" s="20">
        <v>10</v>
      </c>
      <c r="T395" s="66">
        <v>60000</v>
      </c>
      <c r="U395" s="66">
        <f t="shared" si="174"/>
        <v>4200</v>
      </c>
      <c r="V395" s="66">
        <f t="shared" si="173"/>
        <v>64200</v>
      </c>
      <c r="W395" s="127" t="s">
        <v>4093</v>
      </c>
      <c r="X395" s="51">
        <v>24154</v>
      </c>
      <c r="Y395" s="113">
        <v>24168</v>
      </c>
      <c r="Z395" s="113" t="s">
        <v>4094</v>
      </c>
      <c r="AA395" s="172" t="s">
        <v>2310</v>
      </c>
      <c r="AB395" s="3"/>
      <c r="AC395" s="5"/>
      <c r="AD395" s="5"/>
    </row>
    <row r="396" spans="1:30">
      <c r="A396" s="85">
        <v>24147</v>
      </c>
      <c r="B396" s="101" t="s">
        <v>4095</v>
      </c>
      <c r="C396" s="67">
        <v>7</v>
      </c>
      <c r="D396" s="14" t="s">
        <v>112</v>
      </c>
      <c r="E396" s="15" t="s">
        <v>4096</v>
      </c>
      <c r="F396" s="14" t="s">
        <v>4097</v>
      </c>
      <c r="G396" s="16">
        <v>6420</v>
      </c>
      <c r="H396" s="17"/>
      <c r="I396" s="14" t="s">
        <v>275</v>
      </c>
      <c r="J396" s="15" t="s">
        <v>4096</v>
      </c>
      <c r="K396" s="19">
        <v>6420</v>
      </c>
      <c r="L396" s="15" t="s">
        <v>4096</v>
      </c>
      <c r="M396" s="19">
        <v>6420</v>
      </c>
      <c r="N396" s="16" t="s">
        <v>750</v>
      </c>
      <c r="O396" s="16"/>
      <c r="P396" s="67"/>
      <c r="Q396" s="106">
        <v>1</v>
      </c>
      <c r="R396" s="107" t="s">
        <v>35</v>
      </c>
      <c r="S396" s="20"/>
      <c r="T396" s="66">
        <v>6000</v>
      </c>
      <c r="U396" s="66">
        <f t="shared" si="174"/>
        <v>420</v>
      </c>
      <c r="V396" s="66">
        <f t="shared" si="173"/>
        <v>6420</v>
      </c>
      <c r="W396" s="50" t="s">
        <v>275</v>
      </c>
      <c r="X396" s="51">
        <v>24144</v>
      </c>
      <c r="Y396" s="113">
        <v>24144</v>
      </c>
      <c r="Z396" s="113" t="s">
        <v>275</v>
      </c>
      <c r="AA396" s="172" t="s">
        <v>275</v>
      </c>
      <c r="AB396" s="3"/>
      <c r="AC396" s="5"/>
      <c r="AD396" s="5"/>
    </row>
    <row r="397" spans="1:30">
      <c r="A397" s="85">
        <v>24148</v>
      </c>
      <c r="B397" s="101" t="s">
        <v>4098</v>
      </c>
      <c r="C397" s="67">
        <v>2</v>
      </c>
      <c r="D397" s="14" t="s">
        <v>49</v>
      </c>
      <c r="E397" s="15" t="s">
        <v>3056</v>
      </c>
      <c r="F397" s="14" t="s">
        <v>3480</v>
      </c>
      <c r="G397" s="16">
        <v>1551.5</v>
      </c>
      <c r="H397" s="17">
        <v>14.5</v>
      </c>
      <c r="I397" s="14" t="s">
        <v>52</v>
      </c>
      <c r="J397" s="15" t="s">
        <v>3056</v>
      </c>
      <c r="K397" s="19">
        <v>1498</v>
      </c>
      <c r="L397" s="15" t="s">
        <v>3056</v>
      </c>
      <c r="M397" s="19">
        <v>1498</v>
      </c>
      <c r="N397" s="16" t="s">
        <v>750</v>
      </c>
      <c r="O397" s="16"/>
      <c r="P397" s="67"/>
      <c r="Q397" s="106">
        <v>100</v>
      </c>
      <c r="R397" s="107" t="s">
        <v>58</v>
      </c>
      <c r="S397" s="20">
        <v>14</v>
      </c>
      <c r="T397" s="66">
        <v>1400</v>
      </c>
      <c r="U397" s="66">
        <f t="shared" si="174"/>
        <v>98</v>
      </c>
      <c r="V397" s="66">
        <f t="shared" si="173"/>
        <v>1498</v>
      </c>
      <c r="W397" s="127" t="s">
        <v>4099</v>
      </c>
      <c r="X397" s="51">
        <v>24152</v>
      </c>
      <c r="Y397" s="113">
        <v>24168</v>
      </c>
      <c r="Z397" s="113" t="s">
        <v>4100</v>
      </c>
      <c r="AA397" s="172" t="s">
        <v>2461</v>
      </c>
      <c r="AB397" s="3"/>
      <c r="AC397" s="5"/>
      <c r="AD397" s="5"/>
    </row>
    <row r="398" spans="1:30">
      <c r="A398" s="85">
        <v>24148</v>
      </c>
      <c r="B398" s="101" t="s">
        <v>4098</v>
      </c>
      <c r="C398" s="67">
        <v>2</v>
      </c>
      <c r="D398" s="14" t="s">
        <v>49</v>
      </c>
      <c r="E398" s="15" t="s">
        <v>3056</v>
      </c>
      <c r="F398" s="14" t="s">
        <v>3057</v>
      </c>
      <c r="G398" s="16">
        <v>32902.5</v>
      </c>
      <c r="H398" s="17">
        <v>20.5</v>
      </c>
      <c r="I398" s="14" t="s">
        <v>52</v>
      </c>
      <c r="J398" s="15" t="s">
        <v>3056</v>
      </c>
      <c r="K398" s="19">
        <v>31297.5</v>
      </c>
      <c r="L398" s="15" t="s">
        <v>3056</v>
      </c>
      <c r="M398" s="19">
        <v>31297.5</v>
      </c>
      <c r="N398" s="16" t="s">
        <v>750</v>
      </c>
      <c r="O398" s="16"/>
      <c r="P398" s="67"/>
      <c r="Q398" s="106">
        <v>1500</v>
      </c>
      <c r="R398" s="107" t="s">
        <v>53</v>
      </c>
      <c r="S398" s="20">
        <v>19.5</v>
      </c>
      <c r="T398" s="66">
        <v>29250</v>
      </c>
      <c r="U398" s="66">
        <f t="shared" ref="U398:U399" si="177">T398*7/100</f>
        <v>2047.5</v>
      </c>
      <c r="V398" s="66">
        <f t="shared" ref="V398:V399" si="178">T398+U398</f>
        <v>31297.5</v>
      </c>
      <c r="W398" s="127" t="s">
        <v>4099</v>
      </c>
      <c r="X398" s="51">
        <v>24152</v>
      </c>
      <c r="Y398" s="113">
        <v>24168</v>
      </c>
      <c r="Z398" s="113" t="s">
        <v>4100</v>
      </c>
      <c r="AA398" s="172" t="s">
        <v>2461</v>
      </c>
      <c r="AB398" s="3"/>
      <c r="AC398" s="5"/>
      <c r="AD398" s="5"/>
    </row>
    <row r="399" spans="1:30">
      <c r="A399" s="85">
        <v>24148</v>
      </c>
      <c r="B399" s="101" t="s">
        <v>4098</v>
      </c>
      <c r="C399" s="67">
        <v>2</v>
      </c>
      <c r="D399" s="14" t="s">
        <v>49</v>
      </c>
      <c r="E399" s="15" t="s">
        <v>3056</v>
      </c>
      <c r="F399" s="14" t="s">
        <v>4101</v>
      </c>
      <c r="G399" s="16">
        <v>6527</v>
      </c>
      <c r="H399" s="17">
        <v>610</v>
      </c>
      <c r="I399" s="14" t="s">
        <v>52</v>
      </c>
      <c r="J399" s="15" t="s">
        <v>3056</v>
      </c>
      <c r="K399" s="19">
        <v>6313</v>
      </c>
      <c r="L399" s="15" t="s">
        <v>3056</v>
      </c>
      <c r="M399" s="19">
        <v>6313</v>
      </c>
      <c r="N399" s="16" t="s">
        <v>750</v>
      </c>
      <c r="O399" s="16"/>
      <c r="P399" s="67"/>
      <c r="Q399" s="106">
        <v>10</v>
      </c>
      <c r="R399" s="107" t="s">
        <v>53</v>
      </c>
      <c r="S399" s="20">
        <v>590</v>
      </c>
      <c r="T399" s="66">
        <v>5900</v>
      </c>
      <c r="U399" s="66">
        <f t="shared" si="177"/>
        <v>413</v>
      </c>
      <c r="V399" s="66">
        <f t="shared" si="178"/>
        <v>6313</v>
      </c>
      <c r="W399" s="127" t="s">
        <v>4099</v>
      </c>
      <c r="X399" s="51">
        <v>24152</v>
      </c>
      <c r="Y399" s="113">
        <v>24168</v>
      </c>
      <c r="Z399" s="113" t="s">
        <v>4100</v>
      </c>
      <c r="AA399" s="172" t="s">
        <v>2461</v>
      </c>
      <c r="AB399" s="3"/>
      <c r="AC399" s="5"/>
      <c r="AD399" s="5"/>
    </row>
    <row r="400" spans="1:30">
      <c r="A400" s="85">
        <v>24148</v>
      </c>
      <c r="B400" s="101" t="s">
        <v>4102</v>
      </c>
      <c r="C400" s="67">
        <v>2</v>
      </c>
      <c r="D400" s="14" t="s">
        <v>49</v>
      </c>
      <c r="E400" s="15" t="s">
        <v>4103</v>
      </c>
      <c r="F400" s="14" t="s">
        <v>4104</v>
      </c>
      <c r="G400" s="16">
        <v>22470</v>
      </c>
      <c r="H400" s="17">
        <v>21</v>
      </c>
      <c r="I400" s="14" t="s">
        <v>52</v>
      </c>
      <c r="J400" s="15" t="s">
        <v>4103</v>
      </c>
      <c r="K400" s="19">
        <v>19260</v>
      </c>
      <c r="L400" s="15" t="s">
        <v>4103</v>
      </c>
      <c r="M400" s="19">
        <v>19260</v>
      </c>
      <c r="N400" s="16" t="s">
        <v>750</v>
      </c>
      <c r="O400" s="16"/>
      <c r="P400" s="67"/>
      <c r="Q400" s="106">
        <v>1000</v>
      </c>
      <c r="R400" s="107" t="s">
        <v>58</v>
      </c>
      <c r="S400" s="20">
        <v>18</v>
      </c>
      <c r="T400" s="66">
        <v>18000</v>
      </c>
      <c r="U400" s="66">
        <f t="shared" si="174"/>
        <v>1260</v>
      </c>
      <c r="V400" s="66">
        <f t="shared" si="173"/>
        <v>19260</v>
      </c>
      <c r="W400" s="127" t="s">
        <v>4105</v>
      </c>
      <c r="X400" s="51">
        <v>24151</v>
      </c>
      <c r="Y400" s="113">
        <v>24176</v>
      </c>
      <c r="Z400" s="113" t="s">
        <v>4106</v>
      </c>
      <c r="AA400" s="172" t="s">
        <v>2461</v>
      </c>
      <c r="AB400" s="3"/>
      <c r="AC400" s="5"/>
      <c r="AD400" s="5"/>
    </row>
    <row r="401" spans="1:30" ht="48">
      <c r="A401" s="83">
        <v>24146</v>
      </c>
      <c r="B401" s="101" t="s">
        <v>4107</v>
      </c>
      <c r="C401" s="67">
        <v>6</v>
      </c>
      <c r="D401" s="14" t="s">
        <v>147</v>
      </c>
      <c r="E401" s="15" t="s">
        <v>620</v>
      </c>
      <c r="F401" s="14" t="s">
        <v>4108</v>
      </c>
      <c r="G401" s="16">
        <v>802.5</v>
      </c>
      <c r="H401" s="17">
        <v>7.4999999999999997E-2</v>
      </c>
      <c r="I401" s="14" t="s">
        <v>52</v>
      </c>
      <c r="J401" s="18" t="s">
        <v>620</v>
      </c>
      <c r="K401" s="19">
        <v>750</v>
      </c>
      <c r="L401" s="18" t="s">
        <v>620</v>
      </c>
      <c r="M401" s="19">
        <v>750</v>
      </c>
      <c r="N401" s="16" t="s">
        <v>750</v>
      </c>
      <c r="O401" s="16"/>
      <c r="P401" s="67" t="s">
        <v>4007</v>
      </c>
      <c r="Q401" s="106">
        <v>10000</v>
      </c>
      <c r="R401" s="107" t="s">
        <v>301</v>
      </c>
      <c r="S401" s="20">
        <v>7.4999999999999997E-2</v>
      </c>
      <c r="T401" s="66">
        <v>750</v>
      </c>
      <c r="U401" s="66">
        <v>0</v>
      </c>
      <c r="V401" s="66">
        <f t="shared" si="173"/>
        <v>750</v>
      </c>
      <c r="W401" s="127" t="s">
        <v>4109</v>
      </c>
      <c r="X401" s="51">
        <v>24147</v>
      </c>
      <c r="Y401" s="113">
        <v>24153</v>
      </c>
      <c r="Z401" s="113" t="s">
        <v>4110</v>
      </c>
      <c r="AA401" s="172" t="s">
        <v>899</v>
      </c>
      <c r="AB401" s="3"/>
      <c r="AC401" s="5"/>
      <c r="AD401" s="5"/>
    </row>
    <row r="402" spans="1:30" ht="48">
      <c r="A402" s="83">
        <v>24146</v>
      </c>
      <c r="B402" s="101" t="s">
        <v>4107</v>
      </c>
      <c r="C402" s="67">
        <v>6</v>
      </c>
      <c r="D402" s="14" t="s">
        <v>147</v>
      </c>
      <c r="E402" s="15" t="s">
        <v>620</v>
      </c>
      <c r="F402" s="14" t="s">
        <v>4111</v>
      </c>
      <c r="G402" s="16">
        <v>898.8</v>
      </c>
      <c r="H402" s="17">
        <v>7.0000000000000007E-2</v>
      </c>
      <c r="I402" s="14" t="s">
        <v>52</v>
      </c>
      <c r="J402" s="18" t="s">
        <v>620</v>
      </c>
      <c r="K402" s="19">
        <v>840</v>
      </c>
      <c r="L402" s="18" t="s">
        <v>620</v>
      </c>
      <c r="M402" s="19">
        <v>840</v>
      </c>
      <c r="N402" s="16" t="s">
        <v>750</v>
      </c>
      <c r="O402" s="16"/>
      <c r="P402" s="67" t="s">
        <v>4112</v>
      </c>
      <c r="Q402" s="106">
        <v>12000</v>
      </c>
      <c r="R402" s="107" t="s">
        <v>301</v>
      </c>
      <c r="S402" s="20">
        <v>7.0000000000000007E-2</v>
      </c>
      <c r="T402" s="66">
        <v>840</v>
      </c>
      <c r="U402" s="66">
        <v>0</v>
      </c>
      <c r="V402" s="66">
        <f t="shared" si="173"/>
        <v>840</v>
      </c>
      <c r="W402" s="127" t="s">
        <v>4109</v>
      </c>
      <c r="X402" s="51">
        <v>24147</v>
      </c>
      <c r="Y402" s="113">
        <v>24153</v>
      </c>
      <c r="Z402" s="113" t="s">
        <v>4110</v>
      </c>
      <c r="AA402" s="172" t="s">
        <v>899</v>
      </c>
      <c r="AB402" s="3"/>
      <c r="AC402" s="5"/>
      <c r="AD402" s="5"/>
    </row>
    <row r="403" spans="1:30" ht="48">
      <c r="A403" s="83">
        <v>24147</v>
      </c>
      <c r="B403" s="67" t="s">
        <v>4113</v>
      </c>
      <c r="C403" s="67">
        <v>6</v>
      </c>
      <c r="D403" s="14" t="s">
        <v>112</v>
      </c>
      <c r="E403" s="15" t="s">
        <v>3848</v>
      </c>
      <c r="F403" s="14" t="s">
        <v>4114</v>
      </c>
      <c r="G403" s="16">
        <v>21400</v>
      </c>
      <c r="H403" s="17">
        <v>2</v>
      </c>
      <c r="I403" s="14" t="s">
        <v>52</v>
      </c>
      <c r="J403" s="18" t="s">
        <v>3848</v>
      </c>
      <c r="K403" s="19">
        <v>17120</v>
      </c>
      <c r="L403" s="18" t="s">
        <v>3848</v>
      </c>
      <c r="M403" s="19">
        <v>17120</v>
      </c>
      <c r="N403" s="16" t="s">
        <v>750</v>
      </c>
      <c r="O403" s="16"/>
      <c r="P403" s="67" t="s">
        <v>4007</v>
      </c>
      <c r="Q403" s="106">
        <v>10000</v>
      </c>
      <c r="R403" s="107" t="s">
        <v>58</v>
      </c>
      <c r="S403" s="20">
        <v>1.6</v>
      </c>
      <c r="T403" s="66">
        <v>16000</v>
      </c>
      <c r="U403" s="66">
        <f>T403*7/100</f>
        <v>1120</v>
      </c>
      <c r="V403" s="66">
        <f t="shared" si="173"/>
        <v>17120</v>
      </c>
      <c r="W403" s="127" t="s">
        <v>4115</v>
      </c>
      <c r="X403" s="141">
        <v>24152</v>
      </c>
      <c r="Y403" s="113">
        <v>24153</v>
      </c>
      <c r="Z403" s="113" t="s">
        <v>4116</v>
      </c>
      <c r="AA403" s="172" t="s">
        <v>804</v>
      </c>
      <c r="AB403" s="3"/>
      <c r="AC403" s="5"/>
      <c r="AD403" s="5"/>
    </row>
    <row r="404" spans="1:30" s="2" customFormat="1">
      <c r="A404" s="85">
        <v>24148</v>
      </c>
      <c r="B404" s="101" t="s">
        <v>4117</v>
      </c>
      <c r="C404" s="67">
        <v>6</v>
      </c>
      <c r="D404" s="14" t="s">
        <v>112</v>
      </c>
      <c r="E404" s="15" t="s">
        <v>2013</v>
      </c>
      <c r="F404" s="56" t="s">
        <v>1988</v>
      </c>
      <c r="G404" s="57">
        <v>267500</v>
      </c>
      <c r="H404" s="58">
        <v>5</v>
      </c>
      <c r="I404" s="14" t="s">
        <v>52</v>
      </c>
      <c r="J404" s="59" t="s">
        <v>2013</v>
      </c>
      <c r="K404" s="60">
        <v>250000</v>
      </c>
      <c r="L404" s="59" t="s">
        <v>2013</v>
      </c>
      <c r="M404" s="60">
        <v>250000</v>
      </c>
      <c r="N404" s="57" t="s">
        <v>750</v>
      </c>
      <c r="O404" s="139"/>
      <c r="P404" s="140" t="s">
        <v>4118</v>
      </c>
      <c r="Q404" s="142">
        <v>12000</v>
      </c>
      <c r="R404" s="143" t="s">
        <v>206</v>
      </c>
      <c r="S404" s="144">
        <v>5</v>
      </c>
      <c r="T404" s="145">
        <v>60000</v>
      </c>
      <c r="U404" s="145">
        <v>0</v>
      </c>
      <c r="V404" s="66">
        <f t="shared" si="173"/>
        <v>60000</v>
      </c>
      <c r="W404" s="127" t="s">
        <v>4119</v>
      </c>
      <c r="X404" s="146">
        <v>24152</v>
      </c>
      <c r="Y404" s="150">
        <v>24161</v>
      </c>
      <c r="Z404" s="113" t="s">
        <v>4120</v>
      </c>
      <c r="AA404" s="205" t="s">
        <v>265</v>
      </c>
      <c r="AB404" s="152" t="s">
        <v>314</v>
      </c>
      <c r="AC404" s="153"/>
      <c r="AD404" s="153"/>
    </row>
    <row r="405" spans="1:30" s="2" customFormat="1">
      <c r="A405" s="85"/>
      <c r="B405" s="101"/>
      <c r="C405" s="67"/>
      <c r="D405" s="14"/>
      <c r="E405" s="15"/>
      <c r="F405" s="22"/>
      <c r="G405" s="24"/>
      <c r="H405" s="25"/>
      <c r="I405" s="22"/>
      <c r="J405" s="26"/>
      <c r="K405" s="27"/>
      <c r="L405" s="26"/>
      <c r="M405" s="41"/>
      <c r="N405" s="24"/>
      <c r="O405" s="24"/>
      <c r="P405" s="140" t="s">
        <v>4118</v>
      </c>
      <c r="Q405" s="147">
        <v>24000</v>
      </c>
      <c r="R405" s="143" t="s">
        <v>206</v>
      </c>
      <c r="S405" s="148">
        <v>5</v>
      </c>
      <c r="T405" s="108">
        <v>120000</v>
      </c>
      <c r="U405" s="108">
        <v>0</v>
      </c>
      <c r="V405" s="66">
        <f t="shared" ref="V405:V409" si="179">T405+U405</f>
        <v>120000</v>
      </c>
      <c r="W405" s="127" t="s">
        <v>4119</v>
      </c>
      <c r="X405" s="146">
        <v>24152</v>
      </c>
      <c r="Y405" s="113">
        <v>24168</v>
      </c>
      <c r="Z405" s="113" t="s">
        <v>4121</v>
      </c>
      <c r="AA405" s="172" t="s">
        <v>265</v>
      </c>
      <c r="AB405" s="152" t="s">
        <v>551</v>
      </c>
      <c r="AC405" s="153"/>
      <c r="AD405" s="153"/>
    </row>
    <row r="406" spans="1:30" s="2" customFormat="1">
      <c r="A406" s="85"/>
      <c r="B406" s="101"/>
      <c r="C406" s="67"/>
      <c r="D406" s="14"/>
      <c r="E406" s="15"/>
      <c r="F406" s="22"/>
      <c r="G406" s="24"/>
      <c r="H406" s="25"/>
      <c r="I406" s="22"/>
      <c r="J406" s="26"/>
      <c r="K406" s="27"/>
      <c r="L406" s="26"/>
      <c r="M406" s="41"/>
      <c r="N406" s="24"/>
      <c r="O406" s="24"/>
      <c r="P406" s="140" t="s">
        <v>4118</v>
      </c>
      <c r="Q406" s="147">
        <v>14000</v>
      </c>
      <c r="R406" s="143" t="s">
        <v>206</v>
      </c>
      <c r="S406" s="148">
        <v>5</v>
      </c>
      <c r="T406" s="108">
        <v>70000</v>
      </c>
      <c r="U406" s="108">
        <v>0</v>
      </c>
      <c r="V406" s="66">
        <f t="shared" si="179"/>
        <v>70000</v>
      </c>
      <c r="W406" s="127" t="s">
        <v>4119</v>
      </c>
      <c r="X406" s="146">
        <v>24152</v>
      </c>
      <c r="Y406" s="113">
        <v>24179</v>
      </c>
      <c r="Z406" s="113" t="s">
        <v>4122</v>
      </c>
      <c r="AA406" s="172" t="s">
        <v>265</v>
      </c>
      <c r="AB406" s="152" t="s">
        <v>553</v>
      </c>
      <c r="AC406" s="153"/>
      <c r="AD406" s="153"/>
    </row>
    <row r="407" spans="1:30" ht="30" customHeight="1">
      <c r="A407" s="85">
        <v>24151</v>
      </c>
      <c r="B407" s="101" t="s">
        <v>4123</v>
      </c>
      <c r="C407" s="67">
        <v>7</v>
      </c>
      <c r="D407" s="14" t="s">
        <v>31</v>
      </c>
      <c r="E407" s="15" t="s">
        <v>480</v>
      </c>
      <c r="F407" s="14" t="s">
        <v>4124</v>
      </c>
      <c r="G407" s="16">
        <v>399966</v>
      </c>
      <c r="H407" s="17">
        <v>62300</v>
      </c>
      <c r="I407" s="14" t="s">
        <v>52</v>
      </c>
      <c r="J407" s="30" t="s">
        <v>480</v>
      </c>
      <c r="K407" s="19">
        <v>62300</v>
      </c>
      <c r="L407" s="30" t="s">
        <v>480</v>
      </c>
      <c r="M407" s="19">
        <v>62300</v>
      </c>
      <c r="N407" s="16" t="s">
        <v>750</v>
      </c>
      <c r="O407" s="16"/>
      <c r="P407" s="67"/>
      <c r="Q407" s="106">
        <v>1</v>
      </c>
      <c r="R407" s="107" t="s">
        <v>35</v>
      </c>
      <c r="S407" s="20"/>
      <c r="T407" s="66">
        <v>62300</v>
      </c>
      <c r="U407" s="66">
        <v>0</v>
      </c>
      <c r="V407" s="66">
        <f t="shared" si="179"/>
        <v>62300</v>
      </c>
      <c r="W407" s="50" t="s">
        <v>36</v>
      </c>
      <c r="X407" s="51">
        <v>24111</v>
      </c>
      <c r="Y407" s="113">
        <v>24144</v>
      </c>
      <c r="Z407" s="113" t="s">
        <v>4125</v>
      </c>
      <c r="AA407" s="172" t="s">
        <v>4126</v>
      </c>
      <c r="AB407" s="3" t="s">
        <v>4127</v>
      </c>
      <c r="AC407" s="5"/>
      <c r="AD407" s="5"/>
    </row>
    <row r="408" spans="1:30" s="2" customFormat="1">
      <c r="A408" s="85">
        <v>24151</v>
      </c>
      <c r="B408" s="101" t="s">
        <v>4128</v>
      </c>
      <c r="C408" s="138">
        <v>2</v>
      </c>
      <c r="D408" s="22" t="s">
        <v>49</v>
      </c>
      <c r="E408" s="23" t="s">
        <v>4129</v>
      </c>
      <c r="F408" s="22" t="s">
        <v>4130</v>
      </c>
      <c r="G408" s="24">
        <v>27820</v>
      </c>
      <c r="H408" s="25">
        <v>130</v>
      </c>
      <c r="I408" s="14" t="s">
        <v>52</v>
      </c>
      <c r="J408" s="23" t="s">
        <v>4129</v>
      </c>
      <c r="K408" s="27">
        <v>25680</v>
      </c>
      <c r="L408" s="23" t="s">
        <v>4129</v>
      </c>
      <c r="M408" s="27">
        <v>25680</v>
      </c>
      <c r="N408" s="16" t="s">
        <v>750</v>
      </c>
      <c r="O408" s="24"/>
      <c r="P408" s="138"/>
      <c r="Q408" s="147">
        <v>200</v>
      </c>
      <c r="R408" s="149" t="s">
        <v>53</v>
      </c>
      <c r="S408" s="148">
        <v>120</v>
      </c>
      <c r="T408" s="108">
        <v>24000</v>
      </c>
      <c r="U408" s="108">
        <f t="shared" ref="U408:U409" si="180">T408*7/100</f>
        <v>1680</v>
      </c>
      <c r="V408" s="108">
        <f t="shared" si="179"/>
        <v>25680</v>
      </c>
      <c r="W408" s="127" t="s">
        <v>4131</v>
      </c>
      <c r="X408" s="51">
        <v>24152</v>
      </c>
      <c r="Y408" s="113">
        <v>24167</v>
      </c>
      <c r="Z408" s="113" t="s">
        <v>3990</v>
      </c>
      <c r="AA408" s="172" t="s">
        <v>2366</v>
      </c>
      <c r="AB408" s="154"/>
      <c r="AC408" s="153"/>
      <c r="AD408" s="153"/>
    </row>
    <row r="409" spans="1:30" s="2" customFormat="1">
      <c r="A409" s="85">
        <v>24151</v>
      </c>
      <c r="B409" s="101" t="s">
        <v>4132</v>
      </c>
      <c r="C409" s="138">
        <v>7</v>
      </c>
      <c r="D409" s="22" t="s">
        <v>147</v>
      </c>
      <c r="E409" s="23" t="s">
        <v>930</v>
      </c>
      <c r="F409" s="22" t="s">
        <v>4133</v>
      </c>
      <c r="G409" s="24">
        <v>27017.5</v>
      </c>
      <c r="H409" s="25"/>
      <c r="I409" s="14" t="s">
        <v>52</v>
      </c>
      <c r="J409" s="23" t="s">
        <v>930</v>
      </c>
      <c r="K409" s="27">
        <v>27017.5</v>
      </c>
      <c r="L409" s="23" t="s">
        <v>930</v>
      </c>
      <c r="M409" s="27">
        <v>27017.5</v>
      </c>
      <c r="N409" s="24" t="s">
        <v>750</v>
      </c>
      <c r="O409" s="24"/>
      <c r="P409" s="138"/>
      <c r="Q409" s="147">
        <v>2</v>
      </c>
      <c r="R409" s="149" t="s">
        <v>276</v>
      </c>
      <c r="S409" s="148"/>
      <c r="T409" s="108">
        <v>25250</v>
      </c>
      <c r="U409" s="108">
        <f t="shared" si="180"/>
        <v>1767.5</v>
      </c>
      <c r="V409" s="108">
        <f t="shared" si="179"/>
        <v>27017.5</v>
      </c>
      <c r="W409" s="50" t="s">
        <v>275</v>
      </c>
      <c r="X409" s="51">
        <v>24148</v>
      </c>
      <c r="Y409" s="113">
        <v>24148</v>
      </c>
      <c r="Z409" s="113" t="s">
        <v>275</v>
      </c>
      <c r="AA409" s="172" t="s">
        <v>275</v>
      </c>
      <c r="AB409" s="154"/>
      <c r="AC409" s="153"/>
      <c r="AD409" s="153"/>
    </row>
    <row r="410" spans="1:30" s="2" customFormat="1" ht="48">
      <c r="A410" s="85">
        <v>24152</v>
      </c>
      <c r="B410" s="101" t="s">
        <v>4134</v>
      </c>
      <c r="C410" s="138">
        <v>2</v>
      </c>
      <c r="D410" s="22" t="s">
        <v>49</v>
      </c>
      <c r="E410" s="23" t="s">
        <v>50</v>
      </c>
      <c r="F410" s="22" t="s">
        <v>4135</v>
      </c>
      <c r="G410" s="24">
        <v>23743.3</v>
      </c>
      <c r="H410" s="25">
        <v>70</v>
      </c>
      <c r="I410" s="14" t="s">
        <v>52</v>
      </c>
      <c r="J410" s="26" t="s">
        <v>50</v>
      </c>
      <c r="K410" s="27">
        <v>23743.3</v>
      </c>
      <c r="L410" s="26" t="s">
        <v>50</v>
      </c>
      <c r="M410" s="27">
        <v>23743.3</v>
      </c>
      <c r="N410" s="16" t="s">
        <v>750</v>
      </c>
      <c r="O410" s="24"/>
      <c r="P410" s="138"/>
      <c r="Q410" s="147">
        <v>317</v>
      </c>
      <c r="R410" s="149" t="s">
        <v>53</v>
      </c>
      <c r="S410" s="148">
        <v>70</v>
      </c>
      <c r="T410" s="108">
        <v>22190</v>
      </c>
      <c r="U410" s="108">
        <f t="shared" ref="U410:U412" si="181">T410*7/100</f>
        <v>1553.3</v>
      </c>
      <c r="V410" s="108">
        <f t="shared" ref="V410:V412" si="182">T410+U410</f>
        <v>23743.3</v>
      </c>
      <c r="W410" s="127" t="s">
        <v>4136</v>
      </c>
      <c r="X410" s="51">
        <v>24155</v>
      </c>
      <c r="Y410" s="113">
        <v>24165</v>
      </c>
      <c r="Z410" s="113" t="s">
        <v>4137</v>
      </c>
      <c r="AA410" s="172" t="s">
        <v>2483</v>
      </c>
      <c r="AB410" s="154"/>
      <c r="AC410" s="153"/>
      <c r="AD410" s="153"/>
    </row>
    <row r="411" spans="1:30" s="2" customFormat="1">
      <c r="A411" s="85">
        <v>24154</v>
      </c>
      <c r="B411" s="101" t="s">
        <v>4138</v>
      </c>
      <c r="C411" s="138">
        <v>5</v>
      </c>
      <c r="D411" s="22" t="s">
        <v>60</v>
      </c>
      <c r="E411" s="23" t="s">
        <v>1070</v>
      </c>
      <c r="F411" s="22" t="s">
        <v>3232</v>
      </c>
      <c r="G411" s="24">
        <v>8988</v>
      </c>
      <c r="H411" s="25">
        <v>10.5</v>
      </c>
      <c r="I411" s="14" t="s">
        <v>52</v>
      </c>
      <c r="J411" s="26" t="s">
        <v>1070</v>
      </c>
      <c r="K411" s="27">
        <v>8988</v>
      </c>
      <c r="L411" s="26" t="s">
        <v>1070</v>
      </c>
      <c r="M411" s="27">
        <v>8988</v>
      </c>
      <c r="N411" s="24" t="s">
        <v>750</v>
      </c>
      <c r="O411" s="24"/>
      <c r="P411" s="138"/>
      <c r="Q411" s="147">
        <v>800</v>
      </c>
      <c r="R411" s="149" t="s">
        <v>663</v>
      </c>
      <c r="S411" s="148">
        <v>10.5</v>
      </c>
      <c r="T411" s="108">
        <v>8400</v>
      </c>
      <c r="U411" s="108">
        <f t="shared" si="181"/>
        <v>588</v>
      </c>
      <c r="V411" s="108">
        <f t="shared" si="182"/>
        <v>8988</v>
      </c>
      <c r="W411" s="127" t="s">
        <v>4139</v>
      </c>
      <c r="X411" s="51">
        <v>24159</v>
      </c>
      <c r="Y411" s="113">
        <v>24176</v>
      </c>
      <c r="Z411" s="113" t="s">
        <v>4140</v>
      </c>
      <c r="AA411" s="172" t="s">
        <v>4045</v>
      </c>
      <c r="AB411" s="154"/>
      <c r="AC411" s="153"/>
      <c r="AD411" s="153"/>
    </row>
    <row r="412" spans="1:30" s="2" customFormat="1" ht="48">
      <c r="A412" s="85">
        <v>24153</v>
      </c>
      <c r="B412" s="101" t="s">
        <v>4141</v>
      </c>
      <c r="C412" s="138">
        <v>6</v>
      </c>
      <c r="D412" s="22" t="s">
        <v>112</v>
      </c>
      <c r="E412" s="23" t="s">
        <v>197</v>
      </c>
      <c r="F412" s="22" t="s">
        <v>4142</v>
      </c>
      <c r="G412" s="24">
        <v>1765.5</v>
      </c>
      <c r="H412" s="25">
        <v>10</v>
      </c>
      <c r="I412" s="14" t="s">
        <v>52</v>
      </c>
      <c r="J412" s="26" t="s">
        <v>197</v>
      </c>
      <c r="K412" s="27">
        <v>1588.95</v>
      </c>
      <c r="L412" s="26" t="s">
        <v>197</v>
      </c>
      <c r="M412" s="27">
        <v>1588.95</v>
      </c>
      <c r="N412" s="24" t="s">
        <v>750</v>
      </c>
      <c r="O412" s="24"/>
      <c r="P412" s="138" t="s">
        <v>4143</v>
      </c>
      <c r="Q412" s="147">
        <v>165</v>
      </c>
      <c r="R412" s="149" t="s">
        <v>53</v>
      </c>
      <c r="S412" s="148">
        <v>9</v>
      </c>
      <c r="T412" s="108">
        <v>1485</v>
      </c>
      <c r="U412" s="108">
        <f t="shared" si="181"/>
        <v>103.95</v>
      </c>
      <c r="V412" s="108">
        <f t="shared" si="182"/>
        <v>1588.95</v>
      </c>
      <c r="W412" s="127" t="s">
        <v>4144</v>
      </c>
      <c r="X412" s="51">
        <v>24154</v>
      </c>
      <c r="Y412" s="113">
        <v>24155</v>
      </c>
      <c r="Z412" s="113" t="s">
        <v>4145</v>
      </c>
      <c r="AA412" s="172" t="s">
        <v>2310</v>
      </c>
      <c r="AB412" s="154"/>
      <c r="AC412" s="153"/>
      <c r="AD412" s="153"/>
    </row>
    <row r="413" spans="1:30" s="2" customFormat="1">
      <c r="A413" s="85">
        <v>24155</v>
      </c>
      <c r="B413" s="101" t="s">
        <v>4146</v>
      </c>
      <c r="C413" s="138">
        <v>7</v>
      </c>
      <c r="D413" s="22" t="s">
        <v>147</v>
      </c>
      <c r="E413" s="23" t="s">
        <v>436</v>
      </c>
      <c r="F413" s="22" t="s">
        <v>437</v>
      </c>
      <c r="G413" s="24">
        <v>1091.4000000000001</v>
      </c>
      <c r="H413" s="25"/>
      <c r="I413" s="22" t="s">
        <v>275</v>
      </c>
      <c r="J413" s="26" t="s">
        <v>436</v>
      </c>
      <c r="K413" s="27">
        <v>1091.4000000000001</v>
      </c>
      <c r="L413" s="26" t="s">
        <v>436</v>
      </c>
      <c r="M413" s="27">
        <v>1091.4000000000001</v>
      </c>
      <c r="N413" s="24" t="s">
        <v>750</v>
      </c>
      <c r="O413" s="24"/>
      <c r="P413" s="138"/>
      <c r="Q413" s="147">
        <v>2</v>
      </c>
      <c r="R413" s="149" t="s">
        <v>101</v>
      </c>
      <c r="S413" s="148"/>
      <c r="T413" s="108">
        <v>1020</v>
      </c>
      <c r="U413" s="108">
        <f t="shared" ref="U413:U421" si="183">T413*7/100</f>
        <v>71.400000000000006</v>
      </c>
      <c r="V413" s="108">
        <f t="shared" ref="V413:V421" si="184">T413+U413</f>
        <v>1091.4000000000001</v>
      </c>
      <c r="W413" s="50" t="s">
        <v>275</v>
      </c>
      <c r="X413" s="51">
        <v>24154</v>
      </c>
      <c r="Y413" s="113">
        <v>24154</v>
      </c>
      <c r="Z413" s="113" t="s">
        <v>275</v>
      </c>
      <c r="AA413" s="172" t="s">
        <v>275</v>
      </c>
      <c r="AB413" s="154"/>
      <c r="AC413" s="153"/>
      <c r="AD413" s="153"/>
    </row>
    <row r="414" spans="1:30" s="2" customFormat="1" ht="48">
      <c r="A414" s="85">
        <v>24155</v>
      </c>
      <c r="B414" s="101" t="s">
        <v>4147</v>
      </c>
      <c r="C414" s="138">
        <v>7</v>
      </c>
      <c r="D414" s="22" t="s">
        <v>147</v>
      </c>
      <c r="E414" s="23" t="s">
        <v>3008</v>
      </c>
      <c r="F414" s="22" t="s">
        <v>1386</v>
      </c>
      <c r="G414" s="24">
        <v>14980</v>
      </c>
      <c r="H414" s="25"/>
      <c r="I414" s="22" t="s">
        <v>275</v>
      </c>
      <c r="J414" s="26" t="s">
        <v>3008</v>
      </c>
      <c r="K414" s="27">
        <v>14980</v>
      </c>
      <c r="L414" s="26" t="s">
        <v>3008</v>
      </c>
      <c r="M414" s="27">
        <v>14980</v>
      </c>
      <c r="N414" s="24" t="s">
        <v>750</v>
      </c>
      <c r="O414" s="24"/>
      <c r="P414" s="138"/>
      <c r="Q414" s="147">
        <v>1</v>
      </c>
      <c r="R414" s="149" t="s">
        <v>276</v>
      </c>
      <c r="S414" s="148"/>
      <c r="T414" s="108">
        <v>14000</v>
      </c>
      <c r="U414" s="108">
        <f t="shared" si="183"/>
        <v>980</v>
      </c>
      <c r="V414" s="108">
        <f t="shared" si="184"/>
        <v>14980</v>
      </c>
      <c r="W414" s="50" t="s">
        <v>275</v>
      </c>
      <c r="X414" s="51">
        <v>24154</v>
      </c>
      <c r="Y414" s="113">
        <v>24154</v>
      </c>
      <c r="Z414" s="113" t="s">
        <v>275</v>
      </c>
      <c r="AA414" s="172" t="s">
        <v>275</v>
      </c>
      <c r="AB414" s="154"/>
      <c r="AC414" s="153"/>
      <c r="AD414" s="153"/>
    </row>
    <row r="415" spans="1:30" ht="30" customHeight="1">
      <c r="A415" s="85">
        <v>24155</v>
      </c>
      <c r="B415" s="101" t="s">
        <v>4148</v>
      </c>
      <c r="C415" s="67">
        <v>7</v>
      </c>
      <c r="D415" s="14" t="s">
        <v>147</v>
      </c>
      <c r="E415" s="15" t="s">
        <v>1328</v>
      </c>
      <c r="F415" s="14" t="s">
        <v>3886</v>
      </c>
      <c r="G415" s="16">
        <v>829250</v>
      </c>
      <c r="H415" s="17"/>
      <c r="I415" s="14" t="s">
        <v>52</v>
      </c>
      <c r="J415" s="15" t="s">
        <v>1328</v>
      </c>
      <c r="K415" s="124">
        <v>829250</v>
      </c>
      <c r="L415" s="15" t="s">
        <v>1328</v>
      </c>
      <c r="M415" s="124">
        <v>829250</v>
      </c>
      <c r="N415" s="16"/>
      <c r="O415" s="16"/>
      <c r="P415" s="67"/>
      <c r="Q415" s="106">
        <v>1</v>
      </c>
      <c r="R415" s="107" t="s">
        <v>1948</v>
      </c>
      <c r="S415" s="20"/>
      <c r="T415" s="66">
        <v>77500</v>
      </c>
      <c r="U415" s="66">
        <f t="shared" si="183"/>
        <v>5425</v>
      </c>
      <c r="V415" s="66">
        <f t="shared" si="184"/>
        <v>82925</v>
      </c>
      <c r="W415" s="50" t="s">
        <v>36</v>
      </c>
      <c r="X415" s="51">
        <v>24077</v>
      </c>
      <c r="Y415" s="113">
        <v>24151</v>
      </c>
      <c r="Z415" s="113" t="s">
        <v>4149</v>
      </c>
      <c r="AA415" s="172" t="s">
        <v>4150</v>
      </c>
      <c r="AB415" s="3" t="s">
        <v>4151</v>
      </c>
      <c r="AC415" s="5"/>
      <c r="AD415" s="5"/>
    </row>
    <row r="416" spans="1:30" ht="30" customHeight="1">
      <c r="A416" s="85">
        <v>24155</v>
      </c>
      <c r="B416" s="101" t="s">
        <v>4152</v>
      </c>
      <c r="C416" s="67">
        <v>7</v>
      </c>
      <c r="D416" s="14" t="s">
        <v>147</v>
      </c>
      <c r="E416" s="15" t="s">
        <v>1328</v>
      </c>
      <c r="F416" s="14" t="s">
        <v>4153</v>
      </c>
      <c r="G416" s="16">
        <v>829250</v>
      </c>
      <c r="H416" s="17"/>
      <c r="I416" s="14" t="s">
        <v>52</v>
      </c>
      <c r="J416" s="15" t="s">
        <v>1328</v>
      </c>
      <c r="K416" s="124">
        <v>829250</v>
      </c>
      <c r="L416" s="15" t="s">
        <v>1328</v>
      </c>
      <c r="M416" s="124">
        <v>829250</v>
      </c>
      <c r="N416" s="16"/>
      <c r="O416" s="16"/>
      <c r="P416" s="67"/>
      <c r="Q416" s="106">
        <v>1</v>
      </c>
      <c r="R416" s="107" t="s">
        <v>1948</v>
      </c>
      <c r="S416" s="20"/>
      <c r="T416" s="66">
        <v>77500</v>
      </c>
      <c r="U416" s="66">
        <f t="shared" si="183"/>
        <v>5425</v>
      </c>
      <c r="V416" s="66">
        <f t="shared" si="184"/>
        <v>82925</v>
      </c>
      <c r="W416" s="50" t="s">
        <v>36</v>
      </c>
      <c r="X416" s="51">
        <v>24077</v>
      </c>
      <c r="Y416" s="113">
        <v>24155</v>
      </c>
      <c r="Z416" s="113" t="s">
        <v>4149</v>
      </c>
      <c r="AA416" s="172" t="s">
        <v>4150</v>
      </c>
      <c r="AB416" s="3" t="s">
        <v>4151</v>
      </c>
      <c r="AC416" s="5"/>
      <c r="AD416" s="5"/>
    </row>
    <row r="417" spans="1:30" s="2" customFormat="1" ht="48">
      <c r="A417" s="85">
        <v>24158</v>
      </c>
      <c r="B417" s="101" t="s">
        <v>4154</v>
      </c>
      <c r="C417" s="138">
        <v>2</v>
      </c>
      <c r="D417" s="22" t="s">
        <v>49</v>
      </c>
      <c r="E417" s="23" t="s">
        <v>50</v>
      </c>
      <c r="F417" s="22" t="s">
        <v>4155</v>
      </c>
      <c r="G417" s="24">
        <v>7564.9</v>
      </c>
      <c r="H417" s="25">
        <v>70</v>
      </c>
      <c r="I417" s="14" t="s">
        <v>52</v>
      </c>
      <c r="J417" s="26" t="s">
        <v>50</v>
      </c>
      <c r="K417" s="27">
        <v>7564.9</v>
      </c>
      <c r="L417" s="26" t="s">
        <v>50</v>
      </c>
      <c r="M417" s="27">
        <v>7564.9</v>
      </c>
      <c r="N417" s="24" t="s">
        <v>750</v>
      </c>
      <c r="O417" s="24"/>
      <c r="P417" s="138"/>
      <c r="Q417" s="147">
        <v>101</v>
      </c>
      <c r="R417" s="149" t="s">
        <v>53</v>
      </c>
      <c r="S417" s="148">
        <v>70</v>
      </c>
      <c r="T417" s="108">
        <v>7070</v>
      </c>
      <c r="U417" s="108">
        <f t="shared" ref="U417:U420" si="185">T417*7/100</f>
        <v>494.9</v>
      </c>
      <c r="V417" s="108">
        <f t="shared" ref="V417:V420" si="186">T417+U417</f>
        <v>7564.9</v>
      </c>
      <c r="W417" s="127" t="s">
        <v>4156</v>
      </c>
      <c r="X417" s="51">
        <v>24159</v>
      </c>
      <c r="Y417" s="113">
        <v>24168</v>
      </c>
      <c r="Z417" s="113" t="s">
        <v>4157</v>
      </c>
      <c r="AA417" s="172"/>
      <c r="AB417" s="154"/>
      <c r="AC417" s="153"/>
      <c r="AD417" s="153"/>
    </row>
    <row r="418" spans="1:30" s="2" customFormat="1" ht="72">
      <c r="A418" s="85">
        <v>24158</v>
      </c>
      <c r="B418" s="101" t="s">
        <v>4158</v>
      </c>
      <c r="C418" s="138">
        <v>2</v>
      </c>
      <c r="D418" s="22" t="s">
        <v>49</v>
      </c>
      <c r="E418" s="23" t="s">
        <v>462</v>
      </c>
      <c r="F418" s="22" t="s">
        <v>4159</v>
      </c>
      <c r="G418" s="24">
        <v>15408</v>
      </c>
      <c r="H418" s="25">
        <v>720</v>
      </c>
      <c r="I418" s="14" t="s">
        <v>52</v>
      </c>
      <c r="J418" s="26" t="s">
        <v>462</v>
      </c>
      <c r="K418" s="27">
        <v>13910</v>
      </c>
      <c r="L418" s="26" t="s">
        <v>462</v>
      </c>
      <c r="M418" s="27">
        <v>13910</v>
      </c>
      <c r="N418" s="24" t="s">
        <v>750</v>
      </c>
      <c r="O418" s="24"/>
      <c r="P418" s="138"/>
      <c r="Q418" s="147">
        <v>20</v>
      </c>
      <c r="R418" s="149" t="s">
        <v>256</v>
      </c>
      <c r="S418" s="148">
        <v>650</v>
      </c>
      <c r="T418" s="108">
        <v>13000</v>
      </c>
      <c r="U418" s="108">
        <f t="shared" si="185"/>
        <v>910</v>
      </c>
      <c r="V418" s="108">
        <f t="shared" si="186"/>
        <v>13910</v>
      </c>
      <c r="W418" s="127" t="s">
        <v>4160</v>
      </c>
      <c r="X418" s="51">
        <v>24160</v>
      </c>
      <c r="Y418" s="113">
        <v>24174</v>
      </c>
      <c r="Z418" s="113" t="s">
        <v>4161</v>
      </c>
      <c r="AA418" s="172" t="s">
        <v>2461</v>
      </c>
      <c r="AB418" s="154"/>
      <c r="AC418" s="153"/>
      <c r="AD418" s="153"/>
    </row>
    <row r="419" spans="1:30" s="2" customFormat="1" ht="72">
      <c r="A419" s="85">
        <v>24158</v>
      </c>
      <c r="B419" s="101" t="s">
        <v>4158</v>
      </c>
      <c r="C419" s="138">
        <v>2</v>
      </c>
      <c r="D419" s="22" t="s">
        <v>49</v>
      </c>
      <c r="E419" s="23" t="s">
        <v>462</v>
      </c>
      <c r="F419" s="22" t="s">
        <v>4162</v>
      </c>
      <c r="G419" s="24">
        <v>72760</v>
      </c>
      <c r="H419" s="25">
        <v>0.68</v>
      </c>
      <c r="I419" s="14" t="s">
        <v>52</v>
      </c>
      <c r="J419" s="26" t="s">
        <v>462</v>
      </c>
      <c r="K419" s="27">
        <v>58850</v>
      </c>
      <c r="L419" s="26" t="s">
        <v>462</v>
      </c>
      <c r="M419" s="27">
        <v>58850</v>
      </c>
      <c r="N419" s="24" t="s">
        <v>750</v>
      </c>
      <c r="O419" s="24"/>
      <c r="P419" s="138"/>
      <c r="Q419" s="147">
        <v>100000</v>
      </c>
      <c r="R419" s="149" t="s">
        <v>322</v>
      </c>
      <c r="S419" s="148">
        <v>0.55000000000000004</v>
      </c>
      <c r="T419" s="108">
        <v>55000</v>
      </c>
      <c r="U419" s="108">
        <f t="shared" si="185"/>
        <v>3850</v>
      </c>
      <c r="V419" s="108">
        <f t="shared" si="186"/>
        <v>58850</v>
      </c>
      <c r="W419" s="127" t="s">
        <v>4160</v>
      </c>
      <c r="X419" s="51">
        <v>24160</v>
      </c>
      <c r="Y419" s="113">
        <v>24174</v>
      </c>
      <c r="Z419" s="113" t="s">
        <v>4161</v>
      </c>
      <c r="AA419" s="172" t="s">
        <v>2461</v>
      </c>
      <c r="AB419" s="154"/>
      <c r="AC419" s="153"/>
      <c r="AD419" s="153"/>
    </row>
    <row r="420" spans="1:30" s="2" customFormat="1" ht="48">
      <c r="A420" s="85">
        <v>24158</v>
      </c>
      <c r="B420" s="101" t="s">
        <v>4163</v>
      </c>
      <c r="C420" s="138">
        <v>6</v>
      </c>
      <c r="D420" s="22" t="s">
        <v>49</v>
      </c>
      <c r="E420" s="23" t="s">
        <v>3350</v>
      </c>
      <c r="F420" s="22" t="s">
        <v>4164</v>
      </c>
      <c r="G420" s="24">
        <v>4815</v>
      </c>
      <c r="H420" s="25">
        <v>4500</v>
      </c>
      <c r="I420" s="14" t="s">
        <v>52</v>
      </c>
      <c r="J420" s="26" t="s">
        <v>3350</v>
      </c>
      <c r="K420" s="27">
        <v>4815</v>
      </c>
      <c r="L420" s="26" t="s">
        <v>3350</v>
      </c>
      <c r="M420" s="27">
        <v>4815</v>
      </c>
      <c r="N420" s="24" t="s">
        <v>750</v>
      </c>
      <c r="O420" s="24"/>
      <c r="P420" s="138" t="s">
        <v>4165</v>
      </c>
      <c r="Q420" s="147">
        <v>1</v>
      </c>
      <c r="R420" s="149" t="s">
        <v>101</v>
      </c>
      <c r="S420" s="148"/>
      <c r="T420" s="108">
        <v>4500</v>
      </c>
      <c r="U420" s="108">
        <f t="shared" si="185"/>
        <v>315</v>
      </c>
      <c r="V420" s="108">
        <f t="shared" si="186"/>
        <v>4815</v>
      </c>
      <c r="W420" s="127" t="s">
        <v>4166</v>
      </c>
      <c r="X420" s="51">
        <v>24159</v>
      </c>
      <c r="Y420" s="113">
        <v>24160</v>
      </c>
      <c r="Z420" s="113" t="s">
        <v>4004</v>
      </c>
      <c r="AA420" s="172" t="s">
        <v>2191</v>
      </c>
      <c r="AB420" s="154"/>
      <c r="AC420" s="153"/>
      <c r="AD420" s="153"/>
    </row>
    <row r="421" spans="1:30" s="2" customFormat="1" ht="48">
      <c r="A421" s="85">
        <v>24159</v>
      </c>
      <c r="B421" s="101" t="s">
        <v>4167</v>
      </c>
      <c r="C421" s="138">
        <v>1</v>
      </c>
      <c r="D421" s="22" t="s">
        <v>60</v>
      </c>
      <c r="E421" s="23" t="s">
        <v>61</v>
      </c>
      <c r="F421" s="22" t="s">
        <v>3569</v>
      </c>
      <c r="G421" s="24">
        <v>27049.599999999999</v>
      </c>
      <c r="H421" s="25">
        <v>5056</v>
      </c>
      <c r="I421" s="14" t="s">
        <v>52</v>
      </c>
      <c r="J421" s="26" t="s">
        <v>61</v>
      </c>
      <c r="K421" s="27">
        <v>27049.599999999999</v>
      </c>
      <c r="L421" s="26" t="s">
        <v>61</v>
      </c>
      <c r="M421" s="27">
        <v>27049.599999999999</v>
      </c>
      <c r="N421" s="24" t="s">
        <v>750</v>
      </c>
      <c r="O421" s="24"/>
      <c r="P421" s="138"/>
      <c r="Q421" s="147">
        <v>5</v>
      </c>
      <c r="R421" s="149" t="s">
        <v>63</v>
      </c>
      <c r="S421" s="148">
        <v>5056</v>
      </c>
      <c r="T421" s="108">
        <v>25280</v>
      </c>
      <c r="U421" s="108">
        <f t="shared" si="183"/>
        <v>1769.6</v>
      </c>
      <c r="V421" s="108">
        <f t="shared" si="184"/>
        <v>27049.599999999999</v>
      </c>
      <c r="W421" s="127" t="s">
        <v>4168</v>
      </c>
      <c r="X421" s="51">
        <v>24166</v>
      </c>
      <c r="Y421" s="113">
        <v>24168</v>
      </c>
      <c r="Z421" s="113" t="s">
        <v>4169</v>
      </c>
      <c r="AA421" s="172" t="s">
        <v>1090</v>
      </c>
      <c r="AB421" s="154"/>
      <c r="AC421" s="153"/>
      <c r="AD421" s="153"/>
    </row>
    <row r="422" spans="1:30" s="2" customFormat="1" ht="48">
      <c r="A422" s="85">
        <v>24159</v>
      </c>
      <c r="B422" s="101" t="s">
        <v>4167</v>
      </c>
      <c r="C422" s="138">
        <v>1</v>
      </c>
      <c r="D422" s="22" t="s">
        <v>60</v>
      </c>
      <c r="E422" s="23" t="s">
        <v>61</v>
      </c>
      <c r="F422" s="22" t="s">
        <v>1669</v>
      </c>
      <c r="G422" s="24">
        <v>1251.9000000000001</v>
      </c>
      <c r="H422" s="25">
        <v>1170</v>
      </c>
      <c r="I422" s="14" t="s">
        <v>52</v>
      </c>
      <c r="J422" s="26" t="s">
        <v>61</v>
      </c>
      <c r="K422" s="27">
        <v>1251.9000000000001</v>
      </c>
      <c r="L422" s="26" t="s">
        <v>61</v>
      </c>
      <c r="M422" s="27">
        <v>1251.9000000000001</v>
      </c>
      <c r="N422" s="24" t="s">
        <v>750</v>
      </c>
      <c r="O422" s="24"/>
      <c r="P422" s="138"/>
      <c r="Q422" s="147">
        <v>1</v>
      </c>
      <c r="R422" s="149" t="s">
        <v>63</v>
      </c>
      <c r="S422" s="148">
        <v>1170</v>
      </c>
      <c r="T422" s="108">
        <v>1170</v>
      </c>
      <c r="U422" s="108">
        <f t="shared" ref="U422:U424" si="187">T422*7/100</f>
        <v>81.900000000000006</v>
      </c>
      <c r="V422" s="108">
        <f t="shared" ref="V422:V424" si="188">T422+U422</f>
        <v>1251.9000000000001</v>
      </c>
      <c r="W422" s="127" t="s">
        <v>4168</v>
      </c>
      <c r="X422" s="51">
        <v>24166</v>
      </c>
      <c r="Y422" s="113">
        <v>24168</v>
      </c>
      <c r="Z422" s="113" t="s">
        <v>4169</v>
      </c>
      <c r="AA422" s="172" t="s">
        <v>1090</v>
      </c>
      <c r="AB422" s="154"/>
      <c r="AC422" s="153"/>
      <c r="AD422" s="153"/>
    </row>
    <row r="423" spans="1:30" s="2" customFormat="1" ht="48">
      <c r="A423" s="85">
        <v>24159</v>
      </c>
      <c r="B423" s="101" t="s">
        <v>4167</v>
      </c>
      <c r="C423" s="138">
        <v>1</v>
      </c>
      <c r="D423" s="22" t="s">
        <v>60</v>
      </c>
      <c r="E423" s="23" t="s">
        <v>61</v>
      </c>
      <c r="F423" s="22" t="s">
        <v>287</v>
      </c>
      <c r="G423" s="24">
        <v>974.77</v>
      </c>
      <c r="H423" s="25">
        <v>911</v>
      </c>
      <c r="I423" s="14" t="s">
        <v>52</v>
      </c>
      <c r="J423" s="26" t="s">
        <v>61</v>
      </c>
      <c r="K423" s="27">
        <v>974.77</v>
      </c>
      <c r="L423" s="26" t="s">
        <v>61</v>
      </c>
      <c r="M423" s="27">
        <v>974.77</v>
      </c>
      <c r="N423" s="24" t="s">
        <v>750</v>
      </c>
      <c r="O423" s="24"/>
      <c r="P423" s="138"/>
      <c r="Q423" s="147">
        <v>1</v>
      </c>
      <c r="R423" s="149" t="s">
        <v>63</v>
      </c>
      <c r="S423" s="148">
        <v>911</v>
      </c>
      <c r="T423" s="108">
        <v>911</v>
      </c>
      <c r="U423" s="108">
        <f t="shared" si="187"/>
        <v>63.77</v>
      </c>
      <c r="V423" s="108">
        <f t="shared" si="188"/>
        <v>974.77</v>
      </c>
      <c r="W423" s="127" t="s">
        <v>4168</v>
      </c>
      <c r="X423" s="51">
        <v>24166</v>
      </c>
      <c r="Y423" s="113">
        <v>24168</v>
      </c>
      <c r="Z423" s="113" t="s">
        <v>4169</v>
      </c>
      <c r="AA423" s="172" t="s">
        <v>1090</v>
      </c>
      <c r="AB423" s="154"/>
      <c r="AC423" s="153"/>
      <c r="AD423" s="153"/>
    </row>
    <row r="424" spans="1:30" s="2" customFormat="1" ht="48">
      <c r="A424" s="85">
        <v>24159</v>
      </c>
      <c r="B424" s="101" t="s">
        <v>4167</v>
      </c>
      <c r="C424" s="138">
        <v>1</v>
      </c>
      <c r="D424" s="22" t="s">
        <v>60</v>
      </c>
      <c r="E424" s="23" t="s">
        <v>61</v>
      </c>
      <c r="F424" s="22" t="s">
        <v>336</v>
      </c>
      <c r="G424" s="24">
        <v>119572.5</v>
      </c>
      <c r="H424" s="25">
        <v>894</v>
      </c>
      <c r="I424" s="14" t="s">
        <v>52</v>
      </c>
      <c r="J424" s="26" t="s">
        <v>61</v>
      </c>
      <c r="K424" s="27">
        <v>119572.5</v>
      </c>
      <c r="L424" s="26" t="s">
        <v>61</v>
      </c>
      <c r="M424" s="27">
        <v>119572.5</v>
      </c>
      <c r="N424" s="24" t="s">
        <v>750</v>
      </c>
      <c r="O424" s="24"/>
      <c r="P424" s="138"/>
      <c r="Q424" s="147">
        <v>125</v>
      </c>
      <c r="R424" s="149" t="s">
        <v>63</v>
      </c>
      <c r="S424" s="148">
        <v>894</v>
      </c>
      <c r="T424" s="108">
        <v>111750</v>
      </c>
      <c r="U424" s="108">
        <f t="shared" si="187"/>
        <v>7822.5</v>
      </c>
      <c r="V424" s="108">
        <f t="shared" si="188"/>
        <v>119572.5</v>
      </c>
      <c r="W424" s="127" t="s">
        <v>4168</v>
      </c>
      <c r="X424" s="51">
        <v>24166</v>
      </c>
      <c r="Y424" s="113">
        <v>24168</v>
      </c>
      <c r="Z424" s="113" t="s">
        <v>4169</v>
      </c>
      <c r="AA424" s="172" t="s">
        <v>1090</v>
      </c>
      <c r="AB424" s="154"/>
      <c r="AC424" s="153"/>
      <c r="AD424" s="153"/>
    </row>
    <row r="425" spans="1:30" s="2" customFormat="1" ht="34.5" customHeight="1">
      <c r="A425" s="85">
        <v>24160</v>
      </c>
      <c r="B425" s="101" t="s">
        <v>4170</v>
      </c>
      <c r="C425" s="138">
        <v>2</v>
      </c>
      <c r="D425" s="22" t="s">
        <v>49</v>
      </c>
      <c r="E425" s="23" t="s">
        <v>4171</v>
      </c>
      <c r="F425" s="22" t="s">
        <v>4172</v>
      </c>
      <c r="G425" s="24">
        <v>36915</v>
      </c>
      <c r="H425" s="25">
        <v>3.45</v>
      </c>
      <c r="I425" s="14" t="s">
        <v>52</v>
      </c>
      <c r="J425" s="23" t="s">
        <v>4171</v>
      </c>
      <c r="K425" s="27">
        <v>23540</v>
      </c>
      <c r="L425" s="23" t="s">
        <v>4171</v>
      </c>
      <c r="M425" s="27">
        <v>23540</v>
      </c>
      <c r="N425" s="24" t="s">
        <v>750</v>
      </c>
      <c r="O425" s="24"/>
      <c r="P425" s="138"/>
      <c r="Q425" s="147">
        <v>10000</v>
      </c>
      <c r="R425" s="149" t="s">
        <v>80</v>
      </c>
      <c r="S425" s="148">
        <v>2.2000000000000002</v>
      </c>
      <c r="T425" s="108">
        <v>22000</v>
      </c>
      <c r="U425" s="108">
        <f t="shared" ref="U425:U437" si="189">T425*7/100</f>
        <v>1540</v>
      </c>
      <c r="V425" s="108">
        <f t="shared" ref="V425:V437" si="190">T425+U425</f>
        <v>23540</v>
      </c>
      <c r="W425" s="127" t="s">
        <v>4173</v>
      </c>
      <c r="X425" s="51">
        <v>24161</v>
      </c>
      <c r="Y425" s="113">
        <v>24181</v>
      </c>
      <c r="Z425" s="113" t="s">
        <v>4174</v>
      </c>
      <c r="AA425" s="172" t="s">
        <v>4175</v>
      </c>
      <c r="AB425" s="154"/>
      <c r="AC425" s="153"/>
      <c r="AD425" s="153"/>
    </row>
    <row r="426" spans="1:30" s="2" customFormat="1" ht="40.5" customHeight="1">
      <c r="A426" s="85">
        <v>24160</v>
      </c>
      <c r="B426" s="101" t="s">
        <v>4176</v>
      </c>
      <c r="C426" s="138">
        <v>6</v>
      </c>
      <c r="D426" s="22" t="s">
        <v>112</v>
      </c>
      <c r="E426" s="23" t="s">
        <v>197</v>
      </c>
      <c r="F426" s="22" t="s">
        <v>4177</v>
      </c>
      <c r="G426" s="24">
        <v>2140</v>
      </c>
      <c r="H426" s="25">
        <v>2</v>
      </c>
      <c r="I426" s="14" t="s">
        <v>52</v>
      </c>
      <c r="J426" s="26" t="s">
        <v>197</v>
      </c>
      <c r="K426" s="27">
        <v>2140</v>
      </c>
      <c r="L426" s="41" t="s">
        <v>197</v>
      </c>
      <c r="M426" s="24">
        <v>2140</v>
      </c>
      <c r="N426" s="24" t="s">
        <v>750</v>
      </c>
      <c r="O426" s="24"/>
      <c r="P426" s="138" t="s">
        <v>4178</v>
      </c>
      <c r="Q426" s="147">
        <v>1000</v>
      </c>
      <c r="R426" s="149" t="s">
        <v>58</v>
      </c>
      <c r="S426" s="148">
        <v>2</v>
      </c>
      <c r="T426" s="108">
        <v>2000</v>
      </c>
      <c r="U426" s="108">
        <f t="shared" si="189"/>
        <v>140</v>
      </c>
      <c r="V426" s="108">
        <f t="shared" si="190"/>
        <v>2140</v>
      </c>
      <c r="W426" s="127" t="s">
        <v>4179</v>
      </c>
      <c r="X426" s="51">
        <v>24162</v>
      </c>
      <c r="Y426" s="113">
        <v>24165</v>
      </c>
      <c r="Z426" s="113" t="s">
        <v>4180</v>
      </c>
      <c r="AA426" s="172" t="s">
        <v>4181</v>
      </c>
      <c r="AB426" s="154"/>
      <c r="AC426" s="153"/>
      <c r="AD426" s="153"/>
    </row>
    <row r="427" spans="1:30" s="2" customFormat="1" ht="36.75" customHeight="1">
      <c r="A427" s="85">
        <v>24165</v>
      </c>
      <c r="B427" s="101" t="s">
        <v>4182</v>
      </c>
      <c r="C427" s="138">
        <v>7</v>
      </c>
      <c r="D427" s="22" t="s">
        <v>147</v>
      </c>
      <c r="E427" s="23" t="s">
        <v>436</v>
      </c>
      <c r="F427" s="22" t="s">
        <v>437</v>
      </c>
      <c r="G427" s="24">
        <v>449.4</v>
      </c>
      <c r="H427" s="25"/>
      <c r="I427" s="22" t="s">
        <v>275</v>
      </c>
      <c r="J427" s="26" t="s">
        <v>436</v>
      </c>
      <c r="K427" s="27">
        <v>449.4</v>
      </c>
      <c r="L427" s="41" t="s">
        <v>436</v>
      </c>
      <c r="M427" s="24">
        <v>449.4</v>
      </c>
      <c r="N427" s="24" t="s">
        <v>750</v>
      </c>
      <c r="O427" s="24"/>
      <c r="P427" s="138"/>
      <c r="Q427" s="147">
        <v>2</v>
      </c>
      <c r="R427" s="149" t="s">
        <v>101</v>
      </c>
      <c r="S427" s="148"/>
      <c r="T427" s="108">
        <v>420</v>
      </c>
      <c r="U427" s="108">
        <f t="shared" si="189"/>
        <v>29.4</v>
      </c>
      <c r="V427" s="108">
        <f t="shared" si="190"/>
        <v>449.4</v>
      </c>
      <c r="W427" s="50" t="s">
        <v>275</v>
      </c>
      <c r="X427" s="51">
        <v>24161</v>
      </c>
      <c r="Y427" s="113">
        <v>24161</v>
      </c>
      <c r="Z427" s="113" t="s">
        <v>275</v>
      </c>
      <c r="AA427" s="172" t="s">
        <v>275</v>
      </c>
      <c r="AB427" s="154"/>
      <c r="AC427" s="153"/>
      <c r="AD427" s="153"/>
    </row>
    <row r="428" spans="1:30" s="2" customFormat="1" ht="72">
      <c r="A428" s="85">
        <v>24165</v>
      </c>
      <c r="B428" s="101" t="s">
        <v>4183</v>
      </c>
      <c r="C428" s="138">
        <v>7</v>
      </c>
      <c r="D428" s="22" t="s">
        <v>147</v>
      </c>
      <c r="E428" s="23" t="s">
        <v>3008</v>
      </c>
      <c r="F428" s="40" t="s">
        <v>4184</v>
      </c>
      <c r="G428" s="24">
        <v>73830</v>
      </c>
      <c r="H428" s="25"/>
      <c r="I428" s="22" t="s">
        <v>275</v>
      </c>
      <c r="J428" s="26" t="s">
        <v>3008</v>
      </c>
      <c r="K428" s="27">
        <v>73830</v>
      </c>
      <c r="L428" s="41" t="s">
        <v>3008</v>
      </c>
      <c r="M428" s="24">
        <v>73830</v>
      </c>
      <c r="N428" s="24" t="s">
        <v>750</v>
      </c>
      <c r="O428" s="24"/>
      <c r="P428" s="138"/>
      <c r="Q428" s="147">
        <v>3</v>
      </c>
      <c r="R428" s="149" t="s">
        <v>101</v>
      </c>
      <c r="S428" s="148"/>
      <c r="T428" s="108">
        <v>69000</v>
      </c>
      <c r="U428" s="108">
        <f t="shared" si="189"/>
        <v>4830</v>
      </c>
      <c r="V428" s="108">
        <f t="shared" si="190"/>
        <v>73830</v>
      </c>
      <c r="W428" s="50" t="s">
        <v>275</v>
      </c>
      <c r="X428" s="51">
        <v>24162</v>
      </c>
      <c r="Y428" s="113">
        <v>24162</v>
      </c>
      <c r="Z428" s="113" t="s">
        <v>275</v>
      </c>
      <c r="AA428" s="172" t="s">
        <v>275</v>
      </c>
      <c r="AB428" s="154"/>
      <c r="AC428" s="153"/>
      <c r="AD428" s="153"/>
    </row>
    <row r="429" spans="1:30" s="2" customFormat="1" ht="33.75" customHeight="1">
      <c r="A429" s="85">
        <v>24165</v>
      </c>
      <c r="B429" s="101" t="s">
        <v>4185</v>
      </c>
      <c r="C429" s="138">
        <v>5</v>
      </c>
      <c r="D429" s="22" t="s">
        <v>60</v>
      </c>
      <c r="E429" s="23" t="s">
        <v>1868</v>
      </c>
      <c r="F429" s="40" t="s">
        <v>4186</v>
      </c>
      <c r="G429" s="24">
        <v>68170.77</v>
      </c>
      <c r="H429" s="25"/>
      <c r="I429" s="14" t="s">
        <v>52</v>
      </c>
      <c r="J429" s="26" t="s">
        <v>1868</v>
      </c>
      <c r="K429" s="27">
        <v>57077.01</v>
      </c>
      <c r="L429" s="26" t="s">
        <v>1868</v>
      </c>
      <c r="M429" s="27">
        <v>57077.01</v>
      </c>
      <c r="N429" s="24" t="s">
        <v>750</v>
      </c>
      <c r="O429" s="24"/>
      <c r="P429" s="138"/>
      <c r="Q429" s="147">
        <v>44</v>
      </c>
      <c r="R429" s="149" t="s">
        <v>101</v>
      </c>
      <c r="S429" s="148"/>
      <c r="T429" s="108">
        <v>53343</v>
      </c>
      <c r="U429" s="108">
        <f t="shared" ref="U429:U432" si="191">T429*7/100</f>
        <v>3734.01</v>
      </c>
      <c r="V429" s="108">
        <f t="shared" ref="V429:V434" si="192">T429+U429</f>
        <v>57077.01</v>
      </c>
      <c r="W429" s="127" t="s">
        <v>4187</v>
      </c>
      <c r="X429" s="51">
        <v>24176</v>
      </c>
      <c r="Y429" s="113">
        <v>24189</v>
      </c>
      <c r="Z429" s="113" t="s">
        <v>4188</v>
      </c>
      <c r="AA429" s="172" t="s">
        <v>4045</v>
      </c>
      <c r="AB429" s="154"/>
      <c r="AC429" s="153"/>
      <c r="AD429" s="153"/>
    </row>
    <row r="430" spans="1:30" s="2" customFormat="1" ht="48">
      <c r="A430" s="85">
        <v>24165</v>
      </c>
      <c r="B430" s="101" t="s">
        <v>4189</v>
      </c>
      <c r="C430" s="138">
        <v>5</v>
      </c>
      <c r="D430" s="22" t="s">
        <v>60</v>
      </c>
      <c r="E430" s="23" t="s">
        <v>1223</v>
      </c>
      <c r="F430" s="40" t="s">
        <v>4190</v>
      </c>
      <c r="G430" s="24">
        <v>171959.7</v>
      </c>
      <c r="H430" s="25"/>
      <c r="I430" s="14" t="s">
        <v>52</v>
      </c>
      <c r="J430" s="26" t="s">
        <v>1223</v>
      </c>
      <c r="K430" s="27">
        <v>159590.5</v>
      </c>
      <c r="L430" s="26" t="s">
        <v>1223</v>
      </c>
      <c r="M430" s="27">
        <v>159590.5</v>
      </c>
      <c r="N430" s="24" t="s">
        <v>750</v>
      </c>
      <c r="O430" s="24"/>
      <c r="P430" s="138"/>
      <c r="Q430" s="147">
        <v>13</v>
      </c>
      <c r="R430" s="149" t="s">
        <v>101</v>
      </c>
      <c r="S430" s="148"/>
      <c r="T430" s="108">
        <v>149150</v>
      </c>
      <c r="U430" s="108">
        <f t="shared" si="191"/>
        <v>10440.5</v>
      </c>
      <c r="V430" s="108">
        <f t="shared" si="192"/>
        <v>159590.5</v>
      </c>
      <c r="W430" s="127" t="s">
        <v>4191</v>
      </c>
      <c r="X430" s="51">
        <v>24169</v>
      </c>
      <c r="Y430" s="113">
        <v>24181</v>
      </c>
      <c r="Z430" s="113" t="s">
        <v>4192</v>
      </c>
      <c r="AA430" s="172" t="s">
        <v>4045</v>
      </c>
      <c r="AB430" s="154"/>
      <c r="AC430" s="153"/>
      <c r="AD430" s="153"/>
    </row>
    <row r="431" spans="1:30" s="2" customFormat="1" ht="35.25" customHeight="1">
      <c r="A431" s="85">
        <v>24165</v>
      </c>
      <c r="B431" s="101" t="s">
        <v>4193</v>
      </c>
      <c r="C431" s="138">
        <v>5</v>
      </c>
      <c r="D431" s="22" t="s">
        <v>60</v>
      </c>
      <c r="E431" s="23" t="s">
        <v>4194</v>
      </c>
      <c r="F431" s="40" t="s">
        <v>4195</v>
      </c>
      <c r="G431" s="24">
        <v>3081.6</v>
      </c>
      <c r="H431" s="25">
        <v>120</v>
      </c>
      <c r="I431" s="14" t="s">
        <v>52</v>
      </c>
      <c r="J431" s="23" t="s">
        <v>4194</v>
      </c>
      <c r="K431" s="27">
        <v>2824.8</v>
      </c>
      <c r="L431" s="23" t="s">
        <v>4194</v>
      </c>
      <c r="M431" s="27">
        <v>2824.8</v>
      </c>
      <c r="N431" s="24" t="s">
        <v>750</v>
      </c>
      <c r="O431" s="24"/>
      <c r="P431" s="138"/>
      <c r="Q431" s="147">
        <v>24</v>
      </c>
      <c r="R431" s="149" t="s">
        <v>386</v>
      </c>
      <c r="S431" s="148">
        <v>110</v>
      </c>
      <c r="T431" s="108">
        <v>2640</v>
      </c>
      <c r="U431" s="108">
        <f t="shared" si="191"/>
        <v>184.8</v>
      </c>
      <c r="V431" s="108">
        <f t="shared" si="192"/>
        <v>2824.8</v>
      </c>
      <c r="W431" s="127" t="s">
        <v>4196</v>
      </c>
      <c r="X431" s="51">
        <v>24181</v>
      </c>
      <c r="Y431" s="113"/>
      <c r="Z431" s="113"/>
      <c r="AA431" s="172"/>
      <c r="AB431" s="154"/>
      <c r="AC431" s="153"/>
      <c r="AD431" s="153"/>
    </row>
    <row r="432" spans="1:30" ht="30" customHeight="1">
      <c r="A432" s="85">
        <v>24165</v>
      </c>
      <c r="B432" s="101" t="s">
        <v>4197</v>
      </c>
      <c r="C432" s="67">
        <v>7</v>
      </c>
      <c r="D432" s="14" t="s">
        <v>147</v>
      </c>
      <c r="E432" s="15" t="s">
        <v>1328</v>
      </c>
      <c r="F432" s="14" t="s">
        <v>4153</v>
      </c>
      <c r="G432" s="16">
        <v>829250</v>
      </c>
      <c r="H432" s="17"/>
      <c r="I432" s="14" t="s">
        <v>52</v>
      </c>
      <c r="J432" s="15" t="s">
        <v>1328</v>
      </c>
      <c r="K432" s="124">
        <v>829250</v>
      </c>
      <c r="L432" s="15" t="s">
        <v>1328</v>
      </c>
      <c r="M432" s="124">
        <v>829250</v>
      </c>
      <c r="N432" s="16"/>
      <c r="O432" s="16"/>
      <c r="P432" s="67"/>
      <c r="Q432" s="106">
        <v>1</v>
      </c>
      <c r="R432" s="107" t="s">
        <v>1948</v>
      </c>
      <c r="S432" s="20"/>
      <c r="T432" s="66">
        <v>77500</v>
      </c>
      <c r="U432" s="66">
        <f t="shared" si="191"/>
        <v>5425</v>
      </c>
      <c r="V432" s="66">
        <f t="shared" si="192"/>
        <v>82925</v>
      </c>
      <c r="W432" s="50" t="s">
        <v>36</v>
      </c>
      <c r="X432" s="51">
        <v>24077</v>
      </c>
      <c r="Y432" s="113">
        <v>24155</v>
      </c>
      <c r="Z432" s="113" t="s">
        <v>4149</v>
      </c>
      <c r="AA432" s="172" t="s">
        <v>4150</v>
      </c>
      <c r="AB432" s="3" t="s">
        <v>4151</v>
      </c>
      <c r="AC432" s="5"/>
      <c r="AD432" s="5"/>
    </row>
    <row r="433" spans="1:30" s="2" customFormat="1" ht="48">
      <c r="A433" s="85">
        <v>24161</v>
      </c>
      <c r="B433" s="101" t="s">
        <v>4198</v>
      </c>
      <c r="C433" s="138">
        <v>6</v>
      </c>
      <c r="D433" s="22" t="s">
        <v>147</v>
      </c>
      <c r="E433" s="23" t="s">
        <v>620</v>
      </c>
      <c r="F433" s="40" t="s">
        <v>4199</v>
      </c>
      <c r="G433" s="24">
        <v>75</v>
      </c>
      <c r="H433" s="25">
        <v>7.4999999999999997E-2</v>
      </c>
      <c r="I433" s="14" t="s">
        <v>52</v>
      </c>
      <c r="J433" s="26" t="s">
        <v>620</v>
      </c>
      <c r="K433" s="27">
        <v>75</v>
      </c>
      <c r="L433" s="26" t="s">
        <v>620</v>
      </c>
      <c r="M433" s="27">
        <v>75</v>
      </c>
      <c r="N433" s="24" t="s">
        <v>750</v>
      </c>
      <c r="O433" s="24"/>
      <c r="P433" s="138" t="s">
        <v>4178</v>
      </c>
      <c r="Q433" s="147">
        <v>1000</v>
      </c>
      <c r="R433" s="149" t="s">
        <v>301</v>
      </c>
      <c r="S433" s="148">
        <v>7.4999999999999997E-2</v>
      </c>
      <c r="T433" s="108">
        <v>75</v>
      </c>
      <c r="U433" s="108">
        <v>0</v>
      </c>
      <c r="V433" s="108">
        <f t="shared" si="192"/>
        <v>75</v>
      </c>
      <c r="W433" s="127" t="s">
        <v>4200</v>
      </c>
      <c r="X433" s="51">
        <v>24162</v>
      </c>
      <c r="Y433" s="113">
        <v>24167</v>
      </c>
      <c r="Z433" s="113" t="s">
        <v>4201</v>
      </c>
      <c r="AA433" s="172" t="s">
        <v>899</v>
      </c>
      <c r="AB433" s="154"/>
      <c r="AC433" s="153"/>
      <c r="AD433" s="153"/>
    </row>
    <row r="434" spans="1:30" s="2" customFormat="1" ht="48">
      <c r="A434" s="85">
        <v>24161</v>
      </c>
      <c r="B434" s="101" t="s">
        <v>4198</v>
      </c>
      <c r="C434" s="138">
        <v>6</v>
      </c>
      <c r="D434" s="22" t="s">
        <v>147</v>
      </c>
      <c r="E434" s="23" t="s">
        <v>620</v>
      </c>
      <c r="F434" s="40" t="s">
        <v>2443</v>
      </c>
      <c r="G434" s="24">
        <v>1300</v>
      </c>
      <c r="H434" s="25">
        <v>6.5000000000000002E-2</v>
      </c>
      <c r="I434" s="14" t="s">
        <v>52</v>
      </c>
      <c r="J434" s="26" t="s">
        <v>620</v>
      </c>
      <c r="K434" s="27">
        <v>1300</v>
      </c>
      <c r="L434" s="26" t="s">
        <v>620</v>
      </c>
      <c r="M434" s="24">
        <v>1300</v>
      </c>
      <c r="N434" s="24" t="s">
        <v>750</v>
      </c>
      <c r="O434" s="24"/>
      <c r="P434" s="138" t="s">
        <v>4202</v>
      </c>
      <c r="Q434" s="147">
        <v>20000</v>
      </c>
      <c r="R434" s="149" t="s">
        <v>301</v>
      </c>
      <c r="S434" s="148">
        <v>6.5000000000000002E-2</v>
      </c>
      <c r="T434" s="108">
        <v>1300</v>
      </c>
      <c r="U434" s="108">
        <v>0</v>
      </c>
      <c r="V434" s="108">
        <f t="shared" si="192"/>
        <v>1300</v>
      </c>
      <c r="W434" s="127" t="s">
        <v>4200</v>
      </c>
      <c r="X434" s="51">
        <v>24162</v>
      </c>
      <c r="Y434" s="113">
        <v>24167</v>
      </c>
      <c r="Z434" s="113" t="s">
        <v>4201</v>
      </c>
      <c r="AA434" s="172"/>
      <c r="AB434" s="154"/>
      <c r="AC434" s="153"/>
      <c r="AD434" s="153"/>
    </row>
    <row r="435" spans="1:30" s="2" customFormat="1" ht="48">
      <c r="A435" s="85">
        <v>24161</v>
      </c>
      <c r="B435" s="101" t="s">
        <v>4203</v>
      </c>
      <c r="C435" s="138">
        <v>6</v>
      </c>
      <c r="D435" s="22" t="s">
        <v>112</v>
      </c>
      <c r="E435" s="23" t="s">
        <v>197</v>
      </c>
      <c r="F435" s="22" t="s">
        <v>4204</v>
      </c>
      <c r="G435" s="24">
        <v>1605</v>
      </c>
      <c r="H435" s="25">
        <v>100</v>
      </c>
      <c r="I435" s="14" t="s">
        <v>52</v>
      </c>
      <c r="J435" s="26" t="s">
        <v>197</v>
      </c>
      <c r="K435" s="27">
        <v>1605</v>
      </c>
      <c r="L435" s="26" t="s">
        <v>197</v>
      </c>
      <c r="M435" s="27">
        <v>1605</v>
      </c>
      <c r="N435" s="24" t="s">
        <v>750</v>
      </c>
      <c r="O435" s="24"/>
      <c r="P435" s="138" t="s">
        <v>4165</v>
      </c>
      <c r="Q435" s="147">
        <v>15</v>
      </c>
      <c r="R435" s="149" t="s">
        <v>53</v>
      </c>
      <c r="S435" s="148">
        <v>100</v>
      </c>
      <c r="T435" s="108">
        <v>1500</v>
      </c>
      <c r="U435" s="108">
        <f t="shared" si="189"/>
        <v>105</v>
      </c>
      <c r="V435" s="108">
        <f t="shared" si="190"/>
        <v>1605</v>
      </c>
      <c r="W435" s="127" t="s">
        <v>4205</v>
      </c>
      <c r="X435" s="51">
        <v>24166</v>
      </c>
      <c r="Y435" s="113">
        <v>24168</v>
      </c>
      <c r="Z435" s="113" t="s">
        <v>4206</v>
      </c>
      <c r="AA435" s="172" t="s">
        <v>209</v>
      </c>
      <c r="AB435" s="154"/>
      <c r="AC435" s="153"/>
      <c r="AD435" s="153"/>
    </row>
    <row r="436" spans="1:30" s="2" customFormat="1">
      <c r="A436" s="85">
        <v>24161</v>
      </c>
      <c r="B436" s="101" t="s">
        <v>4207</v>
      </c>
      <c r="C436" s="138">
        <v>6</v>
      </c>
      <c r="D436" s="22" t="s">
        <v>112</v>
      </c>
      <c r="E436" s="23" t="s">
        <v>3056</v>
      </c>
      <c r="F436" s="22" t="s">
        <v>4208</v>
      </c>
      <c r="G436" s="24">
        <v>7490</v>
      </c>
      <c r="H436" s="25">
        <v>7</v>
      </c>
      <c r="I436" s="14" t="s">
        <v>52</v>
      </c>
      <c r="J436" s="23" t="s">
        <v>3056</v>
      </c>
      <c r="K436" s="27">
        <v>7490</v>
      </c>
      <c r="L436" s="23" t="s">
        <v>3056</v>
      </c>
      <c r="M436" s="24">
        <v>7490</v>
      </c>
      <c r="N436" s="24" t="s">
        <v>750</v>
      </c>
      <c r="O436" s="24"/>
      <c r="P436" s="138" t="s">
        <v>4209</v>
      </c>
      <c r="Q436" s="147">
        <v>1000</v>
      </c>
      <c r="R436" s="149" t="s">
        <v>58</v>
      </c>
      <c r="S436" s="148">
        <v>7</v>
      </c>
      <c r="T436" s="108">
        <v>7000</v>
      </c>
      <c r="U436" s="108">
        <f t="shared" si="189"/>
        <v>490</v>
      </c>
      <c r="V436" s="108">
        <f t="shared" si="190"/>
        <v>7490</v>
      </c>
      <c r="W436" s="127" t="s">
        <v>4210</v>
      </c>
      <c r="X436" s="51">
        <v>24174</v>
      </c>
      <c r="Y436" s="113">
        <v>24181</v>
      </c>
      <c r="Z436" s="113" t="s">
        <v>4211</v>
      </c>
      <c r="AA436" s="172" t="s">
        <v>863</v>
      </c>
      <c r="AB436" s="154"/>
      <c r="AC436" s="153"/>
      <c r="AD436" s="153"/>
    </row>
    <row r="437" spans="1:30" s="2" customFormat="1" ht="33" customHeight="1">
      <c r="A437" s="85">
        <v>24161</v>
      </c>
      <c r="B437" s="101" t="s">
        <v>4207</v>
      </c>
      <c r="C437" s="138">
        <v>6</v>
      </c>
      <c r="D437" s="22" t="s">
        <v>112</v>
      </c>
      <c r="E437" s="23" t="s">
        <v>3056</v>
      </c>
      <c r="F437" s="22" t="s">
        <v>4212</v>
      </c>
      <c r="G437" s="24">
        <v>11235</v>
      </c>
      <c r="H437" s="25">
        <v>3.5</v>
      </c>
      <c r="I437" s="14" t="s">
        <v>52</v>
      </c>
      <c r="J437" s="23" t="s">
        <v>3056</v>
      </c>
      <c r="K437" s="27">
        <v>11235</v>
      </c>
      <c r="L437" s="23" t="s">
        <v>3056</v>
      </c>
      <c r="M437" s="24">
        <v>11235</v>
      </c>
      <c r="N437" s="24" t="s">
        <v>750</v>
      </c>
      <c r="O437" s="24"/>
      <c r="P437" s="138" t="s">
        <v>4213</v>
      </c>
      <c r="Q437" s="147">
        <v>3000</v>
      </c>
      <c r="R437" s="149" t="s">
        <v>58</v>
      </c>
      <c r="S437" s="148">
        <v>3.5</v>
      </c>
      <c r="T437" s="108">
        <v>10500</v>
      </c>
      <c r="U437" s="108">
        <f t="shared" si="189"/>
        <v>735</v>
      </c>
      <c r="V437" s="108">
        <f t="shared" si="190"/>
        <v>11235</v>
      </c>
      <c r="W437" s="127" t="s">
        <v>4210</v>
      </c>
      <c r="X437" s="51">
        <v>24174</v>
      </c>
      <c r="Y437" s="113">
        <v>24181</v>
      </c>
      <c r="Z437" s="113" t="s">
        <v>4211</v>
      </c>
      <c r="AA437" s="172" t="s">
        <v>863</v>
      </c>
      <c r="AB437" s="154"/>
      <c r="AC437" s="153"/>
      <c r="AD437" s="153"/>
    </row>
    <row r="438" spans="1:30" s="2" customFormat="1" ht="48">
      <c r="A438" s="85">
        <v>24165</v>
      </c>
      <c r="B438" s="101" t="s">
        <v>4214</v>
      </c>
      <c r="C438" s="138">
        <v>7</v>
      </c>
      <c r="D438" s="22" t="s">
        <v>183</v>
      </c>
      <c r="E438" s="23" t="s">
        <v>930</v>
      </c>
      <c r="F438" s="22" t="s">
        <v>1087</v>
      </c>
      <c r="G438" s="24">
        <v>8560</v>
      </c>
      <c r="H438" s="25">
        <v>800</v>
      </c>
      <c r="I438" s="14" t="s">
        <v>52</v>
      </c>
      <c r="J438" s="26" t="s">
        <v>930</v>
      </c>
      <c r="K438" s="27">
        <v>8560</v>
      </c>
      <c r="L438" s="41" t="s">
        <v>930</v>
      </c>
      <c r="M438" s="24">
        <v>8560</v>
      </c>
      <c r="N438" s="24" t="s">
        <v>750</v>
      </c>
      <c r="O438" s="24"/>
      <c r="P438" s="138"/>
      <c r="Q438" s="147">
        <v>10</v>
      </c>
      <c r="R438" s="149" t="s">
        <v>276</v>
      </c>
      <c r="S438" s="148">
        <v>800</v>
      </c>
      <c r="T438" s="108">
        <v>8000</v>
      </c>
      <c r="U438" s="108">
        <f t="shared" ref="U438:U442" si="193">T438*7/100</f>
        <v>560</v>
      </c>
      <c r="V438" s="108">
        <f t="shared" ref="V438:V442" si="194">T438+U438</f>
        <v>8560</v>
      </c>
      <c r="W438" s="127" t="s">
        <v>4215</v>
      </c>
      <c r="X438" s="51">
        <v>24168</v>
      </c>
      <c r="Y438" s="113">
        <v>24175</v>
      </c>
      <c r="Z438" s="113" t="s">
        <v>4216</v>
      </c>
      <c r="AA438" s="172" t="s">
        <v>1157</v>
      </c>
      <c r="AB438" s="154"/>
      <c r="AC438" s="153"/>
      <c r="AD438" s="153"/>
    </row>
    <row r="439" spans="1:30" s="2" customFormat="1" ht="48">
      <c r="A439" s="85">
        <v>24167</v>
      </c>
      <c r="B439" s="101" t="s">
        <v>4217</v>
      </c>
      <c r="C439" s="138">
        <v>3</v>
      </c>
      <c r="D439" s="22" t="s">
        <v>60</v>
      </c>
      <c r="E439" s="23" t="s">
        <v>1328</v>
      </c>
      <c r="F439" s="22" t="s">
        <v>3120</v>
      </c>
      <c r="G439" s="24">
        <v>278200</v>
      </c>
      <c r="H439" s="25">
        <v>52000</v>
      </c>
      <c r="I439" s="14" t="s">
        <v>52</v>
      </c>
      <c r="J439" s="26" t="s">
        <v>1328</v>
      </c>
      <c r="K439" s="27">
        <v>278200</v>
      </c>
      <c r="L439" s="26" t="s">
        <v>1328</v>
      </c>
      <c r="M439" s="27">
        <v>278200</v>
      </c>
      <c r="N439" s="24" t="s">
        <v>750</v>
      </c>
      <c r="O439" s="24"/>
      <c r="P439" s="138"/>
      <c r="Q439" s="147">
        <v>5</v>
      </c>
      <c r="R439" s="149" t="s">
        <v>1618</v>
      </c>
      <c r="S439" s="148">
        <v>52000</v>
      </c>
      <c r="T439" s="108">
        <v>260000</v>
      </c>
      <c r="U439" s="108">
        <f t="shared" si="193"/>
        <v>18200</v>
      </c>
      <c r="V439" s="108">
        <f t="shared" si="194"/>
        <v>278200</v>
      </c>
      <c r="W439" s="127" t="s">
        <v>4218</v>
      </c>
      <c r="X439" s="51">
        <v>24169</v>
      </c>
      <c r="Y439" s="113">
        <v>24182</v>
      </c>
      <c r="Z439" s="113" t="s">
        <v>4219</v>
      </c>
      <c r="AA439" s="172" t="s">
        <v>3112</v>
      </c>
      <c r="AB439" s="154"/>
      <c r="AC439" s="153"/>
      <c r="AD439" s="153"/>
    </row>
    <row r="440" spans="1:30" s="2" customFormat="1">
      <c r="A440" s="85">
        <v>24167</v>
      </c>
      <c r="B440" s="101" t="s">
        <v>4220</v>
      </c>
      <c r="C440" s="138">
        <v>5</v>
      </c>
      <c r="D440" s="22" t="s">
        <v>60</v>
      </c>
      <c r="E440" s="23" t="s">
        <v>1868</v>
      </c>
      <c r="F440" s="22" t="s">
        <v>1017</v>
      </c>
      <c r="G440" s="24">
        <v>13482</v>
      </c>
      <c r="H440" s="25">
        <v>210</v>
      </c>
      <c r="I440" s="14" t="s">
        <v>52</v>
      </c>
      <c r="J440" s="23" t="s">
        <v>1868</v>
      </c>
      <c r="K440" s="27">
        <v>13482</v>
      </c>
      <c r="L440" s="23" t="s">
        <v>1868</v>
      </c>
      <c r="M440" s="27">
        <v>13482</v>
      </c>
      <c r="N440" s="24" t="s">
        <v>750</v>
      </c>
      <c r="O440" s="24"/>
      <c r="P440" s="138"/>
      <c r="Q440" s="147">
        <v>60</v>
      </c>
      <c r="R440" s="149" t="s">
        <v>361</v>
      </c>
      <c r="S440" s="148">
        <v>210</v>
      </c>
      <c r="T440" s="108">
        <v>12600</v>
      </c>
      <c r="U440" s="108">
        <f t="shared" si="193"/>
        <v>882</v>
      </c>
      <c r="V440" s="108">
        <f t="shared" si="194"/>
        <v>13482</v>
      </c>
      <c r="W440" s="127" t="s">
        <v>4221</v>
      </c>
      <c r="X440" s="51">
        <v>24169</v>
      </c>
      <c r="Y440" s="113">
        <v>24186</v>
      </c>
      <c r="Z440" s="113" t="s">
        <v>4222</v>
      </c>
      <c r="AA440" s="172" t="s">
        <v>4045</v>
      </c>
      <c r="AB440" s="154"/>
      <c r="AC440" s="153"/>
      <c r="AD440" s="153"/>
    </row>
    <row r="441" spans="1:30" s="2" customFormat="1">
      <c r="A441" s="85">
        <v>24167</v>
      </c>
      <c r="B441" s="101" t="s">
        <v>4223</v>
      </c>
      <c r="C441" s="138">
        <v>4</v>
      </c>
      <c r="D441" s="22" t="s">
        <v>60</v>
      </c>
      <c r="E441" s="23" t="s">
        <v>528</v>
      </c>
      <c r="F441" s="22" t="s">
        <v>532</v>
      </c>
      <c r="G441" s="24">
        <v>8988</v>
      </c>
      <c r="H441" s="25">
        <v>280</v>
      </c>
      <c r="I441" s="14" t="s">
        <v>52</v>
      </c>
      <c r="J441" s="23" t="s">
        <v>528</v>
      </c>
      <c r="K441" s="27">
        <v>8988</v>
      </c>
      <c r="L441" s="23" t="s">
        <v>528</v>
      </c>
      <c r="M441" s="27">
        <v>8988</v>
      </c>
      <c r="N441" s="24" t="s">
        <v>750</v>
      </c>
      <c r="O441" s="24"/>
      <c r="P441" s="138"/>
      <c r="Q441" s="147">
        <v>30</v>
      </c>
      <c r="R441" s="149" t="s">
        <v>361</v>
      </c>
      <c r="S441" s="148">
        <v>280</v>
      </c>
      <c r="T441" s="108">
        <v>8400</v>
      </c>
      <c r="U441" s="108">
        <f t="shared" si="193"/>
        <v>588</v>
      </c>
      <c r="V441" s="108">
        <f t="shared" si="194"/>
        <v>8988</v>
      </c>
      <c r="W441" s="127" t="s">
        <v>4224</v>
      </c>
      <c r="X441" s="51">
        <v>24175</v>
      </c>
      <c r="Y441" s="113">
        <v>24180</v>
      </c>
      <c r="Z441" s="113" t="s">
        <v>4225</v>
      </c>
      <c r="AA441" s="172" t="s">
        <v>4050</v>
      </c>
      <c r="AB441" s="154"/>
      <c r="AC441" s="153"/>
      <c r="AD441" s="153"/>
    </row>
    <row r="442" spans="1:30" s="2" customFormat="1" ht="48">
      <c r="A442" s="85">
        <v>24167</v>
      </c>
      <c r="B442" s="101" t="s">
        <v>4226</v>
      </c>
      <c r="C442" s="138">
        <v>6</v>
      </c>
      <c r="D442" s="22" t="s">
        <v>49</v>
      </c>
      <c r="E442" s="23" t="s">
        <v>3350</v>
      </c>
      <c r="F442" s="22" t="s">
        <v>4227</v>
      </c>
      <c r="G442" s="24">
        <v>2140</v>
      </c>
      <c r="H442" s="25"/>
      <c r="I442" s="14" t="s">
        <v>52</v>
      </c>
      <c r="J442" s="26" t="s">
        <v>3350</v>
      </c>
      <c r="K442" s="27">
        <v>2140</v>
      </c>
      <c r="L442" s="26" t="s">
        <v>3350</v>
      </c>
      <c r="M442" s="27">
        <v>2140</v>
      </c>
      <c r="N442" s="24" t="s">
        <v>750</v>
      </c>
      <c r="O442" s="24"/>
      <c r="P442" s="138" t="s">
        <v>4228</v>
      </c>
      <c r="Q442" s="147">
        <v>1</v>
      </c>
      <c r="R442" s="149" t="s">
        <v>101</v>
      </c>
      <c r="S442" s="148"/>
      <c r="T442" s="108">
        <v>2000</v>
      </c>
      <c r="U442" s="108">
        <f t="shared" si="193"/>
        <v>140</v>
      </c>
      <c r="V442" s="108">
        <f t="shared" si="194"/>
        <v>2140</v>
      </c>
      <c r="W442" s="127" t="s">
        <v>4229</v>
      </c>
      <c r="X442" s="51">
        <v>24183</v>
      </c>
      <c r="Y442" s="113">
        <v>24216</v>
      </c>
      <c r="Z442" s="113" t="s">
        <v>4230</v>
      </c>
      <c r="AA442" s="172" t="s">
        <v>2191</v>
      </c>
      <c r="AB442" s="154"/>
      <c r="AC442" s="153"/>
      <c r="AD442" s="153"/>
    </row>
    <row r="443" spans="1:30" s="2" customFormat="1">
      <c r="A443" s="85">
        <v>24168</v>
      </c>
      <c r="B443" s="101" t="s">
        <v>4231</v>
      </c>
      <c r="C443" s="138">
        <v>2</v>
      </c>
      <c r="D443" s="22" t="s">
        <v>49</v>
      </c>
      <c r="E443" s="23" t="s">
        <v>462</v>
      </c>
      <c r="F443" s="22" t="s">
        <v>4232</v>
      </c>
      <c r="G443" s="24">
        <v>173875</v>
      </c>
      <c r="H443" s="25">
        <v>325</v>
      </c>
      <c r="I443" s="22" t="s">
        <v>52</v>
      </c>
      <c r="J443" s="23" t="s">
        <v>462</v>
      </c>
      <c r="K443" s="27">
        <v>168525</v>
      </c>
      <c r="L443" s="23" t="s">
        <v>462</v>
      </c>
      <c r="M443" s="27">
        <v>168525</v>
      </c>
      <c r="N443" s="24" t="s">
        <v>750</v>
      </c>
      <c r="O443" s="24"/>
      <c r="P443" s="138"/>
      <c r="Q443" s="147">
        <v>500</v>
      </c>
      <c r="R443" s="149" t="s">
        <v>361</v>
      </c>
      <c r="S443" s="148">
        <v>315</v>
      </c>
      <c r="T443" s="108">
        <v>157500</v>
      </c>
      <c r="U443" s="108">
        <f t="shared" ref="U443:U455" si="195">T443*7/100</f>
        <v>11025</v>
      </c>
      <c r="V443" s="108">
        <f t="shared" ref="V443:V455" si="196">T443+U443</f>
        <v>168525</v>
      </c>
      <c r="W443" s="127" t="s">
        <v>4233</v>
      </c>
      <c r="X443" s="51">
        <v>24169</v>
      </c>
      <c r="Y443" s="113">
        <v>24189</v>
      </c>
      <c r="Z443" s="113" t="s">
        <v>4234</v>
      </c>
      <c r="AA443" s="172" t="s">
        <v>2461</v>
      </c>
      <c r="AB443" s="154"/>
      <c r="AC443" s="153"/>
      <c r="AD443" s="153"/>
    </row>
    <row r="444" spans="1:30" s="2" customFormat="1">
      <c r="A444" s="85">
        <v>24168</v>
      </c>
      <c r="B444" s="101" t="s">
        <v>4231</v>
      </c>
      <c r="C444" s="138">
        <v>2</v>
      </c>
      <c r="D444" s="22" t="s">
        <v>49</v>
      </c>
      <c r="E444" s="23" t="s">
        <v>462</v>
      </c>
      <c r="F444" s="22" t="s">
        <v>4235</v>
      </c>
      <c r="G444" s="24">
        <v>173875</v>
      </c>
      <c r="H444" s="25">
        <v>325</v>
      </c>
      <c r="I444" s="22" t="s">
        <v>52</v>
      </c>
      <c r="J444" s="23" t="s">
        <v>462</v>
      </c>
      <c r="K444" s="27">
        <v>168525</v>
      </c>
      <c r="L444" s="23" t="s">
        <v>462</v>
      </c>
      <c r="M444" s="27">
        <v>168525</v>
      </c>
      <c r="N444" s="24" t="s">
        <v>750</v>
      </c>
      <c r="O444" s="24"/>
      <c r="P444" s="138"/>
      <c r="Q444" s="147">
        <v>500</v>
      </c>
      <c r="R444" s="149" t="s">
        <v>361</v>
      </c>
      <c r="S444" s="148">
        <v>315</v>
      </c>
      <c r="T444" s="108">
        <v>157500</v>
      </c>
      <c r="U444" s="108">
        <f t="shared" ref="U444" si="197">T444*7/100</f>
        <v>11025</v>
      </c>
      <c r="V444" s="108">
        <f t="shared" ref="V444" si="198">T444+U444</f>
        <v>168525</v>
      </c>
      <c r="W444" s="127" t="s">
        <v>4233</v>
      </c>
      <c r="X444" s="51">
        <v>24169</v>
      </c>
      <c r="Y444" s="113">
        <v>24189</v>
      </c>
      <c r="Z444" s="113" t="s">
        <v>4234</v>
      </c>
      <c r="AA444" s="172" t="s">
        <v>2461</v>
      </c>
      <c r="AB444" s="154"/>
      <c r="AC444" s="153"/>
      <c r="AD444" s="153"/>
    </row>
    <row r="445" spans="1:30" s="2" customFormat="1" ht="72">
      <c r="A445" s="85">
        <v>24168</v>
      </c>
      <c r="B445" s="101" t="s">
        <v>4236</v>
      </c>
      <c r="C445" s="138">
        <v>2</v>
      </c>
      <c r="D445" s="22" t="s">
        <v>49</v>
      </c>
      <c r="E445" s="23" t="s">
        <v>462</v>
      </c>
      <c r="F445" s="22" t="s">
        <v>4237</v>
      </c>
      <c r="G445" s="24">
        <v>321000</v>
      </c>
      <c r="H445" s="25">
        <v>300</v>
      </c>
      <c r="I445" s="22" t="s">
        <v>52</v>
      </c>
      <c r="J445" s="26" t="s">
        <v>462</v>
      </c>
      <c r="K445" s="27">
        <v>288900</v>
      </c>
      <c r="L445" s="26" t="s">
        <v>462</v>
      </c>
      <c r="M445" s="27">
        <v>288900</v>
      </c>
      <c r="N445" s="24" t="s">
        <v>750</v>
      </c>
      <c r="O445" s="24"/>
      <c r="P445" s="138"/>
      <c r="Q445" s="147">
        <v>1000</v>
      </c>
      <c r="R445" s="149" t="s">
        <v>256</v>
      </c>
      <c r="S445" s="148">
        <v>270</v>
      </c>
      <c r="T445" s="108">
        <v>270000</v>
      </c>
      <c r="U445" s="108">
        <f t="shared" si="195"/>
        <v>18900</v>
      </c>
      <c r="V445" s="108">
        <f t="shared" si="196"/>
        <v>288900</v>
      </c>
      <c r="W445" s="127" t="s">
        <v>4238</v>
      </c>
      <c r="X445" s="51">
        <v>24169</v>
      </c>
      <c r="Y445" s="113">
        <v>24188</v>
      </c>
      <c r="Z445" s="113" t="s">
        <v>4239</v>
      </c>
      <c r="AA445" s="172" t="s">
        <v>2461</v>
      </c>
      <c r="AB445" s="154"/>
      <c r="AC445" s="153"/>
      <c r="AD445" s="153"/>
    </row>
    <row r="446" spans="1:30" s="2" customFormat="1">
      <c r="A446" s="85">
        <v>24167</v>
      </c>
      <c r="B446" s="101" t="s">
        <v>4240</v>
      </c>
      <c r="C446" s="67">
        <v>7</v>
      </c>
      <c r="D446" s="14" t="s">
        <v>147</v>
      </c>
      <c r="E446" s="15" t="s">
        <v>1328</v>
      </c>
      <c r="F446" s="14" t="s">
        <v>4241</v>
      </c>
      <c r="G446" s="16">
        <v>746325</v>
      </c>
      <c r="H446" s="17"/>
      <c r="I446" s="14" t="s">
        <v>52</v>
      </c>
      <c r="J446" s="15" t="s">
        <v>1328</v>
      </c>
      <c r="K446" s="124">
        <v>746325</v>
      </c>
      <c r="L446" s="15" t="s">
        <v>1328</v>
      </c>
      <c r="M446" s="124">
        <v>746325</v>
      </c>
      <c r="N446" s="16"/>
      <c r="O446" s="16"/>
      <c r="P446" s="67"/>
      <c r="Q446" s="106">
        <v>1</v>
      </c>
      <c r="R446" s="107" t="s">
        <v>1948</v>
      </c>
      <c r="S446" s="20"/>
      <c r="T446" s="66">
        <v>77500</v>
      </c>
      <c r="U446" s="66">
        <f t="shared" si="195"/>
        <v>5425</v>
      </c>
      <c r="V446" s="66">
        <f t="shared" si="196"/>
        <v>82925</v>
      </c>
      <c r="W446" s="50" t="s">
        <v>36</v>
      </c>
      <c r="X446" s="51">
        <v>24013</v>
      </c>
      <c r="Y446" s="113">
        <v>24167</v>
      </c>
      <c r="Z446" s="113" t="s">
        <v>3392</v>
      </c>
      <c r="AA446" s="130" t="s">
        <v>3703</v>
      </c>
      <c r="AB446" s="154"/>
      <c r="AC446" s="153"/>
      <c r="AD446" s="153"/>
    </row>
    <row r="447" spans="1:30" s="2" customFormat="1">
      <c r="A447" s="85">
        <v>24167</v>
      </c>
      <c r="B447" s="101" t="s">
        <v>4242</v>
      </c>
      <c r="C447" s="67">
        <v>7</v>
      </c>
      <c r="D447" s="14" t="s">
        <v>147</v>
      </c>
      <c r="E447" s="15" t="s">
        <v>1328</v>
      </c>
      <c r="F447" s="14" t="s">
        <v>4241</v>
      </c>
      <c r="G447" s="16">
        <v>829250</v>
      </c>
      <c r="H447" s="17"/>
      <c r="I447" s="14" t="s">
        <v>52</v>
      </c>
      <c r="J447" s="15" t="s">
        <v>1328</v>
      </c>
      <c r="K447" s="124">
        <v>829250</v>
      </c>
      <c r="L447" s="15" t="s">
        <v>1328</v>
      </c>
      <c r="M447" s="124">
        <v>829250</v>
      </c>
      <c r="N447" s="16"/>
      <c r="O447" s="16"/>
      <c r="P447" s="67"/>
      <c r="Q447" s="106">
        <v>1</v>
      </c>
      <c r="R447" s="107" t="s">
        <v>1948</v>
      </c>
      <c r="S447" s="20"/>
      <c r="T447" s="66">
        <v>77500</v>
      </c>
      <c r="U447" s="66">
        <f t="shared" si="195"/>
        <v>5425</v>
      </c>
      <c r="V447" s="66">
        <f t="shared" si="196"/>
        <v>82925</v>
      </c>
      <c r="W447" s="50" t="s">
        <v>36</v>
      </c>
      <c r="X447" s="51">
        <v>24077</v>
      </c>
      <c r="Y447" s="113">
        <v>24167</v>
      </c>
      <c r="Z447" s="113" t="s">
        <v>4149</v>
      </c>
      <c r="AA447" s="130" t="s">
        <v>4150</v>
      </c>
      <c r="AB447" s="154"/>
      <c r="AC447" s="153"/>
      <c r="AD447" s="153"/>
    </row>
    <row r="448" spans="1:30" s="2" customFormat="1">
      <c r="A448" s="85">
        <v>24167</v>
      </c>
      <c r="B448" s="101" t="s">
        <v>4243</v>
      </c>
      <c r="C448" s="67">
        <v>7</v>
      </c>
      <c r="D448" s="14" t="s">
        <v>31</v>
      </c>
      <c r="E448" s="15" t="s">
        <v>506</v>
      </c>
      <c r="F448" s="14" t="s">
        <v>4244</v>
      </c>
      <c r="G448" s="16">
        <v>96300</v>
      </c>
      <c r="H448" s="17"/>
      <c r="I448" s="14" t="s">
        <v>52</v>
      </c>
      <c r="J448" s="15" t="s">
        <v>506</v>
      </c>
      <c r="K448" s="19">
        <v>96300</v>
      </c>
      <c r="L448" s="15" t="s">
        <v>506</v>
      </c>
      <c r="M448" s="19">
        <v>96300</v>
      </c>
      <c r="N448" s="16" t="s">
        <v>750</v>
      </c>
      <c r="O448" s="16"/>
      <c r="P448" s="67"/>
      <c r="Q448" s="106">
        <v>1</v>
      </c>
      <c r="R448" s="107" t="s">
        <v>35</v>
      </c>
      <c r="S448" s="20"/>
      <c r="T448" s="66">
        <v>7500</v>
      </c>
      <c r="U448" s="66">
        <f t="shared" si="195"/>
        <v>525</v>
      </c>
      <c r="V448" s="66">
        <f t="shared" si="196"/>
        <v>8025</v>
      </c>
      <c r="W448" s="50" t="s">
        <v>36</v>
      </c>
      <c r="X448" s="51">
        <v>23993</v>
      </c>
      <c r="Y448" s="113">
        <v>24167</v>
      </c>
      <c r="Z448" s="113" t="s">
        <v>3396</v>
      </c>
      <c r="AA448" s="130" t="s">
        <v>3397</v>
      </c>
      <c r="AB448" s="154"/>
      <c r="AC448" s="153"/>
      <c r="AD448" s="153"/>
    </row>
    <row r="449" spans="1:30" s="2" customFormat="1">
      <c r="A449" s="85">
        <v>24167</v>
      </c>
      <c r="B449" s="101" t="s">
        <v>4245</v>
      </c>
      <c r="C449" s="67">
        <v>7</v>
      </c>
      <c r="D449" s="14" t="s">
        <v>147</v>
      </c>
      <c r="E449" s="15" t="s">
        <v>494</v>
      </c>
      <c r="F449" s="14" t="s">
        <v>4246</v>
      </c>
      <c r="G449" s="16">
        <v>500000</v>
      </c>
      <c r="H449" s="17"/>
      <c r="I449" s="14"/>
      <c r="J449" s="18"/>
      <c r="K449" s="19"/>
      <c r="L449" s="63"/>
      <c r="M449" s="16"/>
      <c r="N449" s="16"/>
      <c r="O449" s="16"/>
      <c r="P449" s="67"/>
      <c r="Q449" s="106">
        <v>1</v>
      </c>
      <c r="R449" s="107" t="s">
        <v>276</v>
      </c>
      <c r="S449" s="20"/>
      <c r="T449" s="66">
        <v>55514.22</v>
      </c>
      <c r="U449" s="66">
        <v>0</v>
      </c>
      <c r="V449" s="66">
        <f t="shared" ref="V449:V452" si="199">T449+U449</f>
        <v>55514.22</v>
      </c>
      <c r="W449" s="50" t="s">
        <v>36</v>
      </c>
      <c r="X449" s="51">
        <v>23999</v>
      </c>
      <c r="Y449" s="113">
        <v>24166</v>
      </c>
      <c r="Z449" s="113" t="s">
        <v>3384</v>
      </c>
      <c r="AA449" s="130" t="s">
        <v>3385</v>
      </c>
      <c r="AB449" s="154"/>
      <c r="AC449" s="153"/>
      <c r="AD449" s="153"/>
    </row>
    <row r="450" spans="1:30" s="2" customFormat="1">
      <c r="A450" s="85">
        <v>24167</v>
      </c>
      <c r="B450" s="101" t="s">
        <v>4247</v>
      </c>
      <c r="C450" s="67">
        <v>7</v>
      </c>
      <c r="D450" s="14" t="s">
        <v>4248</v>
      </c>
      <c r="E450" s="15" t="s">
        <v>500</v>
      </c>
      <c r="F450" s="14" t="s">
        <v>4249</v>
      </c>
      <c r="G450" s="16">
        <v>500000</v>
      </c>
      <c r="H450" s="17"/>
      <c r="I450" s="14" t="s">
        <v>52</v>
      </c>
      <c r="J450" s="18"/>
      <c r="K450" s="19"/>
      <c r="L450" s="63"/>
      <c r="M450" s="16"/>
      <c r="N450" s="16"/>
      <c r="O450" s="16"/>
      <c r="P450" s="67"/>
      <c r="Q450" s="106">
        <v>2</v>
      </c>
      <c r="R450" s="107" t="s">
        <v>276</v>
      </c>
      <c r="S450" s="20"/>
      <c r="T450" s="66">
        <v>4656.08</v>
      </c>
      <c r="U450" s="66">
        <v>0</v>
      </c>
      <c r="V450" s="66">
        <f t="shared" si="199"/>
        <v>4656.08</v>
      </c>
      <c r="W450" s="50" t="s">
        <v>36</v>
      </c>
      <c r="X450" s="51">
        <v>24011</v>
      </c>
      <c r="Y450" s="113">
        <v>24166</v>
      </c>
      <c r="Z450" s="113" t="s">
        <v>3380</v>
      </c>
      <c r="AA450" s="130" t="s">
        <v>3381</v>
      </c>
      <c r="AB450" s="154"/>
      <c r="AC450" s="153"/>
      <c r="AD450" s="153"/>
    </row>
    <row r="451" spans="1:30" ht="30" customHeight="1">
      <c r="A451" s="83">
        <v>24167</v>
      </c>
      <c r="B451" s="101" t="s">
        <v>4250</v>
      </c>
      <c r="C451" s="67">
        <v>7</v>
      </c>
      <c r="D451" s="14" t="s">
        <v>758</v>
      </c>
      <c r="E451" s="15" t="s">
        <v>759</v>
      </c>
      <c r="F451" s="14" t="s">
        <v>4251</v>
      </c>
      <c r="G451" s="16">
        <v>500000</v>
      </c>
      <c r="H451" s="17"/>
      <c r="I451" s="14" t="s">
        <v>52</v>
      </c>
      <c r="J451" s="18"/>
      <c r="K451" s="19"/>
      <c r="L451" s="63"/>
      <c r="M451" s="16"/>
      <c r="N451" s="16"/>
      <c r="O451" s="16"/>
      <c r="P451" s="67"/>
      <c r="Q451" s="106">
        <v>34334</v>
      </c>
      <c r="R451" s="107" t="s">
        <v>58</v>
      </c>
      <c r="S451" s="20">
        <v>0.23</v>
      </c>
      <c r="T451" s="66">
        <v>7896.82</v>
      </c>
      <c r="U451" s="66">
        <v>0</v>
      </c>
      <c r="V451" s="66">
        <f t="shared" si="199"/>
        <v>7896.82</v>
      </c>
      <c r="W451" s="50" t="s">
        <v>36</v>
      </c>
      <c r="X451" s="51">
        <v>23986</v>
      </c>
      <c r="Y451" s="113">
        <v>24166</v>
      </c>
      <c r="Z451" s="113" t="s">
        <v>3376</v>
      </c>
      <c r="AA451" s="130" t="s">
        <v>3377</v>
      </c>
      <c r="AB451" s="3"/>
      <c r="AC451" s="5"/>
      <c r="AD451" s="5"/>
    </row>
    <row r="452" spans="1:30" s="2" customFormat="1" ht="48">
      <c r="A452" s="85">
        <v>24168</v>
      </c>
      <c r="B452" s="101" t="s">
        <v>4252</v>
      </c>
      <c r="C452" s="138">
        <v>7</v>
      </c>
      <c r="D452" s="22" t="s">
        <v>31</v>
      </c>
      <c r="E452" s="23" t="s">
        <v>40</v>
      </c>
      <c r="F452" s="22" t="s">
        <v>4253</v>
      </c>
      <c r="G452" s="24">
        <v>1026240</v>
      </c>
      <c r="H452" s="25"/>
      <c r="I452" s="14" t="s">
        <v>52</v>
      </c>
      <c r="J452" s="26" t="s">
        <v>40</v>
      </c>
      <c r="K452" s="27">
        <v>85520</v>
      </c>
      <c r="L452" s="26" t="s">
        <v>40</v>
      </c>
      <c r="M452" s="27">
        <v>85520</v>
      </c>
      <c r="N452" s="24" t="s">
        <v>750</v>
      </c>
      <c r="O452" s="24"/>
      <c r="P452" s="138"/>
      <c r="Q452" s="147">
        <v>1</v>
      </c>
      <c r="R452" s="149" t="s">
        <v>35</v>
      </c>
      <c r="S452" s="148"/>
      <c r="T452" s="108">
        <v>85520</v>
      </c>
      <c r="U452" s="108">
        <v>0</v>
      </c>
      <c r="V452" s="108">
        <f t="shared" si="199"/>
        <v>85520</v>
      </c>
      <c r="W452" s="50" t="s">
        <v>36</v>
      </c>
      <c r="X452" s="51">
        <v>23986</v>
      </c>
      <c r="Y452" s="113">
        <v>24168</v>
      </c>
      <c r="Z452" s="113" t="s">
        <v>3333</v>
      </c>
      <c r="AA452" s="172" t="s">
        <v>3334</v>
      </c>
      <c r="AB452" s="154"/>
      <c r="AC452" s="153"/>
      <c r="AD452" s="153"/>
    </row>
    <row r="453" spans="1:30" s="2" customFormat="1">
      <c r="A453" s="85">
        <v>24169</v>
      </c>
      <c r="B453" s="101" t="s">
        <v>4254</v>
      </c>
      <c r="C453" s="138">
        <v>7</v>
      </c>
      <c r="D453" s="22" t="s">
        <v>112</v>
      </c>
      <c r="E453" s="23" t="s">
        <v>4255</v>
      </c>
      <c r="F453" s="22" t="s">
        <v>4256</v>
      </c>
      <c r="G453" s="24">
        <v>3959</v>
      </c>
      <c r="H453" s="25"/>
      <c r="I453" s="22" t="s">
        <v>275</v>
      </c>
      <c r="J453" s="23" t="s">
        <v>4255</v>
      </c>
      <c r="K453" s="27">
        <v>3959</v>
      </c>
      <c r="L453" s="23" t="s">
        <v>4255</v>
      </c>
      <c r="M453" s="27">
        <v>3959</v>
      </c>
      <c r="N453" s="24" t="s">
        <v>750</v>
      </c>
      <c r="O453" s="24"/>
      <c r="P453" s="138"/>
      <c r="Q453" s="147">
        <v>2</v>
      </c>
      <c r="R453" s="149" t="s">
        <v>101</v>
      </c>
      <c r="S453" s="148"/>
      <c r="T453" s="108">
        <v>3959</v>
      </c>
      <c r="U453" s="108">
        <v>0</v>
      </c>
      <c r="V453" s="108">
        <f t="shared" si="196"/>
        <v>3959</v>
      </c>
      <c r="W453" s="50" t="s">
        <v>275</v>
      </c>
      <c r="X453" s="51">
        <v>24167</v>
      </c>
      <c r="Y453" s="113">
        <v>24167</v>
      </c>
      <c r="Z453" s="113" t="s">
        <v>275</v>
      </c>
      <c r="AA453" s="172" t="s">
        <v>275</v>
      </c>
      <c r="AB453" s="154"/>
      <c r="AC453" s="153"/>
      <c r="AD453" s="153"/>
    </row>
    <row r="454" spans="1:30" s="2" customFormat="1" ht="48">
      <c r="A454" s="85">
        <v>24169</v>
      </c>
      <c r="B454" s="101" t="s">
        <v>4257</v>
      </c>
      <c r="C454" s="138">
        <v>7</v>
      </c>
      <c r="D454" s="22" t="s">
        <v>31</v>
      </c>
      <c r="E454" s="23" t="s">
        <v>32</v>
      </c>
      <c r="F454" s="22" t="s">
        <v>4258</v>
      </c>
      <c r="G454" s="24">
        <v>706800</v>
      </c>
      <c r="H454" s="25"/>
      <c r="I454" s="14" t="s">
        <v>52</v>
      </c>
      <c r="J454" s="26" t="s">
        <v>32</v>
      </c>
      <c r="K454" s="27">
        <v>58900</v>
      </c>
      <c r="L454" s="26" t="s">
        <v>32</v>
      </c>
      <c r="M454" s="27">
        <v>58900</v>
      </c>
      <c r="N454" s="24" t="s">
        <v>750</v>
      </c>
      <c r="O454" s="24"/>
      <c r="P454" s="138"/>
      <c r="Q454" s="147">
        <v>1</v>
      </c>
      <c r="R454" s="149" t="s">
        <v>35</v>
      </c>
      <c r="S454" s="148"/>
      <c r="T454" s="108">
        <v>55046.73</v>
      </c>
      <c r="U454" s="108">
        <f t="shared" si="195"/>
        <v>3853.2711000000004</v>
      </c>
      <c r="V454" s="108">
        <f t="shared" si="196"/>
        <v>58900.001100000001</v>
      </c>
      <c r="W454" s="50" t="s">
        <v>36</v>
      </c>
      <c r="X454" s="51">
        <v>23986</v>
      </c>
      <c r="Y454" s="113">
        <v>24169</v>
      </c>
      <c r="Z454" s="113" t="s">
        <v>3329</v>
      </c>
      <c r="AA454" s="172" t="s">
        <v>3330</v>
      </c>
      <c r="AB454" s="154"/>
      <c r="AC454" s="153"/>
      <c r="AD454" s="153"/>
    </row>
    <row r="455" spans="1:30" s="2" customFormat="1">
      <c r="A455" s="85">
        <v>24169</v>
      </c>
      <c r="B455" s="101" t="s">
        <v>4259</v>
      </c>
      <c r="C455" s="138">
        <v>7</v>
      </c>
      <c r="D455" s="22" t="s">
        <v>147</v>
      </c>
      <c r="E455" s="23" t="s">
        <v>347</v>
      </c>
      <c r="F455" s="22" t="s">
        <v>4260</v>
      </c>
      <c r="G455" s="24">
        <v>11320.6</v>
      </c>
      <c r="H455" s="25"/>
      <c r="I455" s="22" t="s">
        <v>275</v>
      </c>
      <c r="J455" s="23" t="s">
        <v>347</v>
      </c>
      <c r="K455" s="27">
        <v>11320.6</v>
      </c>
      <c r="L455" s="23" t="s">
        <v>347</v>
      </c>
      <c r="M455" s="27">
        <v>11320.6</v>
      </c>
      <c r="N455" s="24" t="s">
        <v>750</v>
      </c>
      <c r="O455" s="24"/>
      <c r="P455" s="138"/>
      <c r="Q455" s="147">
        <v>5</v>
      </c>
      <c r="R455" s="149" t="s">
        <v>101</v>
      </c>
      <c r="S455" s="148"/>
      <c r="T455" s="108">
        <v>10580</v>
      </c>
      <c r="U455" s="108">
        <f t="shared" si="195"/>
        <v>740.6</v>
      </c>
      <c r="V455" s="108">
        <f t="shared" si="196"/>
        <v>11320.6</v>
      </c>
      <c r="W455" s="50" t="s">
        <v>275</v>
      </c>
      <c r="X455" s="51">
        <v>24169</v>
      </c>
      <c r="Y455" s="113">
        <v>24169</v>
      </c>
      <c r="Z455" s="113" t="s">
        <v>275</v>
      </c>
      <c r="AA455" s="172" t="s">
        <v>275</v>
      </c>
      <c r="AB455" s="154"/>
      <c r="AC455" s="153"/>
      <c r="AD455" s="153"/>
    </row>
    <row r="456" spans="1:30" s="2" customFormat="1" ht="48">
      <c r="A456" s="85">
        <v>24169</v>
      </c>
      <c r="B456" s="101" t="s">
        <v>4261</v>
      </c>
      <c r="C456" s="138">
        <v>6</v>
      </c>
      <c r="D456" s="22" t="s">
        <v>112</v>
      </c>
      <c r="E456" s="23" t="s">
        <v>197</v>
      </c>
      <c r="F456" s="22" t="s">
        <v>4262</v>
      </c>
      <c r="G456" s="24">
        <v>62060</v>
      </c>
      <c r="H456" s="25">
        <v>5.8</v>
      </c>
      <c r="I456" s="14" t="s">
        <v>52</v>
      </c>
      <c r="J456" s="26" t="s">
        <v>197</v>
      </c>
      <c r="K456" s="27">
        <v>62060</v>
      </c>
      <c r="L456" s="26" t="s">
        <v>197</v>
      </c>
      <c r="M456" s="27">
        <v>62060</v>
      </c>
      <c r="N456" s="24" t="s">
        <v>750</v>
      </c>
      <c r="O456" s="24"/>
      <c r="P456" s="138" t="s">
        <v>4202</v>
      </c>
      <c r="Q456" s="147">
        <v>10000</v>
      </c>
      <c r="R456" s="149" t="s">
        <v>293</v>
      </c>
      <c r="S456" s="148">
        <v>5.8</v>
      </c>
      <c r="T456" s="108">
        <v>58000</v>
      </c>
      <c r="U456" s="108">
        <f t="shared" ref="U456:U466" si="200">T456*7/100</f>
        <v>4060</v>
      </c>
      <c r="V456" s="108">
        <f t="shared" ref="V456:V466" si="201">T456+U456</f>
        <v>62060</v>
      </c>
      <c r="W456" s="127" t="s">
        <v>4263</v>
      </c>
      <c r="X456" s="51">
        <v>24174</v>
      </c>
      <c r="Y456" s="113">
        <v>23816</v>
      </c>
      <c r="Z456" s="113" t="s">
        <v>4264</v>
      </c>
      <c r="AA456" s="172" t="s">
        <v>804</v>
      </c>
      <c r="AB456" s="154"/>
      <c r="AC456" s="153"/>
      <c r="AD456" s="153"/>
    </row>
    <row r="457" spans="1:30" s="2" customFormat="1" ht="48">
      <c r="A457" s="85">
        <v>24174</v>
      </c>
      <c r="B457" s="101" t="s">
        <v>4265</v>
      </c>
      <c r="C457" s="138">
        <v>1</v>
      </c>
      <c r="D457" s="22" t="s">
        <v>60</v>
      </c>
      <c r="E457" s="23" t="s">
        <v>61</v>
      </c>
      <c r="F457" s="22" t="s">
        <v>4266</v>
      </c>
      <c r="G457" s="24">
        <v>2966.04</v>
      </c>
      <c r="H457" s="25">
        <v>1386</v>
      </c>
      <c r="I457" s="14" t="s">
        <v>52</v>
      </c>
      <c r="J457" s="26" t="s">
        <v>61</v>
      </c>
      <c r="K457" s="27">
        <v>2966.04</v>
      </c>
      <c r="L457" s="26" t="s">
        <v>61</v>
      </c>
      <c r="M457" s="27">
        <v>2966.04</v>
      </c>
      <c r="N457" s="24" t="s">
        <v>750</v>
      </c>
      <c r="O457" s="24"/>
      <c r="P457" s="138"/>
      <c r="Q457" s="147">
        <v>2</v>
      </c>
      <c r="R457" s="149" t="s">
        <v>63</v>
      </c>
      <c r="S457" s="148">
        <v>1386</v>
      </c>
      <c r="T457" s="108">
        <v>2772</v>
      </c>
      <c r="U457" s="108">
        <f t="shared" si="200"/>
        <v>194.04</v>
      </c>
      <c r="V457" s="108">
        <f t="shared" si="201"/>
        <v>2966.04</v>
      </c>
      <c r="W457" s="127" t="s">
        <v>4267</v>
      </c>
      <c r="X457" s="51">
        <v>24180</v>
      </c>
      <c r="Y457" s="113">
        <v>24183</v>
      </c>
      <c r="Z457" s="113" t="s">
        <v>4268</v>
      </c>
      <c r="AA457" s="172" t="s">
        <v>4060</v>
      </c>
      <c r="AB457" s="154"/>
      <c r="AC457" s="153"/>
      <c r="AD457" s="153"/>
    </row>
    <row r="458" spans="1:30" s="2" customFormat="1" ht="48">
      <c r="A458" s="85">
        <v>24174</v>
      </c>
      <c r="B458" s="101" t="s">
        <v>4269</v>
      </c>
      <c r="C458" s="138">
        <v>4</v>
      </c>
      <c r="D458" s="22" t="s">
        <v>60</v>
      </c>
      <c r="E458" s="23" t="s">
        <v>631</v>
      </c>
      <c r="F458" s="22" t="s">
        <v>3090</v>
      </c>
      <c r="G458" s="24">
        <v>17719.2</v>
      </c>
      <c r="H458" s="25">
        <v>92</v>
      </c>
      <c r="I458" s="14" t="s">
        <v>52</v>
      </c>
      <c r="J458" s="26" t="s">
        <v>631</v>
      </c>
      <c r="K458" s="27">
        <v>17719.2</v>
      </c>
      <c r="L458" s="26" t="s">
        <v>631</v>
      </c>
      <c r="M458" s="27">
        <v>17719.2</v>
      </c>
      <c r="N458" s="24" t="s">
        <v>750</v>
      </c>
      <c r="O458" s="24"/>
      <c r="P458" s="138"/>
      <c r="Q458" s="147">
        <v>180</v>
      </c>
      <c r="R458" s="149" t="s">
        <v>341</v>
      </c>
      <c r="S458" s="148">
        <v>92</v>
      </c>
      <c r="T458" s="108">
        <v>16560</v>
      </c>
      <c r="U458" s="108">
        <f t="shared" si="200"/>
        <v>1159.2</v>
      </c>
      <c r="V458" s="108">
        <f t="shared" si="201"/>
        <v>17719.2</v>
      </c>
      <c r="W458" s="127" t="s">
        <v>4270</v>
      </c>
      <c r="X458" s="51">
        <v>24181</v>
      </c>
      <c r="Y458" s="113">
        <v>24194</v>
      </c>
      <c r="Z458" s="113" t="s">
        <v>4271</v>
      </c>
      <c r="AA458" s="172" t="s">
        <v>4050</v>
      </c>
      <c r="AB458" s="154"/>
      <c r="AC458" s="153"/>
      <c r="AD458" s="153"/>
    </row>
    <row r="459" spans="1:30" s="2" customFormat="1" ht="48">
      <c r="A459" s="85">
        <v>24174</v>
      </c>
      <c r="B459" s="101" t="s">
        <v>4272</v>
      </c>
      <c r="C459" s="138">
        <v>6</v>
      </c>
      <c r="D459" s="22" t="s">
        <v>112</v>
      </c>
      <c r="E459" s="23" t="s">
        <v>3740</v>
      </c>
      <c r="F459" s="22" t="s">
        <v>1988</v>
      </c>
      <c r="G459" s="24">
        <v>267500</v>
      </c>
      <c r="H459" s="25">
        <v>5</v>
      </c>
      <c r="I459" s="14" t="s">
        <v>52</v>
      </c>
      <c r="J459" s="26" t="s">
        <v>3740</v>
      </c>
      <c r="K459" s="27">
        <v>250000</v>
      </c>
      <c r="L459" s="26" t="s">
        <v>3740</v>
      </c>
      <c r="M459" s="27">
        <v>250000</v>
      </c>
      <c r="N459" s="24" t="s">
        <v>750</v>
      </c>
      <c r="O459" s="24"/>
      <c r="P459" s="138" t="s">
        <v>4273</v>
      </c>
      <c r="Q459" s="147">
        <v>10000</v>
      </c>
      <c r="R459" s="149" t="s">
        <v>206</v>
      </c>
      <c r="S459" s="148">
        <v>5</v>
      </c>
      <c r="T459" s="108">
        <v>50000</v>
      </c>
      <c r="U459" s="108">
        <v>0</v>
      </c>
      <c r="V459" s="108">
        <f t="shared" si="201"/>
        <v>50000</v>
      </c>
      <c r="W459" s="127" t="s">
        <v>4274</v>
      </c>
      <c r="X459" s="51">
        <v>24180</v>
      </c>
      <c r="Y459" s="113">
        <v>24196</v>
      </c>
      <c r="Z459" s="113" t="s">
        <v>4201</v>
      </c>
      <c r="AA459" s="172" t="s">
        <v>2310</v>
      </c>
      <c r="AB459" s="154" t="s">
        <v>314</v>
      </c>
      <c r="AC459" s="153"/>
      <c r="AD459" s="153"/>
    </row>
    <row r="460" spans="1:30" s="2" customFormat="1">
      <c r="A460" s="85"/>
      <c r="B460" s="101"/>
      <c r="C460" s="138"/>
      <c r="D460" s="22"/>
      <c r="E460" s="23"/>
      <c r="F460" s="22"/>
      <c r="G460" s="24"/>
      <c r="H460" s="25"/>
      <c r="I460" s="22"/>
      <c r="J460" s="26"/>
      <c r="K460" s="27"/>
      <c r="L460" s="26"/>
      <c r="M460" s="41"/>
      <c r="N460" s="24"/>
      <c r="O460" s="24"/>
      <c r="P460" s="138" t="s">
        <v>4273</v>
      </c>
      <c r="Q460" s="147">
        <v>20000</v>
      </c>
      <c r="R460" s="149" t="s">
        <v>206</v>
      </c>
      <c r="S460" s="148">
        <v>5</v>
      </c>
      <c r="T460" s="108">
        <v>100000</v>
      </c>
      <c r="U460" s="108">
        <v>0</v>
      </c>
      <c r="V460" s="108">
        <f t="shared" ref="V460:V461" si="202">T460+U460</f>
        <v>100000</v>
      </c>
      <c r="W460" s="127" t="s">
        <v>4274</v>
      </c>
      <c r="X460" s="51">
        <v>24180</v>
      </c>
      <c r="Y460" s="113">
        <v>24201</v>
      </c>
      <c r="Z460" s="113" t="s">
        <v>4275</v>
      </c>
      <c r="AA460" s="172" t="s">
        <v>2310</v>
      </c>
      <c r="AB460" s="154" t="s">
        <v>551</v>
      </c>
      <c r="AC460" s="153"/>
      <c r="AD460" s="153"/>
    </row>
    <row r="461" spans="1:30" s="2" customFormat="1">
      <c r="A461" s="85"/>
      <c r="B461" s="101"/>
      <c r="C461" s="138"/>
      <c r="D461" s="22"/>
      <c r="E461" s="23"/>
      <c r="F461" s="22"/>
      <c r="G461" s="24"/>
      <c r="H461" s="25"/>
      <c r="I461" s="22"/>
      <c r="J461" s="26"/>
      <c r="K461" s="27"/>
      <c r="L461" s="26"/>
      <c r="M461" s="41"/>
      <c r="N461" s="24"/>
      <c r="O461" s="24"/>
      <c r="P461" s="138" t="s">
        <v>4273</v>
      </c>
      <c r="Q461" s="147">
        <v>20000</v>
      </c>
      <c r="R461" s="149" t="s">
        <v>206</v>
      </c>
      <c r="S461" s="148">
        <v>5</v>
      </c>
      <c r="T461" s="108">
        <v>100000</v>
      </c>
      <c r="U461" s="108">
        <v>0</v>
      </c>
      <c r="V461" s="108">
        <f t="shared" si="202"/>
        <v>100000</v>
      </c>
      <c r="W461" s="127" t="s">
        <v>4274</v>
      </c>
      <c r="X461" s="51">
        <v>24180</v>
      </c>
      <c r="Y461" s="113">
        <v>24224</v>
      </c>
      <c r="Z461" s="113" t="s">
        <v>4276</v>
      </c>
      <c r="AA461" s="172" t="s">
        <v>2310</v>
      </c>
      <c r="AB461" s="154" t="s">
        <v>553</v>
      </c>
      <c r="AC461" s="153"/>
      <c r="AD461" s="153"/>
    </row>
    <row r="462" spans="1:30" s="2" customFormat="1" ht="48">
      <c r="A462" s="85">
        <v>24174</v>
      </c>
      <c r="B462" s="101" t="s">
        <v>4277</v>
      </c>
      <c r="C462" s="138">
        <v>2</v>
      </c>
      <c r="D462" s="22" t="s">
        <v>49</v>
      </c>
      <c r="E462" s="23" t="s">
        <v>3056</v>
      </c>
      <c r="F462" s="22" t="s">
        <v>4101</v>
      </c>
      <c r="G462" s="24">
        <v>20062.5</v>
      </c>
      <c r="H462" s="25">
        <v>375</v>
      </c>
      <c r="I462" s="14" t="s">
        <v>52</v>
      </c>
      <c r="J462" s="26" t="s">
        <v>3056</v>
      </c>
      <c r="K462" s="27">
        <v>19260</v>
      </c>
      <c r="L462" s="26" t="s">
        <v>3056</v>
      </c>
      <c r="M462" s="27">
        <v>19260</v>
      </c>
      <c r="N462" s="24" t="s">
        <v>750</v>
      </c>
      <c r="O462" s="24"/>
      <c r="P462" s="138"/>
      <c r="Q462" s="147">
        <v>50</v>
      </c>
      <c r="R462" s="149" t="s">
        <v>53</v>
      </c>
      <c r="S462" s="148">
        <v>360</v>
      </c>
      <c r="T462" s="108">
        <v>18000</v>
      </c>
      <c r="U462" s="108">
        <f t="shared" si="200"/>
        <v>1260</v>
      </c>
      <c r="V462" s="108">
        <f t="shared" si="201"/>
        <v>19260</v>
      </c>
      <c r="W462" s="127" t="s">
        <v>4278</v>
      </c>
      <c r="X462" s="51">
        <v>24175</v>
      </c>
      <c r="Y462" s="113">
        <v>24195</v>
      </c>
      <c r="Z462" s="113" t="s">
        <v>4279</v>
      </c>
      <c r="AA462" s="172"/>
      <c r="AB462" s="154"/>
      <c r="AC462" s="153"/>
      <c r="AD462" s="153"/>
    </row>
    <row r="463" spans="1:30" s="2" customFormat="1">
      <c r="A463" s="85">
        <v>24175</v>
      </c>
      <c r="B463" s="101" t="s">
        <v>4280</v>
      </c>
      <c r="C463" s="138" t="s">
        <v>410</v>
      </c>
      <c r="D463" s="22" t="s">
        <v>49</v>
      </c>
      <c r="E463" s="23" t="s">
        <v>3474</v>
      </c>
      <c r="F463" s="22" t="s">
        <v>4281</v>
      </c>
      <c r="G463" s="24">
        <v>2000</v>
      </c>
      <c r="H463" s="25">
        <v>500</v>
      </c>
      <c r="I463" s="14" t="s">
        <v>52</v>
      </c>
      <c r="J463" s="23" t="s">
        <v>3474</v>
      </c>
      <c r="K463" s="27">
        <v>1756</v>
      </c>
      <c r="L463" s="23" t="s">
        <v>3474</v>
      </c>
      <c r="M463" s="27">
        <v>1756</v>
      </c>
      <c r="N463" s="24" t="s">
        <v>750</v>
      </c>
      <c r="O463" s="24"/>
      <c r="P463" s="138"/>
      <c r="Q463" s="147">
        <v>4</v>
      </c>
      <c r="R463" s="149" t="s">
        <v>276</v>
      </c>
      <c r="S463" s="148"/>
      <c r="T463" s="108">
        <v>1756</v>
      </c>
      <c r="U463" s="108">
        <v>0</v>
      </c>
      <c r="V463" s="108">
        <f t="shared" si="201"/>
        <v>1756</v>
      </c>
      <c r="W463" s="50" t="s">
        <v>245</v>
      </c>
      <c r="X463" s="51">
        <v>24183</v>
      </c>
      <c r="Y463" s="113">
        <v>24183</v>
      </c>
      <c r="Z463" s="113" t="s">
        <v>4282</v>
      </c>
      <c r="AA463" s="172"/>
      <c r="AB463" s="154"/>
      <c r="AC463" s="153"/>
      <c r="AD463" s="153"/>
    </row>
    <row r="464" spans="1:30" ht="30" customHeight="1">
      <c r="A464" s="83">
        <v>24174</v>
      </c>
      <c r="B464" s="101" t="s">
        <v>4283</v>
      </c>
      <c r="C464" s="67">
        <v>7</v>
      </c>
      <c r="D464" s="14" t="s">
        <v>49</v>
      </c>
      <c r="E464" s="15" t="s">
        <v>748</v>
      </c>
      <c r="F464" s="14" t="s">
        <v>4284</v>
      </c>
      <c r="G464" s="16">
        <v>70620</v>
      </c>
      <c r="H464" s="17"/>
      <c r="I464" s="14" t="s">
        <v>52</v>
      </c>
      <c r="J464" s="15" t="s">
        <v>748</v>
      </c>
      <c r="K464" s="16">
        <v>70620</v>
      </c>
      <c r="L464" s="15" t="s">
        <v>748</v>
      </c>
      <c r="M464" s="16">
        <v>70620</v>
      </c>
      <c r="N464" s="16" t="s">
        <v>750</v>
      </c>
      <c r="O464" s="16"/>
      <c r="P464" s="67"/>
      <c r="Q464" s="106">
        <v>1</v>
      </c>
      <c r="R464" s="107" t="s">
        <v>35</v>
      </c>
      <c r="S464" s="20"/>
      <c r="T464" s="66">
        <v>5500</v>
      </c>
      <c r="U464" s="66">
        <f t="shared" si="200"/>
        <v>385</v>
      </c>
      <c r="V464" s="66">
        <f t="shared" si="201"/>
        <v>5885</v>
      </c>
      <c r="W464" s="50" t="s">
        <v>36</v>
      </c>
      <c r="X464" s="51">
        <v>24004</v>
      </c>
      <c r="Y464" s="113">
        <v>24167</v>
      </c>
      <c r="Z464" s="113" t="s">
        <v>3082</v>
      </c>
      <c r="AA464" s="130" t="s">
        <v>3083</v>
      </c>
      <c r="AB464" s="3"/>
      <c r="AC464" s="5"/>
      <c r="AD464" s="5"/>
    </row>
    <row r="465" spans="1:30" s="2" customFormat="1" ht="48">
      <c r="A465" s="85">
        <v>24179</v>
      </c>
      <c r="B465" s="101" t="s">
        <v>4285</v>
      </c>
      <c r="C465" s="138">
        <v>6</v>
      </c>
      <c r="D465" s="22" t="s">
        <v>49</v>
      </c>
      <c r="E465" s="23" t="s">
        <v>3903</v>
      </c>
      <c r="F465" s="22" t="s">
        <v>4286</v>
      </c>
      <c r="G465" s="24">
        <v>30000</v>
      </c>
      <c r="H465" s="25"/>
      <c r="I465" s="14" t="s">
        <v>52</v>
      </c>
      <c r="J465" s="26" t="s">
        <v>3903</v>
      </c>
      <c r="K465" s="27">
        <v>30000</v>
      </c>
      <c r="L465" s="26" t="s">
        <v>3903</v>
      </c>
      <c r="M465" s="27">
        <v>30000</v>
      </c>
      <c r="N465" s="24" t="s">
        <v>750</v>
      </c>
      <c r="O465" s="24"/>
      <c r="P465" s="138" t="s">
        <v>4287</v>
      </c>
      <c r="Q465" s="147">
        <v>1</v>
      </c>
      <c r="R465" s="149" t="s">
        <v>101</v>
      </c>
      <c r="S465" s="148"/>
      <c r="T465" s="108">
        <v>30000</v>
      </c>
      <c r="U465" s="108">
        <v>0</v>
      </c>
      <c r="V465" s="108">
        <f t="shared" si="201"/>
        <v>30000</v>
      </c>
      <c r="W465" s="127" t="s">
        <v>4288</v>
      </c>
      <c r="X465" s="51">
        <v>23816</v>
      </c>
      <c r="Y465" s="113">
        <v>24182</v>
      </c>
      <c r="Z465" s="113" t="s">
        <v>4289</v>
      </c>
      <c r="AA465" s="172" t="s">
        <v>2191</v>
      </c>
      <c r="AB465" s="154"/>
      <c r="AC465" s="153"/>
      <c r="AD465" s="153"/>
    </row>
    <row r="466" spans="1:30" s="2" customFormat="1" ht="72">
      <c r="A466" s="85">
        <v>24179</v>
      </c>
      <c r="B466" s="101" t="s">
        <v>4290</v>
      </c>
      <c r="C466" s="138">
        <v>7</v>
      </c>
      <c r="D466" s="22" t="s">
        <v>147</v>
      </c>
      <c r="E466" s="23" t="s">
        <v>3426</v>
      </c>
      <c r="F466" s="22" t="s">
        <v>4291</v>
      </c>
      <c r="G466" s="24">
        <v>79180</v>
      </c>
      <c r="H466" s="25"/>
      <c r="I466" s="14" t="s">
        <v>52</v>
      </c>
      <c r="J466" s="26" t="s">
        <v>3426</v>
      </c>
      <c r="K466" s="27">
        <v>79180</v>
      </c>
      <c r="L466" s="26" t="s">
        <v>3426</v>
      </c>
      <c r="M466" s="27">
        <v>79180</v>
      </c>
      <c r="N466" s="24" t="s">
        <v>750</v>
      </c>
      <c r="O466" s="24"/>
      <c r="P466" s="138"/>
      <c r="Q466" s="147">
        <v>11</v>
      </c>
      <c r="R466" s="149" t="s">
        <v>101</v>
      </c>
      <c r="S466" s="148"/>
      <c r="T466" s="108">
        <v>74000</v>
      </c>
      <c r="U466" s="108">
        <f t="shared" si="200"/>
        <v>5180</v>
      </c>
      <c r="V466" s="108">
        <f t="shared" si="201"/>
        <v>79180</v>
      </c>
      <c r="W466" s="127" t="s">
        <v>4292</v>
      </c>
      <c r="X466" s="51">
        <v>24181</v>
      </c>
      <c r="Y466" s="113">
        <v>24202</v>
      </c>
      <c r="Z466" s="113" t="s">
        <v>4293</v>
      </c>
      <c r="AA466" s="172" t="s">
        <v>1090</v>
      </c>
      <c r="AB466" s="154"/>
      <c r="AC466" s="153"/>
      <c r="AD466" s="153"/>
    </row>
    <row r="467" spans="1:30" s="2" customFormat="1" ht="48">
      <c r="A467" s="85">
        <v>24180</v>
      </c>
      <c r="B467" s="101" t="s">
        <v>4294</v>
      </c>
      <c r="C467" s="138">
        <v>2</v>
      </c>
      <c r="D467" s="22" t="s">
        <v>49</v>
      </c>
      <c r="E467" s="23" t="s">
        <v>50</v>
      </c>
      <c r="F467" s="22" t="s">
        <v>4295</v>
      </c>
      <c r="G467" s="24">
        <v>4280</v>
      </c>
      <c r="H467" s="25"/>
      <c r="I467" s="22" t="s">
        <v>52</v>
      </c>
      <c r="J467" s="26" t="s">
        <v>50</v>
      </c>
      <c r="K467" s="27">
        <v>4280</v>
      </c>
      <c r="L467" s="26" t="s">
        <v>50</v>
      </c>
      <c r="M467" s="27">
        <v>4280</v>
      </c>
      <c r="N467" s="24"/>
      <c r="O467" s="24"/>
      <c r="P467" s="138"/>
      <c r="Q467" s="147">
        <v>400</v>
      </c>
      <c r="R467" s="149" t="s">
        <v>58</v>
      </c>
      <c r="S467" s="148">
        <v>10</v>
      </c>
      <c r="T467" s="108">
        <v>4000</v>
      </c>
      <c r="U467" s="108">
        <f t="shared" ref="U467:U472" si="203">T467*7/100</f>
        <v>280</v>
      </c>
      <c r="V467" s="108">
        <f t="shared" ref="V467:V478" si="204">T467+U467</f>
        <v>4280</v>
      </c>
      <c r="W467" s="127" t="s">
        <v>4296</v>
      </c>
      <c r="X467" s="51">
        <v>24182</v>
      </c>
      <c r="Y467" s="113">
        <v>24195</v>
      </c>
      <c r="Z467" s="113" t="s">
        <v>4297</v>
      </c>
      <c r="AA467" s="172"/>
      <c r="AB467" s="154"/>
      <c r="AC467" s="153"/>
      <c r="AD467" s="153"/>
    </row>
    <row r="468" spans="1:30" s="2" customFormat="1">
      <c r="A468" s="85">
        <v>24180</v>
      </c>
      <c r="B468" s="101" t="s">
        <v>4298</v>
      </c>
      <c r="C468" s="138">
        <v>7</v>
      </c>
      <c r="D468" s="22" t="s">
        <v>147</v>
      </c>
      <c r="E468" s="23" t="s">
        <v>436</v>
      </c>
      <c r="F468" s="22" t="s">
        <v>437</v>
      </c>
      <c r="G468" s="24">
        <v>695.5</v>
      </c>
      <c r="H468" s="25"/>
      <c r="I468" s="22" t="s">
        <v>275</v>
      </c>
      <c r="J468" s="26" t="s">
        <v>436</v>
      </c>
      <c r="K468" s="27">
        <v>695.5</v>
      </c>
      <c r="L468" s="26" t="s">
        <v>436</v>
      </c>
      <c r="M468" s="27">
        <v>695.5</v>
      </c>
      <c r="N468" s="24" t="s">
        <v>750</v>
      </c>
      <c r="O468" s="24"/>
      <c r="P468" s="138"/>
      <c r="Q468" s="147">
        <v>5</v>
      </c>
      <c r="R468" s="149" t="s">
        <v>101</v>
      </c>
      <c r="S468" s="148"/>
      <c r="T468" s="108">
        <v>650</v>
      </c>
      <c r="U468" s="108">
        <f t="shared" si="203"/>
        <v>45.5</v>
      </c>
      <c r="V468" s="108">
        <f t="shared" si="204"/>
        <v>695.5</v>
      </c>
      <c r="W468" s="50" t="s">
        <v>275</v>
      </c>
      <c r="X468" s="51">
        <v>24175</v>
      </c>
      <c r="Y468" s="113">
        <v>24175</v>
      </c>
      <c r="Z468" s="113" t="s">
        <v>275</v>
      </c>
      <c r="AA468" s="172"/>
      <c r="AB468" s="154"/>
      <c r="AC468" s="153"/>
      <c r="AD468" s="153"/>
    </row>
    <row r="469" spans="1:30" s="2" customFormat="1">
      <c r="A469" s="85">
        <v>24180</v>
      </c>
      <c r="B469" s="101" t="s">
        <v>4299</v>
      </c>
      <c r="C469" s="138">
        <v>6</v>
      </c>
      <c r="D469" s="22" t="s">
        <v>147</v>
      </c>
      <c r="E469" s="23" t="s">
        <v>620</v>
      </c>
      <c r="F469" s="22" t="s">
        <v>4300</v>
      </c>
      <c r="G469" s="24">
        <v>1432.46</v>
      </c>
      <c r="H469" s="25">
        <v>7.4999999999999997E-2</v>
      </c>
      <c r="I469" s="14" t="s">
        <v>52</v>
      </c>
      <c r="J469" s="23" t="s">
        <v>620</v>
      </c>
      <c r="K469" s="27">
        <v>1338.75</v>
      </c>
      <c r="L469" s="23" t="s">
        <v>620</v>
      </c>
      <c r="M469" s="27">
        <v>1338.75</v>
      </c>
      <c r="N469" s="24" t="s">
        <v>750</v>
      </c>
      <c r="O469" s="24"/>
      <c r="P469" s="138" t="s">
        <v>4301</v>
      </c>
      <c r="Q469" s="147">
        <v>17850</v>
      </c>
      <c r="R469" s="149" t="s">
        <v>301</v>
      </c>
      <c r="S469" s="148">
        <v>7.4999999999999997E-2</v>
      </c>
      <c r="T469" s="108">
        <v>1338.75</v>
      </c>
      <c r="U469" s="108">
        <v>0</v>
      </c>
      <c r="V469" s="108">
        <f t="shared" si="204"/>
        <v>1338.75</v>
      </c>
      <c r="W469" s="127" t="s">
        <v>4302</v>
      </c>
      <c r="X469" s="51">
        <v>24182</v>
      </c>
      <c r="Y469" s="113">
        <v>24190</v>
      </c>
      <c r="Z469" s="113" t="s">
        <v>4303</v>
      </c>
      <c r="AA469" s="172" t="s">
        <v>899</v>
      </c>
      <c r="AB469" s="154"/>
      <c r="AC469" s="153"/>
      <c r="AD469" s="153"/>
    </row>
    <row r="470" spans="1:30" s="2" customFormat="1">
      <c r="A470" s="85">
        <v>24180</v>
      </c>
      <c r="B470" s="101" t="s">
        <v>4299</v>
      </c>
      <c r="C470" s="138">
        <v>6</v>
      </c>
      <c r="D470" s="22" t="s">
        <v>147</v>
      </c>
      <c r="E470" s="23" t="s">
        <v>620</v>
      </c>
      <c r="F470" s="22" t="s">
        <v>4304</v>
      </c>
      <c r="G470" s="24">
        <v>3929.04</v>
      </c>
      <c r="H470" s="25">
        <v>0.06</v>
      </c>
      <c r="I470" s="14" t="s">
        <v>52</v>
      </c>
      <c r="J470" s="23" t="s">
        <v>620</v>
      </c>
      <c r="K470" s="27">
        <v>3672</v>
      </c>
      <c r="L470" s="23" t="s">
        <v>620</v>
      </c>
      <c r="M470" s="27">
        <v>3672</v>
      </c>
      <c r="N470" s="24" t="s">
        <v>750</v>
      </c>
      <c r="O470" s="24"/>
      <c r="P470" s="138" t="s">
        <v>4301</v>
      </c>
      <c r="Q470" s="147">
        <v>61200</v>
      </c>
      <c r="R470" s="149" t="s">
        <v>301</v>
      </c>
      <c r="S470" s="148">
        <v>0.06</v>
      </c>
      <c r="T470" s="108">
        <v>3672</v>
      </c>
      <c r="U470" s="108">
        <v>0</v>
      </c>
      <c r="V470" s="108">
        <f t="shared" ref="V470" si="205">T470+U470</f>
        <v>3672</v>
      </c>
      <c r="W470" s="127" t="s">
        <v>4302</v>
      </c>
      <c r="X470" s="51">
        <v>24182</v>
      </c>
      <c r="Y470" s="113">
        <v>24190</v>
      </c>
      <c r="Z470" s="113" t="s">
        <v>4303</v>
      </c>
      <c r="AA470" s="172" t="s">
        <v>899</v>
      </c>
      <c r="AB470" s="154"/>
      <c r="AC470" s="153"/>
      <c r="AD470" s="153"/>
    </row>
    <row r="471" spans="1:30" s="2" customFormat="1">
      <c r="A471" s="85">
        <v>24181</v>
      </c>
      <c r="B471" s="101" t="s">
        <v>4305</v>
      </c>
      <c r="C471" s="138">
        <v>6</v>
      </c>
      <c r="D471" s="22" t="s">
        <v>112</v>
      </c>
      <c r="E471" s="23" t="s">
        <v>197</v>
      </c>
      <c r="F471" s="22" t="s">
        <v>4306</v>
      </c>
      <c r="G471" s="24">
        <v>2728.5</v>
      </c>
      <c r="H471" s="25">
        <v>0.5</v>
      </c>
      <c r="I471" s="14" t="s">
        <v>52</v>
      </c>
      <c r="J471" s="23" t="s">
        <v>197</v>
      </c>
      <c r="K471" s="27">
        <v>2728.5</v>
      </c>
      <c r="L471" s="23" t="s">
        <v>197</v>
      </c>
      <c r="M471" s="27">
        <v>2728.5</v>
      </c>
      <c r="N471" s="24" t="s">
        <v>750</v>
      </c>
      <c r="O471" s="24"/>
      <c r="P471" s="138" t="s">
        <v>4301</v>
      </c>
      <c r="Q471" s="147">
        <v>5100</v>
      </c>
      <c r="R471" s="149" t="s">
        <v>53</v>
      </c>
      <c r="S471" s="148">
        <v>0.5</v>
      </c>
      <c r="T471" s="108">
        <v>2550</v>
      </c>
      <c r="U471" s="108">
        <f t="shared" si="203"/>
        <v>178.5</v>
      </c>
      <c r="V471" s="108">
        <f t="shared" si="204"/>
        <v>2728.5</v>
      </c>
      <c r="W471" s="127" t="s">
        <v>4307</v>
      </c>
      <c r="X471" s="51">
        <v>24186</v>
      </c>
      <c r="Y471" s="113">
        <v>24194</v>
      </c>
      <c r="Z471" s="113" t="s">
        <v>4308</v>
      </c>
      <c r="AA471" s="172" t="s">
        <v>209</v>
      </c>
      <c r="AB471" s="154"/>
      <c r="AC471" s="153"/>
      <c r="AD471" s="153"/>
    </row>
    <row r="472" spans="1:30" s="2" customFormat="1" ht="48">
      <c r="A472" s="85">
        <v>24182</v>
      </c>
      <c r="B472" s="101" t="s">
        <v>4309</v>
      </c>
      <c r="C472" s="138">
        <v>2</v>
      </c>
      <c r="D472" s="22" t="s">
        <v>49</v>
      </c>
      <c r="E472" s="23" t="s">
        <v>3016</v>
      </c>
      <c r="F472" s="22" t="s">
        <v>3017</v>
      </c>
      <c r="G472" s="24">
        <v>338976</v>
      </c>
      <c r="H472" s="25">
        <v>6.6</v>
      </c>
      <c r="I472" s="14" t="s">
        <v>52</v>
      </c>
      <c r="J472" s="26" t="s">
        <v>3016</v>
      </c>
      <c r="K472" s="27">
        <v>338976</v>
      </c>
      <c r="L472" s="26" t="s">
        <v>3016</v>
      </c>
      <c r="M472" s="27">
        <v>338976</v>
      </c>
      <c r="N472" s="24" t="s">
        <v>750</v>
      </c>
      <c r="O472" s="24"/>
      <c r="P472" s="138"/>
      <c r="Q472" s="147">
        <v>48000</v>
      </c>
      <c r="R472" s="149" t="s">
        <v>58</v>
      </c>
      <c r="S472" s="148">
        <v>6.6</v>
      </c>
      <c r="T472" s="108">
        <v>216000</v>
      </c>
      <c r="U472" s="108">
        <f t="shared" si="203"/>
        <v>15120</v>
      </c>
      <c r="V472" s="108">
        <f t="shared" si="204"/>
        <v>231120</v>
      </c>
      <c r="W472" s="127" t="s">
        <v>4310</v>
      </c>
      <c r="X472" s="51">
        <v>24186</v>
      </c>
      <c r="Y472" s="113">
        <v>24216</v>
      </c>
      <c r="Z472" s="113" t="s">
        <v>4311</v>
      </c>
      <c r="AA472" s="172" t="s">
        <v>2461</v>
      </c>
      <c r="AB472" s="154"/>
      <c r="AC472" s="153"/>
      <c r="AD472" s="153"/>
    </row>
    <row r="473" spans="1:30" s="2" customFormat="1">
      <c r="A473" s="85">
        <v>24180</v>
      </c>
      <c r="B473" s="101" t="s">
        <v>4312</v>
      </c>
      <c r="C473" s="138">
        <v>7</v>
      </c>
      <c r="D473" s="22" t="s">
        <v>49</v>
      </c>
      <c r="E473" s="23" t="s">
        <v>4313</v>
      </c>
      <c r="F473" s="22" t="s">
        <v>4314</v>
      </c>
      <c r="G473" s="24">
        <v>19500</v>
      </c>
      <c r="H473" s="25"/>
      <c r="I473" s="22" t="s">
        <v>275</v>
      </c>
      <c r="J473" s="23" t="s">
        <v>4313</v>
      </c>
      <c r="K473" s="27">
        <v>19500</v>
      </c>
      <c r="L473" s="23" t="s">
        <v>4313</v>
      </c>
      <c r="M473" s="27">
        <v>19500</v>
      </c>
      <c r="N473" s="24" t="s">
        <v>750</v>
      </c>
      <c r="O473" s="24"/>
      <c r="P473" s="138"/>
      <c r="Q473" s="147">
        <v>4</v>
      </c>
      <c r="R473" s="149" t="s">
        <v>101</v>
      </c>
      <c r="S473" s="148"/>
      <c r="T473" s="108">
        <v>19500</v>
      </c>
      <c r="U473" s="108">
        <v>0</v>
      </c>
      <c r="V473" s="108">
        <f t="shared" ref="V473:V476" si="206">T473+U473</f>
        <v>19500</v>
      </c>
      <c r="W473" s="50" t="s">
        <v>275</v>
      </c>
      <c r="X473" s="51">
        <v>24181</v>
      </c>
      <c r="Y473" s="113">
        <v>24181</v>
      </c>
      <c r="Z473" s="113" t="s">
        <v>275</v>
      </c>
      <c r="AA473" s="172" t="s">
        <v>275</v>
      </c>
      <c r="AB473" s="154"/>
      <c r="AC473" s="153"/>
      <c r="AD473" s="153"/>
    </row>
    <row r="474" spans="1:30" s="2" customFormat="1">
      <c r="A474" s="85">
        <v>24180</v>
      </c>
      <c r="B474" s="101" t="s">
        <v>4315</v>
      </c>
      <c r="C474" s="138">
        <v>7</v>
      </c>
      <c r="D474" s="22" t="s">
        <v>31</v>
      </c>
      <c r="E474" s="23" t="s">
        <v>2354</v>
      </c>
      <c r="F474" s="22" t="s">
        <v>4316</v>
      </c>
      <c r="G474" s="24">
        <v>18559.150000000001</v>
      </c>
      <c r="H474" s="25"/>
      <c r="I474" s="22" t="s">
        <v>275</v>
      </c>
      <c r="J474" s="26" t="s">
        <v>2354</v>
      </c>
      <c r="K474" s="27">
        <v>18559.150000000001</v>
      </c>
      <c r="L474" s="26" t="s">
        <v>2354</v>
      </c>
      <c r="M474" s="27">
        <v>18559.150000000001</v>
      </c>
      <c r="N474" s="24" t="s">
        <v>750</v>
      </c>
      <c r="O474" s="24"/>
      <c r="P474" s="138"/>
      <c r="Q474" s="147">
        <v>4</v>
      </c>
      <c r="R474" s="149" t="s">
        <v>101</v>
      </c>
      <c r="S474" s="148"/>
      <c r="T474" s="108">
        <v>18559.150000000001</v>
      </c>
      <c r="U474" s="108">
        <v>0</v>
      </c>
      <c r="V474" s="108">
        <f t="shared" si="206"/>
        <v>18559.150000000001</v>
      </c>
      <c r="W474" s="50" t="s">
        <v>275</v>
      </c>
      <c r="X474" s="51">
        <v>24180</v>
      </c>
      <c r="Y474" s="113">
        <v>24180</v>
      </c>
      <c r="Z474" s="113" t="s">
        <v>275</v>
      </c>
      <c r="AA474" s="172" t="s">
        <v>275</v>
      </c>
      <c r="AB474" s="154"/>
      <c r="AC474" s="153"/>
      <c r="AD474" s="153"/>
    </row>
    <row r="475" spans="1:30" s="2" customFormat="1">
      <c r="A475" s="85">
        <v>24183</v>
      </c>
      <c r="B475" s="101" t="s">
        <v>4317</v>
      </c>
      <c r="C475" s="138">
        <v>2</v>
      </c>
      <c r="D475" s="22" t="s">
        <v>49</v>
      </c>
      <c r="E475" s="23" t="s">
        <v>4318</v>
      </c>
      <c r="F475" s="22" t="s">
        <v>3052</v>
      </c>
      <c r="G475" s="24">
        <v>359520</v>
      </c>
      <c r="H475" s="25">
        <v>0.8</v>
      </c>
      <c r="I475" s="14" t="s">
        <v>52</v>
      </c>
      <c r="J475" s="23" t="s">
        <v>4318</v>
      </c>
      <c r="K475" s="27">
        <v>331800</v>
      </c>
      <c r="L475" s="23" t="s">
        <v>4318</v>
      </c>
      <c r="M475" s="27">
        <v>331800</v>
      </c>
      <c r="N475" s="24" t="s">
        <v>750</v>
      </c>
      <c r="O475" s="24"/>
      <c r="P475" s="138"/>
      <c r="Q475" s="147">
        <v>420000</v>
      </c>
      <c r="R475" s="149" t="s">
        <v>88</v>
      </c>
      <c r="S475" s="148">
        <v>0.79</v>
      </c>
      <c r="T475" s="108">
        <v>331800</v>
      </c>
      <c r="U475" s="108">
        <f t="shared" ref="U475" si="207">T475*7/100</f>
        <v>23226</v>
      </c>
      <c r="V475" s="108">
        <f t="shared" si="206"/>
        <v>355026</v>
      </c>
      <c r="W475" s="127" t="s">
        <v>4319</v>
      </c>
      <c r="X475" s="51">
        <v>24186</v>
      </c>
      <c r="Y475" s="113">
        <v>24224</v>
      </c>
      <c r="Z475" s="113" t="s">
        <v>4320</v>
      </c>
      <c r="AA475" s="172" t="s">
        <v>2461</v>
      </c>
      <c r="AB475" s="154"/>
      <c r="AC475" s="153"/>
      <c r="AD475" s="153"/>
    </row>
    <row r="476" spans="1:30" s="2" customFormat="1">
      <c r="A476" s="85">
        <v>24180</v>
      </c>
      <c r="B476" s="101" t="s">
        <v>4321</v>
      </c>
      <c r="C476" s="138">
        <v>7</v>
      </c>
      <c r="D476" s="22" t="s">
        <v>147</v>
      </c>
      <c r="E476" s="23" t="s">
        <v>436</v>
      </c>
      <c r="F476" s="22" t="s">
        <v>437</v>
      </c>
      <c r="G476" s="24">
        <v>1572.9</v>
      </c>
      <c r="H476" s="25"/>
      <c r="I476" s="22" t="s">
        <v>275</v>
      </c>
      <c r="J476" s="26" t="s">
        <v>436</v>
      </c>
      <c r="K476" s="27">
        <v>1572.9</v>
      </c>
      <c r="L476" s="26" t="s">
        <v>436</v>
      </c>
      <c r="M476" s="27">
        <v>1572.9</v>
      </c>
      <c r="N476" s="24" t="s">
        <v>750</v>
      </c>
      <c r="O476" s="24"/>
      <c r="P476" s="138"/>
      <c r="Q476" s="147">
        <v>2</v>
      </c>
      <c r="R476" s="149" t="s">
        <v>101</v>
      </c>
      <c r="S476" s="148"/>
      <c r="T476" s="108">
        <v>1572.9</v>
      </c>
      <c r="U476" s="108">
        <v>0</v>
      </c>
      <c r="V476" s="108">
        <f t="shared" si="206"/>
        <v>1572.9</v>
      </c>
      <c r="W476" s="50" t="s">
        <v>275</v>
      </c>
      <c r="X476" s="51">
        <v>24180</v>
      </c>
      <c r="Y476" s="113">
        <v>24180</v>
      </c>
      <c r="Z476" s="113" t="s">
        <v>275</v>
      </c>
      <c r="AA476" s="172" t="s">
        <v>275</v>
      </c>
      <c r="AB476" s="154"/>
      <c r="AC476" s="153"/>
      <c r="AD476" s="153"/>
    </row>
    <row r="477" spans="1:30" s="2" customFormat="1">
      <c r="A477" s="85">
        <v>24180</v>
      </c>
      <c r="B477" s="101" t="s">
        <v>4322</v>
      </c>
      <c r="C477" s="138">
        <v>6</v>
      </c>
      <c r="D477" s="22" t="s">
        <v>147</v>
      </c>
      <c r="E477" s="23" t="s">
        <v>620</v>
      </c>
      <c r="F477" s="22" t="s">
        <v>4323</v>
      </c>
      <c r="G477" s="24">
        <v>4213.13</v>
      </c>
      <c r="H477" s="25">
        <v>7.4999999999999997E-2</v>
      </c>
      <c r="I477" s="14" t="s">
        <v>52</v>
      </c>
      <c r="J477" s="23" t="s">
        <v>620</v>
      </c>
      <c r="K477" s="27">
        <v>3937.5</v>
      </c>
      <c r="L477" s="23" t="s">
        <v>620</v>
      </c>
      <c r="M477" s="27">
        <v>3937.5</v>
      </c>
      <c r="N477" s="24" t="s">
        <v>750</v>
      </c>
      <c r="O477" s="24"/>
      <c r="P477" s="138" t="s">
        <v>4287</v>
      </c>
      <c r="Q477" s="147">
        <v>52500</v>
      </c>
      <c r="R477" s="149" t="s">
        <v>301</v>
      </c>
      <c r="S477" s="148">
        <v>7.4999999999999997E-2</v>
      </c>
      <c r="T477" s="108">
        <v>3937.5</v>
      </c>
      <c r="U477" s="108">
        <v>0</v>
      </c>
      <c r="V477" s="108">
        <f t="shared" si="204"/>
        <v>3937.5</v>
      </c>
      <c r="W477" s="127" t="s">
        <v>4324</v>
      </c>
      <c r="X477" s="51">
        <v>24188</v>
      </c>
      <c r="Y477" s="113">
        <v>24193</v>
      </c>
      <c r="Z477" s="113" t="s">
        <v>4325</v>
      </c>
      <c r="AA477" s="172" t="s">
        <v>899</v>
      </c>
      <c r="AB477" s="154" t="s">
        <v>314</v>
      </c>
      <c r="AC477" s="153"/>
      <c r="AD477" s="153"/>
    </row>
    <row r="478" spans="1:30" s="2" customFormat="1">
      <c r="A478" s="85">
        <v>24180</v>
      </c>
      <c r="B478" s="101" t="s">
        <v>4322</v>
      </c>
      <c r="C478" s="138">
        <v>6</v>
      </c>
      <c r="D478" s="22" t="s">
        <v>147</v>
      </c>
      <c r="E478" s="23" t="s">
        <v>620</v>
      </c>
      <c r="F478" s="22" t="s">
        <v>4111</v>
      </c>
      <c r="G478" s="24">
        <v>52.43</v>
      </c>
      <c r="H478" s="25">
        <v>7.0000000000000007E-2</v>
      </c>
      <c r="I478" s="14" t="s">
        <v>52</v>
      </c>
      <c r="J478" s="23" t="s">
        <v>620</v>
      </c>
      <c r="K478" s="27">
        <v>49</v>
      </c>
      <c r="L478" s="23" t="s">
        <v>620</v>
      </c>
      <c r="M478" s="27">
        <v>49</v>
      </c>
      <c r="N478" s="24" t="s">
        <v>750</v>
      </c>
      <c r="O478" s="24"/>
      <c r="P478" s="138" t="s">
        <v>4326</v>
      </c>
      <c r="Q478" s="147">
        <v>700</v>
      </c>
      <c r="R478" s="149" t="s">
        <v>301</v>
      </c>
      <c r="S478" s="148">
        <v>7.0000000000000007E-2</v>
      </c>
      <c r="T478" s="108">
        <v>49</v>
      </c>
      <c r="U478" s="108">
        <v>0</v>
      </c>
      <c r="V478" s="108">
        <f t="shared" si="204"/>
        <v>49</v>
      </c>
      <c r="W478" s="127" t="s">
        <v>4324</v>
      </c>
      <c r="X478" s="51">
        <v>24188</v>
      </c>
      <c r="Y478" s="113">
        <v>24196</v>
      </c>
      <c r="Z478" s="113" t="s">
        <v>4327</v>
      </c>
      <c r="AA478" s="172" t="s">
        <v>899</v>
      </c>
      <c r="AB478" s="154" t="s">
        <v>551</v>
      </c>
      <c r="AC478" s="153"/>
      <c r="AD478" s="153"/>
    </row>
    <row r="479" spans="1:30" s="2" customFormat="1">
      <c r="A479" s="85">
        <v>24186</v>
      </c>
      <c r="B479" s="101" t="s">
        <v>4328</v>
      </c>
      <c r="C479" s="138">
        <v>7</v>
      </c>
      <c r="D479" s="22" t="s">
        <v>49</v>
      </c>
      <c r="E479" s="23" t="s">
        <v>2984</v>
      </c>
      <c r="F479" s="22" t="s">
        <v>4329</v>
      </c>
      <c r="G479" s="24">
        <v>21132.5</v>
      </c>
      <c r="H479" s="25">
        <v>3950</v>
      </c>
      <c r="I479" s="22" t="s">
        <v>52</v>
      </c>
      <c r="J479" s="26" t="s">
        <v>2984</v>
      </c>
      <c r="K479" s="27">
        <v>20865</v>
      </c>
      <c r="L479" s="26" t="s">
        <v>2984</v>
      </c>
      <c r="M479" s="27">
        <v>20865</v>
      </c>
      <c r="N479" s="24" t="s">
        <v>750</v>
      </c>
      <c r="O479" s="24"/>
      <c r="P479" s="138"/>
      <c r="Q479" s="147">
        <v>1</v>
      </c>
      <c r="R479" s="149" t="s">
        <v>4330</v>
      </c>
      <c r="S479" s="148">
        <v>3900</v>
      </c>
      <c r="T479" s="108">
        <v>19500</v>
      </c>
      <c r="U479" s="108">
        <v>1365</v>
      </c>
      <c r="V479" s="108">
        <f t="shared" ref="V479:V491" si="208">T479+U479</f>
        <v>20865</v>
      </c>
      <c r="W479" s="127" t="s">
        <v>4331</v>
      </c>
      <c r="X479" s="51">
        <v>24209</v>
      </c>
      <c r="Y479" s="113">
        <v>24235</v>
      </c>
      <c r="Z479" s="113" t="s">
        <v>4332</v>
      </c>
      <c r="AA479" s="172" t="s">
        <v>4000</v>
      </c>
      <c r="AB479" s="154"/>
      <c r="AC479" s="153"/>
      <c r="AD479" s="153"/>
    </row>
    <row r="480" spans="1:30" s="2" customFormat="1">
      <c r="A480" s="85">
        <v>24187</v>
      </c>
      <c r="B480" s="101" t="s">
        <v>4333</v>
      </c>
      <c r="C480" s="138">
        <v>2</v>
      </c>
      <c r="D480" s="22" t="s">
        <v>49</v>
      </c>
      <c r="E480" s="23" t="s">
        <v>4334</v>
      </c>
      <c r="F480" s="22" t="s">
        <v>4335</v>
      </c>
      <c r="G480" s="24">
        <v>668750</v>
      </c>
      <c r="H480" s="25">
        <v>125</v>
      </c>
      <c r="I480" s="22" t="s">
        <v>4336</v>
      </c>
      <c r="J480" s="23" t="s">
        <v>4334</v>
      </c>
      <c r="K480" s="27">
        <v>570000</v>
      </c>
      <c r="L480" s="23" t="s">
        <v>4334</v>
      </c>
      <c r="M480" s="27">
        <v>570000</v>
      </c>
      <c r="N480" s="24" t="s">
        <v>750</v>
      </c>
      <c r="O480" s="24"/>
      <c r="P480" s="138"/>
      <c r="Q480" s="147">
        <v>5000</v>
      </c>
      <c r="R480" s="149" t="s">
        <v>53</v>
      </c>
      <c r="S480" s="148">
        <v>114</v>
      </c>
      <c r="T480" s="108">
        <v>570000</v>
      </c>
      <c r="U480" s="108">
        <v>0</v>
      </c>
      <c r="V480" s="108">
        <f t="shared" si="208"/>
        <v>570000</v>
      </c>
      <c r="W480" s="50" t="s">
        <v>4337</v>
      </c>
      <c r="X480" s="51">
        <v>24257</v>
      </c>
      <c r="Y480" s="113">
        <v>24298</v>
      </c>
      <c r="Z480" s="113" t="s">
        <v>4338</v>
      </c>
      <c r="AA480" s="172" t="s">
        <v>3259</v>
      </c>
      <c r="AB480" s="154"/>
      <c r="AC480" s="153"/>
      <c r="AD480" s="153"/>
    </row>
    <row r="481" spans="1:30" s="2" customFormat="1" ht="48">
      <c r="A481" s="85"/>
      <c r="B481" s="101"/>
      <c r="C481" s="138"/>
      <c r="D481" s="22"/>
      <c r="E481" s="23"/>
      <c r="F481" s="22"/>
      <c r="G481" s="24"/>
      <c r="H481" s="25"/>
      <c r="I481" s="22"/>
      <c r="J481" s="26" t="s">
        <v>3056</v>
      </c>
      <c r="K481" s="27">
        <v>668750</v>
      </c>
      <c r="L481" s="41"/>
      <c r="M481" s="24"/>
      <c r="N481" s="24"/>
      <c r="O481" s="24"/>
      <c r="P481" s="138"/>
      <c r="Q481" s="147"/>
      <c r="R481" s="149"/>
      <c r="S481" s="148"/>
      <c r="T481" s="108"/>
      <c r="U481" s="108">
        <f>T481*7/100</f>
        <v>0</v>
      </c>
      <c r="V481" s="108">
        <f t="shared" ref="V481:V485" si="209">T481+U481</f>
        <v>0</v>
      </c>
      <c r="W481" s="50"/>
      <c r="X481" s="51"/>
      <c r="Y481" s="113"/>
      <c r="Z481" s="113"/>
      <c r="AA481" s="172"/>
      <c r="AB481" s="154"/>
      <c r="AC481" s="153"/>
      <c r="AD481" s="153"/>
    </row>
    <row r="482" spans="1:30" s="2" customFormat="1" ht="72">
      <c r="A482" s="85"/>
      <c r="B482" s="101"/>
      <c r="C482" s="138"/>
      <c r="D482" s="22"/>
      <c r="E482" s="23"/>
      <c r="F482" s="22"/>
      <c r="G482" s="24"/>
      <c r="H482" s="25"/>
      <c r="I482" s="22"/>
      <c r="J482" s="26" t="s">
        <v>4339</v>
      </c>
      <c r="K482" s="27">
        <v>660725</v>
      </c>
      <c r="L482" s="41"/>
      <c r="M482" s="24"/>
      <c r="N482" s="24"/>
      <c r="O482" s="24"/>
      <c r="P482" s="138"/>
      <c r="Q482" s="147"/>
      <c r="R482" s="149"/>
      <c r="S482" s="148"/>
      <c r="T482" s="108"/>
      <c r="U482" s="108">
        <f>T482*7/100</f>
        <v>0</v>
      </c>
      <c r="V482" s="108">
        <f t="shared" si="209"/>
        <v>0</v>
      </c>
      <c r="W482" s="50"/>
      <c r="X482" s="51"/>
      <c r="Y482" s="113"/>
      <c r="Z482" s="113"/>
      <c r="AA482" s="172"/>
      <c r="AB482" s="154"/>
      <c r="AC482" s="153"/>
      <c r="AD482" s="153"/>
    </row>
    <row r="483" spans="1:30" s="2" customFormat="1">
      <c r="A483" s="85">
        <v>24187</v>
      </c>
      <c r="B483" s="101" t="s">
        <v>4333</v>
      </c>
      <c r="C483" s="138">
        <v>2</v>
      </c>
      <c r="D483" s="22" t="s">
        <v>49</v>
      </c>
      <c r="E483" s="23" t="s">
        <v>4334</v>
      </c>
      <c r="F483" s="22" t="s">
        <v>1396</v>
      </c>
      <c r="G483" s="24">
        <v>37236</v>
      </c>
      <c r="H483" s="25">
        <v>5.8</v>
      </c>
      <c r="I483" s="22" t="s">
        <v>4336</v>
      </c>
      <c r="J483" s="23" t="s">
        <v>4334</v>
      </c>
      <c r="K483" s="27">
        <v>37200</v>
      </c>
      <c r="L483" s="23" t="s">
        <v>4334</v>
      </c>
      <c r="M483" s="27">
        <v>37200</v>
      </c>
      <c r="N483" s="24" t="s">
        <v>750</v>
      </c>
      <c r="O483" s="24"/>
      <c r="P483" s="138"/>
      <c r="Q483" s="147">
        <v>6000</v>
      </c>
      <c r="R483" s="149" t="s">
        <v>58</v>
      </c>
      <c r="S483" s="148">
        <v>6.2</v>
      </c>
      <c r="T483" s="108">
        <v>37200</v>
      </c>
      <c r="U483" s="108">
        <v>0</v>
      </c>
      <c r="V483" s="108">
        <f t="shared" si="209"/>
        <v>37200</v>
      </c>
      <c r="W483" s="50" t="s">
        <v>4337</v>
      </c>
      <c r="X483" s="51">
        <v>24257</v>
      </c>
      <c r="Y483" s="113">
        <v>24298</v>
      </c>
      <c r="Z483" s="113" t="s">
        <v>4338</v>
      </c>
      <c r="AA483" s="172" t="s">
        <v>3259</v>
      </c>
      <c r="AB483" s="154"/>
      <c r="AC483" s="153"/>
      <c r="AD483" s="153"/>
    </row>
    <row r="484" spans="1:30" s="2" customFormat="1" ht="48">
      <c r="A484" s="85"/>
      <c r="B484" s="101"/>
      <c r="C484" s="138"/>
      <c r="D484" s="22"/>
      <c r="E484" s="23"/>
      <c r="F484" s="22"/>
      <c r="G484" s="24"/>
      <c r="H484" s="25"/>
      <c r="I484" s="22"/>
      <c r="J484" s="26" t="s">
        <v>3056</v>
      </c>
      <c r="K484" s="27">
        <v>37236</v>
      </c>
      <c r="L484" s="41"/>
      <c r="M484" s="24"/>
      <c r="N484" s="24"/>
      <c r="O484" s="24"/>
      <c r="P484" s="138"/>
      <c r="Q484" s="147"/>
      <c r="R484" s="149"/>
      <c r="S484" s="148"/>
      <c r="T484" s="108"/>
      <c r="U484" s="108">
        <f>T484*7/100</f>
        <v>0</v>
      </c>
      <c r="V484" s="108">
        <f t="shared" si="209"/>
        <v>0</v>
      </c>
      <c r="W484" s="50"/>
      <c r="X484" s="51"/>
      <c r="Y484" s="113"/>
      <c r="Z484" s="113"/>
      <c r="AA484" s="172"/>
      <c r="AB484" s="154"/>
      <c r="AC484" s="153"/>
      <c r="AD484" s="153"/>
    </row>
    <row r="485" spans="1:30" s="2" customFormat="1" ht="72">
      <c r="A485" s="85"/>
      <c r="B485" s="101"/>
      <c r="C485" s="138"/>
      <c r="D485" s="22"/>
      <c r="E485" s="23"/>
      <c r="F485" s="22"/>
      <c r="G485" s="24"/>
      <c r="H485" s="25"/>
      <c r="I485" s="22"/>
      <c r="J485" s="26" t="s">
        <v>4339</v>
      </c>
      <c r="K485" s="27">
        <v>19260</v>
      </c>
      <c r="L485" s="41"/>
      <c r="M485" s="24"/>
      <c r="N485" s="24"/>
      <c r="O485" s="24"/>
      <c r="P485" s="138"/>
      <c r="Q485" s="147"/>
      <c r="R485" s="149"/>
      <c r="S485" s="148"/>
      <c r="T485" s="108"/>
      <c r="U485" s="108">
        <f>T485*7/100</f>
        <v>0</v>
      </c>
      <c r="V485" s="108">
        <f t="shared" si="209"/>
        <v>0</v>
      </c>
      <c r="W485" s="50"/>
      <c r="X485" s="51"/>
      <c r="Y485" s="113"/>
      <c r="Z485" s="113"/>
      <c r="AA485" s="172"/>
      <c r="AB485" s="154"/>
      <c r="AC485" s="153"/>
      <c r="AD485" s="153"/>
    </row>
    <row r="486" spans="1:30" s="2" customFormat="1" ht="48">
      <c r="A486" s="85">
        <v>24187</v>
      </c>
      <c r="B486" s="101" t="s">
        <v>4340</v>
      </c>
      <c r="C486" s="138">
        <v>6</v>
      </c>
      <c r="D486" s="22" t="s">
        <v>112</v>
      </c>
      <c r="E486" s="23" t="s">
        <v>3168</v>
      </c>
      <c r="F486" s="22" t="s">
        <v>4341</v>
      </c>
      <c r="G486" s="24">
        <v>2073.66</v>
      </c>
      <c r="H486" s="25">
        <v>0.38</v>
      </c>
      <c r="I486" s="14" t="s">
        <v>52</v>
      </c>
      <c r="J486" s="26" t="s">
        <v>3168</v>
      </c>
      <c r="K486" s="27">
        <v>1938</v>
      </c>
      <c r="L486" s="26" t="s">
        <v>3168</v>
      </c>
      <c r="M486" s="27">
        <v>1938</v>
      </c>
      <c r="N486" s="24" t="s">
        <v>750</v>
      </c>
      <c r="O486" s="24"/>
      <c r="P486" s="138" t="s">
        <v>4301</v>
      </c>
      <c r="Q486" s="147">
        <v>5100</v>
      </c>
      <c r="R486" s="149" t="s">
        <v>206</v>
      </c>
      <c r="S486" s="148">
        <v>0.38</v>
      </c>
      <c r="T486" s="108">
        <v>1938</v>
      </c>
      <c r="U486" s="108">
        <v>0</v>
      </c>
      <c r="V486" s="108">
        <f t="shared" si="208"/>
        <v>1938</v>
      </c>
      <c r="W486" s="127" t="s">
        <v>4342</v>
      </c>
      <c r="X486" s="51">
        <v>24189</v>
      </c>
      <c r="Y486" s="113">
        <v>24194</v>
      </c>
      <c r="Z486" s="113" t="s">
        <v>4343</v>
      </c>
      <c r="AA486" s="172" t="s">
        <v>863</v>
      </c>
      <c r="AB486" s="154"/>
      <c r="AC486" s="153"/>
      <c r="AD486" s="153"/>
    </row>
    <row r="487" spans="1:30" s="2" customFormat="1" ht="48">
      <c r="A487" s="85">
        <v>24187</v>
      </c>
      <c r="B487" s="101" t="s">
        <v>4344</v>
      </c>
      <c r="C487" s="138">
        <v>6</v>
      </c>
      <c r="D487" s="22" t="s">
        <v>112</v>
      </c>
      <c r="E487" s="23" t="s">
        <v>3056</v>
      </c>
      <c r="F487" s="22" t="s">
        <v>1507</v>
      </c>
      <c r="G487" s="24">
        <v>5617.5</v>
      </c>
      <c r="H487" s="25">
        <v>15</v>
      </c>
      <c r="I487" s="14" t="s">
        <v>52</v>
      </c>
      <c r="J487" s="26" t="s">
        <v>3056</v>
      </c>
      <c r="K487" s="27">
        <v>5617.5</v>
      </c>
      <c r="L487" s="26" t="s">
        <v>3056</v>
      </c>
      <c r="M487" s="27">
        <v>5617.5</v>
      </c>
      <c r="N487" s="24" t="s">
        <v>750</v>
      </c>
      <c r="O487" s="24"/>
      <c r="P487" s="138" t="s">
        <v>4326</v>
      </c>
      <c r="Q487" s="147">
        <v>350</v>
      </c>
      <c r="R487" s="149" t="s">
        <v>53</v>
      </c>
      <c r="S487" s="148">
        <v>15</v>
      </c>
      <c r="T487" s="108">
        <v>5250</v>
      </c>
      <c r="U487" s="108">
        <f t="shared" ref="U487:U491" si="210">T487*7/100</f>
        <v>367.5</v>
      </c>
      <c r="V487" s="108">
        <f t="shared" si="208"/>
        <v>5617.5</v>
      </c>
      <c r="W487" s="127" t="s">
        <v>4345</v>
      </c>
      <c r="X487" s="51">
        <v>24189</v>
      </c>
      <c r="Y487" s="113">
        <v>24201</v>
      </c>
      <c r="Z487" s="113" t="s">
        <v>4346</v>
      </c>
      <c r="AA487" s="172" t="s">
        <v>2310</v>
      </c>
      <c r="AB487" s="154"/>
      <c r="AC487" s="153"/>
      <c r="AD487" s="153"/>
    </row>
    <row r="488" spans="1:30" s="2" customFormat="1" ht="36.75" customHeight="1">
      <c r="A488" s="85">
        <v>24186</v>
      </c>
      <c r="B488" s="101" t="s">
        <v>4347</v>
      </c>
      <c r="C488" s="67">
        <v>7</v>
      </c>
      <c r="D488" s="14" t="s">
        <v>147</v>
      </c>
      <c r="E488" s="15" t="s">
        <v>1823</v>
      </c>
      <c r="F488" s="14" t="s">
        <v>4348</v>
      </c>
      <c r="G488" s="16">
        <v>2100</v>
      </c>
      <c r="H488" s="17"/>
      <c r="I488" s="14" t="s">
        <v>275</v>
      </c>
      <c r="J488" s="18" t="s">
        <v>1823</v>
      </c>
      <c r="K488" s="19">
        <v>2100</v>
      </c>
      <c r="L488" s="18" t="s">
        <v>1823</v>
      </c>
      <c r="M488" s="19">
        <v>2100</v>
      </c>
      <c r="N488" s="16" t="s">
        <v>750</v>
      </c>
      <c r="O488" s="16"/>
      <c r="P488" s="67"/>
      <c r="Q488" s="106">
        <v>1</v>
      </c>
      <c r="R488" s="107" t="s">
        <v>2759</v>
      </c>
      <c r="S488" s="20"/>
      <c r="T488" s="66">
        <v>2100</v>
      </c>
      <c r="U488" s="66">
        <v>0</v>
      </c>
      <c r="V488" s="66">
        <f t="shared" si="208"/>
        <v>2100</v>
      </c>
      <c r="W488" s="50" t="s">
        <v>275</v>
      </c>
      <c r="X488" s="51">
        <v>24183</v>
      </c>
      <c r="Y488" s="113">
        <v>24183</v>
      </c>
      <c r="Z488" s="113" t="s">
        <v>275</v>
      </c>
      <c r="AA488" s="172" t="s">
        <v>275</v>
      </c>
      <c r="AB488" s="154"/>
      <c r="AC488" s="153"/>
      <c r="AD488" s="153"/>
    </row>
    <row r="489" spans="1:30" s="2" customFormat="1">
      <c r="A489" s="85">
        <v>24188</v>
      </c>
      <c r="B489" s="101" t="s">
        <v>4349</v>
      </c>
      <c r="C489" s="138">
        <v>7</v>
      </c>
      <c r="D489" s="22" t="s">
        <v>147</v>
      </c>
      <c r="E489" s="23" t="s">
        <v>3759</v>
      </c>
      <c r="F489" s="22" t="s">
        <v>4350</v>
      </c>
      <c r="G489" s="24">
        <v>19795</v>
      </c>
      <c r="H489" s="25"/>
      <c r="I489" s="22" t="s">
        <v>275</v>
      </c>
      <c r="J489" s="23" t="s">
        <v>3759</v>
      </c>
      <c r="K489" s="27">
        <v>19795</v>
      </c>
      <c r="L489" s="23" t="s">
        <v>3759</v>
      </c>
      <c r="M489" s="27">
        <v>19795</v>
      </c>
      <c r="N489" s="24" t="s">
        <v>750</v>
      </c>
      <c r="O489" s="24"/>
      <c r="P489" s="138"/>
      <c r="Q489" s="147">
        <v>2</v>
      </c>
      <c r="R489" s="149" t="s">
        <v>101</v>
      </c>
      <c r="S489" s="148"/>
      <c r="T489" s="108">
        <v>18500</v>
      </c>
      <c r="U489" s="108">
        <f t="shared" si="210"/>
        <v>1295</v>
      </c>
      <c r="V489" s="108">
        <f t="shared" si="208"/>
        <v>19795</v>
      </c>
      <c r="W489" s="50" t="s">
        <v>275</v>
      </c>
      <c r="X489" s="51">
        <v>24186</v>
      </c>
      <c r="Y489" s="113">
        <v>24186</v>
      </c>
      <c r="Z489" s="113" t="s">
        <v>275</v>
      </c>
      <c r="AA489" s="172" t="s">
        <v>275</v>
      </c>
      <c r="AB489" s="154"/>
      <c r="AC489" s="153"/>
      <c r="AD489" s="153"/>
    </row>
    <row r="490" spans="1:30" s="2" customFormat="1" ht="48">
      <c r="A490" s="85">
        <v>24188</v>
      </c>
      <c r="B490" s="101" t="s">
        <v>4351</v>
      </c>
      <c r="C490" s="138">
        <v>6</v>
      </c>
      <c r="D490" s="22" t="s">
        <v>49</v>
      </c>
      <c r="E490" s="23" t="s">
        <v>3350</v>
      </c>
      <c r="F490" s="22" t="s">
        <v>4352</v>
      </c>
      <c r="G490" s="24">
        <v>4815</v>
      </c>
      <c r="H490" s="25">
        <v>4500</v>
      </c>
      <c r="I490" s="22" t="s">
        <v>52</v>
      </c>
      <c r="J490" s="26" t="s">
        <v>3350</v>
      </c>
      <c r="K490" s="27">
        <v>4815</v>
      </c>
      <c r="L490" s="26" t="s">
        <v>3350</v>
      </c>
      <c r="M490" s="27">
        <v>4815</v>
      </c>
      <c r="N490" s="24" t="s">
        <v>750</v>
      </c>
      <c r="O490" s="24"/>
      <c r="P490" s="138" t="s">
        <v>4353</v>
      </c>
      <c r="Q490" s="147">
        <v>1</v>
      </c>
      <c r="R490" s="149" t="s">
        <v>101</v>
      </c>
      <c r="S490" s="148">
        <v>4500</v>
      </c>
      <c r="T490" s="108">
        <v>4500</v>
      </c>
      <c r="U490" s="108">
        <f t="shared" si="210"/>
        <v>315</v>
      </c>
      <c r="V490" s="108">
        <f t="shared" si="208"/>
        <v>4815</v>
      </c>
      <c r="W490" s="127" t="s">
        <v>4354</v>
      </c>
      <c r="X490" s="51">
        <v>24189</v>
      </c>
      <c r="Y490" s="113">
        <v>24190</v>
      </c>
      <c r="Z490" s="113" t="s">
        <v>4355</v>
      </c>
      <c r="AA490" s="172" t="s">
        <v>2191</v>
      </c>
      <c r="AB490" s="154"/>
      <c r="AC490" s="153"/>
      <c r="AD490" s="153"/>
    </row>
    <row r="491" spans="1:30" s="2" customFormat="1" ht="48">
      <c r="A491" s="85">
        <v>24188</v>
      </c>
      <c r="B491" s="101" t="s">
        <v>4356</v>
      </c>
      <c r="C491" s="67">
        <v>7</v>
      </c>
      <c r="D491" s="14" t="s">
        <v>183</v>
      </c>
      <c r="E491" s="15" t="s">
        <v>930</v>
      </c>
      <c r="F491" s="14" t="s">
        <v>4357</v>
      </c>
      <c r="G491" s="16">
        <v>7597</v>
      </c>
      <c r="H491" s="17"/>
      <c r="I491" s="14" t="s">
        <v>275</v>
      </c>
      <c r="J491" s="18" t="s">
        <v>930</v>
      </c>
      <c r="K491" s="19">
        <v>7597</v>
      </c>
      <c r="L491" s="18" t="s">
        <v>930</v>
      </c>
      <c r="M491" s="19">
        <v>7597</v>
      </c>
      <c r="N491" s="16" t="s">
        <v>750</v>
      </c>
      <c r="O491" s="16"/>
      <c r="P491" s="67"/>
      <c r="Q491" s="106">
        <v>2</v>
      </c>
      <c r="R491" s="107" t="s">
        <v>276</v>
      </c>
      <c r="S491" s="20"/>
      <c r="T491" s="66">
        <v>7100</v>
      </c>
      <c r="U491" s="66">
        <f t="shared" si="210"/>
        <v>497</v>
      </c>
      <c r="V491" s="66">
        <f t="shared" si="208"/>
        <v>7597</v>
      </c>
      <c r="W491" s="50" t="s">
        <v>275</v>
      </c>
      <c r="X491" s="51">
        <v>24183</v>
      </c>
      <c r="Y491" s="113">
        <v>24183</v>
      </c>
      <c r="Z491" s="113" t="s">
        <v>275</v>
      </c>
      <c r="AA491" s="172" t="s">
        <v>275</v>
      </c>
      <c r="AB491" s="154"/>
      <c r="AC491" s="153"/>
      <c r="AD491" s="153"/>
    </row>
    <row r="492" spans="1:30" s="2" customFormat="1" ht="48">
      <c r="A492" s="85">
        <v>24189</v>
      </c>
      <c r="B492" s="101" t="s">
        <v>4358</v>
      </c>
      <c r="C492" s="138">
        <v>6</v>
      </c>
      <c r="D492" s="22" t="s">
        <v>112</v>
      </c>
      <c r="E492" s="23" t="s">
        <v>197</v>
      </c>
      <c r="F492" s="22" t="s">
        <v>4359</v>
      </c>
      <c r="G492" s="24">
        <v>16050</v>
      </c>
      <c r="H492" s="25">
        <v>3</v>
      </c>
      <c r="I492" s="22" t="s">
        <v>52</v>
      </c>
      <c r="J492" s="26" t="s">
        <v>197</v>
      </c>
      <c r="K492" s="27">
        <v>16050</v>
      </c>
      <c r="L492" s="26" t="s">
        <v>197</v>
      </c>
      <c r="M492" s="27">
        <v>16050</v>
      </c>
      <c r="N492" s="24" t="s">
        <v>750</v>
      </c>
      <c r="O492" s="24"/>
      <c r="P492" s="138" t="s">
        <v>4287</v>
      </c>
      <c r="Q492" s="147">
        <v>5000</v>
      </c>
      <c r="R492" s="149" t="s">
        <v>53</v>
      </c>
      <c r="S492" s="148">
        <v>3</v>
      </c>
      <c r="T492" s="108">
        <v>15000</v>
      </c>
      <c r="U492" s="108">
        <f t="shared" ref="U492:U495" si="211">T492*7/100</f>
        <v>1050</v>
      </c>
      <c r="V492" s="108">
        <f t="shared" ref="V492:V495" si="212">T492+U492</f>
        <v>16050</v>
      </c>
      <c r="W492" s="127" t="s">
        <v>4360</v>
      </c>
      <c r="X492" s="51">
        <v>24197</v>
      </c>
      <c r="Y492" s="113">
        <v>24200</v>
      </c>
      <c r="Z492" s="113" t="s">
        <v>4361</v>
      </c>
      <c r="AA492" s="172" t="s">
        <v>863</v>
      </c>
      <c r="AB492" s="154"/>
      <c r="AC492" s="153"/>
      <c r="AD492" s="153"/>
    </row>
    <row r="493" spans="1:30" s="2" customFormat="1" ht="48">
      <c r="A493" s="85">
        <v>24190</v>
      </c>
      <c r="B493" s="101" t="s">
        <v>4362</v>
      </c>
      <c r="C493" s="138">
        <v>6</v>
      </c>
      <c r="D493" s="22" t="s">
        <v>112</v>
      </c>
      <c r="E493" s="23" t="s">
        <v>3447</v>
      </c>
      <c r="F493" s="22" t="s">
        <v>4363</v>
      </c>
      <c r="G493" s="24">
        <v>1284</v>
      </c>
      <c r="H493" s="25">
        <v>0.24</v>
      </c>
      <c r="I493" s="22" t="s">
        <v>52</v>
      </c>
      <c r="J493" s="26" t="s">
        <v>3447</v>
      </c>
      <c r="K493" s="27">
        <v>1200</v>
      </c>
      <c r="L493" s="26" t="s">
        <v>3447</v>
      </c>
      <c r="M493" s="27">
        <v>1200</v>
      </c>
      <c r="N493" s="24" t="s">
        <v>750</v>
      </c>
      <c r="O493" s="24"/>
      <c r="P493" s="138" t="s">
        <v>4287</v>
      </c>
      <c r="Q493" s="147">
        <v>5000</v>
      </c>
      <c r="R493" s="149" t="s">
        <v>206</v>
      </c>
      <c r="S493" s="148">
        <v>0.24</v>
      </c>
      <c r="T493" s="108">
        <v>1200</v>
      </c>
      <c r="U493" s="108">
        <v>0</v>
      </c>
      <c r="V493" s="108">
        <f t="shared" si="212"/>
        <v>1200</v>
      </c>
      <c r="W493" s="127" t="s">
        <v>4364</v>
      </c>
      <c r="X493" s="51">
        <v>24194</v>
      </c>
      <c r="Y493" s="113">
        <v>24201</v>
      </c>
      <c r="Z493" s="113" t="s">
        <v>4365</v>
      </c>
      <c r="AA493" s="172" t="s">
        <v>3860</v>
      </c>
      <c r="AB493" s="154"/>
      <c r="AC493" s="153"/>
      <c r="AD493" s="153"/>
    </row>
    <row r="494" spans="1:30" s="2" customFormat="1">
      <c r="A494" s="85">
        <v>24193</v>
      </c>
      <c r="B494" s="101" t="s">
        <v>4366</v>
      </c>
      <c r="C494" s="138">
        <v>7</v>
      </c>
      <c r="D494" s="22" t="s">
        <v>147</v>
      </c>
      <c r="E494" s="23" t="s">
        <v>436</v>
      </c>
      <c r="F494" s="22" t="s">
        <v>437</v>
      </c>
      <c r="G494" s="24">
        <v>674.1</v>
      </c>
      <c r="H494" s="25"/>
      <c r="I494" s="22" t="s">
        <v>275</v>
      </c>
      <c r="J494" s="26" t="s">
        <v>436</v>
      </c>
      <c r="K494" s="27">
        <v>674.1</v>
      </c>
      <c r="L494" s="26" t="s">
        <v>436</v>
      </c>
      <c r="M494" s="27">
        <v>674.1</v>
      </c>
      <c r="N494" s="24" t="s">
        <v>750</v>
      </c>
      <c r="O494" s="24"/>
      <c r="P494" s="138"/>
      <c r="Q494" s="147">
        <v>2</v>
      </c>
      <c r="R494" s="149" t="s">
        <v>101</v>
      </c>
      <c r="S494" s="148"/>
      <c r="T494" s="108">
        <v>630</v>
      </c>
      <c r="U494" s="108">
        <f t="shared" si="211"/>
        <v>44.1</v>
      </c>
      <c r="V494" s="108">
        <f t="shared" si="212"/>
        <v>674.1</v>
      </c>
      <c r="W494" s="50" t="s">
        <v>275</v>
      </c>
      <c r="X494" s="51">
        <v>24189</v>
      </c>
      <c r="Y494" s="113">
        <v>24189</v>
      </c>
      <c r="Z494" s="113" t="s">
        <v>275</v>
      </c>
      <c r="AA494" s="172" t="s">
        <v>275</v>
      </c>
      <c r="AB494" s="154"/>
      <c r="AC494" s="153"/>
      <c r="AD494" s="153"/>
    </row>
    <row r="495" spans="1:30" s="2" customFormat="1" ht="48">
      <c r="A495" s="85">
        <v>24193</v>
      </c>
      <c r="B495" s="101" t="s">
        <v>4367</v>
      </c>
      <c r="C495" s="138">
        <v>6</v>
      </c>
      <c r="D495" s="22" t="s">
        <v>112</v>
      </c>
      <c r="E495" s="23" t="s">
        <v>197</v>
      </c>
      <c r="F495" s="22" t="s">
        <v>4368</v>
      </c>
      <c r="G495" s="24">
        <v>1605</v>
      </c>
      <c r="H495" s="25">
        <v>100</v>
      </c>
      <c r="I495" s="22" t="s">
        <v>52</v>
      </c>
      <c r="J495" s="26" t="s">
        <v>197</v>
      </c>
      <c r="K495" s="27">
        <v>1605</v>
      </c>
      <c r="L495" s="26" t="s">
        <v>197</v>
      </c>
      <c r="M495" s="27">
        <v>1605</v>
      </c>
      <c r="N495" s="24" t="s">
        <v>750</v>
      </c>
      <c r="O495" s="24"/>
      <c r="P495" s="138" t="s">
        <v>4353</v>
      </c>
      <c r="Q495" s="147">
        <v>15</v>
      </c>
      <c r="R495" s="149" t="s">
        <v>53</v>
      </c>
      <c r="S495" s="148">
        <v>100</v>
      </c>
      <c r="T495" s="108">
        <v>1500</v>
      </c>
      <c r="U495" s="108">
        <f t="shared" si="211"/>
        <v>105</v>
      </c>
      <c r="V495" s="108">
        <f t="shared" si="212"/>
        <v>1605</v>
      </c>
      <c r="W495" s="127" t="s">
        <v>4369</v>
      </c>
      <c r="X495" s="51">
        <v>24194</v>
      </c>
      <c r="Y495" s="113">
        <v>24195</v>
      </c>
      <c r="Z495" s="113" t="s">
        <v>4370</v>
      </c>
      <c r="AA495" s="172" t="s">
        <v>209</v>
      </c>
      <c r="AB495" s="154"/>
      <c r="AC495" s="153"/>
      <c r="AD495" s="153"/>
    </row>
    <row r="496" spans="1:30" s="2" customFormat="1" ht="48">
      <c r="A496" s="85">
        <v>24193</v>
      </c>
      <c r="B496" s="101" t="s">
        <v>4371</v>
      </c>
      <c r="C496" s="138">
        <v>2</v>
      </c>
      <c r="D496" s="22" t="s">
        <v>60</v>
      </c>
      <c r="E496" s="23" t="s">
        <v>3056</v>
      </c>
      <c r="F496" s="22" t="s">
        <v>3141</v>
      </c>
      <c r="G496" s="24">
        <v>53500</v>
      </c>
      <c r="H496" s="25">
        <v>0.5</v>
      </c>
      <c r="I496" s="22" t="s">
        <v>52</v>
      </c>
      <c r="J496" s="26" t="s">
        <v>3056</v>
      </c>
      <c r="K496" s="27">
        <v>53500</v>
      </c>
      <c r="L496" s="26" t="s">
        <v>3056</v>
      </c>
      <c r="M496" s="27">
        <v>53500</v>
      </c>
      <c r="N496" s="24" t="s">
        <v>750</v>
      </c>
      <c r="O496" s="24"/>
      <c r="P496" s="138"/>
      <c r="Q496" s="147">
        <v>100000</v>
      </c>
      <c r="R496" s="149" t="s">
        <v>80</v>
      </c>
      <c r="S496" s="148">
        <v>0.5</v>
      </c>
      <c r="T496" s="108">
        <v>50000</v>
      </c>
      <c r="U496" s="108">
        <f t="shared" ref="U496:U500" si="213">T496*7/100</f>
        <v>3500</v>
      </c>
      <c r="V496" s="108">
        <f t="shared" ref="V496:V500" si="214">T496+U496</f>
        <v>53500</v>
      </c>
      <c r="W496" s="127" t="s">
        <v>4372</v>
      </c>
      <c r="X496" s="86">
        <v>24201</v>
      </c>
      <c r="Y496" s="113">
        <v>24216</v>
      </c>
      <c r="Z496" s="113" t="s">
        <v>4373</v>
      </c>
      <c r="AA496" s="172" t="s">
        <v>3140</v>
      </c>
      <c r="AB496" s="154"/>
      <c r="AC496" s="153"/>
      <c r="AD496" s="153"/>
    </row>
    <row r="497" spans="1:30" s="2" customFormat="1" ht="72">
      <c r="A497" s="85">
        <v>24195</v>
      </c>
      <c r="B497" s="101" t="s">
        <v>4374</v>
      </c>
      <c r="C497" s="138">
        <v>2</v>
      </c>
      <c r="D497" s="22" t="s">
        <v>49</v>
      </c>
      <c r="E497" s="23" t="s">
        <v>462</v>
      </c>
      <c r="F497" s="22" t="s">
        <v>4375</v>
      </c>
      <c r="G497" s="24">
        <v>16050</v>
      </c>
      <c r="H497" s="25">
        <v>0.75</v>
      </c>
      <c r="I497" s="22" t="s">
        <v>52</v>
      </c>
      <c r="J497" s="26" t="s">
        <v>462</v>
      </c>
      <c r="K497" s="27">
        <v>16050</v>
      </c>
      <c r="L497" s="26" t="s">
        <v>462</v>
      </c>
      <c r="M497" s="27">
        <v>16050</v>
      </c>
      <c r="N497" s="24" t="s">
        <v>750</v>
      </c>
      <c r="O497" s="24"/>
      <c r="P497" s="138"/>
      <c r="Q497" s="147">
        <v>20000</v>
      </c>
      <c r="R497" s="149" t="s">
        <v>88</v>
      </c>
      <c r="S497" s="148">
        <v>0.75</v>
      </c>
      <c r="T497" s="108">
        <v>15000</v>
      </c>
      <c r="U497" s="108">
        <f t="shared" si="213"/>
        <v>1050</v>
      </c>
      <c r="V497" s="108">
        <f t="shared" si="214"/>
        <v>16050</v>
      </c>
      <c r="W497" s="127" t="s">
        <v>4376</v>
      </c>
      <c r="X497" s="51">
        <v>24200</v>
      </c>
      <c r="Y497" s="113">
        <v>24222</v>
      </c>
      <c r="Z497" s="113" t="s">
        <v>4377</v>
      </c>
      <c r="AA497" s="172" t="s">
        <v>4175</v>
      </c>
      <c r="AB497" s="154"/>
      <c r="AC497" s="153"/>
      <c r="AD497" s="153"/>
    </row>
    <row r="498" spans="1:30" s="2" customFormat="1" ht="72">
      <c r="A498" s="85">
        <v>24195</v>
      </c>
      <c r="B498" s="101" t="s">
        <v>4378</v>
      </c>
      <c r="C498" s="138">
        <v>2</v>
      </c>
      <c r="D498" s="22" t="s">
        <v>49</v>
      </c>
      <c r="E498" s="23" t="s">
        <v>462</v>
      </c>
      <c r="F498" s="22" t="s">
        <v>4379</v>
      </c>
      <c r="G498" s="24">
        <v>64200</v>
      </c>
      <c r="H498" s="25">
        <v>600</v>
      </c>
      <c r="I498" s="22" t="s">
        <v>52</v>
      </c>
      <c r="J498" s="26" t="s">
        <v>462</v>
      </c>
      <c r="K498" s="27">
        <v>59920</v>
      </c>
      <c r="L498" s="26" t="s">
        <v>462</v>
      </c>
      <c r="M498" s="27">
        <v>59920</v>
      </c>
      <c r="N498" s="24" t="s">
        <v>750</v>
      </c>
      <c r="O498" s="24"/>
      <c r="P498" s="138"/>
      <c r="Q498" s="147">
        <v>100</v>
      </c>
      <c r="R498" s="149" t="s">
        <v>256</v>
      </c>
      <c r="S498" s="148">
        <v>560</v>
      </c>
      <c r="T498" s="108">
        <v>56000</v>
      </c>
      <c r="U498" s="108">
        <f t="shared" si="213"/>
        <v>3920</v>
      </c>
      <c r="V498" s="108">
        <f t="shared" si="214"/>
        <v>59920</v>
      </c>
      <c r="W498" s="127" t="s">
        <v>4380</v>
      </c>
      <c r="X498" s="51">
        <v>24200</v>
      </c>
      <c r="Y498" s="113">
        <v>24222</v>
      </c>
      <c r="Z498" s="113" t="s">
        <v>4381</v>
      </c>
      <c r="AA498" s="172" t="s">
        <v>2461</v>
      </c>
      <c r="AB498" s="154"/>
      <c r="AC498" s="153"/>
      <c r="AD498" s="153"/>
    </row>
    <row r="499" spans="1:30" s="2" customFormat="1" ht="48">
      <c r="A499" s="85">
        <v>24197</v>
      </c>
      <c r="B499" s="101" t="s">
        <v>4382</v>
      </c>
      <c r="C499" s="138">
        <v>2</v>
      </c>
      <c r="D499" s="22" t="s">
        <v>49</v>
      </c>
      <c r="E499" s="23" t="s">
        <v>50</v>
      </c>
      <c r="F499" s="22" t="s">
        <v>4135</v>
      </c>
      <c r="G499" s="24">
        <v>17901.099999999999</v>
      </c>
      <c r="H499" s="25">
        <v>70</v>
      </c>
      <c r="I499" s="22" t="s">
        <v>52</v>
      </c>
      <c r="J499" s="26" t="s">
        <v>50</v>
      </c>
      <c r="K499" s="27">
        <v>17901.099999999999</v>
      </c>
      <c r="L499" s="26" t="s">
        <v>50</v>
      </c>
      <c r="M499" s="27">
        <v>17901.099999999999</v>
      </c>
      <c r="N499" s="24" t="s">
        <v>750</v>
      </c>
      <c r="O499" s="24"/>
      <c r="P499" s="138"/>
      <c r="Q499" s="147">
        <v>239</v>
      </c>
      <c r="R499" s="149" t="s">
        <v>53</v>
      </c>
      <c r="S499" s="148">
        <v>70</v>
      </c>
      <c r="T499" s="108">
        <v>16730</v>
      </c>
      <c r="U499" s="108">
        <f t="shared" si="213"/>
        <v>1171.0999999999999</v>
      </c>
      <c r="V499" s="108">
        <f t="shared" si="214"/>
        <v>17901.099999999999</v>
      </c>
      <c r="W499" s="127" t="s">
        <v>4383</v>
      </c>
      <c r="X499" s="51">
        <v>24200</v>
      </c>
      <c r="Y499" s="113">
        <v>24207</v>
      </c>
      <c r="Z499" s="113" t="s">
        <v>4384</v>
      </c>
      <c r="AA499" s="172" t="s">
        <v>2483</v>
      </c>
      <c r="AB499" s="154"/>
      <c r="AC499" s="153"/>
      <c r="AD499" s="153"/>
    </row>
    <row r="500" spans="1:30" s="2" customFormat="1" ht="72">
      <c r="A500" s="85">
        <v>24197</v>
      </c>
      <c r="B500" s="101" t="s">
        <v>4385</v>
      </c>
      <c r="C500" s="138">
        <v>2</v>
      </c>
      <c r="D500" s="22" t="s">
        <v>49</v>
      </c>
      <c r="E500" s="23" t="s">
        <v>462</v>
      </c>
      <c r="F500" s="22" t="s">
        <v>4237</v>
      </c>
      <c r="G500" s="24">
        <v>14552</v>
      </c>
      <c r="H500" s="25">
        <v>680</v>
      </c>
      <c r="I500" s="22" t="s">
        <v>52</v>
      </c>
      <c r="J500" s="26" t="s">
        <v>462</v>
      </c>
      <c r="K500" s="27">
        <v>14552</v>
      </c>
      <c r="L500" s="26" t="s">
        <v>462</v>
      </c>
      <c r="M500" s="27">
        <v>14552</v>
      </c>
      <c r="N500" s="24" t="s">
        <v>750</v>
      </c>
      <c r="O500" s="24"/>
      <c r="P500" s="138"/>
      <c r="Q500" s="147">
        <v>20</v>
      </c>
      <c r="R500" s="149" t="s">
        <v>256</v>
      </c>
      <c r="S500" s="148">
        <v>680</v>
      </c>
      <c r="T500" s="108">
        <v>13600</v>
      </c>
      <c r="U500" s="108">
        <f t="shared" si="213"/>
        <v>952</v>
      </c>
      <c r="V500" s="108">
        <f t="shared" si="214"/>
        <v>14552</v>
      </c>
      <c r="W500" s="127" t="s">
        <v>4386</v>
      </c>
      <c r="X500" s="51">
        <v>24200</v>
      </c>
      <c r="Y500" s="113">
        <v>24222</v>
      </c>
      <c r="Z500" s="113" t="s">
        <v>4387</v>
      </c>
      <c r="AA500" s="172" t="s">
        <v>2461</v>
      </c>
      <c r="AB500" s="154"/>
      <c r="AC500" s="153"/>
      <c r="AD500" s="153"/>
    </row>
    <row r="501" spans="1:30" s="2" customFormat="1" ht="48">
      <c r="A501" s="85">
        <v>24197</v>
      </c>
      <c r="B501" s="101" t="s">
        <v>4388</v>
      </c>
      <c r="C501" s="138">
        <v>6</v>
      </c>
      <c r="D501" s="22" t="s">
        <v>147</v>
      </c>
      <c r="E501" s="23" t="s">
        <v>620</v>
      </c>
      <c r="F501" s="22" t="s">
        <v>4389</v>
      </c>
      <c r="G501" s="24">
        <v>80.25</v>
      </c>
      <c r="H501" s="25">
        <v>7.4999999999999997E-2</v>
      </c>
      <c r="I501" s="22" t="s">
        <v>52</v>
      </c>
      <c r="J501" s="26" t="s">
        <v>620</v>
      </c>
      <c r="K501" s="27">
        <v>75</v>
      </c>
      <c r="L501" s="26" t="s">
        <v>620</v>
      </c>
      <c r="M501" s="27">
        <v>75</v>
      </c>
      <c r="N501" s="24" t="s">
        <v>750</v>
      </c>
      <c r="O501" s="24"/>
      <c r="P501" s="138" t="s">
        <v>4390</v>
      </c>
      <c r="Q501" s="147">
        <v>1000</v>
      </c>
      <c r="R501" s="149" t="s">
        <v>301</v>
      </c>
      <c r="S501" s="148">
        <v>7.4999999999999997E-2</v>
      </c>
      <c r="T501" s="108">
        <v>75</v>
      </c>
      <c r="U501" s="108">
        <v>0</v>
      </c>
      <c r="V501" s="108">
        <f t="shared" ref="V501:V549" si="215">T501+U501</f>
        <v>75</v>
      </c>
      <c r="W501" s="127" t="s">
        <v>4391</v>
      </c>
      <c r="X501" s="51">
        <v>24200</v>
      </c>
      <c r="Y501" s="113">
        <v>24201</v>
      </c>
      <c r="Z501" s="113" t="s">
        <v>4392</v>
      </c>
      <c r="AA501" s="172" t="s">
        <v>2942</v>
      </c>
      <c r="AB501" s="154"/>
      <c r="AC501" s="153"/>
      <c r="AD501" s="153"/>
    </row>
    <row r="502" spans="1:30" s="2" customFormat="1">
      <c r="A502" s="85">
        <v>24197</v>
      </c>
      <c r="B502" s="101" t="s">
        <v>4393</v>
      </c>
      <c r="C502" s="138">
        <v>7</v>
      </c>
      <c r="D502" s="22" t="s">
        <v>183</v>
      </c>
      <c r="E502" s="23" t="s">
        <v>1567</v>
      </c>
      <c r="F502" s="22" t="s">
        <v>4394</v>
      </c>
      <c r="G502" s="24"/>
      <c r="H502" s="25"/>
      <c r="I502" s="22"/>
      <c r="J502" s="26"/>
      <c r="K502" s="27"/>
      <c r="L502" s="41"/>
      <c r="M502" s="24"/>
      <c r="N502" s="24"/>
      <c r="O502" s="24"/>
      <c r="P502" s="138"/>
      <c r="Q502" s="147">
        <v>1</v>
      </c>
      <c r="R502" s="149" t="s">
        <v>35</v>
      </c>
      <c r="S502" s="148"/>
      <c r="T502" s="108">
        <v>35042.5</v>
      </c>
      <c r="U502" s="108">
        <v>0</v>
      </c>
      <c r="V502" s="108">
        <f t="shared" ref="V502:V511" si="216">T502+U502</f>
        <v>35042.5</v>
      </c>
      <c r="W502" s="50"/>
      <c r="X502" s="51"/>
      <c r="Y502" s="113">
        <v>24200</v>
      </c>
      <c r="Z502" s="113" t="s">
        <v>2423</v>
      </c>
      <c r="AA502" s="172"/>
      <c r="AB502" s="154" t="s">
        <v>4395</v>
      </c>
      <c r="AC502" s="153"/>
      <c r="AD502" s="153"/>
    </row>
    <row r="503" spans="1:30" s="2" customFormat="1">
      <c r="A503" s="85">
        <v>24197</v>
      </c>
      <c r="B503" s="101" t="s">
        <v>4396</v>
      </c>
      <c r="C503" s="138">
        <v>7</v>
      </c>
      <c r="D503" s="22" t="s">
        <v>31</v>
      </c>
      <c r="E503" s="23" t="s">
        <v>1567</v>
      </c>
      <c r="F503" s="22" t="s">
        <v>4397</v>
      </c>
      <c r="G503" s="24"/>
      <c r="H503" s="25"/>
      <c r="I503" s="22"/>
      <c r="J503" s="26"/>
      <c r="K503" s="27"/>
      <c r="L503" s="41"/>
      <c r="M503" s="24"/>
      <c r="N503" s="24"/>
      <c r="O503" s="24"/>
      <c r="P503" s="138"/>
      <c r="Q503" s="147">
        <v>1</v>
      </c>
      <c r="R503" s="149" t="s">
        <v>35</v>
      </c>
      <c r="S503" s="148"/>
      <c r="T503" s="108">
        <v>13375</v>
      </c>
      <c r="U503" s="108">
        <v>0</v>
      </c>
      <c r="V503" s="108">
        <f t="shared" si="216"/>
        <v>13375</v>
      </c>
      <c r="W503" s="50"/>
      <c r="X503" s="51"/>
      <c r="Y503" s="113">
        <v>24200</v>
      </c>
      <c r="Z503" s="113" t="s">
        <v>2556</v>
      </c>
      <c r="AA503" s="172"/>
      <c r="AB503" s="154"/>
      <c r="AC503" s="153"/>
      <c r="AD503" s="153"/>
    </row>
    <row r="504" spans="1:30" s="2" customFormat="1" ht="48">
      <c r="A504" s="85">
        <v>24170</v>
      </c>
      <c r="B504" s="101" t="s">
        <v>4398</v>
      </c>
      <c r="C504" s="138">
        <v>3</v>
      </c>
      <c r="D504" s="22" t="s">
        <v>60</v>
      </c>
      <c r="E504" s="23" t="s">
        <v>3236</v>
      </c>
      <c r="F504" s="22" t="s">
        <v>3281</v>
      </c>
      <c r="G504" s="24">
        <v>79180</v>
      </c>
      <c r="H504" s="25">
        <v>185</v>
      </c>
      <c r="I504" s="22" t="s">
        <v>52</v>
      </c>
      <c r="J504" s="26" t="s">
        <v>3236</v>
      </c>
      <c r="K504" s="27">
        <v>79180</v>
      </c>
      <c r="L504" s="26" t="s">
        <v>3236</v>
      </c>
      <c r="M504" s="27">
        <v>79180</v>
      </c>
      <c r="N504" s="24" t="s">
        <v>750</v>
      </c>
      <c r="O504" s="24"/>
      <c r="P504" s="138"/>
      <c r="Q504" s="147">
        <v>400</v>
      </c>
      <c r="R504" s="149" t="s">
        <v>58</v>
      </c>
      <c r="S504" s="148">
        <v>185</v>
      </c>
      <c r="T504" s="108">
        <v>74000</v>
      </c>
      <c r="U504" s="108">
        <f t="shared" ref="U504:U511" si="217">T504*7/100</f>
        <v>5180</v>
      </c>
      <c r="V504" s="108">
        <f t="shared" si="216"/>
        <v>79180</v>
      </c>
      <c r="W504" s="127" t="s">
        <v>4399</v>
      </c>
      <c r="X504" s="51">
        <v>24202</v>
      </c>
      <c r="Y504" s="113">
        <v>24215</v>
      </c>
      <c r="Z504" s="113" t="s">
        <v>4400</v>
      </c>
      <c r="AA504" s="172" t="s">
        <v>4060</v>
      </c>
      <c r="AB504" s="154"/>
      <c r="AC504" s="153"/>
      <c r="AD504" s="153"/>
    </row>
    <row r="505" spans="1:30" s="2" customFormat="1" ht="48">
      <c r="A505" s="85">
        <v>24170</v>
      </c>
      <c r="B505" s="101" t="s">
        <v>4398</v>
      </c>
      <c r="C505" s="138">
        <v>3</v>
      </c>
      <c r="D505" s="22" t="s">
        <v>60</v>
      </c>
      <c r="E505" s="23" t="s">
        <v>3236</v>
      </c>
      <c r="F505" s="22" t="s">
        <v>4401</v>
      </c>
      <c r="G505" s="24">
        <v>26750</v>
      </c>
      <c r="H505" s="25">
        <v>125</v>
      </c>
      <c r="I505" s="22" t="s">
        <v>52</v>
      </c>
      <c r="J505" s="26" t="s">
        <v>3236</v>
      </c>
      <c r="K505" s="27">
        <v>26750</v>
      </c>
      <c r="L505" s="26" t="s">
        <v>3236</v>
      </c>
      <c r="M505" s="27">
        <v>26750</v>
      </c>
      <c r="N505" s="24" t="s">
        <v>750</v>
      </c>
      <c r="O505" s="24"/>
      <c r="P505" s="138"/>
      <c r="Q505" s="147">
        <v>200</v>
      </c>
      <c r="R505" s="149" t="s">
        <v>58</v>
      </c>
      <c r="S505" s="148">
        <v>125</v>
      </c>
      <c r="T505" s="108">
        <v>25000</v>
      </c>
      <c r="U505" s="108">
        <f t="shared" si="217"/>
        <v>1750</v>
      </c>
      <c r="V505" s="108">
        <f t="shared" si="216"/>
        <v>26750</v>
      </c>
      <c r="W505" s="127" t="s">
        <v>4399</v>
      </c>
      <c r="X505" s="51">
        <v>24202</v>
      </c>
      <c r="Y505" s="113">
        <v>24215</v>
      </c>
      <c r="Z505" s="113" t="s">
        <v>4400</v>
      </c>
      <c r="AA505" s="172" t="s">
        <v>4060</v>
      </c>
      <c r="AB505" s="154"/>
      <c r="AC505" s="153"/>
      <c r="AD505" s="153"/>
    </row>
    <row r="506" spans="1:30" s="2" customFormat="1">
      <c r="A506" s="85">
        <v>24201</v>
      </c>
      <c r="B506" s="101" t="s">
        <v>4402</v>
      </c>
      <c r="C506" s="138">
        <v>1</v>
      </c>
      <c r="D506" s="22" t="s">
        <v>60</v>
      </c>
      <c r="E506" s="23" t="s">
        <v>4403</v>
      </c>
      <c r="F506" s="22" t="s">
        <v>534</v>
      </c>
      <c r="G506" s="24">
        <v>1942050</v>
      </c>
      <c r="H506" s="25">
        <v>605</v>
      </c>
      <c r="I506" s="22" t="s">
        <v>4336</v>
      </c>
      <c r="J506" s="23" t="s">
        <v>4403</v>
      </c>
      <c r="K506" s="27">
        <v>1887480</v>
      </c>
      <c r="L506" s="41" t="s">
        <v>4403</v>
      </c>
      <c r="M506" s="24">
        <v>1887480</v>
      </c>
      <c r="N506" s="24" t="s">
        <v>750</v>
      </c>
      <c r="O506" s="24"/>
      <c r="P506" s="138"/>
      <c r="Q506" s="147">
        <v>1000</v>
      </c>
      <c r="R506" s="149" t="s">
        <v>63</v>
      </c>
      <c r="S506" s="148">
        <v>588</v>
      </c>
      <c r="T506" s="108">
        <v>588000</v>
      </c>
      <c r="U506" s="108">
        <f t="shared" si="217"/>
        <v>41160</v>
      </c>
      <c r="V506" s="108">
        <f t="shared" si="216"/>
        <v>629160</v>
      </c>
      <c r="W506" s="50" t="s">
        <v>36</v>
      </c>
      <c r="X506" s="51">
        <v>24278</v>
      </c>
      <c r="Y506" s="113">
        <v>24341</v>
      </c>
      <c r="Z506" s="113" t="s">
        <v>4404</v>
      </c>
      <c r="AA506" s="172" t="s">
        <v>4405</v>
      </c>
      <c r="AB506" s="154" t="s">
        <v>314</v>
      </c>
      <c r="AC506" s="153"/>
      <c r="AD506" s="153"/>
    </row>
    <row r="507" spans="1:30" s="2" customFormat="1" ht="48">
      <c r="A507" s="85"/>
      <c r="B507" s="101"/>
      <c r="C507" s="138"/>
      <c r="D507" s="22"/>
      <c r="E507" s="23"/>
      <c r="F507" s="22"/>
      <c r="G507" s="24"/>
      <c r="H507" s="25"/>
      <c r="I507" s="22"/>
      <c r="J507" s="26" t="s">
        <v>61</v>
      </c>
      <c r="K507" s="27">
        <v>1942050</v>
      </c>
      <c r="L507" s="41"/>
      <c r="M507" s="24"/>
      <c r="N507" s="24"/>
      <c r="O507" s="24"/>
      <c r="P507" s="138"/>
      <c r="Q507" s="147">
        <v>1000</v>
      </c>
      <c r="R507" s="149" t="s">
        <v>63</v>
      </c>
      <c r="S507" s="148">
        <v>588</v>
      </c>
      <c r="T507" s="108">
        <v>588000</v>
      </c>
      <c r="U507" s="108">
        <f t="shared" ref="U507:U508" si="218">T507*7/100</f>
        <v>41160</v>
      </c>
      <c r="V507" s="108">
        <f t="shared" ref="V507:V508" si="219">T507+U507</f>
        <v>629160</v>
      </c>
      <c r="W507" s="50" t="s">
        <v>36</v>
      </c>
      <c r="X507" s="51">
        <v>24278</v>
      </c>
      <c r="Y507" s="113">
        <v>24354</v>
      </c>
      <c r="Z507" s="113" t="s">
        <v>4406</v>
      </c>
      <c r="AA507" s="172" t="s">
        <v>4405</v>
      </c>
      <c r="AB507" s="154" t="s">
        <v>551</v>
      </c>
      <c r="AC507" s="153"/>
      <c r="AD507" s="153"/>
    </row>
    <row r="508" spans="1:30" s="2" customFormat="1">
      <c r="A508" s="85"/>
      <c r="B508" s="101"/>
      <c r="C508" s="138"/>
      <c r="D508" s="22"/>
      <c r="E508" s="23"/>
      <c r="F508" s="22"/>
      <c r="G508" s="24"/>
      <c r="H508" s="25"/>
      <c r="I508" s="22"/>
      <c r="J508" s="26"/>
      <c r="K508" s="27"/>
      <c r="L508" s="41"/>
      <c r="M508" s="24"/>
      <c r="N508" s="24"/>
      <c r="O508" s="24"/>
      <c r="P508" s="138"/>
      <c r="Q508" s="147">
        <v>1000</v>
      </c>
      <c r="R508" s="149" t="s">
        <v>63</v>
      </c>
      <c r="S508" s="148">
        <v>588</v>
      </c>
      <c r="T508" s="108">
        <v>588000</v>
      </c>
      <c r="U508" s="108">
        <f t="shared" si="218"/>
        <v>41160</v>
      </c>
      <c r="V508" s="108">
        <f t="shared" si="219"/>
        <v>629160</v>
      </c>
      <c r="W508" s="50" t="s">
        <v>36</v>
      </c>
      <c r="X508" s="51">
        <v>24278</v>
      </c>
      <c r="Y508" s="113">
        <v>24361</v>
      </c>
      <c r="Z508" s="113" t="s">
        <v>4407</v>
      </c>
      <c r="AA508" s="172" t="s">
        <v>4405</v>
      </c>
      <c r="AB508" s="154" t="s">
        <v>553</v>
      </c>
      <c r="AC508" s="153"/>
      <c r="AD508" s="153"/>
    </row>
    <row r="509" spans="1:30" s="2" customFormat="1" ht="48">
      <c r="A509" s="85">
        <v>24201</v>
      </c>
      <c r="B509" s="101" t="s">
        <v>4408</v>
      </c>
      <c r="C509" s="138" t="s">
        <v>410</v>
      </c>
      <c r="D509" s="22" t="s">
        <v>60</v>
      </c>
      <c r="E509" s="23" t="s">
        <v>353</v>
      </c>
      <c r="F509" s="22" t="s">
        <v>4409</v>
      </c>
      <c r="G509" s="24">
        <v>5000</v>
      </c>
      <c r="H509" s="25">
        <v>2500</v>
      </c>
      <c r="I509" s="22" t="s">
        <v>245</v>
      </c>
      <c r="J509" s="26" t="s">
        <v>353</v>
      </c>
      <c r="K509" s="27">
        <v>4396</v>
      </c>
      <c r="L509" s="26" t="s">
        <v>353</v>
      </c>
      <c r="M509" s="27">
        <v>4396</v>
      </c>
      <c r="N509" s="24" t="s">
        <v>750</v>
      </c>
      <c r="O509" s="24"/>
      <c r="P509" s="138"/>
      <c r="Q509" s="147">
        <v>2</v>
      </c>
      <c r="R509" s="149" t="s">
        <v>276</v>
      </c>
      <c r="S509" s="148">
        <v>2198</v>
      </c>
      <c r="T509" s="108">
        <v>4396</v>
      </c>
      <c r="U509" s="108">
        <v>0</v>
      </c>
      <c r="V509" s="108">
        <f t="shared" si="216"/>
        <v>4396</v>
      </c>
      <c r="W509" s="50" t="s">
        <v>245</v>
      </c>
      <c r="X509" s="51">
        <v>24215</v>
      </c>
      <c r="Y509" s="113">
        <v>24215</v>
      </c>
      <c r="Z509" s="113" t="s">
        <v>4410</v>
      </c>
      <c r="AA509" s="172" t="s">
        <v>4411</v>
      </c>
      <c r="AB509" s="154"/>
      <c r="AC509" s="153"/>
      <c r="AD509" s="153"/>
    </row>
    <row r="510" spans="1:30" s="2" customFormat="1" ht="48">
      <c r="A510" s="85">
        <v>24200</v>
      </c>
      <c r="B510" s="101" t="s">
        <v>4412</v>
      </c>
      <c r="C510" s="138">
        <v>6</v>
      </c>
      <c r="D510" s="22" t="s">
        <v>112</v>
      </c>
      <c r="E510" s="23" t="s">
        <v>197</v>
      </c>
      <c r="F510" s="22" t="s">
        <v>4413</v>
      </c>
      <c r="G510" s="24">
        <v>27820</v>
      </c>
      <c r="H510" s="25">
        <v>26</v>
      </c>
      <c r="I510" s="22" t="s">
        <v>52</v>
      </c>
      <c r="J510" s="26" t="s">
        <v>197</v>
      </c>
      <c r="K510" s="27">
        <v>21400</v>
      </c>
      <c r="L510" s="26" t="s">
        <v>197</v>
      </c>
      <c r="M510" s="27">
        <v>21400</v>
      </c>
      <c r="N510" s="24" t="s">
        <v>750</v>
      </c>
      <c r="O510" s="24"/>
      <c r="P510" s="138" t="s">
        <v>4390</v>
      </c>
      <c r="Q510" s="147">
        <v>1000</v>
      </c>
      <c r="R510" s="149" t="s">
        <v>293</v>
      </c>
      <c r="S510" s="148">
        <v>20</v>
      </c>
      <c r="T510" s="108">
        <v>20000</v>
      </c>
      <c r="U510" s="108">
        <f t="shared" si="217"/>
        <v>1400</v>
      </c>
      <c r="V510" s="108">
        <f t="shared" si="216"/>
        <v>21400</v>
      </c>
      <c r="W510" s="127" t="s">
        <v>4414</v>
      </c>
      <c r="X510" s="51">
        <v>24204</v>
      </c>
      <c r="Y510" s="113">
        <v>24215</v>
      </c>
      <c r="Z510" s="113" t="s">
        <v>4415</v>
      </c>
      <c r="AA510" s="172" t="s">
        <v>863</v>
      </c>
      <c r="AB510" s="154"/>
      <c r="AC510" s="153"/>
      <c r="AD510" s="153"/>
    </row>
    <row r="511" spans="1:30" s="2" customFormat="1" ht="48">
      <c r="A511" s="85">
        <v>24202</v>
      </c>
      <c r="B511" s="101" t="s">
        <v>4416</v>
      </c>
      <c r="C511" s="138">
        <v>2</v>
      </c>
      <c r="D511" s="22" t="s">
        <v>49</v>
      </c>
      <c r="E511" s="23" t="s">
        <v>50</v>
      </c>
      <c r="F511" s="22" t="s">
        <v>4417</v>
      </c>
      <c r="G511" s="24">
        <v>24075</v>
      </c>
      <c r="H511" s="25">
        <v>45</v>
      </c>
      <c r="I511" s="22" t="s">
        <v>52</v>
      </c>
      <c r="J511" s="26" t="s">
        <v>50</v>
      </c>
      <c r="K511" s="27">
        <v>23005</v>
      </c>
      <c r="L511" s="26" t="s">
        <v>50</v>
      </c>
      <c r="M511" s="27">
        <v>23005</v>
      </c>
      <c r="N511" s="24" t="s">
        <v>750</v>
      </c>
      <c r="O511" s="24"/>
      <c r="P511" s="138"/>
      <c r="Q511" s="147">
        <v>500</v>
      </c>
      <c r="R511" s="149" t="s">
        <v>293</v>
      </c>
      <c r="S511" s="148">
        <v>43</v>
      </c>
      <c r="T511" s="108">
        <v>21500</v>
      </c>
      <c r="U511" s="108">
        <f t="shared" si="217"/>
        <v>1505</v>
      </c>
      <c r="V511" s="108">
        <f t="shared" si="216"/>
        <v>23005</v>
      </c>
      <c r="W511" s="127" t="s">
        <v>4418</v>
      </c>
      <c r="X511" s="51">
        <v>24207</v>
      </c>
      <c r="Y511" s="113">
        <v>24222</v>
      </c>
      <c r="Z511" s="113" t="s">
        <v>4419</v>
      </c>
      <c r="AA511" s="172" t="s">
        <v>2461</v>
      </c>
      <c r="AB511" s="154"/>
      <c r="AC511" s="153"/>
      <c r="AD511" s="153"/>
    </row>
    <row r="512" spans="1:30" s="2" customFormat="1">
      <c r="A512" s="85">
        <v>24202</v>
      </c>
      <c r="B512" s="101" t="s">
        <v>4420</v>
      </c>
      <c r="C512" s="138">
        <v>7</v>
      </c>
      <c r="D512" s="22" t="s">
        <v>147</v>
      </c>
      <c r="E512" s="23" t="s">
        <v>436</v>
      </c>
      <c r="F512" s="22" t="s">
        <v>437</v>
      </c>
      <c r="G512" s="24">
        <v>674.1</v>
      </c>
      <c r="H512" s="25"/>
      <c r="I512" s="22" t="s">
        <v>275</v>
      </c>
      <c r="J512" s="26" t="s">
        <v>436</v>
      </c>
      <c r="K512" s="27">
        <v>674.1</v>
      </c>
      <c r="L512" s="26" t="s">
        <v>436</v>
      </c>
      <c r="M512" s="27">
        <v>674.1</v>
      </c>
      <c r="N512" s="24" t="s">
        <v>750</v>
      </c>
      <c r="O512" s="24"/>
      <c r="P512" s="138"/>
      <c r="Q512" s="147">
        <v>2</v>
      </c>
      <c r="R512" s="149" t="s">
        <v>101</v>
      </c>
      <c r="S512" s="148"/>
      <c r="T512" s="108">
        <v>630</v>
      </c>
      <c r="U512" s="108">
        <f t="shared" ref="U512:U549" si="220">T512*7/100</f>
        <v>44.1</v>
      </c>
      <c r="V512" s="108">
        <f t="shared" si="215"/>
        <v>674.1</v>
      </c>
      <c r="W512" s="50" t="s">
        <v>275</v>
      </c>
      <c r="X512" s="51">
        <v>24196</v>
      </c>
      <c r="Y512" s="113">
        <v>24196</v>
      </c>
      <c r="Z512" s="113" t="s">
        <v>275</v>
      </c>
      <c r="AA512" s="172" t="s">
        <v>275</v>
      </c>
      <c r="AB512" s="154"/>
      <c r="AC512" s="153"/>
      <c r="AD512" s="153"/>
    </row>
    <row r="513" spans="1:30" s="2" customFormat="1" ht="48">
      <c r="A513" s="85">
        <v>24202</v>
      </c>
      <c r="B513" s="101" t="s">
        <v>4421</v>
      </c>
      <c r="C513" s="138">
        <v>1</v>
      </c>
      <c r="D513" s="22" t="s">
        <v>60</v>
      </c>
      <c r="E513" s="23" t="s">
        <v>61</v>
      </c>
      <c r="F513" s="22" t="s">
        <v>3065</v>
      </c>
      <c r="G513" s="24">
        <v>310407</v>
      </c>
      <c r="H513" s="25">
        <v>967</v>
      </c>
      <c r="I513" s="22" t="s">
        <v>52</v>
      </c>
      <c r="J513" s="26" t="s">
        <v>61</v>
      </c>
      <c r="K513" s="27">
        <v>310407</v>
      </c>
      <c r="L513" s="26" t="s">
        <v>61</v>
      </c>
      <c r="M513" s="27">
        <v>310407</v>
      </c>
      <c r="N513" s="24" t="s">
        <v>750</v>
      </c>
      <c r="O513" s="24"/>
      <c r="P513" s="138"/>
      <c r="Q513" s="147">
        <v>300</v>
      </c>
      <c r="R513" s="149" t="s">
        <v>63</v>
      </c>
      <c r="S513" s="148">
        <v>967</v>
      </c>
      <c r="T513" s="108">
        <v>290100</v>
      </c>
      <c r="U513" s="108">
        <f t="shared" ref="U513:U514" si="221">T513*7/100</f>
        <v>20307</v>
      </c>
      <c r="V513" s="108">
        <f t="shared" ref="V513:V521" si="222">T513+U513</f>
        <v>310407</v>
      </c>
      <c r="W513" s="127" t="s">
        <v>4422</v>
      </c>
      <c r="X513" s="51">
        <v>24208</v>
      </c>
      <c r="Y513" s="113">
        <v>24215</v>
      </c>
      <c r="Z513" s="113" t="s">
        <v>4423</v>
      </c>
      <c r="AA513" s="172" t="s">
        <v>4060</v>
      </c>
      <c r="AB513" s="154"/>
      <c r="AC513" s="153"/>
      <c r="AD513" s="153"/>
    </row>
    <row r="514" spans="1:30" s="2" customFormat="1" ht="48">
      <c r="A514" s="85">
        <v>24202</v>
      </c>
      <c r="B514" s="101" t="s">
        <v>4424</v>
      </c>
      <c r="C514" s="138">
        <v>1</v>
      </c>
      <c r="D514" s="22" t="s">
        <v>60</v>
      </c>
      <c r="E514" s="23" t="s">
        <v>61</v>
      </c>
      <c r="F514" s="4" t="s">
        <v>640</v>
      </c>
      <c r="G514" s="24">
        <v>66928.5</v>
      </c>
      <c r="H514" s="25">
        <v>695</v>
      </c>
      <c r="I514" s="22" t="s">
        <v>52</v>
      </c>
      <c r="J514" s="26" t="s">
        <v>61</v>
      </c>
      <c r="K514" s="27">
        <v>66928.5</v>
      </c>
      <c r="L514" s="26" t="s">
        <v>61</v>
      </c>
      <c r="M514" s="27">
        <v>66928.5</v>
      </c>
      <c r="N514" s="24" t="s">
        <v>750</v>
      </c>
      <c r="O514" s="24"/>
      <c r="P514" s="138"/>
      <c r="Q514" s="147">
        <v>90</v>
      </c>
      <c r="R514" s="149" t="s">
        <v>63</v>
      </c>
      <c r="S514" s="148">
        <v>695</v>
      </c>
      <c r="T514" s="108">
        <v>62550</v>
      </c>
      <c r="U514" s="108">
        <f t="shared" si="221"/>
        <v>4378.5</v>
      </c>
      <c r="V514" s="108">
        <f t="shared" si="222"/>
        <v>66928.5</v>
      </c>
      <c r="W514" s="127" t="s">
        <v>4425</v>
      </c>
      <c r="X514" s="51">
        <v>24207</v>
      </c>
      <c r="Y514" s="113">
        <v>24215</v>
      </c>
      <c r="Z514" s="113" t="s">
        <v>4426</v>
      </c>
      <c r="AA514" s="172" t="s">
        <v>4060</v>
      </c>
      <c r="AB514" s="154"/>
      <c r="AC514" s="153"/>
      <c r="AD514" s="153"/>
    </row>
    <row r="515" spans="1:30" s="2" customFormat="1" ht="48">
      <c r="A515" s="85">
        <v>24202</v>
      </c>
      <c r="B515" s="101" t="s">
        <v>4424</v>
      </c>
      <c r="C515" s="138">
        <v>1</v>
      </c>
      <c r="D515" s="22" t="s">
        <v>60</v>
      </c>
      <c r="E515" s="23" t="s">
        <v>61</v>
      </c>
      <c r="F515" s="4" t="s">
        <v>1637</v>
      </c>
      <c r="G515" s="24">
        <v>7504.98</v>
      </c>
      <c r="H515" s="25">
        <v>1169</v>
      </c>
      <c r="I515" s="22" t="s">
        <v>52</v>
      </c>
      <c r="J515" s="26" t="s">
        <v>61</v>
      </c>
      <c r="K515" s="27">
        <v>7504.98</v>
      </c>
      <c r="L515" s="26" t="s">
        <v>61</v>
      </c>
      <c r="M515" s="27">
        <v>7504.98</v>
      </c>
      <c r="N515" s="24" t="s">
        <v>750</v>
      </c>
      <c r="O515" s="24"/>
      <c r="P515" s="138"/>
      <c r="Q515" s="147">
        <v>6</v>
      </c>
      <c r="R515" s="149" t="s">
        <v>63</v>
      </c>
      <c r="S515" s="148">
        <v>1169</v>
      </c>
      <c r="T515" s="108">
        <v>7014</v>
      </c>
      <c r="U515" s="108">
        <f t="shared" ref="U515:U519" si="223">T515*7/100</f>
        <v>490.98</v>
      </c>
      <c r="V515" s="108">
        <f t="shared" ref="V515:V520" si="224">T515+U515</f>
        <v>7504.98</v>
      </c>
      <c r="W515" s="127" t="s">
        <v>4425</v>
      </c>
      <c r="X515" s="51">
        <v>24207</v>
      </c>
      <c r="Y515" s="113">
        <v>24215</v>
      </c>
      <c r="Z515" s="113" t="s">
        <v>4426</v>
      </c>
      <c r="AA515" s="172" t="s">
        <v>4060</v>
      </c>
      <c r="AB515" s="154"/>
      <c r="AC515" s="153"/>
      <c r="AD515" s="153"/>
    </row>
    <row r="516" spans="1:30" s="2" customFormat="1" ht="48">
      <c r="A516" s="85">
        <v>24202</v>
      </c>
      <c r="B516" s="101" t="s">
        <v>4424</v>
      </c>
      <c r="C516" s="138">
        <v>1</v>
      </c>
      <c r="D516" s="22" t="s">
        <v>60</v>
      </c>
      <c r="E516" s="23" t="s">
        <v>61</v>
      </c>
      <c r="F516" s="4" t="s">
        <v>1294</v>
      </c>
      <c r="G516" s="24">
        <v>8898.1200000000008</v>
      </c>
      <c r="H516" s="25">
        <v>1386</v>
      </c>
      <c r="I516" s="22" t="s">
        <v>52</v>
      </c>
      <c r="J516" s="26" t="s">
        <v>61</v>
      </c>
      <c r="K516" s="27">
        <v>8898.1200000000008</v>
      </c>
      <c r="L516" s="26" t="s">
        <v>61</v>
      </c>
      <c r="M516" s="27">
        <v>8898.1200000000008</v>
      </c>
      <c r="N516" s="24" t="s">
        <v>750</v>
      </c>
      <c r="O516" s="24"/>
      <c r="P516" s="138"/>
      <c r="Q516" s="147">
        <v>6</v>
      </c>
      <c r="R516" s="149" t="s">
        <v>63</v>
      </c>
      <c r="S516" s="148">
        <v>1386</v>
      </c>
      <c r="T516" s="108">
        <v>8316</v>
      </c>
      <c r="U516" s="108">
        <f t="shared" si="223"/>
        <v>582.12</v>
      </c>
      <c r="V516" s="108">
        <f t="shared" si="224"/>
        <v>8898.1200000000008</v>
      </c>
      <c r="W516" s="127" t="s">
        <v>4425</v>
      </c>
      <c r="X516" s="51">
        <v>24207</v>
      </c>
      <c r="Y516" s="113">
        <v>24215</v>
      </c>
      <c r="Z516" s="113" t="s">
        <v>4426</v>
      </c>
      <c r="AA516" s="172" t="s">
        <v>4060</v>
      </c>
      <c r="AB516" s="154"/>
      <c r="AC516" s="153"/>
      <c r="AD516" s="153"/>
    </row>
    <row r="517" spans="1:30" s="2" customFormat="1" ht="48">
      <c r="A517" s="85">
        <v>24202</v>
      </c>
      <c r="B517" s="101" t="s">
        <v>4424</v>
      </c>
      <c r="C517" s="138">
        <v>1</v>
      </c>
      <c r="D517" s="22" t="s">
        <v>60</v>
      </c>
      <c r="E517" s="23" t="s">
        <v>61</v>
      </c>
      <c r="F517" s="4" t="s">
        <v>1669</v>
      </c>
      <c r="G517" s="24">
        <v>26289.9</v>
      </c>
      <c r="H517" s="25">
        <v>1170</v>
      </c>
      <c r="I517" s="22" t="s">
        <v>52</v>
      </c>
      <c r="J517" s="26" t="s">
        <v>61</v>
      </c>
      <c r="K517" s="27">
        <v>26289.9</v>
      </c>
      <c r="L517" s="26" t="s">
        <v>61</v>
      </c>
      <c r="M517" s="27">
        <v>26289.9</v>
      </c>
      <c r="N517" s="24" t="s">
        <v>750</v>
      </c>
      <c r="O517" s="24"/>
      <c r="P517" s="138"/>
      <c r="Q517" s="147">
        <v>21</v>
      </c>
      <c r="R517" s="149" t="s">
        <v>63</v>
      </c>
      <c r="S517" s="148">
        <v>1170</v>
      </c>
      <c r="T517" s="108">
        <v>24570</v>
      </c>
      <c r="U517" s="108">
        <f t="shared" si="223"/>
        <v>1719.9</v>
      </c>
      <c r="V517" s="108">
        <f t="shared" si="224"/>
        <v>26289.9</v>
      </c>
      <c r="W517" s="127" t="s">
        <v>4425</v>
      </c>
      <c r="X517" s="51">
        <v>24207</v>
      </c>
      <c r="Y517" s="113">
        <v>24215</v>
      </c>
      <c r="Z517" s="113" t="s">
        <v>4426</v>
      </c>
      <c r="AA517" s="172" t="s">
        <v>4060</v>
      </c>
      <c r="AB517" s="154"/>
      <c r="AC517" s="153"/>
      <c r="AD517" s="153"/>
    </row>
    <row r="518" spans="1:30" s="2" customFormat="1" ht="48">
      <c r="A518" s="85">
        <v>24202</v>
      </c>
      <c r="B518" s="101" t="s">
        <v>4424</v>
      </c>
      <c r="C518" s="138">
        <v>1</v>
      </c>
      <c r="D518" s="22" t="s">
        <v>60</v>
      </c>
      <c r="E518" s="23" t="s">
        <v>61</v>
      </c>
      <c r="F518" s="4" t="s">
        <v>1672</v>
      </c>
      <c r="G518" s="24">
        <v>21436.38</v>
      </c>
      <c r="H518" s="25">
        <v>954</v>
      </c>
      <c r="I518" s="22" t="s">
        <v>52</v>
      </c>
      <c r="J518" s="26" t="s">
        <v>61</v>
      </c>
      <c r="K518" s="27">
        <v>21436.38</v>
      </c>
      <c r="L518" s="26" t="s">
        <v>61</v>
      </c>
      <c r="M518" s="27">
        <v>21436.38</v>
      </c>
      <c r="N518" s="24" t="s">
        <v>750</v>
      </c>
      <c r="O518" s="24"/>
      <c r="P518" s="138"/>
      <c r="Q518" s="147">
        <v>21</v>
      </c>
      <c r="R518" s="149" t="s">
        <v>63</v>
      </c>
      <c r="S518" s="148">
        <v>954</v>
      </c>
      <c r="T518" s="108">
        <v>20034</v>
      </c>
      <c r="U518" s="108">
        <f t="shared" si="223"/>
        <v>1402.38</v>
      </c>
      <c r="V518" s="108">
        <f t="shared" si="224"/>
        <v>21436.38</v>
      </c>
      <c r="W518" s="127" t="s">
        <v>4425</v>
      </c>
      <c r="X518" s="51">
        <v>24207</v>
      </c>
      <c r="Y518" s="113">
        <v>24215</v>
      </c>
      <c r="Z518" s="113" t="s">
        <v>4426</v>
      </c>
      <c r="AA518" s="172" t="s">
        <v>4060</v>
      </c>
      <c r="AB518" s="154"/>
      <c r="AC518" s="153"/>
      <c r="AD518" s="153"/>
    </row>
    <row r="519" spans="1:30" ht="48">
      <c r="A519" s="85">
        <v>24202</v>
      </c>
      <c r="B519" s="101" t="s">
        <v>4427</v>
      </c>
      <c r="C519" s="67">
        <v>7</v>
      </c>
      <c r="D519" s="14" t="s">
        <v>31</v>
      </c>
      <c r="E519" s="15" t="s">
        <v>32</v>
      </c>
      <c r="F519" s="14" t="s">
        <v>4428</v>
      </c>
      <c r="G519" s="16">
        <v>706800</v>
      </c>
      <c r="H519" s="17"/>
      <c r="I519" s="14" t="s">
        <v>52</v>
      </c>
      <c r="J519" s="18" t="s">
        <v>32</v>
      </c>
      <c r="K519" s="19">
        <v>58900</v>
      </c>
      <c r="L519" s="18" t="s">
        <v>32</v>
      </c>
      <c r="M519" s="19">
        <v>58900</v>
      </c>
      <c r="N519" s="16" t="s">
        <v>750</v>
      </c>
      <c r="O519" s="16"/>
      <c r="P519" s="67"/>
      <c r="Q519" s="106">
        <v>1</v>
      </c>
      <c r="R519" s="107" t="s">
        <v>35</v>
      </c>
      <c r="S519" s="20"/>
      <c r="T519" s="66">
        <v>55046.73</v>
      </c>
      <c r="U519" s="66">
        <f t="shared" si="223"/>
        <v>3853.2711000000004</v>
      </c>
      <c r="V519" s="66">
        <f t="shared" si="224"/>
        <v>58900.001100000001</v>
      </c>
      <c r="W519" s="50" t="s">
        <v>36</v>
      </c>
      <c r="X519" s="51">
        <v>23986</v>
      </c>
      <c r="Y519" s="113">
        <v>24201</v>
      </c>
      <c r="Z519" s="113" t="s">
        <v>3329</v>
      </c>
      <c r="AA519" s="172" t="s">
        <v>3330</v>
      </c>
      <c r="AB519" s="129"/>
      <c r="AC519" s="5"/>
      <c r="AD519" s="5"/>
    </row>
    <row r="520" spans="1:30" ht="35.25" customHeight="1">
      <c r="A520" s="85">
        <v>24202</v>
      </c>
      <c r="B520" s="101" t="s">
        <v>4429</v>
      </c>
      <c r="C520" s="67">
        <v>7</v>
      </c>
      <c r="D520" s="14" t="s">
        <v>31</v>
      </c>
      <c r="E520" s="15" t="s">
        <v>40</v>
      </c>
      <c r="F520" s="14" t="s">
        <v>4430</v>
      </c>
      <c r="G520" s="16">
        <v>1026240</v>
      </c>
      <c r="H520" s="17"/>
      <c r="I520" s="14" t="s">
        <v>52</v>
      </c>
      <c r="J520" s="18" t="s">
        <v>40</v>
      </c>
      <c r="K520" s="16">
        <v>1026240</v>
      </c>
      <c r="L520" s="18" t="s">
        <v>40</v>
      </c>
      <c r="M520" s="16">
        <v>1026240</v>
      </c>
      <c r="N520" s="16" t="s">
        <v>750</v>
      </c>
      <c r="O520" s="16"/>
      <c r="P520" s="67"/>
      <c r="Q520" s="106">
        <v>1</v>
      </c>
      <c r="R520" s="107" t="s">
        <v>35</v>
      </c>
      <c r="S520" s="20"/>
      <c r="T520" s="66">
        <v>85520</v>
      </c>
      <c r="U520" s="66">
        <v>0</v>
      </c>
      <c r="V520" s="66">
        <f t="shared" si="224"/>
        <v>85520</v>
      </c>
      <c r="W520" s="50" t="s">
        <v>36</v>
      </c>
      <c r="X520" s="51">
        <v>23986</v>
      </c>
      <c r="Y520" s="113">
        <v>24201</v>
      </c>
      <c r="Z520" s="113" t="s">
        <v>3333</v>
      </c>
      <c r="AA520" s="172" t="s">
        <v>3334</v>
      </c>
      <c r="AB520" s="129"/>
      <c r="AC520" s="5"/>
      <c r="AD520" s="5"/>
    </row>
    <row r="521" spans="1:30" s="2" customFormat="1" ht="48">
      <c r="A521" s="85">
        <v>24201</v>
      </c>
      <c r="B521" s="101" t="s">
        <v>4431</v>
      </c>
      <c r="C521" s="138">
        <v>6</v>
      </c>
      <c r="D521" s="22" t="s">
        <v>112</v>
      </c>
      <c r="E521" s="23" t="s">
        <v>3447</v>
      </c>
      <c r="F521" s="22" t="s">
        <v>1708</v>
      </c>
      <c r="G521" s="24">
        <v>30045.599999999999</v>
      </c>
      <c r="H521" s="25">
        <v>1.8</v>
      </c>
      <c r="I521" s="22" t="s">
        <v>52</v>
      </c>
      <c r="J521" s="26" t="s">
        <v>3447</v>
      </c>
      <c r="K521" s="27">
        <v>28080</v>
      </c>
      <c r="L521" s="26" t="s">
        <v>3447</v>
      </c>
      <c r="M521" s="27">
        <v>28080</v>
      </c>
      <c r="N521" s="24" t="s">
        <v>750</v>
      </c>
      <c r="O521" s="24"/>
      <c r="P521" s="138" t="s">
        <v>4432</v>
      </c>
      <c r="Q521" s="147">
        <v>1000</v>
      </c>
      <c r="R521" s="149" t="s">
        <v>206</v>
      </c>
      <c r="S521" s="148">
        <v>1.8</v>
      </c>
      <c r="T521" s="108">
        <v>1800</v>
      </c>
      <c r="U521" s="108">
        <v>0</v>
      </c>
      <c r="V521" s="108">
        <f t="shared" si="222"/>
        <v>1800</v>
      </c>
      <c r="W521" s="127" t="s">
        <v>4433</v>
      </c>
      <c r="X521" s="51">
        <v>24216</v>
      </c>
      <c r="Y521" s="113">
        <v>24218</v>
      </c>
      <c r="Z521" s="113" t="s">
        <v>4434</v>
      </c>
      <c r="AA521" s="172" t="s">
        <v>673</v>
      </c>
      <c r="AB521" s="154"/>
      <c r="AC521" s="153"/>
      <c r="AD521" s="153"/>
    </row>
    <row r="522" spans="1:30" s="2" customFormat="1">
      <c r="A522" s="85"/>
      <c r="B522" s="101"/>
      <c r="C522" s="138"/>
      <c r="D522" s="22"/>
      <c r="E522" s="23"/>
      <c r="F522" s="22"/>
      <c r="G522" s="24"/>
      <c r="H522" s="25"/>
      <c r="I522" s="22"/>
      <c r="J522" s="26"/>
      <c r="K522" s="27"/>
      <c r="L522" s="26"/>
      <c r="M522" s="41"/>
      <c r="N522" s="24"/>
      <c r="O522" s="24"/>
      <c r="P522" s="138" t="s">
        <v>4432</v>
      </c>
      <c r="Q522" s="147">
        <v>1500</v>
      </c>
      <c r="R522" s="149" t="s">
        <v>206</v>
      </c>
      <c r="S522" s="148">
        <v>1.8</v>
      </c>
      <c r="T522" s="108">
        <v>2700</v>
      </c>
      <c r="U522" s="108">
        <v>0</v>
      </c>
      <c r="V522" s="108">
        <f t="shared" ref="V522:V527" si="225">T522+U522</f>
        <v>2700</v>
      </c>
      <c r="W522" s="127" t="s">
        <v>4433</v>
      </c>
      <c r="X522" s="51">
        <v>24216</v>
      </c>
      <c r="Y522" s="113">
        <v>24221</v>
      </c>
      <c r="Z522" s="113" t="s">
        <v>4435</v>
      </c>
      <c r="AA522" s="172" t="s">
        <v>673</v>
      </c>
      <c r="AB522" s="154"/>
      <c r="AC522" s="153"/>
      <c r="AD522" s="153"/>
    </row>
    <row r="523" spans="1:30" s="2" customFormat="1">
      <c r="A523" s="85"/>
      <c r="B523" s="101"/>
      <c r="C523" s="138"/>
      <c r="D523" s="22"/>
      <c r="E523" s="23"/>
      <c r="F523" s="22"/>
      <c r="G523" s="24"/>
      <c r="H523" s="25"/>
      <c r="I523" s="22"/>
      <c r="J523" s="26"/>
      <c r="K523" s="27"/>
      <c r="L523" s="26"/>
      <c r="M523" s="41"/>
      <c r="N523" s="24"/>
      <c r="O523" s="24"/>
      <c r="P523" s="138" t="s">
        <v>4432</v>
      </c>
      <c r="Q523" s="147">
        <v>6000</v>
      </c>
      <c r="R523" s="149" t="s">
        <v>206</v>
      </c>
      <c r="S523" s="148">
        <v>1.8</v>
      </c>
      <c r="T523" s="108">
        <v>10800</v>
      </c>
      <c r="U523" s="108">
        <v>0</v>
      </c>
      <c r="V523" s="108">
        <f t="shared" si="225"/>
        <v>10800</v>
      </c>
      <c r="W523" s="127" t="s">
        <v>4433</v>
      </c>
      <c r="X523" s="51">
        <v>24216</v>
      </c>
      <c r="Y523" s="113">
        <v>24235</v>
      </c>
      <c r="Z523" s="113" t="s">
        <v>4436</v>
      </c>
      <c r="AA523" s="172" t="s">
        <v>673</v>
      </c>
      <c r="AB523" s="154"/>
      <c r="AC523" s="153"/>
      <c r="AD523" s="153"/>
    </row>
    <row r="524" spans="1:30" s="2" customFormat="1">
      <c r="A524" s="85"/>
      <c r="B524" s="101"/>
      <c r="C524" s="138"/>
      <c r="D524" s="22"/>
      <c r="E524" s="23"/>
      <c r="F524" s="22"/>
      <c r="G524" s="24"/>
      <c r="H524" s="25"/>
      <c r="I524" s="22"/>
      <c r="J524" s="26"/>
      <c r="K524" s="27"/>
      <c r="L524" s="26"/>
      <c r="M524" s="41"/>
      <c r="N524" s="24"/>
      <c r="O524" s="24"/>
      <c r="P524" s="138" t="s">
        <v>4432</v>
      </c>
      <c r="Q524" s="147">
        <v>7100</v>
      </c>
      <c r="R524" s="149" t="s">
        <v>206</v>
      </c>
      <c r="S524" s="148">
        <v>1.8</v>
      </c>
      <c r="T524" s="108">
        <v>12780</v>
      </c>
      <c r="U524" s="108">
        <v>0</v>
      </c>
      <c r="V524" s="108">
        <f t="shared" si="225"/>
        <v>12780</v>
      </c>
      <c r="W524" s="127" t="s">
        <v>4433</v>
      </c>
      <c r="X524" s="51">
        <v>24216</v>
      </c>
      <c r="Y524" s="113">
        <v>24253</v>
      </c>
      <c r="Z524" s="113" t="s">
        <v>4437</v>
      </c>
      <c r="AA524" s="172" t="s">
        <v>673</v>
      </c>
      <c r="AB524" s="154"/>
      <c r="AC524" s="153"/>
      <c r="AD524" s="153"/>
    </row>
    <row r="525" spans="1:30" ht="30" customHeight="1">
      <c r="A525" s="85">
        <v>24197</v>
      </c>
      <c r="B525" s="101" t="s">
        <v>4438</v>
      </c>
      <c r="C525" s="67">
        <v>7</v>
      </c>
      <c r="D525" s="14" t="s">
        <v>758</v>
      </c>
      <c r="E525" s="15" t="s">
        <v>759</v>
      </c>
      <c r="F525" s="14" t="s">
        <v>4439</v>
      </c>
      <c r="G525" s="16">
        <v>500000</v>
      </c>
      <c r="H525" s="17"/>
      <c r="I525" s="14" t="s">
        <v>52</v>
      </c>
      <c r="J525" s="18"/>
      <c r="K525" s="19"/>
      <c r="L525" s="63"/>
      <c r="M525" s="16"/>
      <c r="N525" s="16"/>
      <c r="O525" s="16"/>
      <c r="P525" s="67"/>
      <c r="Q525" s="106">
        <v>25652</v>
      </c>
      <c r="R525" s="107" t="s">
        <v>58</v>
      </c>
      <c r="S525" s="20">
        <v>0.23</v>
      </c>
      <c r="T525" s="66">
        <v>5899.96</v>
      </c>
      <c r="U525" s="66">
        <v>0</v>
      </c>
      <c r="V525" s="66">
        <f t="shared" si="225"/>
        <v>5899.96</v>
      </c>
      <c r="W525" s="50" t="s">
        <v>36</v>
      </c>
      <c r="X525" s="51">
        <v>23986</v>
      </c>
      <c r="Y525" s="113">
        <v>24197</v>
      </c>
      <c r="Z525" s="113" t="s">
        <v>3376</v>
      </c>
      <c r="AA525" s="130" t="s">
        <v>3377</v>
      </c>
      <c r="AB525" s="3"/>
      <c r="AC525" s="5"/>
      <c r="AD525" s="5"/>
    </row>
    <row r="526" spans="1:30" ht="30" customHeight="1">
      <c r="A526" s="83">
        <v>24197</v>
      </c>
      <c r="B526" s="101" t="s">
        <v>4440</v>
      </c>
      <c r="C526" s="67">
        <v>7</v>
      </c>
      <c r="D526" s="14" t="s">
        <v>31</v>
      </c>
      <c r="E526" s="15" t="s">
        <v>506</v>
      </c>
      <c r="F526" s="14" t="s">
        <v>4441</v>
      </c>
      <c r="G526" s="16">
        <v>96300</v>
      </c>
      <c r="H526" s="17"/>
      <c r="I526" s="14" t="s">
        <v>52</v>
      </c>
      <c r="J526" s="15" t="s">
        <v>506</v>
      </c>
      <c r="K526" s="19">
        <v>96300</v>
      </c>
      <c r="L526" s="15" t="s">
        <v>506</v>
      </c>
      <c r="M526" s="19">
        <v>96300</v>
      </c>
      <c r="N526" s="16" t="s">
        <v>750</v>
      </c>
      <c r="O526" s="16"/>
      <c r="P526" s="67"/>
      <c r="Q526" s="106">
        <v>1</v>
      </c>
      <c r="R526" s="107" t="s">
        <v>35</v>
      </c>
      <c r="S526" s="20"/>
      <c r="T526" s="66">
        <v>7500</v>
      </c>
      <c r="U526" s="66">
        <f t="shared" ref="U526:U527" si="226">T526*7/100</f>
        <v>525</v>
      </c>
      <c r="V526" s="66">
        <f t="shared" si="225"/>
        <v>8025</v>
      </c>
      <c r="W526" s="50" t="s">
        <v>36</v>
      </c>
      <c r="X526" s="51">
        <v>23993</v>
      </c>
      <c r="Y526" s="113">
        <v>24200</v>
      </c>
      <c r="Z526" s="113" t="s">
        <v>3396</v>
      </c>
      <c r="AA526" s="130" t="s">
        <v>3397</v>
      </c>
      <c r="AB526" s="3"/>
      <c r="AC526" s="5"/>
      <c r="AD526" s="5"/>
    </row>
    <row r="527" spans="1:30" ht="30" customHeight="1">
      <c r="A527" s="85">
        <v>24197</v>
      </c>
      <c r="B527" s="101" t="s">
        <v>4442</v>
      </c>
      <c r="C527" s="67">
        <v>7</v>
      </c>
      <c r="D527" s="14" t="s">
        <v>147</v>
      </c>
      <c r="E527" s="15" t="s">
        <v>1328</v>
      </c>
      <c r="F527" s="14" t="s">
        <v>4443</v>
      </c>
      <c r="G527" s="16">
        <v>746325</v>
      </c>
      <c r="H527" s="17"/>
      <c r="I527" s="14" t="s">
        <v>52</v>
      </c>
      <c r="J527" s="15" t="s">
        <v>1328</v>
      </c>
      <c r="K527" s="124">
        <v>746325</v>
      </c>
      <c r="L527" s="15" t="s">
        <v>1328</v>
      </c>
      <c r="M527" s="124">
        <v>746325</v>
      </c>
      <c r="N527" s="16"/>
      <c r="O527" s="16"/>
      <c r="P527" s="67"/>
      <c r="Q527" s="106">
        <v>1</v>
      </c>
      <c r="R527" s="107" t="s">
        <v>1948</v>
      </c>
      <c r="S527" s="20"/>
      <c r="T527" s="66">
        <v>77500</v>
      </c>
      <c r="U527" s="66">
        <f t="shared" si="226"/>
        <v>5425</v>
      </c>
      <c r="V527" s="66">
        <f t="shared" si="225"/>
        <v>82925</v>
      </c>
      <c r="W527" s="50" t="s">
        <v>36</v>
      </c>
      <c r="X527" s="51">
        <v>24013</v>
      </c>
      <c r="Y527" s="113">
        <v>24200</v>
      </c>
      <c r="Z527" s="113" t="s">
        <v>3392</v>
      </c>
      <c r="AA527" s="130" t="s">
        <v>3703</v>
      </c>
      <c r="AB527" s="3"/>
      <c r="AC527" s="5"/>
      <c r="AD527" s="5"/>
    </row>
    <row r="528" spans="1:30" s="2" customFormat="1" ht="48">
      <c r="A528" s="85">
        <v>24204</v>
      </c>
      <c r="B528" s="101" t="s">
        <v>4444</v>
      </c>
      <c r="C528" s="138">
        <v>7</v>
      </c>
      <c r="D528" s="22" t="s">
        <v>60</v>
      </c>
      <c r="E528" s="23" t="s">
        <v>930</v>
      </c>
      <c r="F528" s="22" t="s">
        <v>4445</v>
      </c>
      <c r="G528" s="24">
        <v>2568</v>
      </c>
      <c r="H528" s="25">
        <v>800</v>
      </c>
      <c r="I528" s="22" t="s">
        <v>4446</v>
      </c>
      <c r="J528" s="26" t="s">
        <v>930</v>
      </c>
      <c r="K528" s="27">
        <v>2568</v>
      </c>
      <c r="L528" s="26" t="s">
        <v>930</v>
      </c>
      <c r="M528" s="27">
        <v>2568</v>
      </c>
      <c r="N528" s="24" t="s">
        <v>750</v>
      </c>
      <c r="O528" s="24"/>
      <c r="P528" s="138"/>
      <c r="Q528" s="147">
        <v>3</v>
      </c>
      <c r="R528" s="149" t="s">
        <v>276</v>
      </c>
      <c r="S528" s="148">
        <v>800</v>
      </c>
      <c r="T528" s="108">
        <v>2400</v>
      </c>
      <c r="U528" s="108">
        <f t="shared" ref="U528:U529" si="227">T528*7/100</f>
        <v>168</v>
      </c>
      <c r="V528" s="108">
        <f t="shared" ref="V528:V532" si="228">T528+U528</f>
        <v>2568</v>
      </c>
      <c r="W528" s="127" t="s">
        <v>4447</v>
      </c>
      <c r="X528" s="51">
        <v>24209</v>
      </c>
      <c r="Y528" s="113">
        <v>24235</v>
      </c>
      <c r="Z528" s="113" t="s">
        <v>4448</v>
      </c>
      <c r="AA528" s="172" t="s">
        <v>4449</v>
      </c>
      <c r="AB528" s="154"/>
      <c r="AC528" s="153"/>
      <c r="AD528" s="153"/>
    </row>
    <row r="529" spans="1:30" ht="30" customHeight="1">
      <c r="A529" s="83">
        <v>24200</v>
      </c>
      <c r="B529" s="101" t="s">
        <v>4450</v>
      </c>
      <c r="C529" s="67">
        <v>7</v>
      </c>
      <c r="D529" s="14" t="s">
        <v>49</v>
      </c>
      <c r="E529" s="15" t="s">
        <v>748</v>
      </c>
      <c r="F529" s="14" t="s">
        <v>4451</v>
      </c>
      <c r="G529" s="16">
        <v>70620</v>
      </c>
      <c r="H529" s="17"/>
      <c r="I529" s="14" t="s">
        <v>52</v>
      </c>
      <c r="J529" s="15" t="s">
        <v>748</v>
      </c>
      <c r="K529" s="16">
        <v>70620</v>
      </c>
      <c r="L529" s="15" t="s">
        <v>748</v>
      </c>
      <c r="M529" s="16">
        <v>70620</v>
      </c>
      <c r="N529" s="16" t="s">
        <v>750</v>
      </c>
      <c r="O529" s="16"/>
      <c r="P529" s="67"/>
      <c r="Q529" s="106">
        <v>1</v>
      </c>
      <c r="R529" s="107" t="s">
        <v>35</v>
      </c>
      <c r="S529" s="20"/>
      <c r="T529" s="66">
        <v>5500</v>
      </c>
      <c r="U529" s="66">
        <f t="shared" si="227"/>
        <v>385</v>
      </c>
      <c r="V529" s="66">
        <f t="shared" si="228"/>
        <v>5885</v>
      </c>
      <c r="W529" s="50" t="s">
        <v>36</v>
      </c>
      <c r="X529" s="51">
        <v>24004</v>
      </c>
      <c r="Y529" s="113">
        <v>24200</v>
      </c>
      <c r="Z529" s="113" t="s">
        <v>3082</v>
      </c>
      <c r="AA529" s="130" t="s">
        <v>3083</v>
      </c>
      <c r="AB529" s="3"/>
      <c r="AC529" s="5"/>
      <c r="AD529" s="5"/>
    </row>
    <row r="530" spans="1:30" ht="30" customHeight="1">
      <c r="A530" s="83">
        <v>24197</v>
      </c>
      <c r="B530" s="101" t="s">
        <v>4452</v>
      </c>
      <c r="C530" s="67">
        <v>7</v>
      </c>
      <c r="D530" s="14" t="s">
        <v>147</v>
      </c>
      <c r="E530" s="15" t="s">
        <v>494</v>
      </c>
      <c r="F530" s="14" t="s">
        <v>4453</v>
      </c>
      <c r="G530" s="16">
        <v>500000</v>
      </c>
      <c r="H530" s="17"/>
      <c r="I530" s="14"/>
      <c r="J530" s="18"/>
      <c r="K530" s="19"/>
      <c r="L530" s="63"/>
      <c r="M530" s="16"/>
      <c r="N530" s="16"/>
      <c r="O530" s="16"/>
      <c r="P530" s="67"/>
      <c r="Q530" s="106">
        <v>1</v>
      </c>
      <c r="R530" s="107" t="s">
        <v>276</v>
      </c>
      <c r="S530" s="20"/>
      <c r="T530" s="66">
        <v>16729.400000000001</v>
      </c>
      <c r="U530" s="66">
        <v>0</v>
      </c>
      <c r="V530" s="66">
        <f t="shared" si="228"/>
        <v>16729.400000000001</v>
      </c>
      <c r="W530" s="50" t="s">
        <v>36</v>
      </c>
      <c r="X530" s="51">
        <v>23999</v>
      </c>
      <c r="Y530" s="113">
        <v>24197</v>
      </c>
      <c r="Z530" s="113" t="s">
        <v>3384</v>
      </c>
      <c r="AA530" s="130" t="s">
        <v>3385</v>
      </c>
      <c r="AB530" s="3"/>
      <c r="AC530" s="5"/>
      <c r="AD530" s="5"/>
    </row>
    <row r="531" spans="1:30" ht="30" customHeight="1">
      <c r="A531" s="83">
        <v>24197</v>
      </c>
      <c r="B531" s="101" t="s">
        <v>4454</v>
      </c>
      <c r="C531" s="67">
        <v>7</v>
      </c>
      <c r="D531" s="14" t="s">
        <v>4248</v>
      </c>
      <c r="E531" s="15" t="s">
        <v>500</v>
      </c>
      <c r="F531" s="14" t="s">
        <v>4455</v>
      </c>
      <c r="G531" s="16">
        <v>500000</v>
      </c>
      <c r="H531" s="17"/>
      <c r="I531" s="14" t="s">
        <v>52</v>
      </c>
      <c r="J531" s="18"/>
      <c r="K531" s="19"/>
      <c r="L531" s="63"/>
      <c r="M531" s="16"/>
      <c r="N531" s="16"/>
      <c r="O531" s="16"/>
      <c r="P531" s="67"/>
      <c r="Q531" s="106">
        <v>2</v>
      </c>
      <c r="R531" s="107" t="s">
        <v>276</v>
      </c>
      <c r="S531" s="20"/>
      <c r="T531" s="66">
        <v>812.12</v>
      </c>
      <c r="U531" s="66">
        <v>0</v>
      </c>
      <c r="V531" s="66">
        <f t="shared" si="228"/>
        <v>812.12</v>
      </c>
      <c r="W531" s="50" t="s">
        <v>36</v>
      </c>
      <c r="X531" s="51">
        <v>24011</v>
      </c>
      <c r="Y531" s="113">
        <v>24197</v>
      </c>
      <c r="Z531" s="113" t="s">
        <v>3380</v>
      </c>
      <c r="AA531" s="130" t="s">
        <v>3381</v>
      </c>
      <c r="AB531" s="3"/>
      <c r="AC531" s="5"/>
      <c r="AD531" s="5"/>
    </row>
    <row r="532" spans="1:30" ht="30" customHeight="1">
      <c r="A532" s="85">
        <v>24197</v>
      </c>
      <c r="B532" s="101" t="s">
        <v>4456</v>
      </c>
      <c r="C532" s="67">
        <v>7</v>
      </c>
      <c r="D532" s="14" t="s">
        <v>147</v>
      </c>
      <c r="E532" s="15" t="s">
        <v>1328</v>
      </c>
      <c r="F532" s="14" t="s">
        <v>4443</v>
      </c>
      <c r="G532" s="16">
        <v>829250</v>
      </c>
      <c r="H532" s="17"/>
      <c r="I532" s="14" t="s">
        <v>52</v>
      </c>
      <c r="J532" s="15" t="s">
        <v>1328</v>
      </c>
      <c r="K532" s="124">
        <v>829250</v>
      </c>
      <c r="L532" s="15" t="s">
        <v>1328</v>
      </c>
      <c r="M532" s="124">
        <v>829250</v>
      </c>
      <c r="N532" s="16"/>
      <c r="O532" s="16"/>
      <c r="P532" s="67"/>
      <c r="Q532" s="106">
        <v>1</v>
      </c>
      <c r="R532" s="107" t="s">
        <v>1948</v>
      </c>
      <c r="S532" s="20"/>
      <c r="T532" s="66">
        <v>77500</v>
      </c>
      <c r="U532" s="66">
        <f t="shared" ref="U532" si="229">T532*7/100</f>
        <v>5425</v>
      </c>
      <c r="V532" s="66">
        <f t="shared" si="228"/>
        <v>82925</v>
      </c>
      <c r="W532" s="50" t="s">
        <v>36</v>
      </c>
      <c r="X532" s="51">
        <v>24077</v>
      </c>
      <c r="Y532" s="113">
        <v>24200</v>
      </c>
      <c r="Z532" s="113" t="s">
        <v>4149</v>
      </c>
      <c r="AA532" s="130" t="s">
        <v>4150</v>
      </c>
      <c r="AB532" s="3" t="s">
        <v>4151</v>
      </c>
      <c r="AC532" s="5"/>
      <c r="AD532" s="5"/>
    </row>
    <row r="533" spans="1:30" s="2" customFormat="1" ht="48">
      <c r="A533" s="85">
        <v>24208</v>
      </c>
      <c r="B533" s="101" t="s">
        <v>4457</v>
      </c>
      <c r="C533" s="138">
        <v>1</v>
      </c>
      <c r="D533" s="22" t="s">
        <v>60</v>
      </c>
      <c r="E533" s="23" t="s">
        <v>61</v>
      </c>
      <c r="F533" s="22" t="s">
        <v>4458</v>
      </c>
      <c r="G533" s="24">
        <v>49434</v>
      </c>
      <c r="H533" s="25">
        <v>2200</v>
      </c>
      <c r="I533" s="22" t="s">
        <v>52</v>
      </c>
      <c r="J533" s="26" t="s">
        <v>61</v>
      </c>
      <c r="K533" s="27">
        <v>47187</v>
      </c>
      <c r="L533" s="26" t="s">
        <v>61</v>
      </c>
      <c r="M533" s="27">
        <v>47187</v>
      </c>
      <c r="N533" s="24" t="s">
        <v>750</v>
      </c>
      <c r="O533" s="24"/>
      <c r="P533" s="138"/>
      <c r="Q533" s="147">
        <v>21</v>
      </c>
      <c r="R533" s="149" t="s">
        <v>63</v>
      </c>
      <c r="S533" s="148">
        <v>2100</v>
      </c>
      <c r="T533" s="108">
        <v>44100</v>
      </c>
      <c r="U533" s="108">
        <f t="shared" ref="U533:U547" si="230">T533*7/100</f>
        <v>3087</v>
      </c>
      <c r="V533" s="108">
        <f t="shared" ref="V533:V547" si="231">T533+U533</f>
        <v>47187</v>
      </c>
      <c r="W533" s="127" t="s">
        <v>4459</v>
      </c>
      <c r="X533" s="51">
        <v>24223</v>
      </c>
      <c r="Y533" s="113">
        <v>24236</v>
      </c>
      <c r="Z533" s="113" t="s">
        <v>4460</v>
      </c>
      <c r="AA533" s="172" t="s">
        <v>4060</v>
      </c>
      <c r="AB533" s="154"/>
      <c r="AC533" s="153"/>
      <c r="AD533" s="153"/>
    </row>
    <row r="534" spans="1:30">
      <c r="A534" s="85">
        <v>24204</v>
      </c>
      <c r="B534" s="101" t="s">
        <v>4461</v>
      </c>
      <c r="C534" s="67">
        <v>1</v>
      </c>
      <c r="D534" s="14" t="s">
        <v>60</v>
      </c>
      <c r="E534" s="15" t="s">
        <v>4403</v>
      </c>
      <c r="F534" s="14" t="s">
        <v>4462</v>
      </c>
      <c r="G534" s="16">
        <v>903936</v>
      </c>
      <c r="H534" s="17">
        <v>768</v>
      </c>
      <c r="I534" s="14" t="s">
        <v>4336</v>
      </c>
      <c r="J534" s="15" t="s">
        <v>4403</v>
      </c>
      <c r="K534" s="19">
        <v>786500</v>
      </c>
      <c r="L534" s="15" t="s">
        <v>4403</v>
      </c>
      <c r="M534" s="19">
        <v>786500</v>
      </c>
      <c r="N534" s="16" t="s">
        <v>750</v>
      </c>
      <c r="O534" s="16"/>
      <c r="P534" s="67"/>
      <c r="Q534" s="106">
        <v>1100</v>
      </c>
      <c r="R534" s="107" t="s">
        <v>63</v>
      </c>
      <c r="S534" s="20">
        <v>715</v>
      </c>
      <c r="T534" s="66">
        <v>786500</v>
      </c>
      <c r="U534" s="66">
        <f t="shared" si="230"/>
        <v>55055</v>
      </c>
      <c r="V534" s="66">
        <f t="shared" si="231"/>
        <v>841555</v>
      </c>
      <c r="W534" s="127" t="s">
        <v>4463</v>
      </c>
      <c r="X534" s="51">
        <v>24281</v>
      </c>
      <c r="Y534" s="113">
        <v>24293</v>
      </c>
      <c r="Z534" s="113" t="s">
        <v>4464</v>
      </c>
      <c r="AA534" s="172"/>
      <c r="AB534" s="129"/>
      <c r="AC534" s="5"/>
      <c r="AD534" s="5"/>
    </row>
    <row r="535" spans="1:30" ht="48">
      <c r="A535" s="85"/>
      <c r="B535" s="101"/>
      <c r="C535" s="67"/>
      <c r="D535" s="14"/>
      <c r="E535" s="15"/>
      <c r="F535" s="14"/>
      <c r="G535" s="16"/>
      <c r="H535" s="17"/>
      <c r="I535" s="14"/>
      <c r="J535" s="18" t="s">
        <v>61</v>
      </c>
      <c r="K535" s="19">
        <v>883927</v>
      </c>
      <c r="L535" s="18"/>
      <c r="M535" s="63"/>
      <c r="N535" s="16"/>
      <c r="O535" s="16"/>
      <c r="P535" s="67"/>
      <c r="Q535" s="106"/>
      <c r="R535" s="107"/>
      <c r="S535" s="20"/>
      <c r="T535" s="66"/>
      <c r="U535" s="66">
        <f t="shared" si="230"/>
        <v>0</v>
      </c>
      <c r="V535" s="66">
        <f t="shared" si="231"/>
        <v>0</v>
      </c>
      <c r="W535" s="50"/>
      <c r="X535" s="51"/>
      <c r="Y535" s="113"/>
      <c r="Z535" s="113"/>
      <c r="AA535" s="172"/>
      <c r="AB535" s="129"/>
      <c r="AC535" s="5"/>
      <c r="AD535" s="5"/>
    </row>
    <row r="536" spans="1:30">
      <c r="A536" s="85"/>
      <c r="B536" s="101"/>
      <c r="C536" s="67">
        <v>1</v>
      </c>
      <c r="D536" s="14" t="s">
        <v>60</v>
      </c>
      <c r="E536" s="15" t="s">
        <v>4403</v>
      </c>
      <c r="F536" s="14" t="s">
        <v>3046</v>
      </c>
      <c r="G536" s="16">
        <v>1027167.9</v>
      </c>
      <c r="H536" s="17">
        <v>1599.95</v>
      </c>
      <c r="I536" s="14" t="s">
        <v>4336</v>
      </c>
      <c r="J536" s="15" t="s">
        <v>4403</v>
      </c>
      <c r="K536" s="19">
        <v>850800</v>
      </c>
      <c r="L536" s="15" t="s">
        <v>4403</v>
      </c>
      <c r="M536" s="19">
        <v>850800</v>
      </c>
      <c r="N536" s="16" t="s">
        <v>750</v>
      </c>
      <c r="O536" s="16"/>
      <c r="P536" s="67"/>
      <c r="Q536" s="106">
        <v>600</v>
      </c>
      <c r="R536" s="107" t="s">
        <v>63</v>
      </c>
      <c r="S536" s="20">
        <v>1418</v>
      </c>
      <c r="T536" s="66">
        <v>850800</v>
      </c>
      <c r="U536" s="66">
        <f t="shared" ref="U536:U537" si="232">T536*7/100</f>
        <v>59556</v>
      </c>
      <c r="V536" s="66">
        <f t="shared" ref="V536:V537" si="233">T536+U536</f>
        <v>910356</v>
      </c>
      <c r="W536" s="127" t="s">
        <v>4463</v>
      </c>
      <c r="X536" s="51">
        <v>24281</v>
      </c>
      <c r="Y536" s="113">
        <v>24293</v>
      </c>
      <c r="Z536" s="113" t="s">
        <v>4464</v>
      </c>
      <c r="AA536" s="172" t="s">
        <v>4465</v>
      </c>
      <c r="AB536" s="129"/>
      <c r="AC536" s="5"/>
      <c r="AD536" s="5"/>
    </row>
    <row r="537" spans="1:30" ht="48">
      <c r="A537" s="85"/>
      <c r="B537" s="101"/>
      <c r="C537" s="67"/>
      <c r="D537" s="14"/>
      <c r="E537" s="15"/>
      <c r="F537" s="14"/>
      <c r="G537" s="16"/>
      <c r="H537" s="17"/>
      <c r="I537" s="14"/>
      <c r="J537" s="18" t="s">
        <v>61</v>
      </c>
      <c r="K537" s="19">
        <v>955938</v>
      </c>
      <c r="L537" s="18"/>
      <c r="M537" s="63"/>
      <c r="N537" s="16"/>
      <c r="O537" s="16"/>
      <c r="P537" s="67"/>
      <c r="Q537" s="106"/>
      <c r="R537" s="107"/>
      <c r="S537" s="20"/>
      <c r="T537" s="66"/>
      <c r="U537" s="66">
        <f t="shared" si="232"/>
        <v>0</v>
      </c>
      <c r="V537" s="66">
        <f t="shared" si="233"/>
        <v>0</v>
      </c>
      <c r="W537" s="50"/>
      <c r="X537" s="51"/>
      <c r="Y537" s="113"/>
      <c r="Z537" s="113"/>
      <c r="AA537" s="172"/>
      <c r="AB537" s="129"/>
      <c r="AC537" s="5"/>
      <c r="AD537" s="5"/>
    </row>
    <row r="538" spans="1:30" ht="48">
      <c r="A538" s="85"/>
      <c r="B538" s="101"/>
      <c r="C538" s="67">
        <v>1</v>
      </c>
      <c r="D538" s="14" t="s">
        <v>60</v>
      </c>
      <c r="E538" s="15" t="s">
        <v>61</v>
      </c>
      <c r="F538" s="14" t="s">
        <v>4466</v>
      </c>
      <c r="G538" s="16">
        <v>442338</v>
      </c>
      <c r="H538" s="17">
        <v>4134</v>
      </c>
      <c r="I538" s="14" t="s">
        <v>4336</v>
      </c>
      <c r="J538" s="18" t="s">
        <v>61</v>
      </c>
      <c r="K538" s="19">
        <v>431745</v>
      </c>
      <c r="L538" s="18" t="s">
        <v>61</v>
      </c>
      <c r="M538" s="63">
        <v>431745</v>
      </c>
      <c r="N538" s="16" t="s">
        <v>750</v>
      </c>
      <c r="O538" s="16"/>
      <c r="P538" s="67"/>
      <c r="Q538" s="106">
        <v>100</v>
      </c>
      <c r="R538" s="107" t="s">
        <v>63</v>
      </c>
      <c r="S538" s="20">
        <v>4035</v>
      </c>
      <c r="T538" s="66">
        <v>403500</v>
      </c>
      <c r="U538" s="66">
        <f t="shared" ref="U538:U540" si="234">T538*7/100</f>
        <v>28245</v>
      </c>
      <c r="V538" s="66">
        <f t="shared" ref="V538:V540" si="235">T538+U538</f>
        <v>431745</v>
      </c>
      <c r="W538" s="127" t="s">
        <v>4467</v>
      </c>
      <c r="X538" s="51">
        <v>24281</v>
      </c>
      <c r="Y538" s="113">
        <v>24292</v>
      </c>
      <c r="Z538" s="113" t="s">
        <v>4468</v>
      </c>
      <c r="AA538" s="172" t="s">
        <v>4465</v>
      </c>
      <c r="AB538" s="129"/>
      <c r="AC538" s="5"/>
      <c r="AD538" s="5"/>
    </row>
    <row r="539" spans="1:30">
      <c r="A539" s="85"/>
      <c r="B539" s="101"/>
      <c r="C539" s="67">
        <v>1</v>
      </c>
      <c r="D539" s="14" t="s">
        <v>60</v>
      </c>
      <c r="E539" s="15" t="s">
        <v>4403</v>
      </c>
      <c r="F539" s="14" t="s">
        <v>77</v>
      </c>
      <c r="G539" s="16">
        <v>131140.81</v>
      </c>
      <c r="H539" s="17">
        <v>720.95</v>
      </c>
      <c r="I539" s="14" t="s">
        <v>4336</v>
      </c>
      <c r="J539" s="15" t="s">
        <v>4403</v>
      </c>
      <c r="K539" s="19">
        <v>106250</v>
      </c>
      <c r="L539" s="15" t="s">
        <v>4403</v>
      </c>
      <c r="M539" s="19">
        <v>106250</v>
      </c>
      <c r="N539" s="16" t="s">
        <v>750</v>
      </c>
      <c r="O539" s="16"/>
      <c r="P539" s="67"/>
      <c r="Q539" s="106">
        <v>170</v>
      </c>
      <c r="R539" s="107" t="s">
        <v>63</v>
      </c>
      <c r="S539" s="20">
        <v>625</v>
      </c>
      <c r="T539" s="66">
        <v>106250</v>
      </c>
      <c r="U539" s="66">
        <f t="shared" si="234"/>
        <v>7437.5</v>
      </c>
      <c r="V539" s="66">
        <f t="shared" si="235"/>
        <v>113687.5</v>
      </c>
      <c r="W539" s="127" t="s">
        <v>4463</v>
      </c>
      <c r="X539" s="51">
        <v>24281</v>
      </c>
      <c r="Y539" s="113">
        <v>24293</v>
      </c>
      <c r="Z539" s="113" t="s">
        <v>4464</v>
      </c>
      <c r="AA539" s="172" t="s">
        <v>4465</v>
      </c>
      <c r="AB539" s="129"/>
      <c r="AC539" s="5"/>
      <c r="AD539" s="5"/>
    </row>
    <row r="540" spans="1:30" ht="48">
      <c r="A540" s="85"/>
      <c r="B540" s="101"/>
      <c r="C540" s="67"/>
      <c r="D540" s="14"/>
      <c r="E540" s="15"/>
      <c r="F540" s="14"/>
      <c r="G540" s="16"/>
      <c r="H540" s="17"/>
      <c r="I540" s="14"/>
      <c r="J540" s="18" t="s">
        <v>61</v>
      </c>
      <c r="K540" s="19">
        <v>119508.3</v>
      </c>
      <c r="L540" s="18"/>
      <c r="M540" s="63"/>
      <c r="N540" s="16"/>
      <c r="O540" s="16"/>
      <c r="P540" s="67"/>
      <c r="Q540" s="106"/>
      <c r="R540" s="107"/>
      <c r="S540" s="20"/>
      <c r="T540" s="66"/>
      <c r="U540" s="66">
        <f t="shared" si="234"/>
        <v>0</v>
      </c>
      <c r="V540" s="66">
        <f t="shared" si="235"/>
        <v>0</v>
      </c>
      <c r="W540" s="50"/>
      <c r="X540" s="51"/>
      <c r="Y540" s="113"/>
      <c r="Z540" s="113"/>
      <c r="AA540" s="172"/>
      <c r="AB540" s="129"/>
      <c r="AC540" s="5"/>
      <c r="AD540" s="5"/>
    </row>
    <row r="541" spans="1:30">
      <c r="A541" s="85"/>
      <c r="B541" s="101"/>
      <c r="C541" s="67">
        <v>1</v>
      </c>
      <c r="D541" s="14" t="s">
        <v>60</v>
      </c>
      <c r="E541" s="15" t="s">
        <v>4403</v>
      </c>
      <c r="F541" s="14" t="s">
        <v>534</v>
      </c>
      <c r="G541" s="16">
        <v>1805625</v>
      </c>
      <c r="H541" s="17">
        <v>625</v>
      </c>
      <c r="I541" s="14" t="s">
        <v>4336</v>
      </c>
      <c r="J541" s="15" t="s">
        <v>4403</v>
      </c>
      <c r="K541" s="19">
        <v>1557900</v>
      </c>
      <c r="L541" s="15" t="s">
        <v>4403</v>
      </c>
      <c r="M541" s="19">
        <v>1557900</v>
      </c>
      <c r="N541" s="16" t="s">
        <v>750</v>
      </c>
      <c r="O541" s="16"/>
      <c r="P541" s="67"/>
      <c r="Q541" s="106">
        <v>2700</v>
      </c>
      <c r="R541" s="107" t="s">
        <v>63</v>
      </c>
      <c r="S541" s="20">
        <v>577</v>
      </c>
      <c r="T541" s="66">
        <v>1557900</v>
      </c>
      <c r="U541" s="66">
        <f t="shared" ref="U541:U542" si="236">T541*7/100</f>
        <v>109053</v>
      </c>
      <c r="V541" s="66">
        <f t="shared" ref="V541:V542" si="237">T541+U541</f>
        <v>1666953</v>
      </c>
      <c r="W541" s="127" t="s">
        <v>4463</v>
      </c>
      <c r="X541" s="51">
        <v>24281</v>
      </c>
      <c r="Y541" s="113">
        <v>24293</v>
      </c>
      <c r="Z541" s="113" t="s">
        <v>4464</v>
      </c>
      <c r="AA541" s="172" t="s">
        <v>4465</v>
      </c>
      <c r="AB541" s="129"/>
      <c r="AC541" s="5"/>
      <c r="AD541" s="5"/>
    </row>
    <row r="542" spans="1:30" ht="48">
      <c r="A542" s="85"/>
      <c r="B542" s="101"/>
      <c r="C542" s="67"/>
      <c r="D542" s="14"/>
      <c r="E542" s="15"/>
      <c r="F542" s="14"/>
      <c r="G542" s="16"/>
      <c r="H542" s="17"/>
      <c r="I542" s="14"/>
      <c r="J542" s="18" t="s">
        <v>61</v>
      </c>
      <c r="K542" s="19">
        <v>1744956</v>
      </c>
      <c r="L542" s="18"/>
      <c r="M542" s="63"/>
      <c r="N542" s="16"/>
      <c r="O542" s="16"/>
      <c r="P542" s="67"/>
      <c r="Q542" s="106"/>
      <c r="R542" s="107"/>
      <c r="S542" s="20"/>
      <c r="T542" s="66"/>
      <c r="U542" s="66">
        <f t="shared" si="236"/>
        <v>0</v>
      </c>
      <c r="V542" s="66">
        <f t="shared" si="237"/>
        <v>0</v>
      </c>
      <c r="W542" s="50"/>
      <c r="X542" s="51"/>
      <c r="Y542" s="113"/>
      <c r="Z542" s="113"/>
      <c r="AA542" s="172"/>
      <c r="AB542" s="129"/>
      <c r="AC542" s="5"/>
      <c r="AD542" s="5"/>
    </row>
    <row r="543" spans="1:30">
      <c r="A543" s="85"/>
      <c r="B543" s="101"/>
      <c r="C543" s="67">
        <v>1</v>
      </c>
      <c r="D543" s="14" t="s">
        <v>60</v>
      </c>
      <c r="E543" s="15" t="s">
        <v>4403</v>
      </c>
      <c r="F543" s="14" t="s">
        <v>4469</v>
      </c>
      <c r="G543" s="16">
        <v>3396982.5</v>
      </c>
      <c r="H543" s="17">
        <v>38.25</v>
      </c>
      <c r="I543" s="14" t="s">
        <v>4336</v>
      </c>
      <c r="J543" s="15" t="s">
        <v>4403</v>
      </c>
      <c r="K543" s="19">
        <v>2946500</v>
      </c>
      <c r="L543" s="15" t="s">
        <v>4403</v>
      </c>
      <c r="M543" s="19">
        <v>2946500</v>
      </c>
      <c r="N543" s="16" t="s">
        <v>750</v>
      </c>
      <c r="O543" s="16"/>
      <c r="P543" s="67"/>
      <c r="Q543" s="106">
        <v>83000</v>
      </c>
      <c r="R543" s="107" t="s">
        <v>341</v>
      </c>
      <c r="S543" s="20">
        <v>35.5</v>
      </c>
      <c r="T543" s="66">
        <v>2946500</v>
      </c>
      <c r="U543" s="66">
        <f t="shared" ref="U543" si="238">T543*7/100</f>
        <v>206255</v>
      </c>
      <c r="V543" s="66">
        <f t="shared" ref="V543" si="239">T543+U543</f>
        <v>3152755</v>
      </c>
      <c r="W543" s="127" t="s">
        <v>4463</v>
      </c>
      <c r="X543" s="51">
        <v>24281</v>
      </c>
      <c r="Y543" s="113">
        <v>24293</v>
      </c>
      <c r="Z543" s="113" t="s">
        <v>4464</v>
      </c>
      <c r="AA543" s="172" t="s">
        <v>4465</v>
      </c>
      <c r="AB543" s="129"/>
      <c r="AC543" s="5"/>
      <c r="AD543" s="5"/>
    </row>
    <row r="544" spans="1:30" s="2" customFormat="1" ht="48">
      <c r="A544" s="85">
        <v>24208</v>
      </c>
      <c r="B544" s="101" t="s">
        <v>4470</v>
      </c>
      <c r="C544" s="138">
        <v>1</v>
      </c>
      <c r="D544" s="22" t="s">
        <v>60</v>
      </c>
      <c r="E544" s="23" t="s">
        <v>61</v>
      </c>
      <c r="F544" s="22" t="s">
        <v>1669</v>
      </c>
      <c r="G544" s="24">
        <v>5007.6000000000004</v>
      </c>
      <c r="H544" s="25">
        <v>1170</v>
      </c>
      <c r="I544" s="22" t="s">
        <v>52</v>
      </c>
      <c r="J544" s="26" t="s">
        <v>61</v>
      </c>
      <c r="K544" s="27">
        <v>5007.6000000000004</v>
      </c>
      <c r="L544" s="26" t="s">
        <v>61</v>
      </c>
      <c r="M544" s="27">
        <v>5007.6000000000004</v>
      </c>
      <c r="N544" s="24" t="s">
        <v>750</v>
      </c>
      <c r="O544" s="24"/>
      <c r="P544" s="138"/>
      <c r="Q544" s="147">
        <v>4</v>
      </c>
      <c r="R544" s="149" t="s">
        <v>63</v>
      </c>
      <c r="S544" s="148">
        <v>1170</v>
      </c>
      <c r="T544" s="108">
        <v>4680</v>
      </c>
      <c r="U544" s="108">
        <f t="shared" si="230"/>
        <v>327.60000000000002</v>
      </c>
      <c r="V544" s="108">
        <f t="shared" si="231"/>
        <v>5007.6000000000004</v>
      </c>
      <c r="W544" s="127" t="s">
        <v>4471</v>
      </c>
      <c r="X544" s="51">
        <v>24217</v>
      </c>
      <c r="Y544" s="113">
        <v>24218</v>
      </c>
      <c r="Z544" s="113" t="s">
        <v>4472</v>
      </c>
      <c r="AA544" s="172" t="s">
        <v>71</v>
      </c>
      <c r="AB544" s="154"/>
      <c r="AC544" s="153"/>
      <c r="AD544" s="153"/>
    </row>
    <row r="545" spans="1:30" s="2" customFormat="1" ht="48">
      <c r="A545" s="85">
        <v>24208</v>
      </c>
      <c r="B545" s="101" t="s">
        <v>4470</v>
      </c>
      <c r="C545" s="138">
        <v>1</v>
      </c>
      <c r="D545" s="22" t="s">
        <v>60</v>
      </c>
      <c r="E545" s="23" t="s">
        <v>61</v>
      </c>
      <c r="F545" s="22" t="s">
        <v>1028</v>
      </c>
      <c r="G545" s="24">
        <v>5932.08</v>
      </c>
      <c r="H545" s="25">
        <v>1386</v>
      </c>
      <c r="I545" s="22" t="s">
        <v>52</v>
      </c>
      <c r="J545" s="26" t="s">
        <v>61</v>
      </c>
      <c r="K545" s="27">
        <v>5932.08</v>
      </c>
      <c r="L545" s="26" t="s">
        <v>61</v>
      </c>
      <c r="M545" s="27">
        <v>5932.08</v>
      </c>
      <c r="N545" s="24" t="s">
        <v>750</v>
      </c>
      <c r="O545" s="24"/>
      <c r="P545" s="138"/>
      <c r="Q545" s="147">
        <v>4</v>
      </c>
      <c r="R545" s="149" t="s">
        <v>63</v>
      </c>
      <c r="S545" s="148">
        <v>1386</v>
      </c>
      <c r="T545" s="108">
        <v>5544</v>
      </c>
      <c r="U545" s="108">
        <f t="shared" ref="U545:U546" si="240">T545*7/100</f>
        <v>388.08</v>
      </c>
      <c r="V545" s="108">
        <f t="shared" ref="V545:V546" si="241">T545+U545</f>
        <v>5932.08</v>
      </c>
      <c r="W545" s="127" t="s">
        <v>4471</v>
      </c>
      <c r="X545" s="51">
        <v>24217</v>
      </c>
      <c r="Y545" s="113">
        <v>24218</v>
      </c>
      <c r="Z545" s="113" t="s">
        <v>4472</v>
      </c>
      <c r="AA545" s="172" t="s">
        <v>71</v>
      </c>
      <c r="AB545" s="154"/>
      <c r="AC545" s="153"/>
      <c r="AD545" s="153"/>
    </row>
    <row r="546" spans="1:30" s="2" customFormat="1" ht="48">
      <c r="A546" s="85">
        <v>24208</v>
      </c>
      <c r="B546" s="101" t="s">
        <v>4470</v>
      </c>
      <c r="C546" s="138">
        <v>1</v>
      </c>
      <c r="D546" s="22" t="s">
        <v>60</v>
      </c>
      <c r="E546" s="23" t="s">
        <v>61</v>
      </c>
      <c r="F546" s="22" t="s">
        <v>2393</v>
      </c>
      <c r="G546" s="24">
        <v>4083.12</v>
      </c>
      <c r="H546" s="25">
        <v>954</v>
      </c>
      <c r="I546" s="22" t="s">
        <v>52</v>
      </c>
      <c r="J546" s="26" t="s">
        <v>61</v>
      </c>
      <c r="K546" s="27">
        <v>4083.12</v>
      </c>
      <c r="L546" s="26" t="s">
        <v>61</v>
      </c>
      <c r="M546" s="27">
        <v>4083.12</v>
      </c>
      <c r="N546" s="24" t="s">
        <v>750</v>
      </c>
      <c r="O546" s="24"/>
      <c r="P546" s="138"/>
      <c r="Q546" s="147">
        <v>4</v>
      </c>
      <c r="R546" s="149" t="s">
        <v>63</v>
      </c>
      <c r="S546" s="148">
        <v>954</v>
      </c>
      <c r="T546" s="108">
        <v>3816</v>
      </c>
      <c r="U546" s="108">
        <f t="shared" si="240"/>
        <v>267.12</v>
      </c>
      <c r="V546" s="108">
        <f t="shared" si="241"/>
        <v>4083.12</v>
      </c>
      <c r="W546" s="127" t="s">
        <v>4471</v>
      </c>
      <c r="X546" s="51">
        <v>24217</v>
      </c>
      <c r="Y546" s="113">
        <v>24218</v>
      </c>
      <c r="Z546" s="113" t="s">
        <v>4472</v>
      </c>
      <c r="AA546" s="172" t="s">
        <v>71</v>
      </c>
      <c r="AB546" s="154"/>
      <c r="AC546" s="153"/>
      <c r="AD546" s="153"/>
    </row>
    <row r="547" spans="1:30" s="2" customFormat="1">
      <c r="A547" s="85">
        <v>24208</v>
      </c>
      <c r="B547" s="101" t="s">
        <v>4473</v>
      </c>
      <c r="C547" s="138">
        <v>1</v>
      </c>
      <c r="D547" s="206" t="s">
        <v>454</v>
      </c>
      <c r="E547" s="206" t="s">
        <v>454</v>
      </c>
      <c r="F547" s="22" t="s">
        <v>4474</v>
      </c>
      <c r="G547" s="24"/>
      <c r="H547" s="25"/>
      <c r="I547" s="22"/>
      <c r="J547" s="26"/>
      <c r="K547" s="27"/>
      <c r="L547" s="26"/>
      <c r="M547" s="41"/>
      <c r="N547" s="24"/>
      <c r="O547" s="24"/>
      <c r="P547" s="138"/>
      <c r="Q547" s="147">
        <v>83000</v>
      </c>
      <c r="R547" s="149" t="s">
        <v>341</v>
      </c>
      <c r="S547" s="148"/>
      <c r="T547" s="108"/>
      <c r="U547" s="108">
        <f t="shared" si="230"/>
        <v>0</v>
      </c>
      <c r="V547" s="108">
        <f t="shared" si="231"/>
        <v>0</v>
      </c>
      <c r="W547" s="199" t="s">
        <v>454</v>
      </c>
      <c r="X547" s="51"/>
      <c r="Y547" s="113"/>
      <c r="Z547" s="173" t="s">
        <v>4475</v>
      </c>
      <c r="AA547" s="172"/>
      <c r="AB547" s="154"/>
      <c r="AC547" s="153"/>
      <c r="AD547" s="153"/>
    </row>
    <row r="548" spans="1:30" s="2" customFormat="1" ht="48">
      <c r="A548" s="85">
        <v>24215</v>
      </c>
      <c r="B548" s="101" t="s">
        <v>4476</v>
      </c>
      <c r="C548" s="138">
        <v>7</v>
      </c>
      <c r="D548" s="22" t="s">
        <v>147</v>
      </c>
      <c r="E548" s="23" t="s">
        <v>3008</v>
      </c>
      <c r="F548" s="22" t="s">
        <v>4477</v>
      </c>
      <c r="G548" s="24">
        <v>12519</v>
      </c>
      <c r="H548" s="25"/>
      <c r="I548" s="22" t="s">
        <v>275</v>
      </c>
      <c r="J548" s="26" t="s">
        <v>3008</v>
      </c>
      <c r="K548" s="27">
        <v>12519</v>
      </c>
      <c r="L548" s="26" t="s">
        <v>3008</v>
      </c>
      <c r="M548" s="27">
        <v>12519</v>
      </c>
      <c r="N548" s="24" t="s">
        <v>750</v>
      </c>
      <c r="O548" s="24"/>
      <c r="P548" s="138"/>
      <c r="Q548" s="147">
        <v>1</v>
      </c>
      <c r="R548" s="149" t="s">
        <v>276</v>
      </c>
      <c r="S548" s="148"/>
      <c r="T548" s="108">
        <v>11700</v>
      </c>
      <c r="U548" s="108">
        <f t="shared" si="220"/>
        <v>819</v>
      </c>
      <c r="V548" s="108">
        <f t="shared" si="215"/>
        <v>12519</v>
      </c>
      <c r="W548" s="50" t="s">
        <v>275</v>
      </c>
      <c r="X548" s="51">
        <v>24204</v>
      </c>
      <c r="Y548" s="113">
        <v>24204</v>
      </c>
      <c r="Z548" s="113" t="s">
        <v>275</v>
      </c>
      <c r="AA548" s="172" t="s">
        <v>275</v>
      </c>
      <c r="AB548" s="154"/>
      <c r="AC548" s="153"/>
      <c r="AD548" s="153"/>
    </row>
    <row r="549" spans="1:30" s="2" customFormat="1">
      <c r="A549" s="85">
        <v>24215</v>
      </c>
      <c r="B549" s="101" t="s">
        <v>4478</v>
      </c>
      <c r="C549" s="138">
        <v>7</v>
      </c>
      <c r="D549" s="22" t="s">
        <v>147</v>
      </c>
      <c r="E549" s="23" t="s">
        <v>436</v>
      </c>
      <c r="F549" s="22" t="s">
        <v>437</v>
      </c>
      <c r="G549" s="24">
        <v>652.70000000000005</v>
      </c>
      <c r="H549" s="25"/>
      <c r="I549" s="22" t="s">
        <v>275</v>
      </c>
      <c r="J549" s="26" t="s">
        <v>436</v>
      </c>
      <c r="K549" s="27">
        <v>652.70000000000005</v>
      </c>
      <c r="L549" s="26" t="s">
        <v>436</v>
      </c>
      <c r="M549" s="27">
        <v>652.70000000000005</v>
      </c>
      <c r="N549" s="24" t="s">
        <v>750</v>
      </c>
      <c r="O549" s="24"/>
      <c r="P549" s="138"/>
      <c r="Q549" s="147">
        <v>2</v>
      </c>
      <c r="R549" s="149" t="s">
        <v>101</v>
      </c>
      <c r="S549" s="148"/>
      <c r="T549" s="108">
        <v>610</v>
      </c>
      <c r="U549" s="108">
        <f t="shared" si="220"/>
        <v>42.7</v>
      </c>
      <c r="V549" s="108">
        <f t="shared" si="215"/>
        <v>652.70000000000005</v>
      </c>
      <c r="W549" s="50" t="s">
        <v>275</v>
      </c>
      <c r="X549" s="51">
        <v>24208</v>
      </c>
      <c r="Y549" s="113">
        <v>24208</v>
      </c>
      <c r="Z549" s="113" t="s">
        <v>275</v>
      </c>
      <c r="AA549" s="172" t="s">
        <v>275</v>
      </c>
      <c r="AB549" s="154"/>
      <c r="AC549" s="153"/>
      <c r="AD549" s="153"/>
    </row>
    <row r="550" spans="1:30" s="2" customFormat="1" ht="48">
      <c r="A550" s="85">
        <v>24216</v>
      </c>
      <c r="B550" s="101" t="s">
        <v>4479</v>
      </c>
      <c r="C550" s="138">
        <v>6</v>
      </c>
      <c r="D550" s="22" t="s">
        <v>49</v>
      </c>
      <c r="E550" s="23" t="s">
        <v>3350</v>
      </c>
      <c r="F550" s="22" t="s">
        <v>4480</v>
      </c>
      <c r="G550" s="24">
        <v>4815</v>
      </c>
      <c r="H550" s="25">
        <v>4500</v>
      </c>
      <c r="I550" s="22" t="s">
        <v>52</v>
      </c>
      <c r="J550" s="26" t="s">
        <v>3350</v>
      </c>
      <c r="K550" s="27">
        <v>4815</v>
      </c>
      <c r="L550" s="26" t="s">
        <v>3350</v>
      </c>
      <c r="M550" s="27">
        <v>4815</v>
      </c>
      <c r="N550" s="24" t="s">
        <v>750</v>
      </c>
      <c r="O550" s="24"/>
      <c r="P550" s="138"/>
      <c r="Q550" s="147">
        <v>1</v>
      </c>
      <c r="R550" s="149" t="s">
        <v>101</v>
      </c>
      <c r="S550" s="148"/>
      <c r="T550" s="108">
        <v>4500</v>
      </c>
      <c r="U550" s="108">
        <f t="shared" ref="U550:U634" si="242">T550*7/100</f>
        <v>315</v>
      </c>
      <c r="V550" s="108">
        <f t="shared" ref="V550:V634" si="243">T550+U550</f>
        <v>4815</v>
      </c>
      <c r="W550" s="127" t="s">
        <v>4481</v>
      </c>
      <c r="X550" s="51">
        <v>24217</v>
      </c>
      <c r="Y550" s="113">
        <v>24218</v>
      </c>
      <c r="Z550" s="113" t="s">
        <v>4482</v>
      </c>
      <c r="AA550" s="172" t="s">
        <v>2191</v>
      </c>
      <c r="AB550" s="154"/>
      <c r="AC550" s="153"/>
      <c r="AD550" s="153"/>
    </row>
    <row r="551" spans="1:30" s="2" customFormat="1" ht="48">
      <c r="A551" s="85">
        <v>24218</v>
      </c>
      <c r="B551" s="101" t="s">
        <v>4483</v>
      </c>
      <c r="C551" s="138">
        <v>1</v>
      </c>
      <c r="D551" s="22" t="s">
        <v>60</v>
      </c>
      <c r="E551" s="23" t="s">
        <v>1968</v>
      </c>
      <c r="F551" s="22" t="s">
        <v>3956</v>
      </c>
      <c r="G551" s="24">
        <v>2482.4</v>
      </c>
      <c r="H551" s="25">
        <v>11.6</v>
      </c>
      <c r="I551" s="22" t="s">
        <v>52</v>
      </c>
      <c r="J551" s="26" t="s">
        <v>1968</v>
      </c>
      <c r="K551" s="27">
        <v>2482.4</v>
      </c>
      <c r="L551" s="26" t="s">
        <v>1968</v>
      </c>
      <c r="M551" s="27">
        <v>2482.4</v>
      </c>
      <c r="N551" s="24" t="s">
        <v>750</v>
      </c>
      <c r="O551" s="24"/>
      <c r="P551" s="138"/>
      <c r="Q551" s="147">
        <v>200</v>
      </c>
      <c r="R551" s="149" t="s">
        <v>58</v>
      </c>
      <c r="S551" s="148">
        <v>11.6</v>
      </c>
      <c r="T551" s="108">
        <v>2320</v>
      </c>
      <c r="U551" s="108">
        <f t="shared" ref="U551:U556" si="244">T551*7/100</f>
        <v>162.4</v>
      </c>
      <c r="V551" s="108">
        <f t="shared" ref="V551:V556" si="245">T551+U551</f>
        <v>2482.4</v>
      </c>
      <c r="W551" s="127" t="s">
        <v>4484</v>
      </c>
      <c r="X551" s="51">
        <v>24223</v>
      </c>
      <c r="Y551" s="113">
        <v>24224</v>
      </c>
      <c r="Z551" s="113" t="s">
        <v>4485</v>
      </c>
      <c r="AA551" s="172" t="s">
        <v>4060</v>
      </c>
      <c r="AB551" s="154"/>
      <c r="AC551" s="153"/>
      <c r="AD551" s="153"/>
    </row>
    <row r="552" spans="1:30" s="2" customFormat="1" ht="48">
      <c r="A552" s="85">
        <v>24218</v>
      </c>
      <c r="B552" s="101" t="s">
        <v>4483</v>
      </c>
      <c r="C552" s="138">
        <v>1</v>
      </c>
      <c r="D552" s="22" t="s">
        <v>60</v>
      </c>
      <c r="E552" s="23" t="s">
        <v>1968</v>
      </c>
      <c r="F552" s="22" t="s">
        <v>4486</v>
      </c>
      <c r="G552" s="24">
        <v>26964</v>
      </c>
      <c r="H552" s="25">
        <v>2100</v>
      </c>
      <c r="I552" s="22" t="s">
        <v>52</v>
      </c>
      <c r="J552" s="26" t="s">
        <v>1968</v>
      </c>
      <c r="K552" s="27">
        <v>26964</v>
      </c>
      <c r="L552" s="26" t="s">
        <v>1968</v>
      </c>
      <c r="M552" s="27">
        <v>26964</v>
      </c>
      <c r="N552" s="24" t="s">
        <v>750</v>
      </c>
      <c r="O552" s="24"/>
      <c r="P552" s="138"/>
      <c r="Q552" s="147">
        <v>12</v>
      </c>
      <c r="R552" s="149" t="s">
        <v>63</v>
      </c>
      <c r="S552" s="148">
        <v>2100</v>
      </c>
      <c r="T552" s="108">
        <v>25200</v>
      </c>
      <c r="U552" s="108">
        <f t="shared" ref="U552:U553" si="246">T552*7/100</f>
        <v>1764</v>
      </c>
      <c r="V552" s="108">
        <f t="shared" ref="V552:V553" si="247">T552+U552</f>
        <v>26964</v>
      </c>
      <c r="W552" s="127" t="s">
        <v>4484</v>
      </c>
      <c r="X552" s="51">
        <v>24223</v>
      </c>
      <c r="Y552" s="113">
        <v>24224</v>
      </c>
      <c r="Z552" s="113" t="s">
        <v>4485</v>
      </c>
      <c r="AA552" s="172" t="s">
        <v>4060</v>
      </c>
      <c r="AB552" s="154"/>
      <c r="AC552" s="153"/>
      <c r="AD552" s="153"/>
    </row>
    <row r="553" spans="1:30" s="2" customFormat="1" ht="48">
      <c r="A553" s="85">
        <v>24218</v>
      </c>
      <c r="B553" s="101" t="s">
        <v>4483</v>
      </c>
      <c r="C553" s="138">
        <v>1</v>
      </c>
      <c r="D553" s="22" t="s">
        <v>60</v>
      </c>
      <c r="E553" s="23" t="s">
        <v>1968</v>
      </c>
      <c r="F553" s="22" t="s">
        <v>4487</v>
      </c>
      <c r="G553" s="24">
        <v>4012.5</v>
      </c>
      <c r="H553" s="25">
        <v>750</v>
      </c>
      <c r="I553" s="22" t="s">
        <v>52</v>
      </c>
      <c r="J553" s="26" t="s">
        <v>1968</v>
      </c>
      <c r="K553" s="27">
        <v>4012.5</v>
      </c>
      <c r="L553" s="26" t="s">
        <v>1968</v>
      </c>
      <c r="M553" s="27">
        <v>4012.5</v>
      </c>
      <c r="N553" s="24" t="s">
        <v>750</v>
      </c>
      <c r="O553" s="24"/>
      <c r="P553" s="138"/>
      <c r="Q553" s="147">
        <v>5</v>
      </c>
      <c r="R553" s="149" t="s">
        <v>63</v>
      </c>
      <c r="S553" s="148">
        <v>750</v>
      </c>
      <c r="T553" s="108">
        <v>3750</v>
      </c>
      <c r="U553" s="108">
        <f t="shared" si="246"/>
        <v>262.5</v>
      </c>
      <c r="V553" s="108">
        <f t="shared" si="247"/>
        <v>4012.5</v>
      </c>
      <c r="W553" s="127" t="s">
        <v>4484</v>
      </c>
      <c r="X553" s="51">
        <v>24223</v>
      </c>
      <c r="Y553" s="113">
        <v>24224</v>
      </c>
      <c r="Z553" s="113" t="s">
        <v>4485</v>
      </c>
      <c r="AA553" s="172" t="s">
        <v>4060</v>
      </c>
      <c r="AB553" s="154"/>
      <c r="AC553" s="153"/>
      <c r="AD553" s="153"/>
    </row>
    <row r="554" spans="1:30" s="2" customFormat="1" ht="48">
      <c r="A554" s="85">
        <v>24216</v>
      </c>
      <c r="B554" s="101" t="s">
        <v>4488</v>
      </c>
      <c r="C554" s="138">
        <v>4</v>
      </c>
      <c r="D554" s="22" t="s">
        <v>60</v>
      </c>
      <c r="E554" s="23" t="s">
        <v>3236</v>
      </c>
      <c r="F554" s="22" t="s">
        <v>1229</v>
      </c>
      <c r="G554" s="24">
        <v>1926</v>
      </c>
      <c r="H554" s="25">
        <v>180</v>
      </c>
      <c r="I554" s="22" t="s">
        <v>52</v>
      </c>
      <c r="J554" s="26" t="s">
        <v>3236</v>
      </c>
      <c r="K554" s="27">
        <v>1926</v>
      </c>
      <c r="L554" s="26" t="s">
        <v>3236</v>
      </c>
      <c r="M554" s="27">
        <v>1926</v>
      </c>
      <c r="N554" s="24" t="s">
        <v>750</v>
      </c>
      <c r="O554" s="24"/>
      <c r="P554" s="138"/>
      <c r="Q554" s="147"/>
      <c r="R554" s="149">
        <v>10</v>
      </c>
      <c r="S554" s="148" t="s">
        <v>349</v>
      </c>
      <c r="T554" s="108">
        <v>180</v>
      </c>
      <c r="U554" s="108">
        <v>1800</v>
      </c>
      <c r="V554" s="108">
        <f t="shared" si="245"/>
        <v>1980</v>
      </c>
      <c r="W554" s="127" t="s">
        <v>4489</v>
      </c>
      <c r="X554" s="51">
        <v>24218</v>
      </c>
      <c r="Y554" s="113">
        <v>24235</v>
      </c>
      <c r="Z554" s="113" t="s">
        <v>4490</v>
      </c>
      <c r="AA554" s="172" t="s">
        <v>4491</v>
      </c>
      <c r="AB554" s="154"/>
      <c r="AC554" s="153"/>
      <c r="AD554" s="153"/>
    </row>
    <row r="555" spans="1:30" s="2" customFormat="1" ht="48">
      <c r="A555" s="85">
        <v>24217</v>
      </c>
      <c r="B555" s="101" t="s">
        <v>4492</v>
      </c>
      <c r="C555" s="138">
        <v>2</v>
      </c>
      <c r="D555" s="22" t="s">
        <v>49</v>
      </c>
      <c r="E555" s="23" t="s">
        <v>3056</v>
      </c>
      <c r="F555" s="22" t="s">
        <v>3057</v>
      </c>
      <c r="G555" s="24">
        <v>26750</v>
      </c>
      <c r="H555" s="25">
        <v>25</v>
      </c>
      <c r="I555" s="22" t="s">
        <v>52</v>
      </c>
      <c r="J555" s="26" t="s">
        <v>3056</v>
      </c>
      <c r="K555" s="27">
        <v>24610</v>
      </c>
      <c r="L555" s="26" t="s">
        <v>3056</v>
      </c>
      <c r="M555" s="27">
        <v>24160</v>
      </c>
      <c r="N555" s="24" t="s">
        <v>750</v>
      </c>
      <c r="O555" s="24"/>
      <c r="P555" s="138"/>
      <c r="Q555" s="147">
        <v>1000</v>
      </c>
      <c r="R555" s="149" t="s">
        <v>53</v>
      </c>
      <c r="S555" s="148">
        <v>23</v>
      </c>
      <c r="T555" s="108">
        <v>23000</v>
      </c>
      <c r="U555" s="108">
        <f t="shared" si="244"/>
        <v>1610</v>
      </c>
      <c r="V555" s="108">
        <f t="shared" si="245"/>
        <v>24610</v>
      </c>
      <c r="W555" s="127" t="s">
        <v>4493</v>
      </c>
      <c r="X555" s="51">
        <v>24218</v>
      </c>
      <c r="Y555" s="113">
        <v>24235</v>
      </c>
      <c r="Z555" s="113" t="s">
        <v>4494</v>
      </c>
      <c r="AA555" s="172" t="s">
        <v>2461</v>
      </c>
      <c r="AB555" s="154"/>
      <c r="AC555" s="153"/>
      <c r="AD555" s="153"/>
    </row>
    <row r="556" spans="1:30" s="2" customFormat="1" ht="48">
      <c r="A556" s="85">
        <v>24223</v>
      </c>
      <c r="B556" s="101" t="s">
        <v>4495</v>
      </c>
      <c r="C556" s="138">
        <v>7</v>
      </c>
      <c r="D556" s="22" t="s">
        <v>147</v>
      </c>
      <c r="E556" s="23" t="s">
        <v>930</v>
      </c>
      <c r="F556" s="22" t="s">
        <v>4496</v>
      </c>
      <c r="G556" s="24">
        <v>12840</v>
      </c>
      <c r="H556" s="25"/>
      <c r="I556" s="22" t="s">
        <v>275</v>
      </c>
      <c r="J556" s="26" t="s">
        <v>930</v>
      </c>
      <c r="K556" s="27">
        <v>12840</v>
      </c>
      <c r="L556" s="26" t="s">
        <v>930</v>
      </c>
      <c r="M556" s="27">
        <v>12840</v>
      </c>
      <c r="N556" s="24" t="s">
        <v>750</v>
      </c>
      <c r="O556" s="24"/>
      <c r="P556" s="138"/>
      <c r="Q556" s="147">
        <v>2</v>
      </c>
      <c r="R556" s="149" t="s">
        <v>101</v>
      </c>
      <c r="S556" s="148"/>
      <c r="T556" s="108">
        <v>12000</v>
      </c>
      <c r="U556" s="108">
        <f t="shared" si="244"/>
        <v>840</v>
      </c>
      <c r="V556" s="108">
        <f t="shared" si="245"/>
        <v>12840</v>
      </c>
      <c r="W556" s="50" t="s">
        <v>275</v>
      </c>
      <c r="X556" s="51">
        <v>24224</v>
      </c>
      <c r="Y556" s="113">
        <v>24224</v>
      </c>
      <c r="Z556" s="113" t="s">
        <v>275</v>
      </c>
      <c r="AA556" s="172" t="s">
        <v>275</v>
      </c>
      <c r="AB556" s="154"/>
      <c r="AC556" s="153"/>
      <c r="AD556" s="153"/>
    </row>
    <row r="557" spans="1:30" s="2" customFormat="1" ht="32.25" customHeight="1">
      <c r="A557" s="85">
        <v>24218</v>
      </c>
      <c r="B557" s="101" t="s">
        <v>4497</v>
      </c>
      <c r="C557" s="138">
        <v>7</v>
      </c>
      <c r="D557" s="22" t="s">
        <v>147</v>
      </c>
      <c r="E557" s="23" t="s">
        <v>436</v>
      </c>
      <c r="F557" s="22" t="s">
        <v>437</v>
      </c>
      <c r="G557" s="24">
        <v>674.1</v>
      </c>
      <c r="H557" s="25"/>
      <c r="I557" s="22" t="s">
        <v>4498</v>
      </c>
      <c r="J557" s="26" t="s">
        <v>436</v>
      </c>
      <c r="K557" s="27">
        <v>674.1</v>
      </c>
      <c r="L557" s="26" t="s">
        <v>436</v>
      </c>
      <c r="M557" s="27">
        <v>674.1</v>
      </c>
      <c r="N557" s="24" t="s">
        <v>750</v>
      </c>
      <c r="O557" s="24"/>
      <c r="P557" s="138"/>
      <c r="Q557" s="147">
        <v>1</v>
      </c>
      <c r="R557" s="149" t="s">
        <v>101</v>
      </c>
      <c r="S557" s="148"/>
      <c r="T557" s="108">
        <v>630</v>
      </c>
      <c r="U557" s="108">
        <f t="shared" si="242"/>
        <v>44.1</v>
      </c>
      <c r="V557" s="108">
        <f t="shared" si="243"/>
        <v>674.1</v>
      </c>
      <c r="W557" s="50" t="s">
        <v>275</v>
      </c>
      <c r="X557" s="51">
        <v>24217</v>
      </c>
      <c r="Y557" s="113" t="s">
        <v>4499</v>
      </c>
      <c r="Z557" s="113" t="s">
        <v>275</v>
      </c>
      <c r="AA557" s="172" t="s">
        <v>275</v>
      </c>
      <c r="AB557" s="154"/>
      <c r="AC557" s="153"/>
      <c r="AD557" s="153"/>
    </row>
    <row r="558" spans="1:30" s="2" customFormat="1" ht="48">
      <c r="A558" s="85">
        <v>24221</v>
      </c>
      <c r="B558" s="101" t="s">
        <v>4500</v>
      </c>
      <c r="C558" s="138">
        <v>6</v>
      </c>
      <c r="D558" s="22" t="s">
        <v>112</v>
      </c>
      <c r="E558" s="23" t="s">
        <v>197</v>
      </c>
      <c r="F558" s="22" t="s">
        <v>4501</v>
      </c>
      <c r="G558" s="24">
        <v>1605</v>
      </c>
      <c r="H558" s="25">
        <v>100</v>
      </c>
      <c r="I558" s="22" t="s">
        <v>52</v>
      </c>
      <c r="J558" s="26" t="s">
        <v>197</v>
      </c>
      <c r="K558" s="27">
        <v>1605</v>
      </c>
      <c r="L558" s="26" t="s">
        <v>197</v>
      </c>
      <c r="M558" s="27">
        <v>1605</v>
      </c>
      <c r="N558" s="24" t="s">
        <v>750</v>
      </c>
      <c r="O558" s="24"/>
      <c r="P558" s="138" t="s">
        <v>4502</v>
      </c>
      <c r="Q558" s="147">
        <v>15</v>
      </c>
      <c r="R558" s="149" t="s">
        <v>53</v>
      </c>
      <c r="S558" s="148">
        <v>100</v>
      </c>
      <c r="T558" s="108">
        <v>1500</v>
      </c>
      <c r="U558" s="108">
        <f t="shared" si="242"/>
        <v>105</v>
      </c>
      <c r="V558" s="108">
        <f t="shared" si="243"/>
        <v>1605</v>
      </c>
      <c r="W558" s="127" t="s">
        <v>4503</v>
      </c>
      <c r="X558" s="51">
        <v>24222</v>
      </c>
      <c r="Y558" s="113">
        <v>24224</v>
      </c>
      <c r="Z558" s="113" t="s">
        <v>4504</v>
      </c>
      <c r="AA558" s="172" t="s">
        <v>209</v>
      </c>
      <c r="AB558" s="154"/>
      <c r="AC558" s="153"/>
      <c r="AD558" s="153"/>
    </row>
    <row r="559" spans="1:30" s="2" customFormat="1" ht="48">
      <c r="A559" s="85">
        <v>24224</v>
      </c>
      <c r="B559" s="101" t="s">
        <v>4505</v>
      </c>
      <c r="C559" s="138">
        <v>6</v>
      </c>
      <c r="D559" s="22" t="s">
        <v>49</v>
      </c>
      <c r="E559" s="23" t="s">
        <v>3350</v>
      </c>
      <c r="F559" s="22" t="s">
        <v>4506</v>
      </c>
      <c r="G559" s="24">
        <v>25680</v>
      </c>
      <c r="H559" s="25"/>
      <c r="I559" s="22" t="s">
        <v>52</v>
      </c>
      <c r="J559" s="26" t="s">
        <v>3350</v>
      </c>
      <c r="K559" s="27">
        <v>25680</v>
      </c>
      <c r="L559" s="26" t="s">
        <v>3350</v>
      </c>
      <c r="M559" s="27">
        <v>25680</v>
      </c>
      <c r="N559" s="24" t="s">
        <v>750</v>
      </c>
      <c r="O559" s="24"/>
      <c r="P559" s="138" t="s">
        <v>4507</v>
      </c>
      <c r="Q559" s="147">
        <v>1</v>
      </c>
      <c r="R559" s="149" t="s">
        <v>101</v>
      </c>
      <c r="S559" s="148"/>
      <c r="T559" s="108">
        <v>24000</v>
      </c>
      <c r="U559" s="108">
        <f t="shared" si="242"/>
        <v>1680</v>
      </c>
      <c r="V559" s="108">
        <f t="shared" si="243"/>
        <v>25680</v>
      </c>
      <c r="W559" s="127" t="s">
        <v>4508</v>
      </c>
      <c r="X559" s="51">
        <v>24237</v>
      </c>
      <c r="Y559" s="113">
        <v>24252</v>
      </c>
      <c r="Z559" s="113" t="s">
        <v>4509</v>
      </c>
      <c r="AA559" s="172" t="s">
        <v>2191</v>
      </c>
      <c r="AB559" s="154"/>
      <c r="AC559" s="153"/>
      <c r="AD559" s="153"/>
    </row>
    <row r="560" spans="1:30" s="2" customFormat="1" ht="48">
      <c r="A560" s="85">
        <v>24224</v>
      </c>
      <c r="B560" s="101" t="s">
        <v>4510</v>
      </c>
      <c r="C560" s="138">
        <v>6</v>
      </c>
      <c r="D560" s="22" t="s">
        <v>49</v>
      </c>
      <c r="E560" s="23" t="s">
        <v>3903</v>
      </c>
      <c r="F560" s="22" t="s">
        <v>4511</v>
      </c>
      <c r="G560" s="24">
        <v>30000</v>
      </c>
      <c r="H560" s="25"/>
      <c r="I560" s="22" t="s">
        <v>52</v>
      </c>
      <c r="J560" s="26" t="s">
        <v>3903</v>
      </c>
      <c r="K560" s="27">
        <v>30000</v>
      </c>
      <c r="L560" s="26" t="s">
        <v>3903</v>
      </c>
      <c r="M560" s="27">
        <v>30000</v>
      </c>
      <c r="N560" s="24" t="s">
        <v>750</v>
      </c>
      <c r="O560" s="24"/>
      <c r="P560" s="138" t="s">
        <v>4512</v>
      </c>
      <c r="Q560" s="147">
        <v>1</v>
      </c>
      <c r="R560" s="149" t="s">
        <v>101</v>
      </c>
      <c r="S560" s="148"/>
      <c r="T560" s="108">
        <v>30000</v>
      </c>
      <c r="U560" s="108">
        <v>0</v>
      </c>
      <c r="V560" s="108">
        <f t="shared" ref="V560:V574" si="248">T560+U560</f>
        <v>30000</v>
      </c>
      <c r="W560" s="127" t="s">
        <v>4513</v>
      </c>
      <c r="X560" s="51">
        <v>24224</v>
      </c>
      <c r="Y560" s="113">
        <v>24235</v>
      </c>
      <c r="Z560" s="113" t="s">
        <v>4514</v>
      </c>
      <c r="AA560" s="172" t="s">
        <v>2191</v>
      </c>
      <c r="AB560" s="154"/>
      <c r="AC560" s="153"/>
      <c r="AD560" s="153"/>
    </row>
    <row r="561" spans="1:30" s="2" customFormat="1" ht="48">
      <c r="A561" s="85">
        <v>24224</v>
      </c>
      <c r="B561" s="101" t="s">
        <v>4515</v>
      </c>
      <c r="C561" s="138">
        <v>7</v>
      </c>
      <c r="D561" s="22" t="s">
        <v>147</v>
      </c>
      <c r="E561" s="23" t="s">
        <v>347</v>
      </c>
      <c r="F561" s="22" t="s">
        <v>4516</v>
      </c>
      <c r="G561" s="24">
        <v>7276</v>
      </c>
      <c r="H561" s="25"/>
      <c r="I561" s="22" t="s">
        <v>4498</v>
      </c>
      <c r="J561" s="26" t="s">
        <v>347</v>
      </c>
      <c r="K561" s="27">
        <v>7276</v>
      </c>
      <c r="L561" s="26" t="s">
        <v>347</v>
      </c>
      <c r="M561" s="27">
        <v>7276</v>
      </c>
      <c r="N561" s="24" t="s">
        <v>750</v>
      </c>
      <c r="O561" s="24"/>
      <c r="P561" s="138"/>
      <c r="Q561" s="147">
        <v>1</v>
      </c>
      <c r="R561" s="149" t="s">
        <v>101</v>
      </c>
      <c r="S561" s="148"/>
      <c r="T561" s="108">
        <v>6800</v>
      </c>
      <c r="U561" s="108">
        <f t="shared" ref="U561:U574" si="249">T561*7/100</f>
        <v>476</v>
      </c>
      <c r="V561" s="108">
        <f t="shared" si="248"/>
        <v>7276</v>
      </c>
      <c r="W561" s="50" t="s">
        <v>275</v>
      </c>
      <c r="X561" s="51">
        <v>24223</v>
      </c>
      <c r="Y561" s="113">
        <v>24223</v>
      </c>
      <c r="Z561" s="113" t="s">
        <v>275</v>
      </c>
      <c r="AA561" s="172" t="s">
        <v>275</v>
      </c>
      <c r="AB561" s="154"/>
      <c r="AC561" s="153"/>
      <c r="AD561" s="153"/>
    </row>
    <row r="562" spans="1:30" s="2" customFormat="1" ht="72">
      <c r="A562" s="85">
        <v>24225</v>
      </c>
      <c r="B562" s="101" t="s">
        <v>4517</v>
      </c>
      <c r="C562" s="138">
        <v>2</v>
      </c>
      <c r="D562" s="22" t="s">
        <v>49</v>
      </c>
      <c r="E562" s="23" t="s">
        <v>462</v>
      </c>
      <c r="F562" s="22" t="s">
        <v>4379</v>
      </c>
      <c r="G562" s="24">
        <v>9095</v>
      </c>
      <c r="H562" s="25">
        <v>850</v>
      </c>
      <c r="I562" s="22" t="s">
        <v>52</v>
      </c>
      <c r="J562" s="26" t="s">
        <v>462</v>
      </c>
      <c r="K562" s="27">
        <v>8560</v>
      </c>
      <c r="L562" s="26" t="s">
        <v>462</v>
      </c>
      <c r="M562" s="27">
        <v>8560</v>
      </c>
      <c r="N562" s="24" t="s">
        <v>750</v>
      </c>
      <c r="O562" s="24"/>
      <c r="P562" s="138"/>
      <c r="Q562" s="147">
        <v>10</v>
      </c>
      <c r="R562" s="149" t="s">
        <v>256</v>
      </c>
      <c r="S562" s="148">
        <v>800</v>
      </c>
      <c r="T562" s="108">
        <v>8000</v>
      </c>
      <c r="U562" s="108">
        <f t="shared" ref="U562:U563" si="250">T562*7/100</f>
        <v>560</v>
      </c>
      <c r="V562" s="108">
        <f t="shared" ref="V562:V566" si="251">T562+U562</f>
        <v>8560</v>
      </c>
      <c r="W562" s="127" t="s">
        <v>4518</v>
      </c>
      <c r="X562" s="51">
        <v>24236</v>
      </c>
      <c r="Y562" s="113">
        <v>24256</v>
      </c>
      <c r="Z562" s="113" t="s">
        <v>4519</v>
      </c>
      <c r="AA562" s="172" t="s">
        <v>2461</v>
      </c>
      <c r="AB562" s="154"/>
      <c r="AC562" s="153"/>
      <c r="AD562" s="153"/>
    </row>
    <row r="563" spans="1:30" s="2" customFormat="1" ht="48">
      <c r="A563" s="85">
        <v>24225</v>
      </c>
      <c r="B563" s="101" t="s">
        <v>4520</v>
      </c>
      <c r="C563" s="138">
        <v>2</v>
      </c>
      <c r="D563" s="22" t="s">
        <v>49</v>
      </c>
      <c r="E563" s="23" t="s">
        <v>50</v>
      </c>
      <c r="F563" s="22" t="s">
        <v>4521</v>
      </c>
      <c r="G563" s="24">
        <v>43052.52</v>
      </c>
      <c r="H563" s="25">
        <v>28</v>
      </c>
      <c r="I563" s="22" t="s">
        <v>52</v>
      </c>
      <c r="J563" s="26" t="s">
        <v>50</v>
      </c>
      <c r="K563" s="27">
        <v>41514.93</v>
      </c>
      <c r="L563" s="26" t="s">
        <v>50</v>
      </c>
      <c r="M563" s="27">
        <v>41514.93</v>
      </c>
      <c r="N563" s="24" t="s">
        <v>750</v>
      </c>
      <c r="O563" s="24"/>
      <c r="P563" s="138"/>
      <c r="Q563" s="147">
        <v>1437</v>
      </c>
      <c r="R563" s="149" t="s">
        <v>58</v>
      </c>
      <c r="S563" s="148">
        <v>27</v>
      </c>
      <c r="T563" s="108">
        <v>38799</v>
      </c>
      <c r="U563" s="108">
        <f t="shared" si="250"/>
        <v>2715.93</v>
      </c>
      <c r="V563" s="108">
        <f t="shared" si="251"/>
        <v>41514.93</v>
      </c>
      <c r="W563" s="127" t="s">
        <v>4522</v>
      </c>
      <c r="X563" s="51">
        <v>24236</v>
      </c>
      <c r="Y563" s="113">
        <v>24237</v>
      </c>
      <c r="Z563" s="113" t="s">
        <v>4523</v>
      </c>
      <c r="AA563" s="172" t="s">
        <v>2483</v>
      </c>
      <c r="AB563" s="154"/>
      <c r="AC563" s="153"/>
      <c r="AD563" s="153"/>
    </row>
    <row r="564" spans="1:30" s="2" customFormat="1" ht="48">
      <c r="A564" s="85">
        <v>24224</v>
      </c>
      <c r="B564" s="101" t="s">
        <v>4524</v>
      </c>
      <c r="C564" s="138">
        <v>6</v>
      </c>
      <c r="D564" s="22" t="s">
        <v>147</v>
      </c>
      <c r="E564" s="23" t="s">
        <v>620</v>
      </c>
      <c r="F564" s="22" t="s">
        <v>1208</v>
      </c>
      <c r="G564" s="24">
        <v>12353.15</v>
      </c>
      <c r="H564" s="25"/>
      <c r="I564" s="22" t="s">
        <v>52</v>
      </c>
      <c r="J564" s="26" t="s">
        <v>620</v>
      </c>
      <c r="K564" s="27">
        <v>11545</v>
      </c>
      <c r="L564" s="26" t="s">
        <v>620</v>
      </c>
      <c r="M564" s="27">
        <v>11545</v>
      </c>
      <c r="N564" s="24" t="s">
        <v>750</v>
      </c>
      <c r="O564" s="24"/>
      <c r="P564" s="138" t="s">
        <v>4228</v>
      </c>
      <c r="Q564" s="147">
        <v>3</v>
      </c>
      <c r="R564" s="149" t="s">
        <v>101</v>
      </c>
      <c r="S564" s="148"/>
      <c r="T564" s="108">
        <v>8295</v>
      </c>
      <c r="U564" s="108">
        <v>0</v>
      </c>
      <c r="V564" s="108">
        <f t="shared" si="251"/>
        <v>8295</v>
      </c>
      <c r="W564" s="127" t="s">
        <v>4525</v>
      </c>
      <c r="X564" s="51">
        <v>24224</v>
      </c>
      <c r="Y564" s="113">
        <v>24236</v>
      </c>
      <c r="Z564" s="113" t="s">
        <v>4526</v>
      </c>
      <c r="AA564" s="172" t="s">
        <v>899</v>
      </c>
      <c r="AB564" s="154" t="s">
        <v>314</v>
      </c>
      <c r="AC564" s="153"/>
      <c r="AD564" s="153"/>
    </row>
    <row r="565" spans="1:30" s="2" customFormat="1">
      <c r="A565" s="85"/>
      <c r="B565" s="101"/>
      <c r="C565" s="138"/>
      <c r="D565" s="22"/>
      <c r="E565" s="23"/>
      <c r="F565" s="22"/>
      <c r="G565" s="24"/>
      <c r="H565" s="25"/>
      <c r="I565" s="22"/>
      <c r="J565" s="26"/>
      <c r="K565" s="27"/>
      <c r="L565" s="26"/>
      <c r="M565" s="41"/>
      <c r="N565" s="24"/>
      <c r="O565" s="24"/>
      <c r="P565" s="138" t="s">
        <v>4527</v>
      </c>
      <c r="Q565" s="147">
        <v>1</v>
      </c>
      <c r="R565" s="149" t="s">
        <v>101</v>
      </c>
      <c r="S565" s="148"/>
      <c r="T565" s="108">
        <v>3250</v>
      </c>
      <c r="U565" s="108">
        <v>0</v>
      </c>
      <c r="V565" s="108">
        <f t="shared" si="251"/>
        <v>3250</v>
      </c>
      <c r="W565" s="127" t="s">
        <v>4525</v>
      </c>
      <c r="X565" s="51">
        <v>24224</v>
      </c>
      <c r="Y565" s="113">
        <v>24239</v>
      </c>
      <c r="Z565" s="113" t="s">
        <v>4528</v>
      </c>
      <c r="AA565" s="172" t="s">
        <v>1720</v>
      </c>
      <c r="AB565" s="154" t="s">
        <v>551</v>
      </c>
      <c r="AC565" s="153"/>
      <c r="AD565" s="153"/>
    </row>
    <row r="566" spans="1:30" s="2" customFormat="1">
      <c r="A566" s="85">
        <v>24229</v>
      </c>
      <c r="B566" s="101" t="s">
        <v>4529</v>
      </c>
      <c r="C566" s="138">
        <v>7</v>
      </c>
      <c r="D566" s="22" t="s">
        <v>31</v>
      </c>
      <c r="E566" s="23" t="s">
        <v>40</v>
      </c>
      <c r="F566" s="22" t="s">
        <v>4530</v>
      </c>
      <c r="G566" s="24">
        <v>1026240</v>
      </c>
      <c r="H566" s="25"/>
      <c r="I566" s="22"/>
      <c r="J566" s="26"/>
      <c r="K566" s="27"/>
      <c r="L566" s="26"/>
      <c r="M566" s="41"/>
      <c r="N566" s="24"/>
      <c r="O566" s="24"/>
      <c r="P566" s="138"/>
      <c r="Q566" s="147">
        <v>1</v>
      </c>
      <c r="R566" s="149" t="s">
        <v>35</v>
      </c>
      <c r="S566" s="148"/>
      <c r="T566" s="108">
        <v>85520</v>
      </c>
      <c r="U566" s="108">
        <v>0</v>
      </c>
      <c r="V566" s="108">
        <f t="shared" si="251"/>
        <v>85520</v>
      </c>
      <c r="W566" s="50" t="s">
        <v>36</v>
      </c>
      <c r="X566" s="51">
        <v>23986</v>
      </c>
      <c r="Y566" s="113">
        <v>24235</v>
      </c>
      <c r="Z566" s="113" t="s">
        <v>3333</v>
      </c>
      <c r="AA566" s="172" t="s">
        <v>3334</v>
      </c>
      <c r="AB566" s="154"/>
      <c r="AC566" s="153"/>
      <c r="AD566" s="153"/>
    </row>
    <row r="567" spans="1:30" s="2" customFormat="1" ht="48">
      <c r="A567" s="85">
        <v>24229</v>
      </c>
      <c r="B567" s="101" t="s">
        <v>4531</v>
      </c>
      <c r="C567" s="138">
        <v>3</v>
      </c>
      <c r="D567" s="22" t="s">
        <v>60</v>
      </c>
      <c r="E567" s="23" t="s">
        <v>1204</v>
      </c>
      <c r="F567" s="22" t="s">
        <v>3109</v>
      </c>
      <c r="G567" s="24">
        <v>67499.990000000005</v>
      </c>
      <c r="H567" s="25">
        <v>12616.82</v>
      </c>
      <c r="I567" s="22" t="s">
        <v>52</v>
      </c>
      <c r="J567" s="26" t="s">
        <v>1204</v>
      </c>
      <c r="K567" s="27">
        <v>67499.990000000005</v>
      </c>
      <c r="L567" s="26" t="s">
        <v>1204</v>
      </c>
      <c r="M567" s="27">
        <v>67499.990000000005</v>
      </c>
      <c r="N567" s="24" t="s">
        <v>750</v>
      </c>
      <c r="O567" s="24"/>
      <c r="P567" s="138"/>
      <c r="Q567" s="147">
        <v>5</v>
      </c>
      <c r="R567" s="149" t="s">
        <v>386</v>
      </c>
      <c r="S567" s="148">
        <v>12616.82</v>
      </c>
      <c r="T567" s="108">
        <v>63084.1</v>
      </c>
      <c r="U567" s="108">
        <f t="shared" ref="U567:U572" si="252">T567*7/100</f>
        <v>4415.8869999999997</v>
      </c>
      <c r="V567" s="108">
        <f t="shared" ref="V567:V572" si="253">T567+U567</f>
        <v>67499.986999999994</v>
      </c>
      <c r="W567" s="127" t="s">
        <v>4532</v>
      </c>
      <c r="X567" s="51">
        <v>24239</v>
      </c>
      <c r="Y567" s="113">
        <v>24246</v>
      </c>
      <c r="Z567" s="113" t="s">
        <v>4533</v>
      </c>
      <c r="AA567" s="172" t="s">
        <v>3934</v>
      </c>
      <c r="AB567" s="154"/>
      <c r="AC567" s="153"/>
      <c r="AD567" s="153"/>
    </row>
    <row r="568" spans="1:30" s="2" customFormat="1" ht="48">
      <c r="A568" s="85">
        <v>24229</v>
      </c>
      <c r="B568" s="101" t="s">
        <v>4534</v>
      </c>
      <c r="C568" s="138">
        <v>4</v>
      </c>
      <c r="D568" s="22" t="s">
        <v>60</v>
      </c>
      <c r="E568" s="23" t="s">
        <v>1328</v>
      </c>
      <c r="F568" s="22" t="s">
        <v>2071</v>
      </c>
      <c r="G568" s="24">
        <v>3210</v>
      </c>
      <c r="H568" s="25">
        <v>500</v>
      </c>
      <c r="I568" s="22" t="s">
        <v>52</v>
      </c>
      <c r="J568" s="26" t="s">
        <v>1328</v>
      </c>
      <c r="K568" s="27">
        <v>3210</v>
      </c>
      <c r="L568" s="26" t="s">
        <v>1328</v>
      </c>
      <c r="M568" s="27">
        <v>3210</v>
      </c>
      <c r="N568" s="24" t="s">
        <v>750</v>
      </c>
      <c r="O568" s="24"/>
      <c r="P568" s="138"/>
      <c r="Q568" s="147">
        <v>6</v>
      </c>
      <c r="R568" s="149" t="s">
        <v>382</v>
      </c>
      <c r="S568" s="148">
        <v>500</v>
      </c>
      <c r="T568" s="108">
        <v>3000</v>
      </c>
      <c r="U568" s="108">
        <f t="shared" si="252"/>
        <v>210</v>
      </c>
      <c r="V568" s="108">
        <f t="shared" si="253"/>
        <v>3210</v>
      </c>
      <c r="W568" s="127" t="s">
        <v>4535</v>
      </c>
      <c r="X568" s="51">
        <v>24236</v>
      </c>
      <c r="Y568" s="113">
        <v>24239</v>
      </c>
      <c r="Z568" s="113" t="s">
        <v>4536</v>
      </c>
      <c r="AA568" s="172" t="s">
        <v>4491</v>
      </c>
      <c r="AB568" s="154"/>
      <c r="AC568" s="153"/>
      <c r="AD568" s="153"/>
    </row>
    <row r="569" spans="1:30" s="2" customFormat="1">
      <c r="A569" s="85">
        <v>24229</v>
      </c>
      <c r="B569" s="101" t="s">
        <v>4537</v>
      </c>
      <c r="C569" s="138">
        <v>4</v>
      </c>
      <c r="D569" s="22" t="s">
        <v>60</v>
      </c>
      <c r="E569" s="23" t="s">
        <v>4538</v>
      </c>
      <c r="F569" s="22" t="s">
        <v>348</v>
      </c>
      <c r="G569" s="24">
        <v>57780</v>
      </c>
      <c r="H569" s="25">
        <v>5400</v>
      </c>
      <c r="I569" s="22" t="s">
        <v>52</v>
      </c>
      <c r="J569" s="23" t="s">
        <v>4538</v>
      </c>
      <c r="K569" s="27">
        <v>55640</v>
      </c>
      <c r="L569" s="23" t="s">
        <v>4538</v>
      </c>
      <c r="M569" s="27">
        <v>55640</v>
      </c>
      <c r="N569" s="24" t="s">
        <v>750</v>
      </c>
      <c r="O569" s="24"/>
      <c r="P569" s="138"/>
      <c r="Q569" s="147">
        <v>10</v>
      </c>
      <c r="R569" s="149" t="s">
        <v>349</v>
      </c>
      <c r="S569" s="148">
        <v>5200</v>
      </c>
      <c r="T569" s="108">
        <v>52000</v>
      </c>
      <c r="U569" s="108">
        <f t="shared" si="252"/>
        <v>3640</v>
      </c>
      <c r="V569" s="108">
        <f t="shared" si="253"/>
        <v>55640</v>
      </c>
      <c r="W569" s="127" t="s">
        <v>4539</v>
      </c>
      <c r="X569" s="51">
        <v>24238</v>
      </c>
      <c r="Y569" s="113">
        <v>24266</v>
      </c>
      <c r="Z569" s="113" t="s">
        <v>4540</v>
      </c>
      <c r="AA569" s="172" t="s">
        <v>4491</v>
      </c>
      <c r="AB569" s="154"/>
      <c r="AC569" s="153"/>
      <c r="AD569" s="153"/>
    </row>
    <row r="570" spans="1:30" s="2" customFormat="1" ht="48">
      <c r="A570" s="85">
        <v>24229</v>
      </c>
      <c r="B570" s="101" t="s">
        <v>4541</v>
      </c>
      <c r="C570" s="138">
        <v>4</v>
      </c>
      <c r="D570" s="22" t="s">
        <v>60</v>
      </c>
      <c r="E570" s="23" t="s">
        <v>3236</v>
      </c>
      <c r="F570" s="22" t="s">
        <v>3237</v>
      </c>
      <c r="G570" s="24">
        <v>23540</v>
      </c>
      <c r="H570" s="25">
        <v>2200</v>
      </c>
      <c r="I570" s="22" t="s">
        <v>52</v>
      </c>
      <c r="J570" s="26" t="s">
        <v>3236</v>
      </c>
      <c r="K570" s="27">
        <v>23540</v>
      </c>
      <c r="L570" s="26" t="s">
        <v>3236</v>
      </c>
      <c r="M570" s="27">
        <v>23540</v>
      </c>
      <c r="N570" s="24" t="s">
        <v>750</v>
      </c>
      <c r="O570" s="24"/>
      <c r="P570" s="138"/>
      <c r="Q570" s="147">
        <v>10</v>
      </c>
      <c r="R570" s="149" t="s">
        <v>349</v>
      </c>
      <c r="S570" s="148">
        <v>2200</v>
      </c>
      <c r="T570" s="108">
        <v>22000</v>
      </c>
      <c r="U570" s="108">
        <f t="shared" si="252"/>
        <v>1540</v>
      </c>
      <c r="V570" s="108">
        <f t="shared" si="253"/>
        <v>23540</v>
      </c>
      <c r="W570" s="127" t="s">
        <v>4542</v>
      </c>
      <c r="X570" s="51">
        <v>24236</v>
      </c>
      <c r="Y570" s="113">
        <v>24239</v>
      </c>
      <c r="Z570" s="113" t="s">
        <v>4543</v>
      </c>
      <c r="AA570" s="172" t="s">
        <v>4055</v>
      </c>
      <c r="AB570" s="154"/>
      <c r="AC570" s="153"/>
      <c r="AD570" s="153"/>
    </row>
    <row r="571" spans="1:30" s="2" customFormat="1" ht="48">
      <c r="A571" s="85">
        <v>24229</v>
      </c>
      <c r="B571" s="101" t="s">
        <v>4544</v>
      </c>
      <c r="C571" s="138">
        <v>4</v>
      </c>
      <c r="D571" s="22" t="s">
        <v>60</v>
      </c>
      <c r="E571" s="23" t="s">
        <v>197</v>
      </c>
      <c r="F571" s="22" t="s">
        <v>686</v>
      </c>
      <c r="G571" s="24">
        <v>10700</v>
      </c>
      <c r="H571" s="25">
        <v>1000</v>
      </c>
      <c r="I571" s="22" t="s">
        <v>52</v>
      </c>
      <c r="J571" s="26" t="s">
        <v>197</v>
      </c>
      <c r="K571" s="27">
        <v>10700</v>
      </c>
      <c r="L571" s="26" t="s">
        <v>197</v>
      </c>
      <c r="M571" s="27">
        <v>10700</v>
      </c>
      <c r="N571" s="24" t="s">
        <v>750</v>
      </c>
      <c r="O571" s="24"/>
      <c r="P571" s="138"/>
      <c r="Q571" s="147">
        <v>10</v>
      </c>
      <c r="R571" s="149" t="s">
        <v>349</v>
      </c>
      <c r="S571" s="148">
        <v>1000</v>
      </c>
      <c r="T571" s="108">
        <v>10000</v>
      </c>
      <c r="U571" s="108">
        <f t="shared" si="252"/>
        <v>700</v>
      </c>
      <c r="V571" s="108">
        <f t="shared" si="253"/>
        <v>10700</v>
      </c>
      <c r="W571" s="127" t="s">
        <v>4545</v>
      </c>
      <c r="X571" s="51">
        <v>24236</v>
      </c>
      <c r="Y571" s="113">
        <v>24238</v>
      </c>
      <c r="Z571" s="113" t="s">
        <v>4543</v>
      </c>
      <c r="AA571" s="172" t="s">
        <v>4546</v>
      </c>
      <c r="AB571" s="154"/>
      <c r="AC571" s="153"/>
      <c r="AD571" s="153"/>
    </row>
    <row r="572" spans="1:30" s="2" customFormat="1" ht="48">
      <c r="A572" s="85">
        <v>24230</v>
      </c>
      <c r="B572" s="101" t="s">
        <v>4547</v>
      </c>
      <c r="C572" s="138">
        <v>2</v>
      </c>
      <c r="D572" s="22" t="s">
        <v>49</v>
      </c>
      <c r="E572" s="23" t="s">
        <v>50</v>
      </c>
      <c r="F572" s="22" t="s">
        <v>1396</v>
      </c>
      <c r="G572" s="24">
        <v>3210</v>
      </c>
      <c r="H572" s="25">
        <v>10</v>
      </c>
      <c r="I572" s="22" t="s">
        <v>52</v>
      </c>
      <c r="J572" s="26" t="s">
        <v>50</v>
      </c>
      <c r="K572" s="27">
        <v>3210</v>
      </c>
      <c r="L572" s="26" t="s">
        <v>50</v>
      </c>
      <c r="M572" s="27">
        <v>3210</v>
      </c>
      <c r="N572" s="24" t="s">
        <v>750</v>
      </c>
      <c r="O572" s="24"/>
      <c r="P572" s="138"/>
      <c r="Q572" s="147">
        <v>300</v>
      </c>
      <c r="R572" s="149" t="s">
        <v>58</v>
      </c>
      <c r="S572" s="148">
        <v>10</v>
      </c>
      <c r="T572" s="108">
        <v>3000</v>
      </c>
      <c r="U572" s="108">
        <f t="shared" si="252"/>
        <v>210</v>
      </c>
      <c r="V572" s="108">
        <f t="shared" si="253"/>
        <v>3210</v>
      </c>
      <c r="W572" s="127" t="s">
        <v>4548</v>
      </c>
      <c r="X572" s="51">
        <v>24236</v>
      </c>
      <c r="Y572" s="113">
        <v>24237</v>
      </c>
      <c r="Z572" s="113" t="s">
        <v>4549</v>
      </c>
      <c r="AA572" s="172" t="s">
        <v>2483</v>
      </c>
      <c r="AB572" s="154"/>
      <c r="AC572" s="153"/>
      <c r="AD572" s="153"/>
    </row>
    <row r="573" spans="1:30" s="2" customFormat="1">
      <c r="A573" s="85">
        <v>24230</v>
      </c>
      <c r="B573" s="101" t="s">
        <v>4550</v>
      </c>
      <c r="C573" s="138">
        <v>7</v>
      </c>
      <c r="D573" s="22" t="s">
        <v>31</v>
      </c>
      <c r="E573" s="23" t="s">
        <v>32</v>
      </c>
      <c r="F573" s="22" t="s">
        <v>4551</v>
      </c>
      <c r="G573" s="24">
        <v>706800</v>
      </c>
      <c r="H573" s="25"/>
      <c r="I573" s="22" t="s">
        <v>52</v>
      </c>
      <c r="J573" s="26"/>
      <c r="K573" s="27"/>
      <c r="L573" s="41"/>
      <c r="M573" s="24"/>
      <c r="N573" s="24"/>
      <c r="O573" s="24"/>
      <c r="P573" s="138"/>
      <c r="Q573" s="147">
        <v>1</v>
      </c>
      <c r="R573" s="149" t="s">
        <v>35</v>
      </c>
      <c r="S573" s="148"/>
      <c r="T573" s="108">
        <v>55046.73</v>
      </c>
      <c r="U573" s="108">
        <f t="shared" si="249"/>
        <v>3853.2711000000004</v>
      </c>
      <c r="V573" s="108">
        <f t="shared" si="248"/>
        <v>58900.001100000001</v>
      </c>
      <c r="W573" s="50" t="s">
        <v>36</v>
      </c>
      <c r="X573" s="51">
        <v>23986</v>
      </c>
      <c r="Y573" s="113">
        <v>24235</v>
      </c>
      <c r="Z573" s="113" t="s">
        <v>3329</v>
      </c>
      <c r="AA573" s="172" t="s">
        <v>3330</v>
      </c>
      <c r="AB573" s="154"/>
      <c r="AC573" s="153"/>
      <c r="AD573" s="153"/>
    </row>
    <row r="574" spans="1:30" s="2" customFormat="1" ht="48">
      <c r="A574" s="85">
        <v>24235</v>
      </c>
      <c r="B574" s="101" t="s">
        <v>4552</v>
      </c>
      <c r="C574" s="138">
        <v>4</v>
      </c>
      <c r="D574" s="22" t="s">
        <v>60</v>
      </c>
      <c r="E574" s="23" t="s">
        <v>3505</v>
      </c>
      <c r="F574" s="22" t="s">
        <v>4553</v>
      </c>
      <c r="G574" s="24">
        <v>12037.5</v>
      </c>
      <c r="H574" s="25">
        <v>2250</v>
      </c>
      <c r="I574" s="22" t="s">
        <v>52</v>
      </c>
      <c r="J574" s="26" t="s">
        <v>3505</v>
      </c>
      <c r="K574" s="27">
        <v>12037.5</v>
      </c>
      <c r="L574" s="26" t="s">
        <v>3505</v>
      </c>
      <c r="M574" s="27">
        <v>12037.5</v>
      </c>
      <c r="N574" s="24" t="s">
        <v>750</v>
      </c>
      <c r="O574" s="24"/>
      <c r="P574" s="138"/>
      <c r="Q574" s="147">
        <v>5</v>
      </c>
      <c r="R574" s="149" t="s">
        <v>400</v>
      </c>
      <c r="S574" s="148">
        <v>2250</v>
      </c>
      <c r="T574" s="108">
        <v>11250</v>
      </c>
      <c r="U574" s="108">
        <f t="shared" si="249"/>
        <v>787.5</v>
      </c>
      <c r="V574" s="108">
        <f t="shared" si="248"/>
        <v>12037.5</v>
      </c>
      <c r="W574" s="127" t="s">
        <v>4554</v>
      </c>
      <c r="X574" s="51">
        <v>24236</v>
      </c>
      <c r="Y574" s="113">
        <v>24239</v>
      </c>
      <c r="Z574" s="113" t="s">
        <v>4555</v>
      </c>
      <c r="AA574" s="172" t="s">
        <v>4491</v>
      </c>
      <c r="AB574" s="154"/>
      <c r="AC574" s="153"/>
      <c r="AD574" s="153"/>
    </row>
    <row r="575" spans="1:30" s="2" customFormat="1" ht="48">
      <c r="A575" s="85">
        <v>24235</v>
      </c>
      <c r="B575" s="101" t="s">
        <v>4556</v>
      </c>
      <c r="C575" s="138">
        <v>6</v>
      </c>
      <c r="D575" s="22" t="s">
        <v>112</v>
      </c>
      <c r="E575" s="23" t="s">
        <v>3740</v>
      </c>
      <c r="F575" s="22" t="s">
        <v>4557</v>
      </c>
      <c r="G575" s="24">
        <v>10272</v>
      </c>
      <c r="H575" s="25">
        <v>2.4</v>
      </c>
      <c r="I575" s="22" t="s">
        <v>52</v>
      </c>
      <c r="J575" s="26" t="s">
        <v>3740</v>
      </c>
      <c r="K575" s="27">
        <v>9600</v>
      </c>
      <c r="L575" s="26" t="s">
        <v>3740</v>
      </c>
      <c r="M575" s="27">
        <v>9600</v>
      </c>
      <c r="N575" s="24" t="s">
        <v>750</v>
      </c>
      <c r="O575" s="24"/>
      <c r="P575" s="138" t="s">
        <v>4228</v>
      </c>
      <c r="Q575" s="147">
        <v>4000</v>
      </c>
      <c r="R575" s="149" t="s">
        <v>206</v>
      </c>
      <c r="S575" s="148">
        <v>2.4</v>
      </c>
      <c r="T575" s="108">
        <v>9600</v>
      </c>
      <c r="U575" s="108">
        <v>0</v>
      </c>
      <c r="V575" s="108">
        <f t="shared" ref="V575:V578" si="254">T575+U575</f>
        <v>9600</v>
      </c>
      <c r="W575" s="127" t="s">
        <v>4558</v>
      </c>
      <c r="X575" s="51">
        <v>24238</v>
      </c>
      <c r="Y575" s="113">
        <v>24243</v>
      </c>
      <c r="Z575" s="113" t="s">
        <v>4559</v>
      </c>
      <c r="AA575" s="172" t="s">
        <v>265</v>
      </c>
      <c r="AB575" s="154"/>
      <c r="AC575" s="153"/>
      <c r="AD575" s="153"/>
    </row>
    <row r="576" spans="1:30" s="2" customFormat="1" ht="48">
      <c r="A576" s="85">
        <v>24235</v>
      </c>
      <c r="B576" s="101" t="s">
        <v>4560</v>
      </c>
      <c r="C576" s="138">
        <v>6</v>
      </c>
      <c r="D576" s="22" t="s">
        <v>112</v>
      </c>
      <c r="E576" s="23" t="s">
        <v>197</v>
      </c>
      <c r="F576" s="22" t="s">
        <v>4561</v>
      </c>
      <c r="G576" s="24">
        <v>22470</v>
      </c>
      <c r="H576" s="25">
        <v>5.25</v>
      </c>
      <c r="I576" s="22" t="s">
        <v>52</v>
      </c>
      <c r="J576" s="26" t="s">
        <v>197</v>
      </c>
      <c r="K576" s="27">
        <v>8132</v>
      </c>
      <c r="L576" s="26" t="s">
        <v>197</v>
      </c>
      <c r="M576" s="27">
        <v>8132</v>
      </c>
      <c r="N576" s="24" t="s">
        <v>750</v>
      </c>
      <c r="O576" s="24"/>
      <c r="P576" s="138" t="s">
        <v>4228</v>
      </c>
      <c r="Q576" s="147">
        <v>4000</v>
      </c>
      <c r="R576" s="149" t="s">
        <v>53</v>
      </c>
      <c r="S576" s="148">
        <v>1.9</v>
      </c>
      <c r="T576" s="108">
        <v>7600</v>
      </c>
      <c r="U576" s="108">
        <f t="shared" ref="U576:U578" si="255">T576*7/100</f>
        <v>532</v>
      </c>
      <c r="V576" s="108">
        <f t="shared" si="254"/>
        <v>8132</v>
      </c>
      <c r="W576" s="127" t="s">
        <v>4562</v>
      </c>
      <c r="X576" s="51">
        <v>24237</v>
      </c>
      <c r="Y576" s="113">
        <v>24239</v>
      </c>
      <c r="Z576" s="113" t="s">
        <v>4563</v>
      </c>
      <c r="AA576" s="172" t="s">
        <v>863</v>
      </c>
      <c r="AB576" s="154"/>
      <c r="AC576" s="153"/>
      <c r="AD576" s="153"/>
    </row>
    <row r="577" spans="1:30" s="2" customFormat="1" ht="72">
      <c r="A577" s="85">
        <v>24236</v>
      </c>
      <c r="B577" s="101" t="s">
        <v>4564</v>
      </c>
      <c r="C577" s="138">
        <v>2</v>
      </c>
      <c r="D577" s="22" t="s">
        <v>49</v>
      </c>
      <c r="E577" s="23" t="s">
        <v>462</v>
      </c>
      <c r="F577" s="22" t="s">
        <v>4237</v>
      </c>
      <c r="G577" s="24">
        <v>258405</v>
      </c>
      <c r="H577" s="25">
        <v>345</v>
      </c>
      <c r="I577" s="22" t="s">
        <v>52</v>
      </c>
      <c r="J577" s="26" t="s">
        <v>462</v>
      </c>
      <c r="K577" s="27">
        <v>224700</v>
      </c>
      <c r="L577" s="26" t="s">
        <v>462</v>
      </c>
      <c r="M577" s="27">
        <v>224700</v>
      </c>
      <c r="N577" s="24" t="s">
        <v>750</v>
      </c>
      <c r="O577" s="24"/>
      <c r="P577" s="138"/>
      <c r="Q577" s="147">
        <v>700</v>
      </c>
      <c r="R577" s="149" t="s">
        <v>256</v>
      </c>
      <c r="S577" s="148">
        <v>300</v>
      </c>
      <c r="T577" s="108">
        <v>210000</v>
      </c>
      <c r="U577" s="108">
        <f t="shared" si="255"/>
        <v>14700</v>
      </c>
      <c r="V577" s="108">
        <f t="shared" si="254"/>
        <v>224700</v>
      </c>
      <c r="W577" s="127" t="s">
        <v>4565</v>
      </c>
      <c r="X577" s="51">
        <v>24237</v>
      </c>
      <c r="Y577" s="113">
        <v>24260</v>
      </c>
      <c r="Z577" s="113" t="s">
        <v>4566</v>
      </c>
      <c r="AA577" s="172" t="s">
        <v>2461</v>
      </c>
      <c r="AB577" s="154"/>
      <c r="AC577" s="153"/>
      <c r="AD577" s="153"/>
    </row>
    <row r="578" spans="1:30" s="2" customFormat="1" ht="48">
      <c r="A578" s="85">
        <v>24236</v>
      </c>
      <c r="B578" s="101" t="s">
        <v>4567</v>
      </c>
      <c r="C578" s="138">
        <v>1</v>
      </c>
      <c r="D578" s="22" t="s">
        <v>60</v>
      </c>
      <c r="E578" s="23" t="s">
        <v>61</v>
      </c>
      <c r="F578" s="22" t="s">
        <v>3731</v>
      </c>
      <c r="G578" s="24">
        <v>210790</v>
      </c>
      <c r="H578" s="25">
        <v>9850</v>
      </c>
      <c r="I578" s="22" t="s">
        <v>94</v>
      </c>
      <c r="J578" s="26" t="s">
        <v>61</v>
      </c>
      <c r="K578" s="27">
        <v>210790</v>
      </c>
      <c r="L578" s="26" t="s">
        <v>61</v>
      </c>
      <c r="M578" s="27">
        <v>210790</v>
      </c>
      <c r="N578" s="24" t="s">
        <v>750</v>
      </c>
      <c r="O578" s="24"/>
      <c r="P578" s="138"/>
      <c r="Q578" s="147">
        <v>20</v>
      </c>
      <c r="R578" s="149" t="s">
        <v>361</v>
      </c>
      <c r="S578" s="148">
        <v>9848</v>
      </c>
      <c r="T578" s="108">
        <v>196960</v>
      </c>
      <c r="U578" s="108">
        <f t="shared" si="255"/>
        <v>13787.2</v>
      </c>
      <c r="V578" s="108">
        <f t="shared" si="254"/>
        <v>210747.2</v>
      </c>
      <c r="W578" s="127" t="s">
        <v>4568</v>
      </c>
      <c r="X578" s="51">
        <v>24251</v>
      </c>
      <c r="Y578" s="113">
        <v>24258</v>
      </c>
      <c r="Z578" s="113" t="s">
        <v>4569</v>
      </c>
      <c r="AA578" s="172" t="s">
        <v>4491</v>
      </c>
      <c r="AB578" s="154"/>
      <c r="AC578" s="153"/>
      <c r="AD578" s="153"/>
    </row>
    <row r="579" spans="1:30" s="2" customFormat="1" ht="48">
      <c r="A579" s="85">
        <v>24236</v>
      </c>
      <c r="B579" s="101" t="s">
        <v>4567</v>
      </c>
      <c r="C579" s="138">
        <v>1</v>
      </c>
      <c r="D579" s="22" t="s">
        <v>60</v>
      </c>
      <c r="E579" s="23" t="s">
        <v>61</v>
      </c>
      <c r="F579" s="22" t="s">
        <v>3735</v>
      </c>
      <c r="G579" s="24">
        <v>236256</v>
      </c>
      <c r="H579" s="25">
        <v>11040</v>
      </c>
      <c r="I579" s="22" t="s">
        <v>94</v>
      </c>
      <c r="J579" s="26" t="s">
        <v>61</v>
      </c>
      <c r="K579" s="27">
        <v>236256</v>
      </c>
      <c r="L579" s="26" t="s">
        <v>61</v>
      </c>
      <c r="M579" s="27">
        <v>236256</v>
      </c>
      <c r="N579" s="24" t="s">
        <v>750</v>
      </c>
      <c r="O579" s="24"/>
      <c r="P579" s="138"/>
      <c r="Q579" s="147">
        <v>20</v>
      </c>
      <c r="R579" s="149" t="s">
        <v>361</v>
      </c>
      <c r="S579" s="148">
        <v>11035</v>
      </c>
      <c r="T579" s="108">
        <v>220700</v>
      </c>
      <c r="U579" s="108">
        <f t="shared" ref="U579:U580" si="256">T579*7/100</f>
        <v>15449</v>
      </c>
      <c r="V579" s="108">
        <f t="shared" ref="V579:V580" si="257">T579+U579</f>
        <v>236149</v>
      </c>
      <c r="W579" s="127" t="s">
        <v>4568</v>
      </c>
      <c r="X579" s="51">
        <v>24251</v>
      </c>
      <c r="Y579" s="113">
        <v>24258</v>
      </c>
      <c r="Z579" s="113" t="s">
        <v>4569</v>
      </c>
      <c r="AA579" s="172" t="s">
        <v>4491</v>
      </c>
      <c r="AB579" s="154"/>
      <c r="AC579" s="153"/>
      <c r="AD579" s="153"/>
    </row>
    <row r="580" spans="1:30" s="2" customFormat="1" ht="48">
      <c r="A580" s="85">
        <v>24236</v>
      </c>
      <c r="B580" s="101" t="s">
        <v>4567</v>
      </c>
      <c r="C580" s="138">
        <v>1</v>
      </c>
      <c r="D580" s="22" t="s">
        <v>60</v>
      </c>
      <c r="E580" s="23" t="s">
        <v>61</v>
      </c>
      <c r="F580" s="22" t="s">
        <v>3736</v>
      </c>
      <c r="G580" s="24">
        <v>196238</v>
      </c>
      <c r="H580" s="25">
        <v>9170</v>
      </c>
      <c r="I580" s="22" t="s">
        <v>94</v>
      </c>
      <c r="J580" s="26" t="s">
        <v>61</v>
      </c>
      <c r="K580" s="27">
        <v>196238</v>
      </c>
      <c r="L580" s="26" t="s">
        <v>61</v>
      </c>
      <c r="M580" s="27">
        <v>196238</v>
      </c>
      <c r="N580" s="24" t="s">
        <v>750</v>
      </c>
      <c r="O580" s="24"/>
      <c r="P580" s="138"/>
      <c r="Q580" s="147">
        <v>20</v>
      </c>
      <c r="R580" s="149" t="s">
        <v>361</v>
      </c>
      <c r="S580" s="148">
        <v>9170</v>
      </c>
      <c r="T580" s="108">
        <v>183400</v>
      </c>
      <c r="U580" s="108">
        <f t="shared" si="256"/>
        <v>12838</v>
      </c>
      <c r="V580" s="108">
        <f t="shared" si="257"/>
        <v>196238</v>
      </c>
      <c r="W580" s="127" t="s">
        <v>4568</v>
      </c>
      <c r="X580" s="51">
        <v>24251</v>
      </c>
      <c r="Y580" s="113">
        <v>24258</v>
      </c>
      <c r="Z580" s="113" t="s">
        <v>4569</v>
      </c>
      <c r="AA580" s="172" t="s">
        <v>4491</v>
      </c>
      <c r="AB580" s="154"/>
      <c r="AC580" s="153"/>
      <c r="AD580" s="153"/>
    </row>
    <row r="581" spans="1:30" s="2" customFormat="1" ht="48">
      <c r="A581" s="85">
        <v>24235</v>
      </c>
      <c r="B581" s="101" t="s">
        <v>4570</v>
      </c>
      <c r="C581" s="138">
        <v>6</v>
      </c>
      <c r="D581" s="22" t="s">
        <v>147</v>
      </c>
      <c r="E581" s="23" t="s">
        <v>620</v>
      </c>
      <c r="F581" s="22" t="s">
        <v>4571</v>
      </c>
      <c r="G581" s="24">
        <v>4213.13</v>
      </c>
      <c r="H581" s="25">
        <v>7.4999999999999997E-2</v>
      </c>
      <c r="I581" s="22" t="s">
        <v>52</v>
      </c>
      <c r="J581" s="26" t="s">
        <v>620</v>
      </c>
      <c r="K581" s="24">
        <v>3937.5</v>
      </c>
      <c r="L581" s="26" t="s">
        <v>620</v>
      </c>
      <c r="M581" s="24">
        <v>3937.5</v>
      </c>
      <c r="N581" s="24" t="s">
        <v>750</v>
      </c>
      <c r="O581" s="24"/>
      <c r="P581" s="138" t="s">
        <v>4512</v>
      </c>
      <c r="Q581" s="147">
        <v>52500</v>
      </c>
      <c r="R581" s="149" t="s">
        <v>301</v>
      </c>
      <c r="S581" s="148">
        <v>7.4999999999999997E-2</v>
      </c>
      <c r="T581" s="108">
        <v>3937.5</v>
      </c>
      <c r="U581" s="108">
        <v>0</v>
      </c>
      <c r="V581" s="108">
        <f t="shared" si="243"/>
        <v>3937.5</v>
      </c>
      <c r="W581" s="127" t="s">
        <v>4572</v>
      </c>
      <c r="X581" s="51">
        <v>24238</v>
      </c>
      <c r="Y581" s="113">
        <v>24243</v>
      </c>
      <c r="Z581" s="113" t="s">
        <v>4573</v>
      </c>
      <c r="AA581" s="172" t="s">
        <v>899</v>
      </c>
      <c r="AB581" s="154"/>
      <c r="AC581" s="153"/>
      <c r="AD581" s="153"/>
    </row>
    <row r="582" spans="1:30" s="2" customFormat="1" ht="48">
      <c r="A582" s="85">
        <v>24235</v>
      </c>
      <c r="B582" s="101" t="s">
        <v>4570</v>
      </c>
      <c r="C582" s="138">
        <v>6</v>
      </c>
      <c r="D582" s="22" t="s">
        <v>147</v>
      </c>
      <c r="E582" s="23" t="s">
        <v>620</v>
      </c>
      <c r="F582" s="22" t="s">
        <v>4574</v>
      </c>
      <c r="G582" s="24">
        <v>401.25</v>
      </c>
      <c r="H582" s="25">
        <v>7.4999999999999997E-2</v>
      </c>
      <c r="I582" s="22" t="s">
        <v>52</v>
      </c>
      <c r="J582" s="26" t="s">
        <v>620</v>
      </c>
      <c r="K582" s="24">
        <v>375</v>
      </c>
      <c r="L582" s="26" t="s">
        <v>620</v>
      </c>
      <c r="M582" s="24">
        <v>375</v>
      </c>
      <c r="N582" s="24" t="s">
        <v>750</v>
      </c>
      <c r="O582" s="24"/>
      <c r="P582" s="138" t="s">
        <v>4575</v>
      </c>
      <c r="Q582" s="147">
        <v>5000</v>
      </c>
      <c r="R582" s="149" t="s">
        <v>301</v>
      </c>
      <c r="S582" s="148">
        <v>7.4999999999999997E-2</v>
      </c>
      <c r="T582" s="108">
        <v>375</v>
      </c>
      <c r="U582" s="108">
        <v>0</v>
      </c>
      <c r="V582" s="108">
        <f t="shared" ref="V582" si="258">T582+U582</f>
        <v>375</v>
      </c>
      <c r="W582" s="127" t="s">
        <v>4572</v>
      </c>
      <c r="X582" s="51">
        <v>24238</v>
      </c>
      <c r="Y582" s="113">
        <v>24245</v>
      </c>
      <c r="Z582" s="113" t="s">
        <v>4576</v>
      </c>
      <c r="AA582" s="172" t="s">
        <v>899</v>
      </c>
      <c r="AB582" s="154"/>
      <c r="AC582" s="153"/>
      <c r="AD582" s="153"/>
    </row>
    <row r="583" spans="1:30" s="2" customFormat="1" ht="48">
      <c r="A583" s="85">
        <v>24237</v>
      </c>
      <c r="B583" s="101" t="s">
        <v>4577</v>
      </c>
      <c r="C583" s="138">
        <v>6</v>
      </c>
      <c r="D583" s="22" t="s">
        <v>112</v>
      </c>
      <c r="E583" s="23" t="s">
        <v>3740</v>
      </c>
      <c r="F583" s="22" t="s">
        <v>1708</v>
      </c>
      <c r="G583" s="24">
        <v>28890</v>
      </c>
      <c r="H583" s="25">
        <v>1.8</v>
      </c>
      <c r="I583" s="22" t="s">
        <v>52</v>
      </c>
      <c r="J583" s="26" t="s">
        <v>3740</v>
      </c>
      <c r="K583" s="27">
        <v>27000</v>
      </c>
      <c r="L583" s="26" t="s">
        <v>3740</v>
      </c>
      <c r="M583" s="27">
        <v>27000</v>
      </c>
      <c r="N583" s="24" t="s">
        <v>750</v>
      </c>
      <c r="O583" s="24"/>
      <c r="P583" s="138" t="s">
        <v>4578</v>
      </c>
      <c r="Q583" s="147">
        <v>4880</v>
      </c>
      <c r="R583" s="149" t="s">
        <v>206</v>
      </c>
      <c r="S583" s="148">
        <v>1.8</v>
      </c>
      <c r="T583" s="108">
        <v>8784</v>
      </c>
      <c r="U583" s="108">
        <v>0</v>
      </c>
      <c r="V583" s="108">
        <f t="shared" ref="V583:V602" si="259">T583+U583</f>
        <v>8784</v>
      </c>
      <c r="W583" s="127" t="s">
        <v>4579</v>
      </c>
      <c r="X583" s="51">
        <v>24259</v>
      </c>
      <c r="Y583" s="113">
        <v>24264</v>
      </c>
      <c r="Z583" s="113" t="s">
        <v>4580</v>
      </c>
      <c r="AA583" s="172" t="s">
        <v>265</v>
      </c>
      <c r="AB583" s="154" t="s">
        <v>314</v>
      </c>
      <c r="AC583" s="153"/>
      <c r="AD583" s="153"/>
    </row>
    <row r="584" spans="1:30" s="2" customFormat="1">
      <c r="A584" s="85"/>
      <c r="B584" s="101"/>
      <c r="C584" s="138"/>
      <c r="D584" s="22"/>
      <c r="E584" s="23"/>
      <c r="F584" s="22"/>
      <c r="G584" s="24"/>
      <c r="H584" s="25"/>
      <c r="I584" s="22"/>
      <c r="J584" s="26"/>
      <c r="K584" s="27"/>
      <c r="L584" s="26"/>
      <c r="M584" s="41"/>
      <c r="N584" s="24"/>
      <c r="O584" s="24"/>
      <c r="P584" s="138" t="s">
        <v>4578</v>
      </c>
      <c r="Q584" s="147">
        <v>5000</v>
      </c>
      <c r="R584" s="149" t="s">
        <v>206</v>
      </c>
      <c r="S584" s="148">
        <v>1.8</v>
      </c>
      <c r="T584" s="108">
        <v>9000</v>
      </c>
      <c r="U584" s="108">
        <v>0</v>
      </c>
      <c r="V584" s="108">
        <f t="shared" ref="V584:V594" si="260">T584+U584</f>
        <v>9000</v>
      </c>
      <c r="W584" s="127" t="s">
        <v>4579</v>
      </c>
      <c r="X584" s="51">
        <v>24259</v>
      </c>
      <c r="Y584" s="113">
        <v>24274</v>
      </c>
      <c r="Z584" s="113" t="s">
        <v>4581</v>
      </c>
      <c r="AA584" s="172" t="s">
        <v>265</v>
      </c>
      <c r="AB584" s="154" t="s">
        <v>551</v>
      </c>
      <c r="AC584" s="153"/>
      <c r="AD584" s="153"/>
    </row>
    <row r="585" spans="1:30" s="2" customFormat="1">
      <c r="A585" s="85"/>
      <c r="B585" s="101"/>
      <c r="C585" s="138"/>
      <c r="D585" s="22"/>
      <c r="E585" s="23"/>
      <c r="F585" s="22"/>
      <c r="G585" s="24"/>
      <c r="H585" s="25"/>
      <c r="I585" s="22"/>
      <c r="J585" s="26"/>
      <c r="K585" s="27"/>
      <c r="L585" s="26"/>
      <c r="M585" s="41"/>
      <c r="N585" s="24"/>
      <c r="O585" s="24"/>
      <c r="P585" s="138" t="s">
        <v>4578</v>
      </c>
      <c r="Q585" s="147">
        <v>5120</v>
      </c>
      <c r="R585" s="149" t="s">
        <v>206</v>
      </c>
      <c r="S585" s="148">
        <v>1.8</v>
      </c>
      <c r="T585" s="108">
        <v>9216</v>
      </c>
      <c r="U585" s="108">
        <v>0</v>
      </c>
      <c r="V585" s="108">
        <f t="shared" si="260"/>
        <v>9216</v>
      </c>
      <c r="W585" s="127" t="s">
        <v>4579</v>
      </c>
      <c r="X585" s="51">
        <v>24259</v>
      </c>
      <c r="Y585" s="113">
        <v>24284</v>
      </c>
      <c r="Z585" s="113" t="s">
        <v>4582</v>
      </c>
      <c r="AA585" s="172" t="s">
        <v>265</v>
      </c>
      <c r="AB585" s="154" t="s">
        <v>553</v>
      </c>
      <c r="AC585" s="153"/>
      <c r="AD585" s="153"/>
    </row>
    <row r="586" spans="1:30" ht="30" customHeight="1">
      <c r="A586" s="85">
        <v>24229</v>
      </c>
      <c r="B586" s="101" t="s">
        <v>4583</v>
      </c>
      <c r="C586" s="67">
        <v>7</v>
      </c>
      <c r="D586" s="14" t="s">
        <v>147</v>
      </c>
      <c r="E586" s="15" t="s">
        <v>1328</v>
      </c>
      <c r="F586" s="14" t="s">
        <v>4584</v>
      </c>
      <c r="G586" s="16">
        <v>829250</v>
      </c>
      <c r="H586" s="17"/>
      <c r="I586" s="14" t="s">
        <v>52</v>
      </c>
      <c r="J586" s="15" t="s">
        <v>1328</v>
      </c>
      <c r="K586" s="124">
        <v>829250</v>
      </c>
      <c r="L586" s="15" t="s">
        <v>1328</v>
      </c>
      <c r="M586" s="124">
        <v>829250</v>
      </c>
      <c r="N586" s="16"/>
      <c r="O586" s="16"/>
      <c r="P586" s="67"/>
      <c r="Q586" s="106">
        <v>1</v>
      </c>
      <c r="R586" s="107" t="s">
        <v>1948</v>
      </c>
      <c r="S586" s="20"/>
      <c r="T586" s="66">
        <v>77500</v>
      </c>
      <c r="U586" s="66">
        <f t="shared" ref="U586:U587" si="261">T586*7/100</f>
        <v>5425</v>
      </c>
      <c r="V586" s="66">
        <f t="shared" si="260"/>
        <v>82925</v>
      </c>
      <c r="W586" s="50" t="s">
        <v>36</v>
      </c>
      <c r="X586" s="51">
        <v>24077</v>
      </c>
      <c r="Y586" s="113">
        <v>24235</v>
      </c>
      <c r="Z586" s="113" t="s">
        <v>4149</v>
      </c>
      <c r="AA586" s="130" t="s">
        <v>4150</v>
      </c>
      <c r="AB586" s="3" t="s">
        <v>4151</v>
      </c>
      <c r="AC586" s="5"/>
      <c r="AD586" s="5"/>
    </row>
    <row r="587" spans="1:30" ht="30" customHeight="1">
      <c r="A587" s="85">
        <v>24229</v>
      </c>
      <c r="B587" s="101" t="s">
        <v>4585</v>
      </c>
      <c r="C587" s="67">
        <v>7</v>
      </c>
      <c r="D587" s="14" t="s">
        <v>147</v>
      </c>
      <c r="E587" s="15" t="s">
        <v>1328</v>
      </c>
      <c r="F587" s="14" t="s">
        <v>4584</v>
      </c>
      <c r="G587" s="16">
        <v>746325</v>
      </c>
      <c r="H587" s="17"/>
      <c r="I587" s="14" t="s">
        <v>52</v>
      </c>
      <c r="J587" s="15" t="s">
        <v>1328</v>
      </c>
      <c r="K587" s="124">
        <v>746325</v>
      </c>
      <c r="L587" s="15" t="s">
        <v>1328</v>
      </c>
      <c r="M587" s="124">
        <v>746325</v>
      </c>
      <c r="N587" s="16"/>
      <c r="O587" s="16"/>
      <c r="P587" s="67"/>
      <c r="Q587" s="106">
        <v>1</v>
      </c>
      <c r="R587" s="107" t="s">
        <v>1948</v>
      </c>
      <c r="S587" s="20"/>
      <c r="T587" s="66">
        <v>77500</v>
      </c>
      <c r="U587" s="66">
        <f t="shared" si="261"/>
        <v>5425</v>
      </c>
      <c r="V587" s="66">
        <f t="shared" si="260"/>
        <v>82925</v>
      </c>
      <c r="W587" s="50" t="s">
        <v>36</v>
      </c>
      <c r="X587" s="51">
        <v>24013</v>
      </c>
      <c r="Y587" s="113">
        <v>24235</v>
      </c>
      <c r="Z587" s="113" t="s">
        <v>3392</v>
      </c>
      <c r="AA587" s="130" t="s">
        <v>3703</v>
      </c>
      <c r="AB587" s="3"/>
      <c r="AC587" s="5"/>
      <c r="AD587" s="5"/>
    </row>
    <row r="588" spans="1:30" ht="30" customHeight="1">
      <c r="A588" s="85">
        <v>24225</v>
      </c>
      <c r="B588" s="101" t="s">
        <v>4586</v>
      </c>
      <c r="C588" s="67">
        <v>7</v>
      </c>
      <c r="D588" s="14" t="s">
        <v>758</v>
      </c>
      <c r="E588" s="15" t="s">
        <v>759</v>
      </c>
      <c r="F588" s="14" t="s">
        <v>4587</v>
      </c>
      <c r="G588" s="16">
        <v>500000</v>
      </c>
      <c r="H588" s="17"/>
      <c r="I588" s="14" t="s">
        <v>52</v>
      </c>
      <c r="J588" s="18"/>
      <c r="K588" s="19"/>
      <c r="L588" s="63"/>
      <c r="M588" s="16"/>
      <c r="N588" s="16"/>
      <c r="O588" s="16"/>
      <c r="P588" s="67"/>
      <c r="Q588" s="106">
        <v>21642</v>
      </c>
      <c r="R588" s="107" t="s">
        <v>58</v>
      </c>
      <c r="S588" s="20">
        <v>0.23</v>
      </c>
      <c r="T588" s="66">
        <v>4977.66</v>
      </c>
      <c r="U588" s="66">
        <v>0</v>
      </c>
      <c r="V588" s="66">
        <f t="shared" si="260"/>
        <v>4977.66</v>
      </c>
      <c r="W588" s="50" t="s">
        <v>36</v>
      </c>
      <c r="X588" s="51">
        <v>23986</v>
      </c>
      <c r="Y588" s="113">
        <v>24225</v>
      </c>
      <c r="Z588" s="113" t="s">
        <v>3376</v>
      </c>
      <c r="AA588" s="130" t="s">
        <v>3377</v>
      </c>
      <c r="AB588" s="3"/>
      <c r="AC588" s="5"/>
      <c r="AD588" s="5"/>
    </row>
    <row r="589" spans="1:30" ht="30" customHeight="1">
      <c r="A589" s="83">
        <v>24225</v>
      </c>
      <c r="B589" s="101" t="s">
        <v>4588</v>
      </c>
      <c r="C589" s="67">
        <v>7</v>
      </c>
      <c r="D589" s="14" t="s">
        <v>147</v>
      </c>
      <c r="E589" s="15" t="s">
        <v>494</v>
      </c>
      <c r="F589" s="14" t="s">
        <v>4589</v>
      </c>
      <c r="G589" s="16">
        <v>500000</v>
      </c>
      <c r="H589" s="17"/>
      <c r="I589" s="14"/>
      <c r="J589" s="18"/>
      <c r="K589" s="19"/>
      <c r="L589" s="63"/>
      <c r="M589" s="16"/>
      <c r="N589" s="16"/>
      <c r="O589" s="16"/>
      <c r="P589" s="67"/>
      <c r="Q589" s="106">
        <v>1</v>
      </c>
      <c r="R589" s="107" t="s">
        <v>276</v>
      </c>
      <c r="S589" s="20"/>
      <c r="T589" s="66">
        <v>14148.51</v>
      </c>
      <c r="U589" s="66">
        <v>0</v>
      </c>
      <c r="V589" s="66">
        <f t="shared" si="260"/>
        <v>14148.51</v>
      </c>
      <c r="W589" s="50" t="s">
        <v>36</v>
      </c>
      <c r="X589" s="51">
        <v>23999</v>
      </c>
      <c r="Y589" s="113">
        <v>24225</v>
      </c>
      <c r="Z589" s="113" t="s">
        <v>3384</v>
      </c>
      <c r="AA589" s="130" t="s">
        <v>3385</v>
      </c>
      <c r="AB589" s="3"/>
      <c r="AC589" s="5"/>
      <c r="AD589" s="5"/>
    </row>
    <row r="590" spans="1:30" ht="30" customHeight="1">
      <c r="A590" s="83">
        <v>24225</v>
      </c>
      <c r="B590" s="101" t="s">
        <v>4590</v>
      </c>
      <c r="C590" s="67">
        <v>7</v>
      </c>
      <c r="D590" s="14" t="s">
        <v>4248</v>
      </c>
      <c r="E590" s="15" t="s">
        <v>500</v>
      </c>
      <c r="F590" s="14" t="s">
        <v>4591</v>
      </c>
      <c r="G590" s="16">
        <v>500000</v>
      </c>
      <c r="H590" s="17"/>
      <c r="I590" s="14" t="s">
        <v>52</v>
      </c>
      <c r="J590" s="18"/>
      <c r="K590" s="19"/>
      <c r="L590" s="63"/>
      <c r="M590" s="16"/>
      <c r="N590" s="16"/>
      <c r="O590" s="16"/>
      <c r="P590" s="67"/>
      <c r="Q590" s="106">
        <v>2</v>
      </c>
      <c r="R590" s="107" t="s">
        <v>276</v>
      </c>
      <c r="S590" s="20"/>
      <c r="T590" s="66">
        <v>124.18</v>
      </c>
      <c r="U590" s="66">
        <v>0</v>
      </c>
      <c r="V590" s="66">
        <f t="shared" si="260"/>
        <v>124.18</v>
      </c>
      <c r="W590" s="50" t="s">
        <v>36</v>
      </c>
      <c r="X590" s="51">
        <v>24011</v>
      </c>
      <c r="Y590" s="113">
        <v>24225</v>
      </c>
      <c r="Z590" s="113" t="s">
        <v>3380</v>
      </c>
      <c r="AA590" s="130" t="s">
        <v>3381</v>
      </c>
      <c r="AB590" s="3"/>
      <c r="AC590" s="5"/>
      <c r="AD590" s="5"/>
    </row>
    <row r="591" spans="1:30" ht="30" customHeight="1">
      <c r="A591" s="83">
        <v>24230</v>
      </c>
      <c r="B591" s="101" t="s">
        <v>4592</v>
      </c>
      <c r="C591" s="67">
        <v>7</v>
      </c>
      <c r="D591" s="14" t="s">
        <v>31</v>
      </c>
      <c r="E591" s="15" t="s">
        <v>506</v>
      </c>
      <c r="F591" s="14" t="s">
        <v>4593</v>
      </c>
      <c r="G591" s="16">
        <v>96300</v>
      </c>
      <c r="H591" s="17"/>
      <c r="I591" s="14" t="s">
        <v>52</v>
      </c>
      <c r="J591" s="15" t="s">
        <v>506</v>
      </c>
      <c r="K591" s="19">
        <v>96300</v>
      </c>
      <c r="L591" s="15" t="s">
        <v>506</v>
      </c>
      <c r="M591" s="19">
        <v>96300</v>
      </c>
      <c r="N591" s="16" t="s">
        <v>750</v>
      </c>
      <c r="O591" s="16"/>
      <c r="P591" s="67"/>
      <c r="Q591" s="106">
        <v>1</v>
      </c>
      <c r="R591" s="107" t="s">
        <v>35</v>
      </c>
      <c r="S591" s="20"/>
      <c r="T591" s="66">
        <v>7500</v>
      </c>
      <c r="U591" s="66">
        <f t="shared" ref="U591:U594" si="262">T591*7/100</f>
        <v>525</v>
      </c>
      <c r="V591" s="66">
        <f t="shared" si="260"/>
        <v>8025</v>
      </c>
      <c r="W591" s="50" t="s">
        <v>36</v>
      </c>
      <c r="X591" s="51">
        <v>23993</v>
      </c>
      <c r="Y591" s="113">
        <v>24230</v>
      </c>
      <c r="Z591" s="113" t="s">
        <v>3396</v>
      </c>
      <c r="AA591" s="130" t="s">
        <v>3397</v>
      </c>
      <c r="AB591" s="3"/>
      <c r="AC591" s="5"/>
      <c r="AD591" s="5"/>
    </row>
    <row r="592" spans="1:30" ht="45.75" customHeight="1">
      <c r="A592" s="85">
        <v>24230</v>
      </c>
      <c r="B592" s="101" t="s">
        <v>4594</v>
      </c>
      <c r="C592" s="67">
        <v>7</v>
      </c>
      <c r="D592" s="14" t="s">
        <v>147</v>
      </c>
      <c r="E592" s="15" t="s">
        <v>930</v>
      </c>
      <c r="F592" s="14" t="s">
        <v>1087</v>
      </c>
      <c r="G592" s="16">
        <v>28248</v>
      </c>
      <c r="H592" s="17">
        <v>800</v>
      </c>
      <c r="I592" s="14" t="s">
        <v>52</v>
      </c>
      <c r="J592" s="18" t="s">
        <v>930</v>
      </c>
      <c r="K592" s="19">
        <v>28248</v>
      </c>
      <c r="L592" s="18" t="s">
        <v>930</v>
      </c>
      <c r="M592" s="19">
        <v>28248</v>
      </c>
      <c r="N592" s="16" t="s">
        <v>750</v>
      </c>
      <c r="O592" s="16"/>
      <c r="P592" s="67"/>
      <c r="Q592" s="106">
        <v>33</v>
      </c>
      <c r="R592" s="107" t="s">
        <v>276</v>
      </c>
      <c r="S592" s="20">
        <v>800</v>
      </c>
      <c r="T592" s="66">
        <v>26400</v>
      </c>
      <c r="U592" s="66">
        <f t="shared" si="262"/>
        <v>1848</v>
      </c>
      <c r="V592" s="66">
        <f t="shared" si="260"/>
        <v>28248</v>
      </c>
      <c r="W592" s="127" t="s">
        <v>4595</v>
      </c>
      <c r="X592" s="51">
        <v>24218</v>
      </c>
      <c r="Y592" s="113">
        <v>24235</v>
      </c>
      <c r="Z592" s="113" t="s">
        <v>4596</v>
      </c>
      <c r="AA592" s="172" t="s">
        <v>3513</v>
      </c>
      <c r="AB592" s="3"/>
      <c r="AC592" s="5"/>
      <c r="AD592" s="5"/>
    </row>
    <row r="593" spans="1:30">
      <c r="A593" s="85">
        <v>24230</v>
      </c>
      <c r="B593" s="101" t="s">
        <v>4597</v>
      </c>
      <c r="C593" s="67">
        <v>3</v>
      </c>
      <c r="D593" s="14" t="s">
        <v>60</v>
      </c>
      <c r="E593" s="15" t="s">
        <v>2094</v>
      </c>
      <c r="F593" s="14" t="s">
        <v>4598</v>
      </c>
      <c r="G593" s="16">
        <v>1316.1</v>
      </c>
      <c r="H593" s="17">
        <v>410</v>
      </c>
      <c r="I593" s="14" t="s">
        <v>52</v>
      </c>
      <c r="J593" s="15" t="s">
        <v>2094</v>
      </c>
      <c r="K593" s="19">
        <v>1251.9000000000001</v>
      </c>
      <c r="L593" s="15" t="s">
        <v>2094</v>
      </c>
      <c r="M593" s="19">
        <v>1251.9000000000001</v>
      </c>
      <c r="N593" s="16" t="s">
        <v>750</v>
      </c>
      <c r="O593" s="16"/>
      <c r="P593" s="67"/>
      <c r="Q593" s="106">
        <v>3</v>
      </c>
      <c r="R593" s="107" t="s">
        <v>392</v>
      </c>
      <c r="S593" s="20">
        <v>390</v>
      </c>
      <c r="T593" s="66">
        <v>1170</v>
      </c>
      <c r="U593" s="66">
        <f t="shared" si="262"/>
        <v>81.900000000000006</v>
      </c>
      <c r="V593" s="66">
        <f t="shared" si="260"/>
        <v>1251.9000000000001</v>
      </c>
      <c r="W593" s="127" t="s">
        <v>4599</v>
      </c>
      <c r="X593" s="51">
        <v>24222</v>
      </c>
      <c r="Y593" s="113">
        <v>24235</v>
      </c>
      <c r="Z593" s="113" t="s">
        <v>4600</v>
      </c>
      <c r="AA593" s="172" t="s">
        <v>3934</v>
      </c>
      <c r="AB593" s="129"/>
      <c r="AC593" s="5"/>
      <c r="AD593" s="5"/>
    </row>
    <row r="594" spans="1:30">
      <c r="A594" s="85">
        <v>24230</v>
      </c>
      <c r="B594" s="101" t="s">
        <v>4597</v>
      </c>
      <c r="C594" s="67">
        <v>3</v>
      </c>
      <c r="D594" s="14" t="s">
        <v>60</v>
      </c>
      <c r="E594" s="15" t="s">
        <v>2094</v>
      </c>
      <c r="F594" s="14" t="s">
        <v>4601</v>
      </c>
      <c r="G594" s="16">
        <v>727.6</v>
      </c>
      <c r="H594" s="17">
        <v>680</v>
      </c>
      <c r="I594" s="14" t="s">
        <v>52</v>
      </c>
      <c r="J594" s="15" t="s">
        <v>2094</v>
      </c>
      <c r="K594" s="19">
        <v>727.6</v>
      </c>
      <c r="L594" s="15" t="s">
        <v>2094</v>
      </c>
      <c r="M594" s="19">
        <v>727.6</v>
      </c>
      <c r="N594" s="16" t="s">
        <v>750</v>
      </c>
      <c r="O594" s="16"/>
      <c r="P594" s="67"/>
      <c r="Q594" s="106">
        <v>1</v>
      </c>
      <c r="R594" s="107" t="s">
        <v>4602</v>
      </c>
      <c r="S594" s="20">
        <v>680</v>
      </c>
      <c r="T594" s="66">
        <v>680</v>
      </c>
      <c r="U594" s="66">
        <f t="shared" si="262"/>
        <v>47.6</v>
      </c>
      <c r="V594" s="66">
        <f t="shared" si="260"/>
        <v>727.6</v>
      </c>
      <c r="W594" s="127" t="s">
        <v>4599</v>
      </c>
      <c r="X594" s="51">
        <v>24222</v>
      </c>
      <c r="Y594" s="113">
        <v>24235</v>
      </c>
      <c r="Z594" s="113" t="s">
        <v>4600</v>
      </c>
      <c r="AA594" s="172" t="s">
        <v>3934</v>
      </c>
      <c r="AB594" s="129"/>
      <c r="AC594" s="5"/>
      <c r="AD594" s="5"/>
    </row>
    <row r="595" spans="1:30" s="2" customFormat="1" ht="48">
      <c r="A595" s="85">
        <v>24236</v>
      </c>
      <c r="B595" s="101" t="s">
        <v>4603</v>
      </c>
      <c r="C595" s="138">
        <v>7</v>
      </c>
      <c r="D595" s="22" t="s">
        <v>112</v>
      </c>
      <c r="E595" s="23" t="s">
        <v>930</v>
      </c>
      <c r="F595" s="22" t="s">
        <v>4604</v>
      </c>
      <c r="G595" s="24">
        <v>11128</v>
      </c>
      <c r="H595" s="25">
        <v>800</v>
      </c>
      <c r="I595" s="22" t="s">
        <v>52</v>
      </c>
      <c r="J595" s="26" t="s">
        <v>930</v>
      </c>
      <c r="K595" s="27">
        <v>11128</v>
      </c>
      <c r="L595" s="26" t="s">
        <v>930</v>
      </c>
      <c r="M595" s="27">
        <v>11128</v>
      </c>
      <c r="N595" s="24" t="s">
        <v>750</v>
      </c>
      <c r="O595" s="24"/>
      <c r="P595" s="138"/>
      <c r="Q595" s="147">
        <v>13</v>
      </c>
      <c r="R595" s="149" t="s">
        <v>276</v>
      </c>
      <c r="S595" s="148">
        <v>800</v>
      </c>
      <c r="T595" s="108">
        <v>10400</v>
      </c>
      <c r="U595" s="108">
        <f t="shared" ref="U595:U602" si="263">T595*7/100</f>
        <v>728</v>
      </c>
      <c r="V595" s="108">
        <f t="shared" si="259"/>
        <v>11128</v>
      </c>
      <c r="W595" s="127" t="s">
        <v>4605</v>
      </c>
      <c r="X595" s="51">
        <v>24239</v>
      </c>
      <c r="Y595" s="113">
        <v>24251</v>
      </c>
      <c r="Z595" s="113" t="s">
        <v>4606</v>
      </c>
      <c r="AA595" s="172"/>
      <c r="AB595" s="154"/>
      <c r="AC595" s="153"/>
      <c r="AD595" s="153"/>
    </row>
    <row r="596" spans="1:30" ht="30" customHeight="1">
      <c r="A596" s="83">
        <v>24239</v>
      </c>
      <c r="B596" s="101" t="s">
        <v>4607</v>
      </c>
      <c r="C596" s="67">
        <v>7</v>
      </c>
      <c r="D596" s="14" t="s">
        <v>49</v>
      </c>
      <c r="E596" s="15" t="s">
        <v>748</v>
      </c>
      <c r="F596" s="14" t="s">
        <v>4608</v>
      </c>
      <c r="G596" s="16">
        <v>70620</v>
      </c>
      <c r="H596" s="17"/>
      <c r="I596" s="14" t="s">
        <v>52</v>
      </c>
      <c r="J596" s="15" t="s">
        <v>748</v>
      </c>
      <c r="K596" s="16">
        <v>70620</v>
      </c>
      <c r="L596" s="15" t="s">
        <v>748</v>
      </c>
      <c r="M596" s="16">
        <v>70620</v>
      </c>
      <c r="N596" s="16" t="s">
        <v>750</v>
      </c>
      <c r="O596" s="16"/>
      <c r="P596" s="67"/>
      <c r="Q596" s="106">
        <v>1</v>
      </c>
      <c r="R596" s="107" t="s">
        <v>35</v>
      </c>
      <c r="S596" s="20"/>
      <c r="T596" s="66">
        <v>5500</v>
      </c>
      <c r="U596" s="66">
        <f t="shared" si="263"/>
        <v>385</v>
      </c>
      <c r="V596" s="66">
        <f t="shared" si="259"/>
        <v>5885</v>
      </c>
      <c r="W596" s="50" t="s">
        <v>36</v>
      </c>
      <c r="X596" s="51">
        <v>24004</v>
      </c>
      <c r="Y596" s="113">
        <v>24235</v>
      </c>
      <c r="Z596" s="113" t="s">
        <v>3082</v>
      </c>
      <c r="AA596" s="130" t="s">
        <v>3083</v>
      </c>
      <c r="AB596" s="3"/>
      <c r="AC596" s="5"/>
      <c r="AD596" s="5"/>
    </row>
    <row r="597" spans="1:30" s="2" customFormat="1" ht="72">
      <c r="A597" s="85">
        <v>24239</v>
      </c>
      <c r="B597" s="101" t="s">
        <v>4609</v>
      </c>
      <c r="C597" s="138">
        <v>2</v>
      </c>
      <c r="D597" s="22" t="s">
        <v>60</v>
      </c>
      <c r="E597" s="23" t="s">
        <v>4610</v>
      </c>
      <c r="F597" s="22" t="s">
        <v>3041</v>
      </c>
      <c r="G597" s="24">
        <v>2856900</v>
      </c>
      <c r="H597" s="25">
        <v>89</v>
      </c>
      <c r="I597" s="22" t="s">
        <v>644</v>
      </c>
      <c r="J597" s="26" t="s">
        <v>4610</v>
      </c>
      <c r="K597" s="27"/>
      <c r="L597" s="26"/>
      <c r="M597" s="41"/>
      <c r="N597" s="24"/>
      <c r="O597" s="24"/>
      <c r="P597" s="138"/>
      <c r="Q597" s="147">
        <v>10000</v>
      </c>
      <c r="R597" s="149" t="s">
        <v>63</v>
      </c>
      <c r="S597" s="148">
        <v>89</v>
      </c>
      <c r="T597" s="108">
        <v>890000</v>
      </c>
      <c r="U597" s="108">
        <f t="shared" ref="U597:U601" si="264">T597*7/100</f>
        <v>62300</v>
      </c>
      <c r="V597" s="108">
        <f t="shared" ref="V597:V601" si="265">T597+U597</f>
        <v>952300</v>
      </c>
      <c r="W597" s="50" t="s">
        <v>36</v>
      </c>
      <c r="X597" s="51">
        <v>243435</v>
      </c>
      <c r="Y597" s="113">
        <v>24361</v>
      </c>
      <c r="Z597" s="113" t="s">
        <v>4611</v>
      </c>
      <c r="AA597" s="172" t="s">
        <v>4612</v>
      </c>
      <c r="AB597" s="154" t="s">
        <v>314</v>
      </c>
      <c r="AC597" s="153"/>
      <c r="AD597" s="153"/>
    </row>
    <row r="598" spans="1:30" s="2" customFormat="1">
      <c r="A598" s="85"/>
      <c r="B598" s="101"/>
      <c r="C598" s="138"/>
      <c r="D598" s="22"/>
      <c r="E598" s="23"/>
      <c r="F598" s="22"/>
      <c r="G598" s="24"/>
      <c r="H598" s="25"/>
      <c r="I598" s="22"/>
      <c r="J598" s="26"/>
      <c r="K598" s="27"/>
      <c r="L598" s="26"/>
      <c r="M598" s="41"/>
      <c r="N598" s="24"/>
      <c r="O598" s="24"/>
      <c r="P598" s="138"/>
      <c r="Q598" s="147">
        <v>10000</v>
      </c>
      <c r="R598" s="149" t="s">
        <v>63</v>
      </c>
      <c r="S598" s="148">
        <v>89</v>
      </c>
      <c r="T598" s="108">
        <v>890000</v>
      </c>
      <c r="U598" s="108">
        <f t="shared" ref="U598" si="266">T598*7/100</f>
        <v>62300</v>
      </c>
      <c r="V598" s="108">
        <f t="shared" ref="V598" si="267">T598+U598</f>
        <v>952300</v>
      </c>
      <c r="W598" s="50" t="s">
        <v>36</v>
      </c>
      <c r="X598" s="51">
        <v>243435</v>
      </c>
      <c r="Y598" s="113">
        <v>24372</v>
      </c>
      <c r="Z598" s="113" t="s">
        <v>4613</v>
      </c>
      <c r="AA598" s="172" t="s">
        <v>4612</v>
      </c>
      <c r="AB598" s="154" t="s">
        <v>551</v>
      </c>
      <c r="AC598" s="153"/>
      <c r="AD598" s="153"/>
    </row>
    <row r="599" spans="1:30" s="2" customFormat="1">
      <c r="A599" s="85"/>
      <c r="B599" s="101"/>
      <c r="C599" s="138"/>
      <c r="D599" s="22"/>
      <c r="E599" s="23"/>
      <c r="F599" s="22"/>
      <c r="G599" s="24"/>
      <c r="H599" s="25"/>
      <c r="I599" s="22"/>
      <c r="J599" s="26"/>
      <c r="K599" s="27"/>
      <c r="L599" s="26"/>
      <c r="M599" s="41"/>
      <c r="N599" s="24"/>
      <c r="O599" s="24"/>
      <c r="P599" s="138"/>
      <c r="Q599" s="147">
        <v>10000</v>
      </c>
      <c r="R599" s="149" t="s">
        <v>63</v>
      </c>
      <c r="S599" s="148">
        <v>89</v>
      </c>
      <c r="T599" s="108">
        <v>890000</v>
      </c>
      <c r="U599" s="108">
        <f t="shared" ref="U599" si="268">T599*7/100</f>
        <v>62300</v>
      </c>
      <c r="V599" s="108">
        <f t="shared" ref="V599" si="269">T599+U599</f>
        <v>952300</v>
      </c>
      <c r="W599" s="50" t="s">
        <v>36</v>
      </c>
      <c r="X599" s="51">
        <v>243435</v>
      </c>
      <c r="Y599" s="113"/>
      <c r="Z599" s="113"/>
      <c r="AA599" s="172" t="s">
        <v>4612</v>
      </c>
      <c r="AB599" s="154" t="s">
        <v>553</v>
      </c>
      <c r="AC599" s="153"/>
      <c r="AD599" s="153"/>
    </row>
    <row r="600" spans="1:30" s="2" customFormat="1" ht="72">
      <c r="A600" s="85">
        <v>24239</v>
      </c>
      <c r="B600" s="101" t="s">
        <v>4614</v>
      </c>
      <c r="C600" s="138">
        <v>2</v>
      </c>
      <c r="D600" s="22" t="s">
        <v>49</v>
      </c>
      <c r="E600" s="23" t="s">
        <v>462</v>
      </c>
      <c r="F600" s="22" t="s">
        <v>4237</v>
      </c>
      <c r="G600" s="24">
        <v>68480</v>
      </c>
      <c r="H600" s="25">
        <v>320</v>
      </c>
      <c r="I600" s="22" t="s">
        <v>4446</v>
      </c>
      <c r="J600" s="26" t="s">
        <v>462</v>
      </c>
      <c r="K600" s="27">
        <v>68480</v>
      </c>
      <c r="L600" s="26" t="s">
        <v>462</v>
      </c>
      <c r="M600" s="27">
        <v>68480</v>
      </c>
      <c r="N600" s="24" t="s">
        <v>750</v>
      </c>
      <c r="O600" s="24"/>
      <c r="P600" s="138"/>
      <c r="Q600" s="147">
        <v>200</v>
      </c>
      <c r="R600" s="149" t="s">
        <v>256</v>
      </c>
      <c r="S600" s="148">
        <v>320</v>
      </c>
      <c r="T600" s="108">
        <v>64000</v>
      </c>
      <c r="U600" s="108">
        <f t="shared" si="264"/>
        <v>4480</v>
      </c>
      <c r="V600" s="108">
        <f t="shared" si="265"/>
        <v>68480</v>
      </c>
      <c r="W600" s="127" t="s">
        <v>4615</v>
      </c>
      <c r="X600" s="51">
        <v>24245</v>
      </c>
      <c r="Y600" s="113">
        <v>24257</v>
      </c>
      <c r="Z600" s="113" t="s">
        <v>4616</v>
      </c>
      <c r="AA600" s="172" t="s">
        <v>2483</v>
      </c>
      <c r="AB600" s="154"/>
      <c r="AC600" s="153"/>
      <c r="AD600" s="153"/>
    </row>
    <row r="601" spans="1:30" s="2" customFormat="1" ht="48">
      <c r="A601" s="85">
        <v>24243</v>
      </c>
      <c r="B601" s="101" t="s">
        <v>4617</v>
      </c>
      <c r="C601" s="138">
        <v>6</v>
      </c>
      <c r="D601" s="22" t="s">
        <v>49</v>
      </c>
      <c r="E601" s="23" t="s">
        <v>3350</v>
      </c>
      <c r="F601" s="22" t="s">
        <v>4618</v>
      </c>
      <c r="G601" s="24">
        <v>4815</v>
      </c>
      <c r="H601" s="25">
        <v>4500</v>
      </c>
      <c r="I601" s="22" t="s">
        <v>52</v>
      </c>
      <c r="J601" s="26" t="s">
        <v>3350</v>
      </c>
      <c r="K601" s="27">
        <v>4815</v>
      </c>
      <c r="L601" s="26" t="s">
        <v>3350</v>
      </c>
      <c r="M601" s="27">
        <v>4815</v>
      </c>
      <c r="N601" s="24" t="s">
        <v>750</v>
      </c>
      <c r="O601" s="24"/>
      <c r="P601" s="138" t="s">
        <v>4619</v>
      </c>
      <c r="Q601" s="147">
        <v>1</v>
      </c>
      <c r="R601" s="149" t="s">
        <v>101</v>
      </c>
      <c r="S601" s="148"/>
      <c r="T601" s="108">
        <v>4500</v>
      </c>
      <c r="U601" s="108">
        <f t="shared" si="264"/>
        <v>315</v>
      </c>
      <c r="V601" s="108">
        <f t="shared" si="265"/>
        <v>4815</v>
      </c>
      <c r="W601" s="127" t="s">
        <v>4620</v>
      </c>
      <c r="X601" s="51">
        <v>24245</v>
      </c>
      <c r="Y601" s="113">
        <v>24246</v>
      </c>
      <c r="Z601" s="113" t="s">
        <v>4621</v>
      </c>
      <c r="AA601" s="172" t="s">
        <v>2191</v>
      </c>
      <c r="AB601" s="154"/>
      <c r="AC601" s="153"/>
      <c r="AD601" s="153"/>
    </row>
    <row r="602" spans="1:30" s="2" customFormat="1" ht="48">
      <c r="A602" s="85">
        <v>24245</v>
      </c>
      <c r="B602" s="101" t="s">
        <v>4622</v>
      </c>
      <c r="C602" s="138">
        <v>6</v>
      </c>
      <c r="D602" s="22" t="s">
        <v>112</v>
      </c>
      <c r="E602" s="23" t="s">
        <v>197</v>
      </c>
      <c r="F602" s="22" t="s">
        <v>4623</v>
      </c>
      <c r="G602" s="24">
        <v>16050</v>
      </c>
      <c r="H602" s="25">
        <v>3</v>
      </c>
      <c r="I602" s="22" t="s">
        <v>52</v>
      </c>
      <c r="J602" s="26" t="s">
        <v>197</v>
      </c>
      <c r="K602" s="27">
        <v>16050</v>
      </c>
      <c r="L602" s="26" t="s">
        <v>197</v>
      </c>
      <c r="M602" s="27">
        <v>16050</v>
      </c>
      <c r="N602" s="24" t="s">
        <v>750</v>
      </c>
      <c r="O602" s="24"/>
      <c r="P602" s="138" t="s">
        <v>4512</v>
      </c>
      <c r="Q602" s="147">
        <v>5000</v>
      </c>
      <c r="R602" s="149" t="s">
        <v>53</v>
      </c>
      <c r="S602" s="148">
        <v>3</v>
      </c>
      <c r="T602" s="108">
        <v>15000</v>
      </c>
      <c r="U602" s="108">
        <f t="shared" si="263"/>
        <v>1050</v>
      </c>
      <c r="V602" s="108">
        <f t="shared" si="259"/>
        <v>16050</v>
      </c>
      <c r="W602" s="127" t="s">
        <v>4624</v>
      </c>
      <c r="X602" s="51">
        <v>24246</v>
      </c>
      <c r="Y602" s="113">
        <v>24251</v>
      </c>
      <c r="Z602" s="113" t="s">
        <v>4625</v>
      </c>
      <c r="AA602" s="172" t="s">
        <v>863</v>
      </c>
      <c r="AB602" s="154"/>
      <c r="AC602" s="153"/>
      <c r="AD602" s="153"/>
    </row>
    <row r="603" spans="1:30" s="2" customFormat="1" ht="48">
      <c r="A603" s="85">
        <v>24245</v>
      </c>
      <c r="B603" s="101" t="s">
        <v>4626</v>
      </c>
      <c r="C603" s="138">
        <v>4</v>
      </c>
      <c r="D603" s="22" t="s">
        <v>60</v>
      </c>
      <c r="E603" s="23" t="s">
        <v>1328</v>
      </c>
      <c r="F603" s="22" t="s">
        <v>4627</v>
      </c>
      <c r="G603" s="24">
        <v>28890</v>
      </c>
      <c r="H603" s="25">
        <v>13500</v>
      </c>
      <c r="I603" s="22" t="s">
        <v>52</v>
      </c>
      <c r="J603" s="26" t="s">
        <v>1328</v>
      </c>
      <c r="K603" s="27">
        <v>23540</v>
      </c>
      <c r="L603" s="26" t="s">
        <v>1328</v>
      </c>
      <c r="M603" s="27">
        <v>23540</v>
      </c>
      <c r="N603" s="24" t="s">
        <v>750</v>
      </c>
      <c r="O603" s="24"/>
      <c r="P603" s="138"/>
      <c r="Q603" s="147">
        <v>2</v>
      </c>
      <c r="R603" s="149" t="s">
        <v>256</v>
      </c>
      <c r="S603" s="148">
        <v>11000</v>
      </c>
      <c r="T603" s="108">
        <v>22000</v>
      </c>
      <c r="U603" s="108">
        <f t="shared" ref="U603:U633" si="270">T603*7/100</f>
        <v>1540</v>
      </c>
      <c r="V603" s="108">
        <f t="shared" ref="V603:V633" si="271">T603+U603</f>
        <v>23540</v>
      </c>
      <c r="W603" s="127" t="s">
        <v>4628</v>
      </c>
      <c r="X603" s="51">
        <v>24246</v>
      </c>
      <c r="Y603" s="113">
        <v>24252</v>
      </c>
      <c r="Z603" s="113" t="s">
        <v>4629</v>
      </c>
      <c r="AA603" s="172" t="s">
        <v>4630</v>
      </c>
      <c r="AB603" s="154"/>
      <c r="AC603" s="153"/>
      <c r="AD603" s="153"/>
    </row>
    <row r="604" spans="1:30" s="2" customFormat="1" ht="48">
      <c r="A604" s="85">
        <v>24245</v>
      </c>
      <c r="B604" s="101" t="s">
        <v>4631</v>
      </c>
      <c r="C604" s="138">
        <v>7</v>
      </c>
      <c r="D604" s="22" t="s">
        <v>147</v>
      </c>
      <c r="E604" s="23" t="s">
        <v>3008</v>
      </c>
      <c r="F604" s="22" t="s">
        <v>4632</v>
      </c>
      <c r="G604" s="24">
        <v>4280</v>
      </c>
      <c r="H604" s="25"/>
      <c r="I604" s="22" t="s">
        <v>275</v>
      </c>
      <c r="J604" s="26" t="s">
        <v>3008</v>
      </c>
      <c r="K604" s="27">
        <v>4280</v>
      </c>
      <c r="L604" s="26" t="s">
        <v>3008</v>
      </c>
      <c r="M604" s="27">
        <v>4280</v>
      </c>
      <c r="N604" s="24" t="s">
        <v>750</v>
      </c>
      <c r="O604" s="24"/>
      <c r="P604" s="138"/>
      <c r="Q604" s="147">
        <v>1</v>
      </c>
      <c r="R604" s="149" t="s">
        <v>276</v>
      </c>
      <c r="S604" s="148"/>
      <c r="T604" s="108">
        <v>4000</v>
      </c>
      <c r="U604" s="108">
        <f t="shared" si="270"/>
        <v>280</v>
      </c>
      <c r="V604" s="108">
        <f t="shared" si="271"/>
        <v>4280</v>
      </c>
      <c r="W604" s="50" t="s">
        <v>275</v>
      </c>
      <c r="X604" s="51">
        <v>24238</v>
      </c>
      <c r="Y604" s="113">
        <v>24238</v>
      </c>
      <c r="Z604" s="113" t="s">
        <v>275</v>
      </c>
      <c r="AA604" s="172" t="s">
        <v>275</v>
      </c>
      <c r="AB604" s="154"/>
      <c r="AC604" s="153"/>
      <c r="AD604" s="153"/>
    </row>
    <row r="605" spans="1:30" s="2" customFormat="1" ht="48">
      <c r="A605" s="85">
        <v>24245</v>
      </c>
      <c r="B605" s="101" t="s">
        <v>4633</v>
      </c>
      <c r="C605" s="138">
        <v>7</v>
      </c>
      <c r="D605" s="22" t="s">
        <v>147</v>
      </c>
      <c r="E605" s="23" t="s">
        <v>3008</v>
      </c>
      <c r="F605" s="22" t="s">
        <v>4634</v>
      </c>
      <c r="G605" s="24">
        <v>4280</v>
      </c>
      <c r="H605" s="25"/>
      <c r="I605" s="22" t="s">
        <v>275</v>
      </c>
      <c r="J605" s="26" t="s">
        <v>3008</v>
      </c>
      <c r="K605" s="27">
        <v>4280</v>
      </c>
      <c r="L605" s="26" t="s">
        <v>3008</v>
      </c>
      <c r="M605" s="27">
        <v>4280</v>
      </c>
      <c r="N605" s="24" t="s">
        <v>750</v>
      </c>
      <c r="O605" s="24"/>
      <c r="P605" s="138"/>
      <c r="Q605" s="147">
        <v>1</v>
      </c>
      <c r="R605" s="149" t="s">
        <v>276</v>
      </c>
      <c r="S605" s="148"/>
      <c r="T605" s="108">
        <v>4000</v>
      </c>
      <c r="U605" s="108">
        <f t="shared" si="270"/>
        <v>280</v>
      </c>
      <c r="V605" s="108">
        <f t="shared" si="271"/>
        <v>4280</v>
      </c>
      <c r="W605" s="50" t="s">
        <v>275</v>
      </c>
      <c r="X605" s="51">
        <v>24243</v>
      </c>
      <c r="Y605" s="113">
        <v>24243</v>
      </c>
      <c r="Z605" s="113" t="s">
        <v>275</v>
      </c>
      <c r="AA605" s="172" t="s">
        <v>275</v>
      </c>
      <c r="AB605" s="154"/>
      <c r="AC605" s="153"/>
      <c r="AD605" s="153"/>
    </row>
    <row r="606" spans="1:30" s="2" customFormat="1">
      <c r="A606" s="85">
        <v>24245</v>
      </c>
      <c r="B606" s="101" t="s">
        <v>4635</v>
      </c>
      <c r="C606" s="138">
        <v>7</v>
      </c>
      <c r="D606" s="22" t="s">
        <v>147</v>
      </c>
      <c r="E606" s="23" t="s">
        <v>436</v>
      </c>
      <c r="F606" s="22" t="s">
        <v>437</v>
      </c>
      <c r="G606" s="24">
        <v>1540.8</v>
      </c>
      <c r="H606" s="25"/>
      <c r="I606" s="22" t="s">
        <v>275</v>
      </c>
      <c r="J606" s="26" t="s">
        <v>436</v>
      </c>
      <c r="K606" s="27">
        <v>1540.8</v>
      </c>
      <c r="L606" s="41" t="s">
        <v>436</v>
      </c>
      <c r="M606" s="24">
        <v>1540.8</v>
      </c>
      <c r="N606" s="24" t="s">
        <v>750</v>
      </c>
      <c r="O606" s="24"/>
      <c r="P606" s="138"/>
      <c r="Q606" s="147">
        <v>2</v>
      </c>
      <c r="R606" s="149" t="s">
        <v>101</v>
      </c>
      <c r="S606" s="148"/>
      <c r="T606" s="108">
        <v>1440</v>
      </c>
      <c r="U606" s="108">
        <f t="shared" si="270"/>
        <v>100.8</v>
      </c>
      <c r="V606" s="108">
        <f t="shared" si="271"/>
        <v>1540.8</v>
      </c>
      <c r="W606" s="50" t="s">
        <v>275</v>
      </c>
      <c r="X606" s="51">
        <v>24147</v>
      </c>
      <c r="Y606" s="113">
        <v>24147</v>
      </c>
      <c r="Z606" s="113" t="s">
        <v>275</v>
      </c>
      <c r="AA606" s="172" t="s">
        <v>275</v>
      </c>
      <c r="AB606" s="154"/>
      <c r="AC606" s="153"/>
      <c r="AD606" s="153"/>
    </row>
    <row r="607" spans="1:30" s="2" customFormat="1">
      <c r="A607" s="85">
        <v>24245</v>
      </c>
      <c r="B607" s="101" t="s">
        <v>4636</v>
      </c>
      <c r="C607" s="138">
        <v>7</v>
      </c>
      <c r="D607" s="22" t="s">
        <v>147</v>
      </c>
      <c r="E607" s="23" t="s">
        <v>436</v>
      </c>
      <c r="F607" s="22" t="s">
        <v>437</v>
      </c>
      <c r="G607" s="24">
        <v>1572.9</v>
      </c>
      <c r="H607" s="25"/>
      <c r="I607" s="22" t="s">
        <v>275</v>
      </c>
      <c r="J607" s="26" t="s">
        <v>436</v>
      </c>
      <c r="K607" s="27">
        <v>1572.9</v>
      </c>
      <c r="L607" s="41" t="s">
        <v>436</v>
      </c>
      <c r="M607" s="24">
        <v>1572.9</v>
      </c>
      <c r="N607" s="24" t="s">
        <v>750</v>
      </c>
      <c r="O607" s="24"/>
      <c r="P607" s="138"/>
      <c r="Q607" s="147">
        <v>2</v>
      </c>
      <c r="R607" s="149" t="s">
        <v>101</v>
      </c>
      <c r="S607" s="148"/>
      <c r="T607" s="108">
        <v>1470</v>
      </c>
      <c r="U607" s="108">
        <f t="shared" si="270"/>
        <v>102.9</v>
      </c>
      <c r="V607" s="108">
        <f t="shared" si="271"/>
        <v>1572.9</v>
      </c>
      <c r="W607" s="50" t="s">
        <v>275</v>
      </c>
      <c r="X607" s="51">
        <v>24243</v>
      </c>
      <c r="Y607" s="113">
        <v>24243</v>
      </c>
      <c r="Z607" s="113" t="s">
        <v>275</v>
      </c>
      <c r="AA607" s="172" t="s">
        <v>275</v>
      </c>
      <c r="AB607" s="154"/>
      <c r="AC607" s="153"/>
      <c r="AD607" s="153"/>
    </row>
    <row r="608" spans="1:30" s="2" customFormat="1" ht="48">
      <c r="A608" s="85">
        <v>24245</v>
      </c>
      <c r="B608" s="101" t="s">
        <v>4637</v>
      </c>
      <c r="C608" s="138">
        <v>6</v>
      </c>
      <c r="D608" s="22" t="s">
        <v>112</v>
      </c>
      <c r="E608" s="23" t="s">
        <v>3740</v>
      </c>
      <c r="F608" s="22" t="s">
        <v>4638</v>
      </c>
      <c r="G608" s="24">
        <v>1284</v>
      </c>
      <c r="H608" s="25">
        <v>0.24</v>
      </c>
      <c r="I608" s="22" t="s">
        <v>52</v>
      </c>
      <c r="J608" s="26" t="s">
        <v>3740</v>
      </c>
      <c r="K608" s="27">
        <v>1200</v>
      </c>
      <c r="L608" s="26" t="s">
        <v>3740</v>
      </c>
      <c r="M608" s="27">
        <v>1200</v>
      </c>
      <c r="N608" s="24" t="s">
        <v>750</v>
      </c>
      <c r="O608" s="24"/>
      <c r="P608" s="138" t="s">
        <v>4512</v>
      </c>
      <c r="Q608" s="147">
        <v>5000</v>
      </c>
      <c r="R608" s="149" t="s">
        <v>206</v>
      </c>
      <c r="S608" s="148">
        <v>0.24</v>
      </c>
      <c r="T608" s="108">
        <v>1284</v>
      </c>
      <c r="U608" s="108">
        <v>0</v>
      </c>
      <c r="V608" s="108">
        <f t="shared" ref="V608:V612" si="272">T608+U608</f>
        <v>1284</v>
      </c>
      <c r="W608" s="127" t="s">
        <v>4639</v>
      </c>
      <c r="X608" s="51">
        <v>24249</v>
      </c>
      <c r="Y608" s="113">
        <v>24252</v>
      </c>
      <c r="Z608" s="113" t="s">
        <v>4640</v>
      </c>
      <c r="AA608" s="172" t="s">
        <v>863</v>
      </c>
      <c r="AB608" s="154"/>
      <c r="AC608" s="153"/>
      <c r="AD608" s="153"/>
    </row>
    <row r="609" spans="1:30" s="2" customFormat="1" ht="72">
      <c r="A609" s="85">
        <v>24246</v>
      </c>
      <c r="B609" s="101" t="s">
        <v>4641</v>
      </c>
      <c r="C609" s="138">
        <v>2</v>
      </c>
      <c r="D609" s="22" t="s">
        <v>49</v>
      </c>
      <c r="E609" s="23" t="s">
        <v>462</v>
      </c>
      <c r="F609" s="22" t="s">
        <v>4642</v>
      </c>
      <c r="G609" s="24">
        <v>9416</v>
      </c>
      <c r="H609" s="25">
        <v>1.1000000000000001</v>
      </c>
      <c r="I609" s="22" t="s">
        <v>52</v>
      </c>
      <c r="J609" s="26" t="s">
        <v>462</v>
      </c>
      <c r="K609" s="27">
        <v>5992</v>
      </c>
      <c r="L609" s="26" t="s">
        <v>462</v>
      </c>
      <c r="M609" s="27">
        <v>5992</v>
      </c>
      <c r="N609" s="24" t="s">
        <v>750</v>
      </c>
      <c r="O609" s="24"/>
      <c r="P609" s="138"/>
      <c r="Q609" s="147">
        <v>8000</v>
      </c>
      <c r="R609" s="149" t="s">
        <v>88</v>
      </c>
      <c r="S609" s="148">
        <v>0.7</v>
      </c>
      <c r="T609" s="108">
        <v>5600</v>
      </c>
      <c r="U609" s="108">
        <f t="shared" ref="U609:U612" si="273">T609*7/100</f>
        <v>392</v>
      </c>
      <c r="V609" s="108">
        <f t="shared" si="272"/>
        <v>5992</v>
      </c>
      <c r="W609" s="127" t="s">
        <v>4643</v>
      </c>
      <c r="X609" s="51">
        <v>24250</v>
      </c>
      <c r="Y609" s="113">
        <v>24266</v>
      </c>
      <c r="Z609" s="113" t="s">
        <v>4644</v>
      </c>
      <c r="AA609" s="172" t="s">
        <v>2461</v>
      </c>
      <c r="AB609" s="154"/>
      <c r="AC609" s="153"/>
      <c r="AD609" s="153"/>
    </row>
    <row r="610" spans="1:30" s="2" customFormat="1" ht="48">
      <c r="A610" s="85">
        <v>24246</v>
      </c>
      <c r="B610" s="101" t="s">
        <v>4645</v>
      </c>
      <c r="C610" s="138">
        <v>6</v>
      </c>
      <c r="D610" s="22" t="s">
        <v>112</v>
      </c>
      <c r="E610" s="23" t="s">
        <v>197</v>
      </c>
      <c r="F610" s="22" t="s">
        <v>4646</v>
      </c>
      <c r="G610" s="24">
        <v>1605</v>
      </c>
      <c r="H610" s="25">
        <v>100</v>
      </c>
      <c r="I610" s="22" t="s">
        <v>52</v>
      </c>
      <c r="J610" s="26" t="s">
        <v>197</v>
      </c>
      <c r="K610" s="27">
        <v>1605</v>
      </c>
      <c r="L610" s="26" t="s">
        <v>197</v>
      </c>
      <c r="M610" s="27">
        <v>1605</v>
      </c>
      <c r="N610" s="24" t="s">
        <v>750</v>
      </c>
      <c r="O610" s="24"/>
      <c r="P610" s="138" t="s">
        <v>4619</v>
      </c>
      <c r="Q610" s="147">
        <v>15</v>
      </c>
      <c r="R610" s="149" t="s">
        <v>53</v>
      </c>
      <c r="S610" s="148">
        <v>100</v>
      </c>
      <c r="T610" s="108">
        <v>1500</v>
      </c>
      <c r="U610" s="108">
        <f t="shared" si="273"/>
        <v>105</v>
      </c>
      <c r="V610" s="108">
        <f t="shared" si="272"/>
        <v>1605</v>
      </c>
      <c r="W610" s="127" t="s">
        <v>4647</v>
      </c>
      <c r="X610" s="51">
        <v>24249</v>
      </c>
      <c r="Y610" s="113">
        <v>24251</v>
      </c>
      <c r="Z610" s="113" t="s">
        <v>4648</v>
      </c>
      <c r="AA610" s="172" t="s">
        <v>3610</v>
      </c>
      <c r="AB610" s="154"/>
      <c r="AC610" s="153"/>
      <c r="AD610" s="153"/>
    </row>
    <row r="611" spans="1:30" s="2" customFormat="1" ht="48">
      <c r="A611" s="85">
        <v>24250</v>
      </c>
      <c r="B611" s="101" t="s">
        <v>4649</v>
      </c>
      <c r="C611" s="138">
        <v>6</v>
      </c>
      <c r="D611" s="22" t="s">
        <v>112</v>
      </c>
      <c r="E611" s="23" t="s">
        <v>50</v>
      </c>
      <c r="F611" s="22" t="s">
        <v>4650</v>
      </c>
      <c r="G611" s="24">
        <v>37450</v>
      </c>
      <c r="H611" s="25">
        <v>70</v>
      </c>
      <c r="I611" s="22" t="s">
        <v>52</v>
      </c>
      <c r="J611" s="26" t="s">
        <v>50</v>
      </c>
      <c r="K611" s="27">
        <v>37450</v>
      </c>
      <c r="L611" s="26" t="s">
        <v>50</v>
      </c>
      <c r="M611" s="27">
        <v>37450</v>
      </c>
      <c r="N611" s="24" t="s">
        <v>750</v>
      </c>
      <c r="O611" s="24"/>
      <c r="P611" s="138" t="s">
        <v>4527</v>
      </c>
      <c r="Q611" s="147">
        <v>500</v>
      </c>
      <c r="R611" s="149" t="s">
        <v>206</v>
      </c>
      <c r="S611" s="148">
        <v>70</v>
      </c>
      <c r="T611" s="108">
        <v>35000</v>
      </c>
      <c r="U611" s="108">
        <f t="shared" si="273"/>
        <v>2450</v>
      </c>
      <c r="V611" s="108">
        <f t="shared" si="272"/>
        <v>37450</v>
      </c>
      <c r="W611" s="127" t="s">
        <v>4651</v>
      </c>
      <c r="X611" s="51">
        <v>24251</v>
      </c>
      <c r="Y611" s="113">
        <v>24278</v>
      </c>
      <c r="Z611" s="113" t="s">
        <v>4652</v>
      </c>
      <c r="AA611" s="172" t="s">
        <v>804</v>
      </c>
      <c r="AB611" s="154"/>
      <c r="AC611" s="153"/>
      <c r="AD611" s="153"/>
    </row>
    <row r="612" spans="1:30" s="2" customFormat="1" ht="72">
      <c r="A612" s="85">
        <v>24250</v>
      </c>
      <c r="B612" s="101" t="s">
        <v>4653</v>
      </c>
      <c r="C612" s="138">
        <v>2</v>
      </c>
      <c r="D612" s="22" t="s">
        <v>49</v>
      </c>
      <c r="E612" s="23" t="s">
        <v>462</v>
      </c>
      <c r="F612" s="22" t="s">
        <v>4654</v>
      </c>
      <c r="G612" s="24">
        <v>168525</v>
      </c>
      <c r="H612" s="25">
        <v>315</v>
      </c>
      <c r="I612" s="22" t="s">
        <v>52</v>
      </c>
      <c r="J612" s="26" t="s">
        <v>462</v>
      </c>
      <c r="K612" s="27">
        <v>168525</v>
      </c>
      <c r="L612" s="26" t="s">
        <v>462</v>
      </c>
      <c r="M612" s="27">
        <v>168525</v>
      </c>
      <c r="N612" s="24" t="s">
        <v>750</v>
      </c>
      <c r="O612" s="24"/>
      <c r="P612" s="138"/>
      <c r="Q612" s="147">
        <v>500</v>
      </c>
      <c r="R612" s="149" t="s">
        <v>361</v>
      </c>
      <c r="S612" s="148">
        <v>315</v>
      </c>
      <c r="T612" s="108">
        <v>157500</v>
      </c>
      <c r="U612" s="108">
        <f t="shared" si="273"/>
        <v>11025</v>
      </c>
      <c r="V612" s="108">
        <f t="shared" si="272"/>
        <v>168525</v>
      </c>
      <c r="W612" s="127" t="s">
        <v>4655</v>
      </c>
      <c r="X612" s="51">
        <v>24251</v>
      </c>
      <c r="Y612" s="113">
        <v>24274</v>
      </c>
      <c r="Z612" s="113" t="s">
        <v>4656</v>
      </c>
      <c r="AA612" s="172" t="s">
        <v>2461</v>
      </c>
      <c r="AB612" s="154"/>
      <c r="AC612" s="153"/>
      <c r="AD612" s="153"/>
    </row>
    <row r="613" spans="1:30" s="2" customFormat="1" ht="72">
      <c r="A613" s="85">
        <v>24250</v>
      </c>
      <c r="B613" s="101" t="s">
        <v>4653</v>
      </c>
      <c r="C613" s="138">
        <v>2</v>
      </c>
      <c r="D613" s="22" t="s">
        <v>49</v>
      </c>
      <c r="E613" s="23" t="s">
        <v>462</v>
      </c>
      <c r="F613" s="22" t="s">
        <v>4657</v>
      </c>
      <c r="G613" s="24">
        <v>168525</v>
      </c>
      <c r="H613" s="25">
        <v>315</v>
      </c>
      <c r="I613" s="22" t="s">
        <v>52</v>
      </c>
      <c r="J613" s="26" t="s">
        <v>462</v>
      </c>
      <c r="K613" s="27">
        <v>168525</v>
      </c>
      <c r="L613" s="26" t="s">
        <v>462</v>
      </c>
      <c r="M613" s="27">
        <v>168525</v>
      </c>
      <c r="N613" s="24" t="s">
        <v>750</v>
      </c>
      <c r="O613" s="24"/>
      <c r="P613" s="138"/>
      <c r="Q613" s="147">
        <v>500</v>
      </c>
      <c r="R613" s="149" t="s">
        <v>361</v>
      </c>
      <c r="S613" s="148">
        <v>315</v>
      </c>
      <c r="T613" s="108">
        <v>157500</v>
      </c>
      <c r="U613" s="108">
        <f t="shared" ref="U613:U614" si="274">T613*7/100</f>
        <v>11025</v>
      </c>
      <c r="V613" s="108">
        <f t="shared" ref="V613:V614" si="275">T613+U613</f>
        <v>168525</v>
      </c>
      <c r="W613" s="127" t="s">
        <v>4655</v>
      </c>
      <c r="X613" s="51">
        <v>24251</v>
      </c>
      <c r="Y613" s="113">
        <v>24274</v>
      </c>
      <c r="Z613" s="113" t="s">
        <v>4656</v>
      </c>
      <c r="AA613" s="172"/>
      <c r="AB613" s="154"/>
      <c r="AC613" s="153"/>
      <c r="AD613" s="153"/>
    </row>
    <row r="614" spans="1:30" ht="48">
      <c r="A614" s="85">
        <v>24250</v>
      </c>
      <c r="B614" s="101" t="s">
        <v>4658</v>
      </c>
      <c r="C614" s="67">
        <v>7</v>
      </c>
      <c r="D614" s="14" t="s">
        <v>147</v>
      </c>
      <c r="E614" s="15" t="s">
        <v>3008</v>
      </c>
      <c r="F614" s="14" t="s">
        <v>4659</v>
      </c>
      <c r="G614" s="16">
        <v>18190</v>
      </c>
      <c r="H614" s="17"/>
      <c r="I614" s="14" t="s">
        <v>275</v>
      </c>
      <c r="J614" s="18" t="s">
        <v>3008</v>
      </c>
      <c r="K614" s="19">
        <v>18190</v>
      </c>
      <c r="L614" s="18" t="s">
        <v>3008</v>
      </c>
      <c r="M614" s="19">
        <v>18190</v>
      </c>
      <c r="N614" s="16" t="s">
        <v>750</v>
      </c>
      <c r="O614" s="16"/>
      <c r="P614" s="67"/>
      <c r="Q614" s="106">
        <v>1</v>
      </c>
      <c r="R614" s="107" t="s">
        <v>276</v>
      </c>
      <c r="S614" s="20"/>
      <c r="T614" s="66">
        <v>17000</v>
      </c>
      <c r="U614" s="66">
        <f t="shared" si="274"/>
        <v>1190</v>
      </c>
      <c r="V614" s="66">
        <f t="shared" si="275"/>
        <v>18190</v>
      </c>
      <c r="W614" s="50" t="s">
        <v>275</v>
      </c>
      <c r="X614" s="51">
        <v>24250</v>
      </c>
      <c r="Y614" s="113">
        <v>24250</v>
      </c>
      <c r="Z614" s="113" t="s">
        <v>275</v>
      </c>
      <c r="AA614" s="172" t="s">
        <v>275</v>
      </c>
      <c r="AB614" s="3"/>
      <c r="AC614" s="5"/>
      <c r="AD614" s="5"/>
    </row>
    <row r="615" spans="1:30" s="2" customFormat="1" ht="48">
      <c r="A615" s="85">
        <v>24251</v>
      </c>
      <c r="B615" s="101" t="s">
        <v>4660</v>
      </c>
      <c r="C615" s="138">
        <v>7</v>
      </c>
      <c r="D615" s="22" t="s">
        <v>147</v>
      </c>
      <c r="E615" s="23" t="s">
        <v>3008</v>
      </c>
      <c r="F615" s="22" t="s">
        <v>4661</v>
      </c>
      <c r="G615" s="24">
        <v>13910</v>
      </c>
      <c r="H615" s="25"/>
      <c r="I615" s="22" t="s">
        <v>275</v>
      </c>
      <c r="J615" s="26" t="s">
        <v>3008</v>
      </c>
      <c r="K615" s="27">
        <v>13910</v>
      </c>
      <c r="L615" s="26" t="s">
        <v>3008</v>
      </c>
      <c r="M615" s="27">
        <v>13910</v>
      </c>
      <c r="N615" s="24" t="s">
        <v>750</v>
      </c>
      <c r="O615" s="24"/>
      <c r="P615" s="138"/>
      <c r="Q615" s="147">
        <v>2</v>
      </c>
      <c r="R615" s="149" t="s">
        <v>101</v>
      </c>
      <c r="S615" s="148"/>
      <c r="T615" s="108">
        <v>13000</v>
      </c>
      <c r="U615" s="108">
        <f t="shared" ref="U615:U632" si="276">T615*7/100</f>
        <v>910</v>
      </c>
      <c r="V615" s="108">
        <f t="shared" ref="V615:V632" si="277">T615+U615</f>
        <v>13910</v>
      </c>
      <c r="W615" s="50" t="s">
        <v>275</v>
      </c>
      <c r="X615" s="51">
        <v>24250</v>
      </c>
      <c r="Y615" s="113">
        <v>24250</v>
      </c>
      <c r="Z615" s="113" t="s">
        <v>275</v>
      </c>
      <c r="AA615" s="172" t="s">
        <v>275</v>
      </c>
      <c r="AB615" s="154"/>
      <c r="AC615" s="153"/>
      <c r="AD615" s="153"/>
    </row>
    <row r="616" spans="1:30" s="2" customFormat="1" ht="48">
      <c r="A616" s="85">
        <v>24251</v>
      </c>
      <c r="B616" s="101" t="s">
        <v>4662</v>
      </c>
      <c r="C616" s="138">
        <v>6</v>
      </c>
      <c r="D616" s="22" t="s">
        <v>147</v>
      </c>
      <c r="E616" s="23" t="s">
        <v>620</v>
      </c>
      <c r="F616" s="22" t="s">
        <v>4663</v>
      </c>
      <c r="G616" s="24">
        <v>2169.96</v>
      </c>
      <c r="H616" s="25">
        <v>6.5000000000000002E-2</v>
      </c>
      <c r="I616" s="22" t="s">
        <v>52</v>
      </c>
      <c r="J616" s="26" t="s">
        <v>620</v>
      </c>
      <c r="K616" s="27">
        <v>2028</v>
      </c>
      <c r="L616" s="26" t="s">
        <v>620</v>
      </c>
      <c r="M616" s="27">
        <v>2028</v>
      </c>
      <c r="N616" s="24" t="s">
        <v>750</v>
      </c>
      <c r="O616" s="24"/>
      <c r="P616" s="138" t="s">
        <v>4664</v>
      </c>
      <c r="Q616" s="147">
        <v>31200</v>
      </c>
      <c r="R616" s="149" t="s">
        <v>301</v>
      </c>
      <c r="S616" s="148">
        <v>6.5000000000000002E-2</v>
      </c>
      <c r="T616" s="108">
        <v>2028</v>
      </c>
      <c r="U616" s="108">
        <v>0</v>
      </c>
      <c r="V616" s="108">
        <f t="shared" ref="V616:V619" si="278">T616+U616</f>
        <v>2028</v>
      </c>
      <c r="W616" s="127" t="s">
        <v>4665</v>
      </c>
      <c r="X616" s="51">
        <v>24253</v>
      </c>
      <c r="Y616" s="113">
        <v>24256</v>
      </c>
      <c r="Z616" s="113" t="s">
        <v>4666</v>
      </c>
      <c r="AA616" s="172" t="s">
        <v>4667</v>
      </c>
      <c r="AB616" s="154"/>
      <c r="AC616" s="153"/>
      <c r="AD616" s="153"/>
    </row>
    <row r="617" spans="1:30" s="2" customFormat="1" ht="72">
      <c r="A617" s="85">
        <v>24250</v>
      </c>
      <c r="B617" s="101" t="s">
        <v>4668</v>
      </c>
      <c r="C617" s="138">
        <v>7</v>
      </c>
      <c r="D617" s="22" t="s">
        <v>147</v>
      </c>
      <c r="E617" s="23" t="s">
        <v>4669</v>
      </c>
      <c r="F617" s="22" t="s">
        <v>4670</v>
      </c>
      <c r="G617" s="24">
        <v>34614.5</v>
      </c>
      <c r="H617" s="25"/>
      <c r="I617" s="22" t="s">
        <v>52</v>
      </c>
      <c r="J617" s="26" t="s">
        <v>4669</v>
      </c>
      <c r="K617" s="27">
        <v>34614.5</v>
      </c>
      <c r="L617" s="26" t="s">
        <v>4669</v>
      </c>
      <c r="M617" s="27">
        <v>34614.5</v>
      </c>
      <c r="N617" s="24" t="s">
        <v>750</v>
      </c>
      <c r="O617" s="24"/>
      <c r="P617" s="138"/>
      <c r="Q617" s="147">
        <v>11</v>
      </c>
      <c r="R617" s="149" t="s">
        <v>101</v>
      </c>
      <c r="S617" s="148"/>
      <c r="T617" s="108">
        <v>32350</v>
      </c>
      <c r="U617" s="108">
        <f t="shared" ref="U617:U619" si="279">T617*7/100</f>
        <v>2264.5</v>
      </c>
      <c r="V617" s="108">
        <f t="shared" si="278"/>
        <v>34614.5</v>
      </c>
      <c r="W617" s="127" t="s">
        <v>4671</v>
      </c>
      <c r="X617" s="51">
        <v>24253</v>
      </c>
      <c r="Y617" s="113">
        <v>24285</v>
      </c>
      <c r="Z617" s="113" t="s">
        <v>4672</v>
      </c>
      <c r="AA617" s="172" t="s">
        <v>1090</v>
      </c>
      <c r="AB617" s="154"/>
      <c r="AC617" s="153"/>
      <c r="AD617" s="153"/>
    </row>
    <row r="618" spans="1:30" s="2" customFormat="1" ht="72">
      <c r="A618" s="85">
        <v>24250</v>
      </c>
      <c r="B618" s="101" t="s">
        <v>4673</v>
      </c>
      <c r="C618" s="138">
        <v>7</v>
      </c>
      <c r="D618" s="22" t="s">
        <v>147</v>
      </c>
      <c r="E618" s="23" t="s">
        <v>4669</v>
      </c>
      <c r="F618" s="22" t="s">
        <v>4674</v>
      </c>
      <c r="G618" s="24">
        <v>24449.5</v>
      </c>
      <c r="H618" s="25"/>
      <c r="I618" s="22" t="s">
        <v>52</v>
      </c>
      <c r="J618" s="26" t="s">
        <v>4669</v>
      </c>
      <c r="K618" s="27">
        <v>24449.5</v>
      </c>
      <c r="L618" s="26" t="s">
        <v>4669</v>
      </c>
      <c r="M618" s="27">
        <v>24449.5</v>
      </c>
      <c r="N618" s="24" t="s">
        <v>750</v>
      </c>
      <c r="O618" s="24"/>
      <c r="P618" s="138"/>
      <c r="Q618" s="147">
        <v>6</v>
      </c>
      <c r="R618" s="149" t="s">
        <v>101</v>
      </c>
      <c r="S618" s="148"/>
      <c r="T618" s="108">
        <v>22850</v>
      </c>
      <c r="U618" s="108">
        <f t="shared" si="279"/>
        <v>1599.5</v>
      </c>
      <c r="V618" s="108">
        <f t="shared" si="278"/>
        <v>24449.5</v>
      </c>
      <c r="W618" s="127" t="s">
        <v>4675</v>
      </c>
      <c r="X618" s="51">
        <v>24253</v>
      </c>
      <c r="Y618" s="113">
        <v>24280</v>
      </c>
      <c r="Z618" s="113" t="s">
        <v>4676</v>
      </c>
      <c r="AA618" s="172" t="s">
        <v>1090</v>
      </c>
      <c r="AB618" s="154"/>
      <c r="AC618" s="153"/>
      <c r="AD618" s="153"/>
    </row>
    <row r="619" spans="1:30" s="2" customFormat="1" ht="72">
      <c r="A619" s="85">
        <v>24250</v>
      </c>
      <c r="B619" s="101" t="s">
        <v>4677</v>
      </c>
      <c r="C619" s="138">
        <v>7</v>
      </c>
      <c r="D619" s="22" t="s">
        <v>147</v>
      </c>
      <c r="E619" s="23" t="s">
        <v>4669</v>
      </c>
      <c r="F619" s="22" t="s">
        <v>4678</v>
      </c>
      <c r="G619" s="24">
        <v>40981</v>
      </c>
      <c r="H619" s="25"/>
      <c r="I619" s="22" t="s">
        <v>52</v>
      </c>
      <c r="J619" s="26" t="s">
        <v>4669</v>
      </c>
      <c r="K619" s="27">
        <v>40981</v>
      </c>
      <c r="L619" s="26" t="s">
        <v>4669</v>
      </c>
      <c r="M619" s="27">
        <v>40981</v>
      </c>
      <c r="N619" s="24" t="s">
        <v>750</v>
      </c>
      <c r="O619" s="24"/>
      <c r="P619" s="138"/>
      <c r="Q619" s="147">
        <v>16</v>
      </c>
      <c r="R619" s="149" t="s">
        <v>101</v>
      </c>
      <c r="S619" s="148"/>
      <c r="T619" s="108">
        <v>38300</v>
      </c>
      <c r="U619" s="108">
        <f t="shared" si="279"/>
        <v>2681</v>
      </c>
      <c r="V619" s="108">
        <f t="shared" si="278"/>
        <v>40981</v>
      </c>
      <c r="W619" s="127" t="s">
        <v>4679</v>
      </c>
      <c r="X619" s="51">
        <v>24253</v>
      </c>
      <c r="Y619" s="113">
        <v>24280</v>
      </c>
      <c r="Z619" s="113" t="s">
        <v>4680</v>
      </c>
      <c r="AA619" s="172" t="s">
        <v>1090</v>
      </c>
      <c r="AB619" s="154"/>
      <c r="AC619" s="153"/>
      <c r="AD619" s="153"/>
    </row>
    <row r="620" spans="1:30" s="2" customFormat="1" ht="48">
      <c r="A620" s="85">
        <v>24252</v>
      </c>
      <c r="B620" s="101" t="s">
        <v>4681</v>
      </c>
      <c r="C620" s="138">
        <v>2</v>
      </c>
      <c r="D620" s="22" t="s">
        <v>49</v>
      </c>
      <c r="E620" s="23" t="s">
        <v>3056</v>
      </c>
      <c r="F620" s="22" t="s">
        <v>3165</v>
      </c>
      <c r="G620" s="24">
        <v>80036</v>
      </c>
      <c r="H620" s="25">
        <v>6.8</v>
      </c>
      <c r="I620" s="22" t="s">
        <v>52</v>
      </c>
      <c r="J620" s="26" t="s">
        <v>3056</v>
      </c>
      <c r="K620" s="27">
        <v>68266</v>
      </c>
      <c r="L620" s="26" t="s">
        <v>3056</v>
      </c>
      <c r="M620" s="27">
        <v>68266</v>
      </c>
      <c r="N620" s="24" t="s">
        <v>750</v>
      </c>
      <c r="O620" s="24"/>
      <c r="P620" s="138"/>
      <c r="Q620" s="147">
        <v>11000</v>
      </c>
      <c r="R620" s="149" t="s">
        <v>163</v>
      </c>
      <c r="S620" s="148">
        <v>5.8</v>
      </c>
      <c r="T620" s="108">
        <v>63800</v>
      </c>
      <c r="U620" s="108">
        <f t="shared" si="276"/>
        <v>4466</v>
      </c>
      <c r="V620" s="108">
        <f t="shared" si="277"/>
        <v>68266</v>
      </c>
      <c r="W620" s="127" t="s">
        <v>4682</v>
      </c>
      <c r="X620" s="51">
        <v>24253</v>
      </c>
      <c r="Y620" s="113">
        <v>24277</v>
      </c>
      <c r="Z620" s="113" t="s">
        <v>4683</v>
      </c>
      <c r="AA620" s="172" t="s">
        <v>2366</v>
      </c>
      <c r="AB620" s="154"/>
      <c r="AC620" s="153"/>
      <c r="AD620" s="153"/>
    </row>
    <row r="621" spans="1:30" s="2" customFormat="1">
      <c r="A621" s="85">
        <v>24253</v>
      </c>
      <c r="B621" s="101" t="s">
        <v>4684</v>
      </c>
      <c r="C621" s="138">
        <v>6</v>
      </c>
      <c r="D621" s="22" t="s">
        <v>112</v>
      </c>
      <c r="E621" s="23" t="s">
        <v>197</v>
      </c>
      <c r="F621" s="22" t="s">
        <v>4685</v>
      </c>
      <c r="G621" s="24">
        <v>2140</v>
      </c>
      <c r="H621" s="25">
        <v>0.2</v>
      </c>
      <c r="I621" s="22" t="s">
        <v>52</v>
      </c>
      <c r="J621" s="23" t="s">
        <v>197</v>
      </c>
      <c r="K621" s="27">
        <v>2140</v>
      </c>
      <c r="L621" s="23" t="s">
        <v>197</v>
      </c>
      <c r="M621" s="27">
        <v>2140</v>
      </c>
      <c r="N621" s="24" t="s">
        <v>750</v>
      </c>
      <c r="O621" s="24"/>
      <c r="P621" s="138" t="s">
        <v>4686</v>
      </c>
      <c r="Q621" s="147">
        <v>10000</v>
      </c>
      <c r="R621" s="149" t="s">
        <v>58</v>
      </c>
      <c r="S621" s="148">
        <v>0.2</v>
      </c>
      <c r="T621" s="108">
        <v>2000</v>
      </c>
      <c r="U621" s="108">
        <f t="shared" ref="U621:U631" si="280">T621*7/100</f>
        <v>140</v>
      </c>
      <c r="V621" s="108">
        <f t="shared" ref="V621:V631" si="281">T621+U621</f>
        <v>2140</v>
      </c>
      <c r="W621" s="127" t="s">
        <v>4687</v>
      </c>
      <c r="X621" s="51">
        <v>24257</v>
      </c>
      <c r="Y621" s="113">
        <v>24266</v>
      </c>
      <c r="Z621" s="113" t="s">
        <v>4688</v>
      </c>
      <c r="AA621" s="172" t="s">
        <v>4689</v>
      </c>
      <c r="AB621" s="154"/>
      <c r="AC621" s="153"/>
      <c r="AD621" s="153"/>
    </row>
    <row r="622" spans="1:30" s="2" customFormat="1">
      <c r="A622" s="85">
        <v>24253</v>
      </c>
      <c r="B622" s="101" t="s">
        <v>4690</v>
      </c>
      <c r="C622" s="138">
        <v>6</v>
      </c>
      <c r="D622" s="22" t="s">
        <v>112</v>
      </c>
      <c r="E622" s="23" t="s">
        <v>1339</v>
      </c>
      <c r="F622" s="22" t="s">
        <v>1988</v>
      </c>
      <c r="G622" s="24">
        <v>267500</v>
      </c>
      <c r="H622" s="25">
        <v>5</v>
      </c>
      <c r="I622" s="22" t="s">
        <v>52</v>
      </c>
      <c r="J622" s="26" t="s">
        <v>1339</v>
      </c>
      <c r="K622" s="27">
        <v>250000</v>
      </c>
      <c r="L622" s="26" t="s">
        <v>1339</v>
      </c>
      <c r="M622" s="27">
        <v>250000</v>
      </c>
      <c r="N622" s="24" t="s">
        <v>750</v>
      </c>
      <c r="O622" s="24"/>
      <c r="P622" s="138" t="s">
        <v>4691</v>
      </c>
      <c r="Q622" s="147">
        <v>24000</v>
      </c>
      <c r="R622" s="149" t="s">
        <v>206</v>
      </c>
      <c r="S622" s="148">
        <v>5</v>
      </c>
      <c r="T622" s="108">
        <v>120000</v>
      </c>
      <c r="U622" s="108">
        <v>0</v>
      </c>
      <c r="V622" s="108">
        <f t="shared" si="281"/>
        <v>120000</v>
      </c>
      <c r="W622" s="127" t="s">
        <v>4692</v>
      </c>
      <c r="X622" s="51">
        <v>24279</v>
      </c>
      <c r="Y622" s="113">
        <v>24284</v>
      </c>
      <c r="Z622" s="113" t="s">
        <v>4693</v>
      </c>
      <c r="AA622" s="172" t="s">
        <v>2310</v>
      </c>
      <c r="AB622" s="154" t="s">
        <v>314</v>
      </c>
      <c r="AC622" s="153"/>
      <c r="AD622" s="153"/>
    </row>
    <row r="623" spans="1:30" s="2" customFormat="1">
      <c r="A623" s="85"/>
      <c r="B623" s="101"/>
      <c r="C623" s="138"/>
      <c r="D623" s="22"/>
      <c r="E623" s="23"/>
      <c r="F623" s="22"/>
      <c r="G623" s="24"/>
      <c r="H623" s="25"/>
      <c r="I623" s="22"/>
      <c r="J623" s="26"/>
      <c r="K623" s="27"/>
      <c r="L623" s="26"/>
      <c r="M623" s="41"/>
      <c r="N623" s="24"/>
      <c r="O623" s="24"/>
      <c r="P623" s="138" t="s">
        <v>4691</v>
      </c>
      <c r="Q623" s="147">
        <v>26000</v>
      </c>
      <c r="R623" s="149" t="s">
        <v>206</v>
      </c>
      <c r="S623" s="148">
        <v>5</v>
      </c>
      <c r="T623" s="108">
        <v>130000</v>
      </c>
      <c r="U623" s="108">
        <v>0</v>
      </c>
      <c r="V623" s="108">
        <f t="shared" si="281"/>
        <v>130000</v>
      </c>
      <c r="W623" s="127" t="s">
        <v>4692</v>
      </c>
      <c r="X623" s="51">
        <v>24279</v>
      </c>
      <c r="Y623" s="113">
        <v>24295</v>
      </c>
      <c r="Z623" s="113" t="s">
        <v>4694</v>
      </c>
      <c r="AA623" s="172" t="s">
        <v>2310</v>
      </c>
      <c r="AB623" s="154" t="s">
        <v>551</v>
      </c>
      <c r="AC623" s="153"/>
      <c r="AD623" s="153"/>
    </row>
    <row r="624" spans="1:30" s="2" customFormat="1" ht="48">
      <c r="A624" s="85">
        <v>24256</v>
      </c>
      <c r="B624" s="101" t="s">
        <v>4695</v>
      </c>
      <c r="C624" s="138">
        <v>7</v>
      </c>
      <c r="D624" s="22" t="s">
        <v>147</v>
      </c>
      <c r="E624" s="23" t="s">
        <v>930</v>
      </c>
      <c r="F624" s="22" t="s">
        <v>4696</v>
      </c>
      <c r="G624" s="24">
        <v>12305</v>
      </c>
      <c r="H624" s="25"/>
      <c r="I624" s="22" t="s">
        <v>275</v>
      </c>
      <c r="J624" s="26" t="s">
        <v>930</v>
      </c>
      <c r="K624" s="27">
        <v>12305</v>
      </c>
      <c r="L624" s="26" t="s">
        <v>930</v>
      </c>
      <c r="M624" s="27">
        <v>12305</v>
      </c>
      <c r="N624" s="24" t="s">
        <v>750</v>
      </c>
      <c r="O624" s="24"/>
      <c r="P624" s="138"/>
      <c r="Q624" s="147">
        <v>2</v>
      </c>
      <c r="R624" s="149" t="s">
        <v>276</v>
      </c>
      <c r="S624" s="148"/>
      <c r="T624" s="108">
        <v>11500</v>
      </c>
      <c r="U624" s="108">
        <f t="shared" si="280"/>
        <v>805</v>
      </c>
      <c r="V624" s="108">
        <f t="shared" si="281"/>
        <v>12305</v>
      </c>
      <c r="W624" s="50" t="s">
        <v>275</v>
      </c>
      <c r="X624" s="51">
        <v>24253</v>
      </c>
      <c r="Y624" s="113">
        <v>24253</v>
      </c>
      <c r="Z624" s="113" t="s">
        <v>275</v>
      </c>
      <c r="AA624" s="172" t="s">
        <v>275</v>
      </c>
      <c r="AB624" s="154"/>
      <c r="AC624" s="153"/>
      <c r="AD624" s="153"/>
    </row>
    <row r="625" spans="1:30" s="2" customFormat="1">
      <c r="A625" s="207"/>
      <c r="B625" s="208" t="s">
        <v>4697</v>
      </c>
      <c r="C625" s="206"/>
      <c r="D625" s="209"/>
      <c r="E625" s="162"/>
      <c r="F625" s="206" t="s">
        <v>2743</v>
      </c>
      <c r="G625" s="210"/>
      <c r="H625" s="211"/>
      <c r="I625" s="209"/>
      <c r="J625" s="212"/>
      <c r="K625" s="213"/>
      <c r="L625" s="212"/>
      <c r="M625" s="214"/>
      <c r="N625" s="210"/>
      <c r="O625" s="210"/>
      <c r="P625" s="206"/>
      <c r="Q625" s="215"/>
      <c r="R625" s="216"/>
      <c r="S625" s="217"/>
      <c r="T625" s="218"/>
      <c r="U625" s="218">
        <f t="shared" ref="U625:U629" si="282">T625*7/100</f>
        <v>0</v>
      </c>
      <c r="V625" s="218">
        <f t="shared" ref="V625:V629" si="283">T625+U625</f>
        <v>0</v>
      </c>
      <c r="W625" s="213"/>
      <c r="X625" s="219"/>
      <c r="Y625" s="220"/>
      <c r="Z625" s="173" t="s">
        <v>2743</v>
      </c>
      <c r="AA625" s="220"/>
      <c r="AB625" s="221"/>
      <c r="AC625" s="153"/>
      <c r="AD625" s="153"/>
    </row>
    <row r="626" spans="1:30" s="2" customFormat="1">
      <c r="A626" s="207"/>
      <c r="B626" s="208" t="s">
        <v>4698</v>
      </c>
      <c r="C626" s="206"/>
      <c r="D626" s="209"/>
      <c r="E626" s="162"/>
      <c r="F626" s="206" t="s">
        <v>2743</v>
      </c>
      <c r="G626" s="210"/>
      <c r="H626" s="211"/>
      <c r="I626" s="209"/>
      <c r="J626" s="212"/>
      <c r="K626" s="213"/>
      <c r="L626" s="212"/>
      <c r="M626" s="214"/>
      <c r="N626" s="210"/>
      <c r="O626" s="210"/>
      <c r="P626" s="206"/>
      <c r="Q626" s="215"/>
      <c r="R626" s="216"/>
      <c r="S626" s="217"/>
      <c r="T626" s="218"/>
      <c r="U626" s="218">
        <f t="shared" si="282"/>
        <v>0</v>
      </c>
      <c r="V626" s="218">
        <f t="shared" si="283"/>
        <v>0</v>
      </c>
      <c r="W626" s="213"/>
      <c r="X626" s="219"/>
      <c r="Y626" s="220"/>
      <c r="Z626" s="173" t="s">
        <v>2743</v>
      </c>
      <c r="AA626" s="220"/>
      <c r="AB626" s="221"/>
      <c r="AC626" s="153"/>
      <c r="AD626" s="153"/>
    </row>
    <row r="627" spans="1:30" s="2" customFormat="1">
      <c r="A627" s="207"/>
      <c r="B627" s="208" t="s">
        <v>4699</v>
      </c>
      <c r="C627" s="206"/>
      <c r="D627" s="209"/>
      <c r="E627" s="162"/>
      <c r="F627" s="206" t="s">
        <v>2743</v>
      </c>
      <c r="G627" s="210"/>
      <c r="H627" s="211"/>
      <c r="I627" s="209"/>
      <c r="J627" s="212"/>
      <c r="K627" s="213"/>
      <c r="L627" s="212"/>
      <c r="M627" s="214"/>
      <c r="N627" s="210"/>
      <c r="O627" s="210"/>
      <c r="P627" s="206"/>
      <c r="Q627" s="215"/>
      <c r="R627" s="216"/>
      <c r="S627" s="217"/>
      <c r="T627" s="218"/>
      <c r="U627" s="218">
        <f t="shared" si="282"/>
        <v>0</v>
      </c>
      <c r="V627" s="218">
        <f t="shared" si="283"/>
        <v>0</v>
      </c>
      <c r="W627" s="213"/>
      <c r="X627" s="219"/>
      <c r="Y627" s="220"/>
      <c r="Z627" s="173" t="s">
        <v>2743</v>
      </c>
      <c r="AA627" s="220"/>
      <c r="AB627" s="221"/>
      <c r="AC627" s="153"/>
      <c r="AD627" s="153"/>
    </row>
    <row r="628" spans="1:30" s="2" customFormat="1">
      <c r="A628" s="207"/>
      <c r="B628" s="208" t="s">
        <v>4700</v>
      </c>
      <c r="C628" s="206"/>
      <c r="D628" s="209"/>
      <c r="E628" s="162"/>
      <c r="F628" s="206" t="s">
        <v>2743</v>
      </c>
      <c r="G628" s="210"/>
      <c r="H628" s="211"/>
      <c r="I628" s="209"/>
      <c r="J628" s="212"/>
      <c r="K628" s="213"/>
      <c r="L628" s="212"/>
      <c r="M628" s="214"/>
      <c r="N628" s="210"/>
      <c r="O628" s="210"/>
      <c r="P628" s="206"/>
      <c r="Q628" s="215"/>
      <c r="R628" s="216"/>
      <c r="S628" s="217"/>
      <c r="T628" s="218"/>
      <c r="U628" s="218">
        <f t="shared" si="282"/>
        <v>0</v>
      </c>
      <c r="V628" s="218">
        <f t="shared" si="283"/>
        <v>0</v>
      </c>
      <c r="W628" s="213"/>
      <c r="X628" s="219"/>
      <c r="Y628" s="220"/>
      <c r="Z628" s="173" t="s">
        <v>2743</v>
      </c>
      <c r="AA628" s="220"/>
      <c r="AB628" s="221"/>
      <c r="AC628" s="153"/>
      <c r="AD628" s="153"/>
    </row>
    <row r="629" spans="1:30" s="2" customFormat="1">
      <c r="A629" s="85">
        <v>24256</v>
      </c>
      <c r="B629" s="101" t="s">
        <v>4701</v>
      </c>
      <c r="C629" s="138">
        <v>2</v>
      </c>
      <c r="D629" s="22" t="s">
        <v>60</v>
      </c>
      <c r="E629" s="23" t="s">
        <v>4610</v>
      </c>
      <c r="F629" s="22" t="s">
        <v>3041</v>
      </c>
      <c r="G629" s="24">
        <v>2856900</v>
      </c>
      <c r="H629" s="25">
        <v>89</v>
      </c>
      <c r="I629" s="22" t="s">
        <v>94</v>
      </c>
      <c r="J629" s="23" t="s">
        <v>4610</v>
      </c>
      <c r="K629" s="27">
        <v>2856900</v>
      </c>
      <c r="L629" s="23" t="s">
        <v>4610</v>
      </c>
      <c r="M629" s="27">
        <v>2856900</v>
      </c>
      <c r="N629" s="24" t="s">
        <v>750</v>
      </c>
      <c r="O629" s="24"/>
      <c r="P629" s="138"/>
      <c r="Q629" s="147">
        <v>30000</v>
      </c>
      <c r="R629" s="149" t="s">
        <v>63</v>
      </c>
      <c r="S629" s="148">
        <v>89</v>
      </c>
      <c r="T629" s="108">
        <v>2670000</v>
      </c>
      <c r="U629" s="108">
        <f t="shared" si="282"/>
        <v>186900</v>
      </c>
      <c r="V629" s="108">
        <f t="shared" si="283"/>
        <v>2856900</v>
      </c>
      <c r="W629" s="127" t="s">
        <v>4702</v>
      </c>
      <c r="X629" s="51">
        <v>24292</v>
      </c>
      <c r="Y629" s="113">
        <v>24293</v>
      </c>
      <c r="Z629" s="113" t="s">
        <v>4703</v>
      </c>
      <c r="AA629" s="172" t="s">
        <v>4704</v>
      </c>
      <c r="AB629" s="154"/>
      <c r="AC629" s="153"/>
      <c r="AD629" s="153"/>
    </row>
    <row r="630" spans="1:30" s="2" customFormat="1" ht="48">
      <c r="A630" s="85">
        <v>24257</v>
      </c>
      <c r="B630" s="101" t="s">
        <v>4705</v>
      </c>
      <c r="C630" s="138">
        <v>1</v>
      </c>
      <c r="D630" s="22" t="s">
        <v>60</v>
      </c>
      <c r="E630" s="23" t="s">
        <v>61</v>
      </c>
      <c r="F630" s="22" t="s">
        <v>1551</v>
      </c>
      <c r="G630" s="24">
        <v>763980</v>
      </c>
      <c r="H630" s="25">
        <v>2040</v>
      </c>
      <c r="I630" s="22" t="s">
        <v>94</v>
      </c>
      <c r="J630" s="26" t="s">
        <v>61</v>
      </c>
      <c r="K630" s="27">
        <v>743757</v>
      </c>
      <c r="L630" s="26" t="s">
        <v>61</v>
      </c>
      <c r="M630" s="27">
        <v>743757</v>
      </c>
      <c r="N630" s="24" t="s">
        <v>750</v>
      </c>
      <c r="O630" s="24"/>
      <c r="P630" s="138"/>
      <c r="Q630" s="147">
        <v>350</v>
      </c>
      <c r="R630" s="149" t="s">
        <v>63</v>
      </c>
      <c r="S630" s="148">
        <v>1986</v>
      </c>
      <c r="T630" s="108">
        <v>695100</v>
      </c>
      <c r="U630" s="108">
        <f t="shared" si="280"/>
        <v>48657</v>
      </c>
      <c r="V630" s="108">
        <f t="shared" si="281"/>
        <v>743757</v>
      </c>
      <c r="W630" s="127" t="s">
        <v>4706</v>
      </c>
      <c r="X630" s="51">
        <v>24271</v>
      </c>
      <c r="Y630" s="113">
        <v>24277</v>
      </c>
      <c r="Z630" s="113" t="s">
        <v>4707</v>
      </c>
      <c r="AA630" s="172" t="s">
        <v>4708</v>
      </c>
      <c r="AB630" s="154"/>
      <c r="AC630" s="153"/>
      <c r="AD630" s="153"/>
    </row>
    <row r="631" spans="1:30" s="2" customFormat="1" ht="48">
      <c r="A631" s="85">
        <v>24257</v>
      </c>
      <c r="B631" s="101" t="s">
        <v>4705</v>
      </c>
      <c r="C631" s="138">
        <v>1</v>
      </c>
      <c r="D631" s="22" t="s">
        <v>60</v>
      </c>
      <c r="E631" s="23" t="s">
        <v>61</v>
      </c>
      <c r="F631" s="22" t="s">
        <v>4462</v>
      </c>
      <c r="G631" s="24">
        <v>2054400</v>
      </c>
      <c r="H631" s="25">
        <v>768</v>
      </c>
      <c r="I631" s="22" t="s">
        <v>94</v>
      </c>
      <c r="J631" s="26" t="s">
        <v>61</v>
      </c>
      <c r="K631" s="27">
        <v>2006250</v>
      </c>
      <c r="L631" s="26" t="s">
        <v>61</v>
      </c>
      <c r="M631" s="27">
        <v>2006250</v>
      </c>
      <c r="N631" s="24" t="s">
        <v>750</v>
      </c>
      <c r="O631" s="24"/>
      <c r="P631" s="138"/>
      <c r="Q631" s="147">
        <v>2500</v>
      </c>
      <c r="R631" s="149" t="s">
        <v>63</v>
      </c>
      <c r="S631" s="148">
        <v>750</v>
      </c>
      <c r="T631" s="108">
        <v>1875000</v>
      </c>
      <c r="U631" s="108">
        <f t="shared" si="280"/>
        <v>131250</v>
      </c>
      <c r="V631" s="108">
        <f t="shared" si="281"/>
        <v>2006250</v>
      </c>
      <c r="W631" s="127" t="s">
        <v>4706</v>
      </c>
      <c r="X631" s="51">
        <v>24271</v>
      </c>
      <c r="Y631" s="113">
        <v>24277</v>
      </c>
      <c r="Z631" s="113" t="s">
        <v>4707</v>
      </c>
      <c r="AA631" s="172" t="s">
        <v>4708</v>
      </c>
      <c r="AB631" s="154"/>
      <c r="AC631" s="153"/>
      <c r="AD631" s="153"/>
    </row>
    <row r="632" spans="1:30" s="2" customFormat="1" ht="48">
      <c r="A632" s="85">
        <v>24257</v>
      </c>
      <c r="B632" s="101" t="s">
        <v>4705</v>
      </c>
      <c r="C632" s="138">
        <v>1</v>
      </c>
      <c r="D632" s="22" t="s">
        <v>60</v>
      </c>
      <c r="E632" s="23" t="s">
        <v>61</v>
      </c>
      <c r="F632" s="22" t="s">
        <v>4709</v>
      </c>
      <c r="G632" s="24">
        <v>1282395</v>
      </c>
      <c r="H632" s="25">
        <v>5100</v>
      </c>
      <c r="I632" s="22" t="s">
        <v>94</v>
      </c>
      <c r="J632" s="26" t="s">
        <v>61</v>
      </c>
      <c r="K632" s="27">
        <v>127736.6</v>
      </c>
      <c r="L632" s="26" t="s">
        <v>61</v>
      </c>
      <c r="M632" s="27">
        <v>127736.6</v>
      </c>
      <c r="N632" s="24" t="s">
        <v>750</v>
      </c>
      <c r="O632" s="24"/>
      <c r="P632" s="138"/>
      <c r="Q632" s="147">
        <v>235</v>
      </c>
      <c r="R632" s="149" t="s">
        <v>63</v>
      </c>
      <c r="S632" s="148">
        <v>5080</v>
      </c>
      <c r="T632" s="108">
        <v>119380</v>
      </c>
      <c r="U632" s="108">
        <f t="shared" si="276"/>
        <v>8356.6</v>
      </c>
      <c r="V632" s="108">
        <f t="shared" si="277"/>
        <v>127736.6</v>
      </c>
      <c r="W632" s="127" t="s">
        <v>4706</v>
      </c>
      <c r="X632" s="51">
        <v>24271</v>
      </c>
      <c r="Y632" s="113">
        <v>24277</v>
      </c>
      <c r="Z632" s="113" t="s">
        <v>4707</v>
      </c>
      <c r="AA632" s="172" t="s">
        <v>4708</v>
      </c>
      <c r="AB632" s="154"/>
      <c r="AC632" s="153"/>
      <c r="AD632" s="153"/>
    </row>
    <row r="633" spans="1:30" s="2" customFormat="1" ht="48">
      <c r="A633" s="85">
        <v>24257</v>
      </c>
      <c r="B633" s="101" t="s">
        <v>4705</v>
      </c>
      <c r="C633" s="138">
        <v>1</v>
      </c>
      <c r="D633" s="22" t="s">
        <v>60</v>
      </c>
      <c r="E633" s="23" t="s">
        <v>61</v>
      </c>
      <c r="F633" s="22" t="s">
        <v>643</v>
      </c>
      <c r="G633" s="24">
        <v>280650.3</v>
      </c>
      <c r="H633" s="25">
        <v>3747</v>
      </c>
      <c r="I633" s="22" t="s">
        <v>94</v>
      </c>
      <c r="J633" s="26" t="s">
        <v>61</v>
      </c>
      <c r="K633" s="27">
        <v>277055.09999999998</v>
      </c>
      <c r="L633" s="26" t="s">
        <v>61</v>
      </c>
      <c r="M633" s="27">
        <v>277055.09999999998</v>
      </c>
      <c r="N633" s="24" t="s">
        <v>750</v>
      </c>
      <c r="O633" s="24"/>
      <c r="P633" s="138"/>
      <c r="Q633" s="147">
        <v>70</v>
      </c>
      <c r="R633" s="149" t="s">
        <v>63</v>
      </c>
      <c r="S633" s="148">
        <v>3699</v>
      </c>
      <c r="T633" s="108">
        <v>258930</v>
      </c>
      <c r="U633" s="108">
        <f t="shared" si="270"/>
        <v>18125.099999999999</v>
      </c>
      <c r="V633" s="108">
        <f t="shared" si="271"/>
        <v>277055.09999999998</v>
      </c>
      <c r="W633" s="127" t="s">
        <v>4706</v>
      </c>
      <c r="X633" s="51">
        <v>24271</v>
      </c>
      <c r="Y633" s="113">
        <v>24277</v>
      </c>
      <c r="Z633" s="113" t="s">
        <v>4707</v>
      </c>
      <c r="AA633" s="172" t="s">
        <v>4708</v>
      </c>
      <c r="AB633" s="154"/>
      <c r="AC633" s="153"/>
      <c r="AD633" s="153"/>
    </row>
    <row r="634" spans="1:30" s="2" customFormat="1">
      <c r="A634" s="85">
        <v>24253</v>
      </c>
      <c r="B634" s="101" t="s">
        <v>4710</v>
      </c>
      <c r="C634" s="138">
        <v>7</v>
      </c>
      <c r="D634" s="22" t="s">
        <v>49</v>
      </c>
      <c r="E634" s="23" t="s">
        <v>4711</v>
      </c>
      <c r="F634" s="22" t="s">
        <v>4712</v>
      </c>
      <c r="G634" s="24">
        <v>51360</v>
      </c>
      <c r="H634" s="25"/>
      <c r="I634" s="22" t="s">
        <v>52</v>
      </c>
      <c r="J634" s="23" t="s">
        <v>4711</v>
      </c>
      <c r="K634" s="27">
        <v>51360</v>
      </c>
      <c r="L634" s="23" t="s">
        <v>4711</v>
      </c>
      <c r="M634" s="27">
        <v>51360</v>
      </c>
      <c r="N634" s="24" t="s">
        <v>750</v>
      </c>
      <c r="O634" s="24"/>
      <c r="P634" s="138"/>
      <c r="Q634" s="147">
        <v>1</v>
      </c>
      <c r="R634" s="149" t="s">
        <v>35</v>
      </c>
      <c r="S634" s="148"/>
      <c r="T634" s="108">
        <v>48000</v>
      </c>
      <c r="U634" s="108">
        <f t="shared" si="242"/>
        <v>3360</v>
      </c>
      <c r="V634" s="108">
        <f t="shared" si="243"/>
        <v>51360</v>
      </c>
      <c r="W634" s="127" t="s">
        <v>4713</v>
      </c>
      <c r="X634" s="51">
        <v>24260</v>
      </c>
      <c r="Y634" s="113">
        <v>24336</v>
      </c>
      <c r="Z634" s="113" t="s">
        <v>4714</v>
      </c>
      <c r="AA634" s="172" t="s">
        <v>4715</v>
      </c>
      <c r="AB634" s="154"/>
      <c r="AC634" s="153"/>
      <c r="AD634" s="153"/>
    </row>
    <row r="635" spans="1:30" s="2" customFormat="1">
      <c r="A635" s="85">
        <v>24257</v>
      </c>
      <c r="B635" s="101" t="s">
        <v>4716</v>
      </c>
      <c r="C635" s="138">
        <v>5</v>
      </c>
      <c r="D635" s="22" t="s">
        <v>60</v>
      </c>
      <c r="E635" s="23" t="s">
        <v>4717</v>
      </c>
      <c r="F635" s="22" t="s">
        <v>4718</v>
      </c>
      <c r="G635" s="24">
        <v>3670</v>
      </c>
      <c r="H635" s="25"/>
      <c r="I635" s="22" t="s">
        <v>245</v>
      </c>
      <c r="J635" s="23" t="s">
        <v>4717</v>
      </c>
      <c r="K635" s="27">
        <v>3670</v>
      </c>
      <c r="L635" s="23" t="s">
        <v>4717</v>
      </c>
      <c r="M635" s="27">
        <v>3670</v>
      </c>
      <c r="N635" s="24" t="s">
        <v>750</v>
      </c>
      <c r="O635" s="24"/>
      <c r="P635" s="138"/>
      <c r="Q635" s="147">
        <v>7</v>
      </c>
      <c r="R635" s="149" t="s">
        <v>101</v>
      </c>
      <c r="S635" s="148"/>
      <c r="T635" s="108">
        <v>3670</v>
      </c>
      <c r="U635" s="108">
        <v>0</v>
      </c>
      <c r="V635" s="108">
        <f t="shared" ref="V635:V646" si="284">T635+U635</f>
        <v>3670</v>
      </c>
      <c r="W635" s="50" t="s">
        <v>245</v>
      </c>
      <c r="X635" s="51">
        <v>24260</v>
      </c>
      <c r="Y635" s="113">
        <v>24260</v>
      </c>
      <c r="Z635" s="113" t="s">
        <v>4719</v>
      </c>
      <c r="AA635" s="172" t="s">
        <v>4411</v>
      </c>
      <c r="AB635" s="154"/>
      <c r="AC635" s="153"/>
      <c r="AD635" s="153"/>
    </row>
    <row r="636" spans="1:30" s="2" customFormat="1" ht="48">
      <c r="A636" s="85">
        <v>24257</v>
      </c>
      <c r="B636" s="101" t="s">
        <v>4720</v>
      </c>
      <c r="C636" s="138">
        <v>7</v>
      </c>
      <c r="D636" s="22" t="s">
        <v>147</v>
      </c>
      <c r="E636" s="23" t="s">
        <v>930</v>
      </c>
      <c r="F636" s="22" t="s">
        <v>4721</v>
      </c>
      <c r="G636" s="24">
        <v>32100</v>
      </c>
      <c r="H636" s="25"/>
      <c r="I636" s="22" t="s">
        <v>275</v>
      </c>
      <c r="J636" s="26" t="s">
        <v>930</v>
      </c>
      <c r="K636" s="27">
        <v>32100</v>
      </c>
      <c r="L636" s="26" t="s">
        <v>930</v>
      </c>
      <c r="M636" s="27">
        <v>32100</v>
      </c>
      <c r="N636" s="24" t="s">
        <v>750</v>
      </c>
      <c r="O636" s="24"/>
      <c r="P636" s="138"/>
      <c r="Q636" s="147">
        <v>2</v>
      </c>
      <c r="R636" s="149" t="s">
        <v>276</v>
      </c>
      <c r="S636" s="148"/>
      <c r="T636" s="108">
        <v>30000</v>
      </c>
      <c r="U636" s="108">
        <f t="shared" ref="U636:U646" si="285">T636*7/100</f>
        <v>2100</v>
      </c>
      <c r="V636" s="108">
        <f t="shared" si="284"/>
        <v>32100</v>
      </c>
      <c r="W636" s="50" t="s">
        <v>275</v>
      </c>
      <c r="X636" s="51">
        <v>24256</v>
      </c>
      <c r="Y636" s="113">
        <v>24256</v>
      </c>
      <c r="Z636" s="113" t="s">
        <v>275</v>
      </c>
      <c r="AA636" s="172" t="s">
        <v>275</v>
      </c>
      <c r="AB636" s="154"/>
      <c r="AC636" s="153"/>
      <c r="AD636" s="153"/>
    </row>
    <row r="637" spans="1:30" s="2" customFormat="1" ht="72">
      <c r="A637" s="85">
        <v>24258</v>
      </c>
      <c r="B637" s="101" t="s">
        <v>4722</v>
      </c>
      <c r="C637" s="138">
        <v>2</v>
      </c>
      <c r="D637" s="22" t="s">
        <v>49</v>
      </c>
      <c r="E637" s="23" t="s">
        <v>462</v>
      </c>
      <c r="F637" s="22" t="s">
        <v>4237</v>
      </c>
      <c r="G637" s="24">
        <v>14552</v>
      </c>
      <c r="H637" s="25">
        <v>680</v>
      </c>
      <c r="I637" s="22" t="s">
        <v>52</v>
      </c>
      <c r="J637" s="26" t="s">
        <v>462</v>
      </c>
      <c r="K637" s="27">
        <v>14552</v>
      </c>
      <c r="L637" s="26" t="s">
        <v>462</v>
      </c>
      <c r="M637" s="27">
        <v>14552</v>
      </c>
      <c r="N637" s="24" t="s">
        <v>750</v>
      </c>
      <c r="O637" s="24"/>
      <c r="P637" s="138"/>
      <c r="Q637" s="147">
        <v>20</v>
      </c>
      <c r="R637" s="149" t="s">
        <v>256</v>
      </c>
      <c r="S637" s="148">
        <v>680</v>
      </c>
      <c r="T637" s="108">
        <v>13600</v>
      </c>
      <c r="U637" s="108">
        <f t="shared" si="285"/>
        <v>952</v>
      </c>
      <c r="V637" s="108">
        <f t="shared" si="284"/>
        <v>14552</v>
      </c>
      <c r="W637" s="127" t="s">
        <v>4723</v>
      </c>
      <c r="X637" s="51">
        <v>24259</v>
      </c>
      <c r="Y637" s="113">
        <v>24271</v>
      </c>
      <c r="Z637" s="113" t="s">
        <v>4724</v>
      </c>
      <c r="AA637" s="172" t="s">
        <v>1489</v>
      </c>
      <c r="AB637" s="154"/>
      <c r="AC637" s="153"/>
      <c r="AD637" s="153"/>
    </row>
    <row r="638" spans="1:30" ht="30" customHeight="1">
      <c r="A638" s="83">
        <v>24258</v>
      </c>
      <c r="B638" s="101" t="s">
        <v>4725</v>
      </c>
      <c r="C638" s="67">
        <v>7</v>
      </c>
      <c r="D638" s="14" t="s">
        <v>147</v>
      </c>
      <c r="E638" s="15" t="s">
        <v>494</v>
      </c>
      <c r="F638" s="14" t="s">
        <v>4726</v>
      </c>
      <c r="G638" s="16">
        <v>500000</v>
      </c>
      <c r="H638" s="17"/>
      <c r="I638" s="14"/>
      <c r="J638" s="18"/>
      <c r="K638" s="19"/>
      <c r="L638" s="63"/>
      <c r="M638" s="16"/>
      <c r="N638" s="16"/>
      <c r="O638" s="16"/>
      <c r="P638" s="67"/>
      <c r="Q638" s="106">
        <v>1</v>
      </c>
      <c r="R638" s="107" t="s">
        <v>276</v>
      </c>
      <c r="S638" s="20"/>
      <c r="T638" s="66">
        <v>14359.68</v>
      </c>
      <c r="U638" s="66">
        <v>0</v>
      </c>
      <c r="V638" s="66">
        <f t="shared" si="284"/>
        <v>14359.68</v>
      </c>
      <c r="W638" s="50" t="s">
        <v>36</v>
      </c>
      <c r="X638" s="51">
        <v>23999</v>
      </c>
      <c r="Y638" s="113">
        <v>24258</v>
      </c>
      <c r="Z638" s="113" t="s">
        <v>3384</v>
      </c>
      <c r="AA638" s="130" t="s">
        <v>3385</v>
      </c>
      <c r="AB638" s="3"/>
      <c r="AC638" s="5"/>
      <c r="AD638" s="5"/>
    </row>
    <row r="639" spans="1:30" ht="30" customHeight="1">
      <c r="A639" s="83">
        <v>24258</v>
      </c>
      <c r="B639" s="101" t="s">
        <v>4727</v>
      </c>
      <c r="C639" s="67">
        <v>7</v>
      </c>
      <c r="D639" s="14" t="s">
        <v>4248</v>
      </c>
      <c r="E639" s="15" t="s">
        <v>500</v>
      </c>
      <c r="F639" s="14" t="s">
        <v>4728</v>
      </c>
      <c r="G639" s="16">
        <v>500000</v>
      </c>
      <c r="H639" s="17"/>
      <c r="I639" s="14" t="s">
        <v>52</v>
      </c>
      <c r="J639" s="18"/>
      <c r="K639" s="19"/>
      <c r="L639" s="63"/>
      <c r="M639" s="16"/>
      <c r="N639" s="16"/>
      <c r="O639" s="16"/>
      <c r="P639" s="67"/>
      <c r="Q639" s="106">
        <v>2</v>
      </c>
      <c r="R639" s="107" t="s">
        <v>276</v>
      </c>
      <c r="S639" s="20"/>
      <c r="T639" s="66">
        <v>463.8</v>
      </c>
      <c r="U639" s="66">
        <v>0</v>
      </c>
      <c r="V639" s="66">
        <f t="shared" si="284"/>
        <v>463.8</v>
      </c>
      <c r="W639" s="50" t="s">
        <v>36</v>
      </c>
      <c r="X639" s="51">
        <v>24011</v>
      </c>
      <c r="Y639" s="113">
        <v>24258</v>
      </c>
      <c r="Z639" s="113" t="s">
        <v>3380</v>
      </c>
      <c r="AA639" s="130" t="s">
        <v>3381</v>
      </c>
      <c r="AB639" s="3"/>
      <c r="AC639" s="5"/>
      <c r="AD639" s="5"/>
    </row>
    <row r="640" spans="1:30" ht="30" customHeight="1">
      <c r="A640" s="85">
        <v>24258</v>
      </c>
      <c r="B640" s="101" t="s">
        <v>4729</v>
      </c>
      <c r="C640" s="67">
        <v>7</v>
      </c>
      <c r="D640" s="14" t="s">
        <v>758</v>
      </c>
      <c r="E640" s="15" t="s">
        <v>759</v>
      </c>
      <c r="F640" s="14" t="s">
        <v>4730</v>
      </c>
      <c r="G640" s="16">
        <v>500000</v>
      </c>
      <c r="H640" s="17"/>
      <c r="I640" s="14" t="s">
        <v>52</v>
      </c>
      <c r="J640" s="18"/>
      <c r="K640" s="19"/>
      <c r="L640" s="63"/>
      <c r="M640" s="16"/>
      <c r="N640" s="16"/>
      <c r="O640" s="16"/>
      <c r="P640" s="67"/>
      <c r="Q640" s="106">
        <v>23162</v>
      </c>
      <c r="R640" s="107" t="s">
        <v>58</v>
      </c>
      <c r="S640" s="20">
        <v>0.23</v>
      </c>
      <c r="T640" s="66">
        <v>5327.26</v>
      </c>
      <c r="U640" s="66">
        <v>0</v>
      </c>
      <c r="V640" s="66">
        <f t="shared" si="284"/>
        <v>5327.26</v>
      </c>
      <c r="W640" s="50" t="s">
        <v>36</v>
      </c>
      <c r="X640" s="51">
        <v>23986</v>
      </c>
      <c r="Y640" s="113">
        <v>24258</v>
      </c>
      <c r="Z640" s="113" t="s">
        <v>3376</v>
      </c>
      <c r="AA640" s="130" t="s">
        <v>3377</v>
      </c>
      <c r="AB640" s="3"/>
      <c r="AC640" s="5"/>
      <c r="AD640" s="5"/>
    </row>
    <row r="641" spans="1:30" s="2" customFormat="1">
      <c r="A641" s="85">
        <v>24260</v>
      </c>
      <c r="B641" s="101" t="s">
        <v>4731</v>
      </c>
      <c r="C641" s="138">
        <v>1</v>
      </c>
      <c r="D641" s="22" t="s">
        <v>60</v>
      </c>
      <c r="E641" s="23" t="s">
        <v>61</v>
      </c>
      <c r="F641" s="22" t="s">
        <v>3340</v>
      </c>
      <c r="G641" s="27">
        <v>215070</v>
      </c>
      <c r="H641" s="25">
        <v>3350</v>
      </c>
      <c r="I641" s="22" t="s">
        <v>52</v>
      </c>
      <c r="J641" s="23" t="s">
        <v>61</v>
      </c>
      <c r="K641" s="27">
        <v>215070</v>
      </c>
      <c r="L641" s="23" t="s">
        <v>61</v>
      </c>
      <c r="M641" s="27">
        <v>215070</v>
      </c>
      <c r="N641" s="24" t="s">
        <v>750</v>
      </c>
      <c r="O641" s="24"/>
      <c r="P641" s="138"/>
      <c r="Q641" s="147">
        <v>60</v>
      </c>
      <c r="R641" s="149" t="s">
        <v>63</v>
      </c>
      <c r="S641" s="148">
        <v>3350</v>
      </c>
      <c r="T641" s="108">
        <v>201000</v>
      </c>
      <c r="U641" s="108">
        <f t="shared" ref="U641:U644" si="286">T641*7/100</f>
        <v>14070</v>
      </c>
      <c r="V641" s="108">
        <f t="shared" ref="V641:V644" si="287">T641+U641</f>
        <v>215070</v>
      </c>
      <c r="W641" s="127" t="s">
        <v>4732</v>
      </c>
      <c r="X641" s="51">
        <v>24267</v>
      </c>
      <c r="Y641" s="113">
        <v>24278</v>
      </c>
      <c r="Z641" s="113" t="s">
        <v>4733</v>
      </c>
      <c r="AA641" s="172" t="s">
        <v>4734</v>
      </c>
      <c r="AB641" s="154"/>
      <c r="AC641" s="153"/>
      <c r="AD641" s="153"/>
    </row>
    <row r="642" spans="1:30" s="2" customFormat="1">
      <c r="A642" s="85">
        <v>24260</v>
      </c>
      <c r="B642" s="101" t="s">
        <v>4731</v>
      </c>
      <c r="C642" s="138">
        <v>1</v>
      </c>
      <c r="D642" s="22" t="s">
        <v>60</v>
      </c>
      <c r="E642" s="23" t="s">
        <v>61</v>
      </c>
      <c r="F642" s="22" t="s">
        <v>641</v>
      </c>
      <c r="G642" s="27">
        <v>154080</v>
      </c>
      <c r="H642" s="25">
        <v>1440</v>
      </c>
      <c r="I642" s="22" t="s">
        <v>52</v>
      </c>
      <c r="J642" s="23" t="s">
        <v>61</v>
      </c>
      <c r="K642" s="27">
        <v>154080</v>
      </c>
      <c r="L642" s="23" t="s">
        <v>61</v>
      </c>
      <c r="M642" s="27">
        <v>154080</v>
      </c>
      <c r="N642" s="24" t="s">
        <v>750</v>
      </c>
      <c r="O642" s="24"/>
      <c r="P642" s="138"/>
      <c r="Q642" s="147">
        <v>100</v>
      </c>
      <c r="R642" s="149" t="s">
        <v>63</v>
      </c>
      <c r="S642" s="148">
        <v>1440</v>
      </c>
      <c r="T642" s="108">
        <v>144000</v>
      </c>
      <c r="U642" s="108">
        <f t="shared" ref="U642:U643" si="288">T642*7/100</f>
        <v>10080</v>
      </c>
      <c r="V642" s="108">
        <f t="shared" ref="V642:V643" si="289">T642+U642</f>
        <v>154080</v>
      </c>
      <c r="W642" s="127" t="s">
        <v>4732</v>
      </c>
      <c r="X642" s="51">
        <v>24267</v>
      </c>
      <c r="Y642" s="113">
        <v>24278</v>
      </c>
      <c r="Z642" s="113" t="s">
        <v>4733</v>
      </c>
      <c r="AA642" s="172" t="s">
        <v>4734</v>
      </c>
      <c r="AB642" s="154"/>
      <c r="AC642" s="153"/>
      <c r="AD642" s="153"/>
    </row>
    <row r="643" spans="1:30" s="2" customFormat="1">
      <c r="A643" s="85">
        <v>24260</v>
      </c>
      <c r="B643" s="101" t="s">
        <v>4731</v>
      </c>
      <c r="C643" s="138">
        <v>1</v>
      </c>
      <c r="D643" s="22" t="s">
        <v>60</v>
      </c>
      <c r="E643" s="23" t="s">
        <v>61</v>
      </c>
      <c r="F643" s="22" t="s">
        <v>3340</v>
      </c>
      <c r="G643" s="27">
        <v>112992</v>
      </c>
      <c r="H643" s="25">
        <v>3522</v>
      </c>
      <c r="I643" s="22" t="s">
        <v>52</v>
      </c>
      <c r="J643" s="23" t="s">
        <v>61</v>
      </c>
      <c r="K643" s="27">
        <v>112992</v>
      </c>
      <c r="L643" s="23" t="s">
        <v>61</v>
      </c>
      <c r="M643" s="27">
        <v>112992</v>
      </c>
      <c r="N643" s="24" t="s">
        <v>750</v>
      </c>
      <c r="O643" s="24"/>
      <c r="P643" s="138"/>
      <c r="Q643" s="147">
        <v>30</v>
      </c>
      <c r="R643" s="149" t="s">
        <v>63</v>
      </c>
      <c r="S643" s="148">
        <v>3522</v>
      </c>
      <c r="T643" s="108">
        <v>105600</v>
      </c>
      <c r="U643" s="108">
        <f t="shared" si="288"/>
        <v>7392</v>
      </c>
      <c r="V643" s="108">
        <f t="shared" si="289"/>
        <v>112992</v>
      </c>
      <c r="W643" s="127" t="s">
        <v>4732</v>
      </c>
      <c r="X643" s="51">
        <v>24267</v>
      </c>
      <c r="Y643" s="113">
        <v>24278</v>
      </c>
      <c r="Z643" s="113" t="s">
        <v>4733</v>
      </c>
      <c r="AA643" s="172" t="s">
        <v>4734</v>
      </c>
      <c r="AB643" s="154"/>
      <c r="AC643" s="153"/>
      <c r="AD643" s="153"/>
    </row>
    <row r="644" spans="1:30" s="2" customFormat="1" ht="48">
      <c r="A644" s="85">
        <v>24260</v>
      </c>
      <c r="B644" s="101" t="s">
        <v>4735</v>
      </c>
      <c r="C644" s="138">
        <v>2</v>
      </c>
      <c r="D644" s="22" t="s">
        <v>60</v>
      </c>
      <c r="E644" s="23" t="s">
        <v>3056</v>
      </c>
      <c r="F644" s="22" t="s">
        <v>4736</v>
      </c>
      <c r="G644" s="24">
        <v>11235</v>
      </c>
      <c r="H644" s="25">
        <v>21</v>
      </c>
      <c r="I644" s="22" t="s">
        <v>52</v>
      </c>
      <c r="J644" s="26" t="s">
        <v>3056</v>
      </c>
      <c r="K644" s="27">
        <v>11235</v>
      </c>
      <c r="L644" s="26" t="s">
        <v>3056</v>
      </c>
      <c r="M644" s="27">
        <v>11235</v>
      </c>
      <c r="N644" s="24" t="s">
        <v>750</v>
      </c>
      <c r="O644" s="24"/>
      <c r="P644" s="138"/>
      <c r="Q644" s="147">
        <v>500</v>
      </c>
      <c r="R644" s="149" t="s">
        <v>80</v>
      </c>
      <c r="S644" s="148">
        <v>21</v>
      </c>
      <c r="T644" s="108">
        <v>10500</v>
      </c>
      <c r="U644" s="108">
        <f t="shared" si="286"/>
        <v>735</v>
      </c>
      <c r="V644" s="108">
        <f t="shared" si="287"/>
        <v>11235</v>
      </c>
      <c r="W644" s="127" t="s">
        <v>4737</v>
      </c>
      <c r="X644" s="51">
        <v>24266</v>
      </c>
      <c r="Y644" s="113">
        <v>24284</v>
      </c>
      <c r="Z644" s="113" t="s">
        <v>4738</v>
      </c>
      <c r="AA644" s="172" t="s">
        <v>3140</v>
      </c>
      <c r="AB644" s="154"/>
      <c r="AC644" s="153"/>
      <c r="AD644" s="153"/>
    </row>
    <row r="645" spans="1:30" s="2" customFormat="1" ht="48">
      <c r="A645" s="85">
        <v>24260</v>
      </c>
      <c r="B645" s="101" t="s">
        <v>4735</v>
      </c>
      <c r="C645" s="138">
        <v>2</v>
      </c>
      <c r="D645" s="22" t="s">
        <v>60</v>
      </c>
      <c r="E645" s="23" t="s">
        <v>3056</v>
      </c>
      <c r="F645" s="22" t="s">
        <v>4739</v>
      </c>
      <c r="G645" s="24">
        <v>3210</v>
      </c>
      <c r="H645" s="25">
        <v>10</v>
      </c>
      <c r="I645" s="22" t="s">
        <v>52</v>
      </c>
      <c r="J645" s="26" t="s">
        <v>3056</v>
      </c>
      <c r="K645" s="27">
        <v>3210</v>
      </c>
      <c r="L645" s="26" t="s">
        <v>3056</v>
      </c>
      <c r="M645" s="27">
        <v>3210</v>
      </c>
      <c r="N645" s="24" t="s">
        <v>750</v>
      </c>
      <c r="O645" s="24"/>
      <c r="P645" s="138"/>
      <c r="Q645" s="147">
        <v>300</v>
      </c>
      <c r="R645" s="149" t="s">
        <v>80</v>
      </c>
      <c r="S645" s="148">
        <v>10</v>
      </c>
      <c r="T645" s="108">
        <v>3000</v>
      </c>
      <c r="U645" s="108">
        <f t="shared" si="285"/>
        <v>210</v>
      </c>
      <c r="V645" s="108">
        <f t="shared" si="284"/>
        <v>3210</v>
      </c>
      <c r="W645" s="127" t="s">
        <v>4737</v>
      </c>
      <c r="X645" s="51">
        <v>24266</v>
      </c>
      <c r="Y645" s="113">
        <v>24284</v>
      </c>
      <c r="Z645" s="113" t="s">
        <v>4738</v>
      </c>
      <c r="AA645" s="172" t="s">
        <v>3140</v>
      </c>
      <c r="AB645" s="154"/>
      <c r="AC645" s="153"/>
      <c r="AD645" s="153"/>
    </row>
    <row r="646" spans="1:30" s="2" customFormat="1" ht="48">
      <c r="A646" s="85">
        <v>24260</v>
      </c>
      <c r="B646" s="101" t="s">
        <v>4735</v>
      </c>
      <c r="C646" s="138">
        <v>2</v>
      </c>
      <c r="D646" s="22" t="s">
        <v>60</v>
      </c>
      <c r="E646" s="23" t="s">
        <v>3056</v>
      </c>
      <c r="F646" s="22" t="s">
        <v>4740</v>
      </c>
      <c r="G646" s="24">
        <v>7383</v>
      </c>
      <c r="H646" s="25">
        <v>23</v>
      </c>
      <c r="I646" s="22" t="s">
        <v>52</v>
      </c>
      <c r="J646" s="26" t="s">
        <v>3056</v>
      </c>
      <c r="K646" s="27">
        <v>7383</v>
      </c>
      <c r="L646" s="26" t="s">
        <v>3056</v>
      </c>
      <c r="M646" s="27">
        <v>7383</v>
      </c>
      <c r="N646" s="24" t="s">
        <v>750</v>
      </c>
      <c r="O646" s="24"/>
      <c r="P646" s="138"/>
      <c r="Q646" s="147">
        <v>300</v>
      </c>
      <c r="R646" s="149" t="s">
        <v>80</v>
      </c>
      <c r="S646" s="148">
        <v>23</v>
      </c>
      <c r="T646" s="108">
        <v>6900</v>
      </c>
      <c r="U646" s="108">
        <f t="shared" si="285"/>
        <v>483</v>
      </c>
      <c r="V646" s="108">
        <f t="shared" si="284"/>
        <v>7383</v>
      </c>
      <c r="W646" s="127" t="s">
        <v>4737</v>
      </c>
      <c r="X646" s="51">
        <v>24266</v>
      </c>
      <c r="Y646" s="113">
        <v>24284</v>
      </c>
      <c r="Z646" s="113" t="s">
        <v>4738</v>
      </c>
      <c r="AA646" s="172" t="s">
        <v>3140</v>
      </c>
      <c r="AB646" s="154"/>
      <c r="AC646" s="153"/>
      <c r="AD646" s="153"/>
    </row>
    <row r="647" spans="1:30" s="2" customFormat="1" ht="48">
      <c r="A647" s="85">
        <v>24260</v>
      </c>
      <c r="B647" s="101" t="s">
        <v>4735</v>
      </c>
      <c r="C647" s="138">
        <v>2</v>
      </c>
      <c r="D647" s="22" t="s">
        <v>60</v>
      </c>
      <c r="E647" s="23" t="s">
        <v>3056</v>
      </c>
      <c r="F647" s="22" t="s">
        <v>4741</v>
      </c>
      <c r="G647" s="24">
        <v>8346</v>
      </c>
      <c r="H647" s="25">
        <v>26</v>
      </c>
      <c r="I647" s="22" t="s">
        <v>52</v>
      </c>
      <c r="J647" s="26" t="s">
        <v>3056</v>
      </c>
      <c r="K647" s="27">
        <v>8346</v>
      </c>
      <c r="L647" s="26" t="s">
        <v>3056</v>
      </c>
      <c r="M647" s="27">
        <v>8346</v>
      </c>
      <c r="N647" s="24" t="s">
        <v>750</v>
      </c>
      <c r="O647" s="24"/>
      <c r="P647" s="138"/>
      <c r="Q647" s="147">
        <v>300</v>
      </c>
      <c r="R647" s="149" t="s">
        <v>80</v>
      </c>
      <c r="S647" s="148">
        <v>26</v>
      </c>
      <c r="T647" s="108">
        <v>7800</v>
      </c>
      <c r="U647" s="108">
        <f t="shared" ref="U647:U736" si="290">T647*7/100</f>
        <v>546</v>
      </c>
      <c r="V647" s="108">
        <f t="shared" ref="V647:V736" si="291">T647+U647</f>
        <v>8346</v>
      </c>
      <c r="W647" s="127" t="s">
        <v>4737</v>
      </c>
      <c r="X647" s="51">
        <v>24266</v>
      </c>
      <c r="Y647" s="113">
        <v>24284</v>
      </c>
      <c r="Z647" s="113" t="s">
        <v>4738</v>
      </c>
      <c r="AA647" s="172" t="s">
        <v>3140</v>
      </c>
      <c r="AB647" s="154"/>
      <c r="AC647" s="153"/>
      <c r="AD647" s="153"/>
    </row>
    <row r="648" spans="1:30" s="2" customFormat="1" ht="48">
      <c r="A648" s="85">
        <v>24260</v>
      </c>
      <c r="B648" s="101" t="s">
        <v>4735</v>
      </c>
      <c r="C648" s="138">
        <v>2</v>
      </c>
      <c r="D648" s="22" t="s">
        <v>60</v>
      </c>
      <c r="E648" s="23" t="s">
        <v>3056</v>
      </c>
      <c r="F648" s="22" t="s">
        <v>4742</v>
      </c>
      <c r="G648" s="24">
        <v>8667</v>
      </c>
      <c r="H648" s="25">
        <v>27</v>
      </c>
      <c r="I648" s="22" t="s">
        <v>52</v>
      </c>
      <c r="J648" s="26" t="s">
        <v>3056</v>
      </c>
      <c r="K648" s="27">
        <v>8667</v>
      </c>
      <c r="L648" s="26" t="s">
        <v>3056</v>
      </c>
      <c r="M648" s="27">
        <v>8667</v>
      </c>
      <c r="N648" s="24" t="s">
        <v>750</v>
      </c>
      <c r="O648" s="24"/>
      <c r="P648" s="138"/>
      <c r="Q648" s="147">
        <v>300</v>
      </c>
      <c r="R648" s="149" t="s">
        <v>80</v>
      </c>
      <c r="S648" s="148">
        <v>27</v>
      </c>
      <c r="T648" s="108">
        <v>8100</v>
      </c>
      <c r="U648" s="108">
        <f t="shared" si="290"/>
        <v>567</v>
      </c>
      <c r="V648" s="108">
        <f t="shared" si="291"/>
        <v>8667</v>
      </c>
      <c r="W648" s="127" t="s">
        <v>4737</v>
      </c>
      <c r="X648" s="51">
        <v>24266</v>
      </c>
      <c r="Y648" s="113">
        <v>24284</v>
      </c>
      <c r="Z648" s="113" t="s">
        <v>4738</v>
      </c>
      <c r="AA648" s="172" t="s">
        <v>3140</v>
      </c>
      <c r="AB648" s="154"/>
      <c r="AC648" s="153"/>
      <c r="AD648" s="153"/>
    </row>
    <row r="649" spans="1:30" s="2" customFormat="1" ht="72">
      <c r="A649" s="85">
        <v>24264</v>
      </c>
      <c r="B649" s="101" t="s">
        <v>4743</v>
      </c>
      <c r="C649" s="138">
        <v>2</v>
      </c>
      <c r="D649" s="22" t="s">
        <v>60</v>
      </c>
      <c r="E649" s="23" t="s">
        <v>462</v>
      </c>
      <c r="F649" s="22" t="s">
        <v>4744</v>
      </c>
      <c r="G649" s="24">
        <v>85600</v>
      </c>
      <c r="H649" s="25">
        <v>0.8</v>
      </c>
      <c r="I649" s="22" t="s">
        <v>52</v>
      </c>
      <c r="J649" s="26" t="s">
        <v>462</v>
      </c>
      <c r="K649" s="27">
        <v>69550</v>
      </c>
      <c r="L649" s="26" t="s">
        <v>462</v>
      </c>
      <c r="M649" s="27">
        <v>69550</v>
      </c>
      <c r="N649" s="24" t="s">
        <v>750</v>
      </c>
      <c r="O649" s="24"/>
      <c r="P649" s="138"/>
      <c r="Q649" s="147">
        <v>100000</v>
      </c>
      <c r="R649" s="149" t="s">
        <v>322</v>
      </c>
      <c r="S649" s="148">
        <v>0.65</v>
      </c>
      <c r="T649" s="108">
        <v>65000</v>
      </c>
      <c r="U649" s="108">
        <f t="shared" ref="U649:U654" si="292">T649*7/100</f>
        <v>4550</v>
      </c>
      <c r="V649" s="108">
        <f t="shared" ref="V649:V654" si="293">T649+U649</f>
        <v>69550</v>
      </c>
      <c r="W649" s="127" t="s">
        <v>4745</v>
      </c>
      <c r="X649" s="51">
        <v>24267</v>
      </c>
      <c r="Y649" s="113">
        <v>24284</v>
      </c>
      <c r="Z649" s="113" t="s">
        <v>4746</v>
      </c>
      <c r="AA649" s="172" t="s">
        <v>1835</v>
      </c>
      <c r="AB649" s="154"/>
      <c r="AC649" s="153"/>
      <c r="AD649" s="153"/>
    </row>
    <row r="650" spans="1:30" s="2" customFormat="1" ht="48">
      <c r="A650" s="85">
        <v>24264</v>
      </c>
      <c r="B650" s="101" t="s">
        <v>4747</v>
      </c>
      <c r="C650" s="138">
        <v>6</v>
      </c>
      <c r="D650" s="22" t="s">
        <v>147</v>
      </c>
      <c r="E650" s="23" t="s">
        <v>620</v>
      </c>
      <c r="F650" s="22" t="s">
        <v>4748</v>
      </c>
      <c r="G650" s="24"/>
      <c r="H650" s="25">
        <v>7.4999999999999997E-2</v>
      </c>
      <c r="I650" s="22" t="s">
        <v>52</v>
      </c>
      <c r="J650" s="26" t="s">
        <v>620</v>
      </c>
      <c r="K650" s="27">
        <v>41.25</v>
      </c>
      <c r="L650" s="26" t="s">
        <v>620</v>
      </c>
      <c r="M650" s="27">
        <v>41.25</v>
      </c>
      <c r="N650" s="24" t="s">
        <v>750</v>
      </c>
      <c r="O650" s="24"/>
      <c r="P650" s="138" t="s">
        <v>4507</v>
      </c>
      <c r="Q650" s="147">
        <v>550</v>
      </c>
      <c r="R650" s="149" t="s">
        <v>301</v>
      </c>
      <c r="S650" s="148">
        <v>7.4999999999999997E-2</v>
      </c>
      <c r="T650" s="108">
        <v>41.25</v>
      </c>
      <c r="U650" s="108">
        <v>0</v>
      </c>
      <c r="V650" s="108">
        <f t="shared" si="293"/>
        <v>41.25</v>
      </c>
      <c r="W650" s="127" t="s">
        <v>4749</v>
      </c>
      <c r="X650" s="51">
        <v>24267</v>
      </c>
      <c r="Y650" s="113">
        <v>24270</v>
      </c>
      <c r="Z650" s="113" t="s">
        <v>4750</v>
      </c>
      <c r="AA650" s="172" t="s">
        <v>4751</v>
      </c>
      <c r="AB650" s="154"/>
      <c r="AC650" s="153"/>
      <c r="AD650" s="153"/>
    </row>
    <row r="651" spans="1:30" s="2" customFormat="1" ht="48">
      <c r="A651" s="85">
        <v>24264</v>
      </c>
      <c r="B651" s="101" t="s">
        <v>4747</v>
      </c>
      <c r="C651" s="138">
        <v>6</v>
      </c>
      <c r="D651" s="22" t="s">
        <v>147</v>
      </c>
      <c r="E651" s="23" t="s">
        <v>620</v>
      </c>
      <c r="F651" s="22" t="s">
        <v>4752</v>
      </c>
      <c r="G651" s="24"/>
      <c r="H651" s="25">
        <v>7.4999999999999997E-2</v>
      </c>
      <c r="I651" s="22" t="s">
        <v>52</v>
      </c>
      <c r="J651" s="26" t="s">
        <v>620</v>
      </c>
      <c r="K651" s="27">
        <v>1237.5</v>
      </c>
      <c r="L651" s="26" t="s">
        <v>620</v>
      </c>
      <c r="M651" s="27">
        <v>1237.5</v>
      </c>
      <c r="N651" s="24" t="s">
        <v>750</v>
      </c>
      <c r="O651" s="24"/>
      <c r="P651" s="138" t="s">
        <v>4507</v>
      </c>
      <c r="Q651" s="147">
        <v>16500</v>
      </c>
      <c r="R651" s="149" t="s">
        <v>301</v>
      </c>
      <c r="S651" s="148">
        <v>7.4999999999999997E-2</v>
      </c>
      <c r="T651" s="108">
        <v>1237.5</v>
      </c>
      <c r="U651" s="108">
        <v>0</v>
      </c>
      <c r="V651" s="108">
        <f t="shared" ref="V651:V652" si="294">T651+U651</f>
        <v>1237.5</v>
      </c>
      <c r="W651" s="127" t="s">
        <v>4749</v>
      </c>
      <c r="X651" s="51">
        <v>24267</v>
      </c>
      <c r="Y651" s="113">
        <v>24270</v>
      </c>
      <c r="Z651" s="113" t="s">
        <v>4750</v>
      </c>
      <c r="AA651" s="172" t="s">
        <v>4751</v>
      </c>
      <c r="AB651" s="154"/>
      <c r="AC651" s="153"/>
      <c r="AD651" s="153"/>
    </row>
    <row r="652" spans="1:30" s="2" customFormat="1" ht="48">
      <c r="A652" s="85">
        <v>24264</v>
      </c>
      <c r="B652" s="101" t="s">
        <v>4747</v>
      </c>
      <c r="C652" s="138">
        <v>6</v>
      </c>
      <c r="D652" s="22" t="s">
        <v>147</v>
      </c>
      <c r="E652" s="23" t="s">
        <v>620</v>
      </c>
      <c r="F652" s="22" t="s">
        <v>4753</v>
      </c>
      <c r="G652" s="24"/>
      <c r="H652" s="25">
        <v>0.06</v>
      </c>
      <c r="I652" s="22" t="s">
        <v>52</v>
      </c>
      <c r="J652" s="26" t="s">
        <v>620</v>
      </c>
      <c r="K652" s="27">
        <v>120</v>
      </c>
      <c r="L652" s="26" t="s">
        <v>620</v>
      </c>
      <c r="M652" s="27">
        <v>120</v>
      </c>
      <c r="N652" s="24" t="s">
        <v>750</v>
      </c>
      <c r="O652" s="24"/>
      <c r="P652" s="138" t="s">
        <v>4754</v>
      </c>
      <c r="Q652" s="147">
        <v>2000</v>
      </c>
      <c r="R652" s="149" t="s">
        <v>301</v>
      </c>
      <c r="S652" s="148">
        <v>0.06</v>
      </c>
      <c r="T652" s="108">
        <v>120</v>
      </c>
      <c r="U652" s="108">
        <v>0</v>
      </c>
      <c r="V652" s="108">
        <f t="shared" si="294"/>
        <v>120</v>
      </c>
      <c r="W652" s="127" t="s">
        <v>4749</v>
      </c>
      <c r="X652" s="51">
        <v>24267</v>
      </c>
      <c r="Y652" s="113">
        <v>24270</v>
      </c>
      <c r="Z652" s="113" t="s">
        <v>4750</v>
      </c>
      <c r="AA652" s="172" t="s">
        <v>4751</v>
      </c>
      <c r="AB652" s="154"/>
      <c r="AC652" s="153"/>
      <c r="AD652" s="153"/>
    </row>
    <row r="653" spans="1:30" s="2" customFormat="1" ht="48">
      <c r="A653" s="85">
        <v>24260</v>
      </c>
      <c r="B653" s="101" t="s">
        <v>4755</v>
      </c>
      <c r="C653" s="138">
        <v>6</v>
      </c>
      <c r="D653" s="22" t="s">
        <v>112</v>
      </c>
      <c r="E653" s="23" t="s">
        <v>197</v>
      </c>
      <c r="F653" s="22" t="s">
        <v>4756</v>
      </c>
      <c r="G653" s="24">
        <v>22998.58</v>
      </c>
      <c r="H653" s="25">
        <v>19.54</v>
      </c>
      <c r="I653" s="22" t="s">
        <v>52</v>
      </c>
      <c r="J653" s="26" t="s">
        <v>197</v>
      </c>
      <c r="K653" s="27">
        <v>22363</v>
      </c>
      <c r="L653" s="26" t="s">
        <v>197</v>
      </c>
      <c r="M653" s="27">
        <v>22363</v>
      </c>
      <c r="N653" s="24" t="s">
        <v>750</v>
      </c>
      <c r="O653" s="24"/>
      <c r="P653" s="138" t="s">
        <v>4507</v>
      </c>
      <c r="Q653" s="147">
        <v>1100</v>
      </c>
      <c r="R653" s="149" t="s">
        <v>53</v>
      </c>
      <c r="S653" s="148">
        <v>19</v>
      </c>
      <c r="T653" s="108">
        <v>20900</v>
      </c>
      <c r="U653" s="108">
        <f t="shared" si="292"/>
        <v>1463</v>
      </c>
      <c r="V653" s="108">
        <f t="shared" si="293"/>
        <v>22363</v>
      </c>
      <c r="W653" s="127" t="s">
        <v>4757</v>
      </c>
      <c r="X653" s="51">
        <v>24267</v>
      </c>
      <c r="Y653" s="113">
        <v>24271</v>
      </c>
      <c r="Z653" s="113" t="s">
        <v>4758</v>
      </c>
      <c r="AA653" s="172" t="s">
        <v>863</v>
      </c>
      <c r="AB653" s="154"/>
      <c r="AC653" s="153"/>
      <c r="AD653" s="153"/>
    </row>
    <row r="654" spans="1:30" s="2" customFormat="1" ht="48">
      <c r="A654" s="85">
        <v>24260</v>
      </c>
      <c r="B654" s="101" t="s">
        <v>4759</v>
      </c>
      <c r="C654" s="138">
        <v>6</v>
      </c>
      <c r="D654" s="22" t="s">
        <v>112</v>
      </c>
      <c r="E654" s="23" t="s">
        <v>50</v>
      </c>
      <c r="F654" s="22" t="s">
        <v>4760</v>
      </c>
      <c r="G654" s="24">
        <v>18618</v>
      </c>
      <c r="H654" s="25">
        <v>58</v>
      </c>
      <c r="I654" s="22" t="s">
        <v>52</v>
      </c>
      <c r="J654" s="26" t="s">
        <v>50</v>
      </c>
      <c r="K654" s="27">
        <v>18618</v>
      </c>
      <c r="L654" s="26" t="s">
        <v>50</v>
      </c>
      <c r="M654" s="27">
        <v>18618</v>
      </c>
      <c r="N654" s="24" t="s">
        <v>750</v>
      </c>
      <c r="O654" s="24"/>
      <c r="P654" s="138" t="s">
        <v>4664</v>
      </c>
      <c r="Q654" s="147">
        <v>300</v>
      </c>
      <c r="R654" s="149" t="s">
        <v>206</v>
      </c>
      <c r="S654" s="148">
        <v>58</v>
      </c>
      <c r="T654" s="108">
        <v>17400</v>
      </c>
      <c r="U654" s="108">
        <f t="shared" si="292"/>
        <v>1218</v>
      </c>
      <c r="V654" s="108">
        <f t="shared" si="293"/>
        <v>18618</v>
      </c>
      <c r="W654" s="127" t="s">
        <v>4761</v>
      </c>
      <c r="X654" s="51">
        <v>24266</v>
      </c>
      <c r="Y654" s="113">
        <v>24278</v>
      </c>
      <c r="Z654" s="113" t="s">
        <v>4762</v>
      </c>
      <c r="AA654" s="172" t="s">
        <v>2310</v>
      </c>
      <c r="AB654" s="154"/>
      <c r="AC654" s="153"/>
      <c r="AD654" s="153"/>
    </row>
    <row r="655" spans="1:30" s="2" customFormat="1" ht="48">
      <c r="A655" s="85">
        <v>24264</v>
      </c>
      <c r="B655" s="101" t="s">
        <v>4763</v>
      </c>
      <c r="C655" s="138">
        <v>7</v>
      </c>
      <c r="D655" s="22" t="s">
        <v>31</v>
      </c>
      <c r="E655" s="23" t="s">
        <v>32</v>
      </c>
      <c r="F655" s="22" t="s">
        <v>4764</v>
      </c>
      <c r="G655" s="24">
        <v>706800</v>
      </c>
      <c r="H655" s="25"/>
      <c r="I655" s="22" t="s">
        <v>52</v>
      </c>
      <c r="J655" s="26" t="s">
        <v>32</v>
      </c>
      <c r="K655" s="27"/>
      <c r="L655" s="41"/>
      <c r="M655" s="24"/>
      <c r="N655" s="24"/>
      <c r="O655" s="24"/>
      <c r="P655" s="138"/>
      <c r="Q655" s="147">
        <v>1</v>
      </c>
      <c r="R655" s="149" t="s">
        <v>35</v>
      </c>
      <c r="S655" s="148"/>
      <c r="T655" s="108">
        <v>58900</v>
      </c>
      <c r="U655" s="108">
        <v>0</v>
      </c>
      <c r="V655" s="108">
        <f t="shared" ref="V655:V673" si="295">T655+U655</f>
        <v>58900</v>
      </c>
      <c r="W655" s="50" t="s">
        <v>36</v>
      </c>
      <c r="X655" s="51">
        <v>23986</v>
      </c>
      <c r="Y655" s="113">
        <v>24266</v>
      </c>
      <c r="Z655" s="113" t="s">
        <v>3329</v>
      </c>
      <c r="AA655" s="172" t="s">
        <v>3330</v>
      </c>
      <c r="AB655" s="154"/>
      <c r="AC655" s="153"/>
      <c r="AD655" s="153"/>
    </row>
    <row r="656" spans="1:30" s="2" customFormat="1" ht="48">
      <c r="A656" s="85">
        <v>24264</v>
      </c>
      <c r="B656" s="101" t="s">
        <v>4765</v>
      </c>
      <c r="C656" s="138">
        <v>7</v>
      </c>
      <c r="D656" s="22" t="s">
        <v>31</v>
      </c>
      <c r="E656" s="23" t="s">
        <v>40</v>
      </c>
      <c r="F656" s="22" t="s">
        <v>4766</v>
      </c>
      <c r="G656" s="24">
        <v>1026240</v>
      </c>
      <c r="H656" s="25"/>
      <c r="I656" s="22" t="s">
        <v>52</v>
      </c>
      <c r="J656" s="26" t="s">
        <v>40</v>
      </c>
      <c r="K656" s="27"/>
      <c r="L656" s="41"/>
      <c r="M656" s="24"/>
      <c r="N656" s="24"/>
      <c r="O656" s="24"/>
      <c r="P656" s="138"/>
      <c r="Q656" s="147">
        <v>1</v>
      </c>
      <c r="R656" s="149" t="s">
        <v>35</v>
      </c>
      <c r="S656" s="148"/>
      <c r="T656" s="108">
        <v>85520</v>
      </c>
      <c r="U656" s="108">
        <v>0</v>
      </c>
      <c r="V656" s="108">
        <f t="shared" si="295"/>
        <v>85520</v>
      </c>
      <c r="W656" s="50" t="s">
        <v>36</v>
      </c>
      <c r="X656" s="51">
        <v>23986</v>
      </c>
      <c r="Y656" s="113">
        <v>24266</v>
      </c>
      <c r="Z656" s="113" t="s">
        <v>3333</v>
      </c>
      <c r="AA656" s="172" t="s">
        <v>3334</v>
      </c>
      <c r="AB656" s="154"/>
      <c r="AC656" s="153"/>
      <c r="AD656" s="153"/>
    </row>
    <row r="657" spans="1:30" s="2" customFormat="1" ht="48">
      <c r="A657" s="85">
        <v>24264</v>
      </c>
      <c r="B657" s="101" t="s">
        <v>4767</v>
      </c>
      <c r="C657" s="138">
        <v>7</v>
      </c>
      <c r="D657" s="22" t="s">
        <v>112</v>
      </c>
      <c r="E657" s="23" t="s">
        <v>930</v>
      </c>
      <c r="F657" s="22" t="s">
        <v>4768</v>
      </c>
      <c r="G657" s="24">
        <v>21346.5</v>
      </c>
      <c r="H657" s="25"/>
      <c r="I657" s="22" t="s">
        <v>275</v>
      </c>
      <c r="J657" s="26" t="s">
        <v>930</v>
      </c>
      <c r="K657" s="27">
        <v>21346.5</v>
      </c>
      <c r="L657" s="26" t="s">
        <v>930</v>
      </c>
      <c r="M657" s="27">
        <v>21346.5</v>
      </c>
      <c r="N657" s="24" t="s">
        <v>750</v>
      </c>
      <c r="O657" s="24"/>
      <c r="P657" s="138"/>
      <c r="Q657" s="147">
        <v>6</v>
      </c>
      <c r="R657" s="149" t="s">
        <v>276</v>
      </c>
      <c r="S657" s="148"/>
      <c r="T657" s="108">
        <v>19950</v>
      </c>
      <c r="U657" s="108">
        <f t="shared" ref="U657:U673" si="296">T657*7/100</f>
        <v>1396.5</v>
      </c>
      <c r="V657" s="108">
        <f t="shared" si="295"/>
        <v>21346.5</v>
      </c>
      <c r="W657" s="50" t="s">
        <v>275</v>
      </c>
      <c r="X657" s="51">
        <v>24260</v>
      </c>
      <c r="Y657" s="113">
        <v>24260</v>
      </c>
      <c r="Z657" s="113" t="s">
        <v>275</v>
      </c>
      <c r="AA657" s="172"/>
      <c r="AB657" s="154"/>
      <c r="AC657" s="153"/>
      <c r="AD657" s="153"/>
    </row>
    <row r="658" spans="1:30" s="2" customFormat="1" ht="48">
      <c r="A658" s="85">
        <v>24264</v>
      </c>
      <c r="B658" s="101" t="s">
        <v>4769</v>
      </c>
      <c r="C658" s="138">
        <v>7</v>
      </c>
      <c r="D658" s="22" t="s">
        <v>147</v>
      </c>
      <c r="E658" s="23" t="s">
        <v>930</v>
      </c>
      <c r="F658" s="22" t="s">
        <v>4770</v>
      </c>
      <c r="G658" s="24">
        <v>11449</v>
      </c>
      <c r="H658" s="25"/>
      <c r="I658" s="22" t="s">
        <v>275</v>
      </c>
      <c r="J658" s="26" t="s">
        <v>930</v>
      </c>
      <c r="K658" s="27">
        <v>11449</v>
      </c>
      <c r="L658" s="26" t="s">
        <v>930</v>
      </c>
      <c r="M658" s="27">
        <v>11449</v>
      </c>
      <c r="N658" s="24" t="s">
        <v>750</v>
      </c>
      <c r="O658" s="24" t="s">
        <v>4771</v>
      </c>
      <c r="P658" s="138"/>
      <c r="Q658" s="147">
        <v>3</v>
      </c>
      <c r="R658" s="149" t="s">
        <v>101</v>
      </c>
      <c r="S658" s="148"/>
      <c r="T658" s="108">
        <v>10700</v>
      </c>
      <c r="U658" s="108">
        <f t="shared" si="296"/>
        <v>749</v>
      </c>
      <c r="V658" s="108">
        <f t="shared" si="295"/>
        <v>11449</v>
      </c>
      <c r="W658" s="50" t="s">
        <v>275</v>
      </c>
      <c r="X658" s="51">
        <v>24260</v>
      </c>
      <c r="Y658" s="113">
        <v>24260</v>
      </c>
      <c r="Z658" s="113" t="s">
        <v>275</v>
      </c>
      <c r="AA658" s="172" t="s">
        <v>275</v>
      </c>
      <c r="AB658" s="154"/>
      <c r="AC658" s="153"/>
      <c r="AD658" s="153"/>
    </row>
    <row r="659" spans="1:30" s="2" customFormat="1" ht="48">
      <c r="A659" s="85">
        <v>24264</v>
      </c>
      <c r="B659" s="101" t="s">
        <v>4772</v>
      </c>
      <c r="C659" s="138">
        <v>4</v>
      </c>
      <c r="D659" s="22" t="s">
        <v>60</v>
      </c>
      <c r="E659" s="23" t="s">
        <v>369</v>
      </c>
      <c r="F659" s="22" t="s">
        <v>385</v>
      </c>
      <c r="G659" s="24">
        <v>7222.5</v>
      </c>
      <c r="H659" s="25">
        <v>135</v>
      </c>
      <c r="I659" s="22" t="s">
        <v>52</v>
      </c>
      <c r="J659" s="26" t="s">
        <v>369</v>
      </c>
      <c r="K659" s="27">
        <v>7222.5</v>
      </c>
      <c r="L659" s="26" t="s">
        <v>369</v>
      </c>
      <c r="M659" s="27">
        <v>7222.5</v>
      </c>
      <c r="N659" s="24" t="s">
        <v>750</v>
      </c>
      <c r="O659" s="24"/>
      <c r="P659" s="138"/>
      <c r="Q659" s="147">
        <v>50</v>
      </c>
      <c r="R659" s="149" t="s">
        <v>386</v>
      </c>
      <c r="S659" s="148">
        <v>135</v>
      </c>
      <c r="T659" s="108">
        <v>6750</v>
      </c>
      <c r="U659" s="108">
        <f t="shared" ref="U659:U670" si="297">T659*7/100</f>
        <v>472.5</v>
      </c>
      <c r="V659" s="108">
        <f t="shared" ref="V659:V670" si="298">T659+U659</f>
        <v>7222.5</v>
      </c>
      <c r="W659" s="127" t="s">
        <v>4773</v>
      </c>
      <c r="X659" s="51">
        <v>24267</v>
      </c>
      <c r="Y659" s="113">
        <v>24277</v>
      </c>
      <c r="Z659" s="113" t="s">
        <v>4774</v>
      </c>
      <c r="AA659" s="172" t="s">
        <v>4050</v>
      </c>
      <c r="AB659" s="154"/>
      <c r="AC659" s="153"/>
      <c r="AD659" s="153"/>
    </row>
    <row r="660" spans="1:30" s="2" customFormat="1" ht="48">
      <c r="A660" s="85">
        <v>24264</v>
      </c>
      <c r="B660" s="101" t="s">
        <v>4772</v>
      </c>
      <c r="C660" s="138">
        <v>4</v>
      </c>
      <c r="D660" s="22" t="s">
        <v>60</v>
      </c>
      <c r="E660" s="23" t="s">
        <v>369</v>
      </c>
      <c r="F660" s="22" t="s">
        <v>388</v>
      </c>
      <c r="G660" s="24">
        <v>2966.04</v>
      </c>
      <c r="H660" s="25">
        <v>16.5</v>
      </c>
      <c r="I660" s="22" t="s">
        <v>52</v>
      </c>
      <c r="J660" s="26" t="s">
        <v>369</v>
      </c>
      <c r="K660" s="27">
        <v>2966.04</v>
      </c>
      <c r="L660" s="26" t="s">
        <v>369</v>
      </c>
      <c r="M660" s="27">
        <v>2966.04</v>
      </c>
      <c r="N660" s="24" t="s">
        <v>750</v>
      </c>
      <c r="O660" s="24"/>
      <c r="P660" s="138"/>
      <c r="Q660" s="147">
        <v>168</v>
      </c>
      <c r="R660" s="149" t="s">
        <v>386</v>
      </c>
      <c r="S660" s="148">
        <v>16.5</v>
      </c>
      <c r="T660" s="108">
        <v>2772</v>
      </c>
      <c r="U660" s="108">
        <f t="shared" ref="U660:U661" si="299">T660*7/100</f>
        <v>194.04</v>
      </c>
      <c r="V660" s="108">
        <f t="shared" ref="V660:V661" si="300">T660+U660</f>
        <v>2966.04</v>
      </c>
      <c r="W660" s="127" t="s">
        <v>4773</v>
      </c>
      <c r="X660" s="51">
        <v>24267</v>
      </c>
      <c r="Y660" s="113">
        <v>24277</v>
      </c>
      <c r="Z660" s="113" t="s">
        <v>4774</v>
      </c>
      <c r="AA660" s="172" t="s">
        <v>4050</v>
      </c>
      <c r="AB660" s="154"/>
      <c r="AC660" s="153"/>
      <c r="AD660" s="153"/>
    </row>
    <row r="661" spans="1:30" s="2" customFormat="1" ht="48">
      <c r="A661" s="85">
        <v>24264</v>
      </c>
      <c r="B661" s="101" t="s">
        <v>4772</v>
      </c>
      <c r="C661" s="138">
        <v>4</v>
      </c>
      <c r="D661" s="22" t="s">
        <v>60</v>
      </c>
      <c r="E661" s="23" t="s">
        <v>369</v>
      </c>
      <c r="F661" s="22" t="s">
        <v>389</v>
      </c>
      <c r="G661" s="24">
        <v>5084.6400000000003</v>
      </c>
      <c r="H661" s="25">
        <v>16.5</v>
      </c>
      <c r="I661" s="22" t="s">
        <v>52</v>
      </c>
      <c r="J661" s="26" t="s">
        <v>369</v>
      </c>
      <c r="K661" s="27">
        <v>5084.6400000000003</v>
      </c>
      <c r="L661" s="26" t="s">
        <v>369</v>
      </c>
      <c r="M661" s="27">
        <v>5084.6400000000003</v>
      </c>
      <c r="N661" s="24" t="s">
        <v>750</v>
      </c>
      <c r="O661" s="24"/>
      <c r="P661" s="138"/>
      <c r="Q661" s="147">
        <v>288</v>
      </c>
      <c r="R661" s="149" t="s">
        <v>386</v>
      </c>
      <c r="S661" s="148">
        <v>16.5</v>
      </c>
      <c r="T661" s="108">
        <v>4752</v>
      </c>
      <c r="U661" s="108">
        <f t="shared" si="299"/>
        <v>332.64</v>
      </c>
      <c r="V661" s="108">
        <f t="shared" si="300"/>
        <v>5084.6400000000003</v>
      </c>
      <c r="W661" s="127" t="s">
        <v>4773</v>
      </c>
      <c r="X661" s="51">
        <v>24267</v>
      </c>
      <c r="Y661" s="113">
        <v>24277</v>
      </c>
      <c r="Z661" s="113" t="s">
        <v>4774</v>
      </c>
      <c r="AA661" s="172" t="s">
        <v>4050</v>
      </c>
      <c r="AB661" s="154"/>
      <c r="AC661" s="153"/>
      <c r="AD661" s="153"/>
    </row>
    <row r="662" spans="1:30" s="2" customFormat="1">
      <c r="A662" s="85">
        <v>24264</v>
      </c>
      <c r="B662" s="101" t="s">
        <v>4775</v>
      </c>
      <c r="C662" s="138">
        <v>5</v>
      </c>
      <c r="D662" s="22" t="s">
        <v>60</v>
      </c>
      <c r="E662" s="23" t="s">
        <v>4776</v>
      </c>
      <c r="F662" s="22" t="s">
        <v>3213</v>
      </c>
      <c r="G662" s="24">
        <v>9000</v>
      </c>
      <c r="H662" s="25"/>
      <c r="I662" s="22" t="s">
        <v>245</v>
      </c>
      <c r="J662" s="23" t="s">
        <v>4776</v>
      </c>
      <c r="K662" s="27">
        <v>7056</v>
      </c>
      <c r="L662" s="23" t="s">
        <v>4776</v>
      </c>
      <c r="M662" s="27">
        <v>7056</v>
      </c>
      <c r="N662" s="24" t="s">
        <v>750</v>
      </c>
      <c r="O662" s="24"/>
      <c r="P662" s="138"/>
      <c r="Q662" s="147">
        <v>40</v>
      </c>
      <c r="R662" s="149" t="s">
        <v>382</v>
      </c>
      <c r="S662" s="148">
        <v>168</v>
      </c>
      <c r="T662" s="108">
        <v>7056</v>
      </c>
      <c r="U662" s="108">
        <v>0</v>
      </c>
      <c r="V662" s="108">
        <f t="shared" si="298"/>
        <v>7056</v>
      </c>
      <c r="W662" s="50" t="s">
        <v>245</v>
      </c>
      <c r="X662" s="51">
        <v>24285</v>
      </c>
      <c r="Y662" s="113">
        <v>24285</v>
      </c>
      <c r="Z662" s="113" t="s">
        <v>4777</v>
      </c>
      <c r="AA662" s="172" t="s">
        <v>4050</v>
      </c>
      <c r="AB662" s="154"/>
      <c r="AC662" s="153"/>
      <c r="AD662" s="153"/>
    </row>
    <row r="663" spans="1:30" s="2" customFormat="1" ht="48">
      <c r="A663" s="85">
        <v>24264</v>
      </c>
      <c r="B663" s="101" t="s">
        <v>4778</v>
      </c>
      <c r="C663" s="138">
        <v>4</v>
      </c>
      <c r="D663" s="22" t="s">
        <v>60</v>
      </c>
      <c r="E663" s="23" t="s">
        <v>661</v>
      </c>
      <c r="F663" s="22" t="s">
        <v>3232</v>
      </c>
      <c r="G663" s="24">
        <v>24717</v>
      </c>
      <c r="H663" s="25">
        <v>11</v>
      </c>
      <c r="I663" s="22" t="s">
        <v>52</v>
      </c>
      <c r="J663" s="26" t="s">
        <v>661</v>
      </c>
      <c r="K663" s="27">
        <v>24717</v>
      </c>
      <c r="L663" s="26" t="s">
        <v>661</v>
      </c>
      <c r="M663" s="27">
        <v>24717</v>
      </c>
      <c r="N663" s="24" t="s">
        <v>750</v>
      </c>
      <c r="O663" s="24"/>
      <c r="P663" s="138"/>
      <c r="Q663" s="147">
        <v>2100</v>
      </c>
      <c r="R663" s="149" t="s">
        <v>663</v>
      </c>
      <c r="S663" s="148">
        <v>11</v>
      </c>
      <c r="T663" s="108">
        <v>23100</v>
      </c>
      <c r="U663" s="108">
        <f t="shared" si="297"/>
        <v>1617</v>
      </c>
      <c r="V663" s="108">
        <f t="shared" si="298"/>
        <v>24717</v>
      </c>
      <c r="W663" s="127" t="s">
        <v>4779</v>
      </c>
      <c r="X663" s="51">
        <v>24267</v>
      </c>
      <c r="Y663" s="113">
        <v>24281</v>
      </c>
      <c r="Z663" s="113" t="s">
        <v>4780</v>
      </c>
      <c r="AA663" s="172" t="s">
        <v>4050</v>
      </c>
      <c r="AB663" s="154"/>
      <c r="AC663" s="153"/>
      <c r="AD663" s="153"/>
    </row>
    <row r="664" spans="1:30" s="2" customFormat="1" ht="48">
      <c r="A664" s="85">
        <v>24266</v>
      </c>
      <c r="B664" s="101" t="s">
        <v>4781</v>
      </c>
      <c r="C664" s="138">
        <v>6</v>
      </c>
      <c r="D664" s="22" t="s">
        <v>112</v>
      </c>
      <c r="E664" s="23" t="s">
        <v>50</v>
      </c>
      <c r="F664" s="22" t="s">
        <v>2316</v>
      </c>
      <c r="G664" s="24">
        <v>139100</v>
      </c>
      <c r="H664" s="25">
        <v>26</v>
      </c>
      <c r="I664" s="22" t="s">
        <v>52</v>
      </c>
      <c r="J664" s="26" t="s">
        <v>50</v>
      </c>
      <c r="K664" s="27">
        <v>139100</v>
      </c>
      <c r="L664" s="26" t="s">
        <v>50</v>
      </c>
      <c r="M664" s="27">
        <v>139100</v>
      </c>
      <c r="N664" s="24" t="s">
        <v>750</v>
      </c>
      <c r="O664" s="24"/>
      <c r="P664" s="138" t="s">
        <v>4782</v>
      </c>
      <c r="Q664" s="147">
        <v>2000</v>
      </c>
      <c r="R664" s="149" t="s">
        <v>206</v>
      </c>
      <c r="S664" s="148">
        <v>26</v>
      </c>
      <c r="T664" s="108">
        <v>52000</v>
      </c>
      <c r="U664" s="108">
        <f t="shared" si="297"/>
        <v>3640</v>
      </c>
      <c r="V664" s="108">
        <f t="shared" si="298"/>
        <v>55640</v>
      </c>
      <c r="W664" s="127" t="s">
        <v>4783</v>
      </c>
      <c r="X664" s="51">
        <v>24271</v>
      </c>
      <c r="Y664" s="113">
        <v>24298</v>
      </c>
      <c r="Z664" s="113" t="s">
        <v>4784</v>
      </c>
      <c r="AA664" s="172" t="s">
        <v>2310</v>
      </c>
      <c r="AB664" s="154" t="s">
        <v>314</v>
      </c>
      <c r="AC664" s="153"/>
      <c r="AD664" s="153"/>
    </row>
    <row r="665" spans="1:30" s="2" customFormat="1">
      <c r="A665" s="85"/>
      <c r="B665" s="101"/>
      <c r="C665" s="138"/>
      <c r="D665" s="22"/>
      <c r="E665" s="23"/>
      <c r="F665" s="22"/>
      <c r="G665" s="24"/>
      <c r="H665" s="25"/>
      <c r="I665" s="22"/>
      <c r="J665" s="26"/>
      <c r="K665" s="27"/>
      <c r="L665" s="26"/>
      <c r="M665" s="41"/>
      <c r="N665" s="24"/>
      <c r="O665" s="24"/>
      <c r="P665" s="138" t="s">
        <v>4782</v>
      </c>
      <c r="Q665" s="147">
        <v>3000</v>
      </c>
      <c r="R665" s="149" t="s">
        <v>206</v>
      </c>
      <c r="S665" s="148">
        <v>26</v>
      </c>
      <c r="T665" s="108">
        <v>78000</v>
      </c>
      <c r="U665" s="108">
        <f t="shared" si="297"/>
        <v>5460</v>
      </c>
      <c r="V665" s="108">
        <f t="shared" si="298"/>
        <v>83460</v>
      </c>
      <c r="W665" s="127" t="s">
        <v>4783</v>
      </c>
      <c r="X665" s="51">
        <v>24271</v>
      </c>
      <c r="Y665" s="113">
        <v>24314</v>
      </c>
      <c r="Z665" s="113" t="s">
        <v>4785</v>
      </c>
      <c r="AA665" s="172" t="s">
        <v>2310</v>
      </c>
      <c r="AB665" s="154" t="s">
        <v>551</v>
      </c>
      <c r="AC665" s="153"/>
      <c r="AD665" s="153"/>
    </row>
    <row r="666" spans="1:30" s="2" customFormat="1" ht="48">
      <c r="A666" s="85">
        <v>24266</v>
      </c>
      <c r="B666" s="101" t="s">
        <v>4786</v>
      </c>
      <c r="C666" s="138">
        <v>6</v>
      </c>
      <c r="D666" s="22" t="s">
        <v>112</v>
      </c>
      <c r="E666" s="23" t="s">
        <v>3056</v>
      </c>
      <c r="F666" s="22" t="s">
        <v>4262</v>
      </c>
      <c r="G666" s="24">
        <v>12412</v>
      </c>
      <c r="H666" s="25">
        <v>5.8</v>
      </c>
      <c r="I666" s="22" t="s">
        <v>52</v>
      </c>
      <c r="J666" s="26" t="s">
        <v>3056</v>
      </c>
      <c r="K666" s="27">
        <v>12412</v>
      </c>
      <c r="L666" s="26" t="s">
        <v>3056</v>
      </c>
      <c r="M666" s="27">
        <v>12412</v>
      </c>
      <c r="N666" s="24" t="s">
        <v>750</v>
      </c>
      <c r="O666" s="24"/>
      <c r="P666" s="138" t="s">
        <v>4754</v>
      </c>
      <c r="Q666" s="147">
        <v>2000</v>
      </c>
      <c r="R666" s="149" t="s">
        <v>293</v>
      </c>
      <c r="S666" s="148">
        <v>5.8</v>
      </c>
      <c r="T666" s="108">
        <v>11600</v>
      </c>
      <c r="U666" s="108">
        <f t="shared" si="297"/>
        <v>812</v>
      </c>
      <c r="V666" s="108">
        <f t="shared" si="298"/>
        <v>12412</v>
      </c>
      <c r="W666" s="127" t="s">
        <v>4787</v>
      </c>
      <c r="X666" s="51">
        <v>24272</v>
      </c>
      <c r="Y666" s="113">
        <v>24281</v>
      </c>
      <c r="Z666" s="113" t="s">
        <v>4788</v>
      </c>
      <c r="AA666" s="172" t="s">
        <v>209</v>
      </c>
      <c r="AB666" s="154"/>
      <c r="AC666" s="153"/>
      <c r="AD666" s="153"/>
    </row>
    <row r="667" spans="1:30" ht="30" customHeight="1">
      <c r="A667" s="85">
        <v>24259</v>
      </c>
      <c r="B667" s="101" t="s">
        <v>4789</v>
      </c>
      <c r="C667" s="67">
        <v>7</v>
      </c>
      <c r="D667" s="14" t="s">
        <v>147</v>
      </c>
      <c r="E667" s="15" t="s">
        <v>1328</v>
      </c>
      <c r="F667" s="14" t="s">
        <v>4790</v>
      </c>
      <c r="G667" s="16">
        <v>829250</v>
      </c>
      <c r="H667" s="17"/>
      <c r="I667" s="14" t="s">
        <v>52</v>
      </c>
      <c r="J667" s="15" t="s">
        <v>1328</v>
      </c>
      <c r="K667" s="124">
        <v>829250</v>
      </c>
      <c r="L667" s="15" t="s">
        <v>1328</v>
      </c>
      <c r="M667" s="124">
        <v>829250</v>
      </c>
      <c r="N667" s="16"/>
      <c r="O667" s="16"/>
      <c r="P667" s="67"/>
      <c r="Q667" s="106">
        <v>1</v>
      </c>
      <c r="R667" s="107" t="s">
        <v>1948</v>
      </c>
      <c r="S667" s="20"/>
      <c r="T667" s="66">
        <v>77500</v>
      </c>
      <c r="U667" s="66">
        <f t="shared" si="297"/>
        <v>5425</v>
      </c>
      <c r="V667" s="66">
        <f t="shared" si="298"/>
        <v>82925</v>
      </c>
      <c r="W667" s="50" t="s">
        <v>36</v>
      </c>
      <c r="X667" s="51">
        <v>24077</v>
      </c>
      <c r="Y667" s="113">
        <v>24259</v>
      </c>
      <c r="Z667" s="113" t="s">
        <v>4149</v>
      </c>
      <c r="AA667" s="130" t="s">
        <v>4150</v>
      </c>
      <c r="AB667" s="3" t="s">
        <v>4151</v>
      </c>
      <c r="AC667" s="5"/>
      <c r="AD667" s="5"/>
    </row>
    <row r="668" spans="1:30" ht="30" customHeight="1">
      <c r="A668" s="85">
        <v>24259</v>
      </c>
      <c r="B668" s="101" t="s">
        <v>4791</v>
      </c>
      <c r="C668" s="67">
        <v>7</v>
      </c>
      <c r="D668" s="14" t="s">
        <v>147</v>
      </c>
      <c r="E668" s="15" t="s">
        <v>1328</v>
      </c>
      <c r="F668" s="14" t="s">
        <v>4790</v>
      </c>
      <c r="G668" s="16">
        <v>746325</v>
      </c>
      <c r="H668" s="17"/>
      <c r="I668" s="14" t="s">
        <v>52</v>
      </c>
      <c r="J668" s="15" t="s">
        <v>1328</v>
      </c>
      <c r="K668" s="124">
        <v>746325</v>
      </c>
      <c r="L668" s="15" t="s">
        <v>1328</v>
      </c>
      <c r="M668" s="124">
        <v>746325</v>
      </c>
      <c r="N668" s="16"/>
      <c r="O668" s="16"/>
      <c r="P668" s="67"/>
      <c r="Q668" s="106">
        <v>1</v>
      </c>
      <c r="R668" s="107" t="s">
        <v>1948</v>
      </c>
      <c r="S668" s="20"/>
      <c r="T668" s="66">
        <v>77500</v>
      </c>
      <c r="U668" s="66">
        <f t="shared" si="297"/>
        <v>5425</v>
      </c>
      <c r="V668" s="66">
        <f t="shared" si="298"/>
        <v>82925</v>
      </c>
      <c r="W668" s="50" t="s">
        <v>36</v>
      </c>
      <c r="X668" s="51">
        <v>24013</v>
      </c>
      <c r="Y668" s="113">
        <v>24259</v>
      </c>
      <c r="Z668" s="113" t="s">
        <v>3392</v>
      </c>
      <c r="AA668" s="130" t="s">
        <v>3703</v>
      </c>
      <c r="AB668" s="3"/>
      <c r="AC668" s="5"/>
      <c r="AD668" s="5"/>
    </row>
    <row r="669" spans="1:30" ht="30" customHeight="1">
      <c r="A669" s="83">
        <v>24259</v>
      </c>
      <c r="B669" s="101" t="s">
        <v>4792</v>
      </c>
      <c r="C669" s="67">
        <v>7</v>
      </c>
      <c r="D669" s="14" t="s">
        <v>31</v>
      </c>
      <c r="E669" s="15" t="s">
        <v>506</v>
      </c>
      <c r="F669" s="14" t="s">
        <v>4793</v>
      </c>
      <c r="G669" s="16">
        <v>96300</v>
      </c>
      <c r="H669" s="17"/>
      <c r="I669" s="14" t="s">
        <v>52</v>
      </c>
      <c r="J669" s="15" t="s">
        <v>506</v>
      </c>
      <c r="K669" s="19">
        <v>96300</v>
      </c>
      <c r="L669" s="15" t="s">
        <v>506</v>
      </c>
      <c r="M669" s="19">
        <v>96300</v>
      </c>
      <c r="N669" s="16" t="s">
        <v>750</v>
      </c>
      <c r="O669" s="16"/>
      <c r="P669" s="67"/>
      <c r="Q669" s="106">
        <v>1</v>
      </c>
      <c r="R669" s="107" t="s">
        <v>35</v>
      </c>
      <c r="S669" s="20"/>
      <c r="T669" s="66">
        <v>7500</v>
      </c>
      <c r="U669" s="66">
        <f t="shared" si="297"/>
        <v>525</v>
      </c>
      <c r="V669" s="66">
        <f t="shared" si="298"/>
        <v>8025</v>
      </c>
      <c r="W669" s="50" t="s">
        <v>36</v>
      </c>
      <c r="X669" s="51">
        <v>23993</v>
      </c>
      <c r="Y669" s="113">
        <v>24259</v>
      </c>
      <c r="Z669" s="113" t="s">
        <v>3396</v>
      </c>
      <c r="AA669" s="130" t="s">
        <v>3397</v>
      </c>
      <c r="AB669" s="3"/>
      <c r="AC669" s="5"/>
      <c r="AD669" s="5"/>
    </row>
    <row r="670" spans="1:30" ht="30" customHeight="1">
      <c r="A670" s="83">
        <v>24259</v>
      </c>
      <c r="B670" s="101" t="s">
        <v>4794</v>
      </c>
      <c r="C670" s="67">
        <v>7</v>
      </c>
      <c r="D670" s="14" t="s">
        <v>49</v>
      </c>
      <c r="E670" s="15" t="s">
        <v>748</v>
      </c>
      <c r="F670" s="14" t="s">
        <v>4795</v>
      </c>
      <c r="G670" s="16">
        <v>70620</v>
      </c>
      <c r="H670" s="17"/>
      <c r="I670" s="14" t="s">
        <v>52</v>
      </c>
      <c r="J670" s="15" t="s">
        <v>748</v>
      </c>
      <c r="K670" s="16">
        <v>70620</v>
      </c>
      <c r="L670" s="15" t="s">
        <v>748</v>
      </c>
      <c r="M670" s="16">
        <v>70620</v>
      </c>
      <c r="N670" s="16" t="s">
        <v>750</v>
      </c>
      <c r="O670" s="16"/>
      <c r="P670" s="67"/>
      <c r="Q670" s="106">
        <v>1</v>
      </c>
      <c r="R670" s="107" t="s">
        <v>35</v>
      </c>
      <c r="S670" s="20"/>
      <c r="T670" s="66">
        <v>5500</v>
      </c>
      <c r="U670" s="66">
        <f t="shared" si="297"/>
        <v>385</v>
      </c>
      <c r="V670" s="66">
        <f t="shared" si="298"/>
        <v>5885</v>
      </c>
      <c r="W670" s="50" t="s">
        <v>36</v>
      </c>
      <c r="X670" s="51">
        <v>24004</v>
      </c>
      <c r="Y670" s="113">
        <v>24260</v>
      </c>
      <c r="Z670" s="113" t="s">
        <v>3082</v>
      </c>
      <c r="AA670" s="130" t="s">
        <v>3083</v>
      </c>
      <c r="AB670" s="3"/>
      <c r="AC670" s="5"/>
      <c r="AD670" s="5"/>
    </row>
    <row r="671" spans="1:30" s="2" customFormat="1" ht="48">
      <c r="A671" s="85">
        <v>24267</v>
      </c>
      <c r="B671" s="101" t="s">
        <v>4796</v>
      </c>
      <c r="C671" s="138">
        <v>6</v>
      </c>
      <c r="D671" s="22" t="s">
        <v>49</v>
      </c>
      <c r="E671" s="23" t="s">
        <v>3350</v>
      </c>
      <c r="F671" s="22" t="s">
        <v>4797</v>
      </c>
      <c r="G671" s="24">
        <v>4815</v>
      </c>
      <c r="H671" s="25">
        <v>4500</v>
      </c>
      <c r="I671" s="22" t="s">
        <v>52</v>
      </c>
      <c r="J671" s="26" t="s">
        <v>3350</v>
      </c>
      <c r="K671" s="27">
        <v>4815</v>
      </c>
      <c r="L671" s="26" t="s">
        <v>3350</v>
      </c>
      <c r="M671" s="27">
        <v>4815</v>
      </c>
      <c r="N671" s="24" t="s">
        <v>750</v>
      </c>
      <c r="O671" s="24"/>
      <c r="P671" s="138" t="s">
        <v>4798</v>
      </c>
      <c r="Q671" s="147">
        <v>1</v>
      </c>
      <c r="R671" s="149" t="s">
        <v>101</v>
      </c>
      <c r="S671" s="148">
        <v>4500</v>
      </c>
      <c r="T671" s="108">
        <v>4500</v>
      </c>
      <c r="U671" s="108">
        <f t="shared" ref="U671" si="301">T671*7/100</f>
        <v>315</v>
      </c>
      <c r="V671" s="108">
        <f t="shared" ref="V671" si="302">T671+U671</f>
        <v>4815</v>
      </c>
      <c r="W671" s="127" t="s">
        <v>4799</v>
      </c>
      <c r="X671" s="51">
        <v>24270</v>
      </c>
      <c r="Y671" s="113">
        <v>24279</v>
      </c>
      <c r="Z671" s="113" t="s">
        <v>4800</v>
      </c>
      <c r="AA671" s="172" t="s">
        <v>2191</v>
      </c>
      <c r="AB671" s="154"/>
      <c r="AC671" s="153"/>
      <c r="AD671" s="153"/>
    </row>
    <row r="672" spans="1:30" s="2" customFormat="1" ht="48">
      <c r="A672" s="85">
        <v>24267</v>
      </c>
      <c r="B672" s="101" t="s">
        <v>4801</v>
      </c>
      <c r="C672" s="138">
        <v>6</v>
      </c>
      <c r="D672" s="22" t="s">
        <v>112</v>
      </c>
      <c r="E672" s="23" t="s">
        <v>197</v>
      </c>
      <c r="F672" s="22" t="s">
        <v>3643</v>
      </c>
      <c r="G672" s="24">
        <v>47080</v>
      </c>
      <c r="H672" s="25">
        <v>4.4000000000000004</v>
      </c>
      <c r="I672" s="22" t="s">
        <v>52</v>
      </c>
      <c r="J672" s="26" t="s">
        <v>197</v>
      </c>
      <c r="K672" s="27">
        <v>47080</v>
      </c>
      <c r="L672" s="26" t="s">
        <v>197</v>
      </c>
      <c r="M672" s="27">
        <v>47080</v>
      </c>
      <c r="N672" s="24" t="s">
        <v>750</v>
      </c>
      <c r="O672" s="24"/>
      <c r="P672" s="138" t="s">
        <v>4802</v>
      </c>
      <c r="Q672" s="147">
        <v>10000</v>
      </c>
      <c r="R672" s="149" t="s">
        <v>293</v>
      </c>
      <c r="S672" s="148">
        <v>4.4000000000000004</v>
      </c>
      <c r="T672" s="108">
        <v>44000</v>
      </c>
      <c r="U672" s="108">
        <f t="shared" si="296"/>
        <v>3080</v>
      </c>
      <c r="V672" s="108">
        <f t="shared" si="295"/>
        <v>47080</v>
      </c>
      <c r="W672" s="127" t="s">
        <v>4803</v>
      </c>
      <c r="X672" s="51">
        <v>24271</v>
      </c>
      <c r="Y672" s="113">
        <v>24293</v>
      </c>
      <c r="Z672" s="113" t="s">
        <v>4804</v>
      </c>
      <c r="AA672" s="172" t="s">
        <v>3860</v>
      </c>
      <c r="AB672" s="154"/>
      <c r="AC672" s="153"/>
      <c r="AD672" s="153"/>
    </row>
    <row r="673" spans="1:30" s="2" customFormat="1" ht="72">
      <c r="A673" s="85">
        <v>24267</v>
      </c>
      <c r="B673" s="101" t="s">
        <v>4805</v>
      </c>
      <c r="C673" s="138">
        <v>2</v>
      </c>
      <c r="D673" s="22" t="s">
        <v>60</v>
      </c>
      <c r="E673" s="23" t="s">
        <v>4610</v>
      </c>
      <c r="F673" s="22" t="s">
        <v>4806</v>
      </c>
      <c r="G673" s="24">
        <v>476150</v>
      </c>
      <c r="H673" s="25">
        <v>89</v>
      </c>
      <c r="I673" s="22" t="s">
        <v>52</v>
      </c>
      <c r="J673" s="26" t="s">
        <v>4610</v>
      </c>
      <c r="K673" s="27">
        <v>476150</v>
      </c>
      <c r="L673" s="26" t="s">
        <v>4610</v>
      </c>
      <c r="M673" s="27">
        <v>476150</v>
      </c>
      <c r="N673" s="24" t="s">
        <v>750</v>
      </c>
      <c r="O673" s="24"/>
      <c r="P673" s="138"/>
      <c r="Q673" s="147">
        <v>5000</v>
      </c>
      <c r="R673" s="149" t="s">
        <v>63</v>
      </c>
      <c r="S673" s="148">
        <v>89</v>
      </c>
      <c r="T673" s="108">
        <v>445000</v>
      </c>
      <c r="U673" s="108">
        <f t="shared" si="296"/>
        <v>31150</v>
      </c>
      <c r="V673" s="108">
        <f t="shared" si="295"/>
        <v>476150</v>
      </c>
      <c r="W673" s="127" t="s">
        <v>4807</v>
      </c>
      <c r="X673" s="51">
        <v>24270</v>
      </c>
      <c r="Y673" s="113">
        <v>24272</v>
      </c>
      <c r="Z673" s="113" t="s">
        <v>4808</v>
      </c>
      <c r="AA673" s="172"/>
      <c r="AB673" s="154"/>
      <c r="AC673" s="153"/>
      <c r="AD673" s="153"/>
    </row>
    <row r="674" spans="1:30" s="2" customFormat="1" ht="48">
      <c r="A674" s="85">
        <v>24267</v>
      </c>
      <c r="B674" s="101" t="s">
        <v>4809</v>
      </c>
      <c r="C674" s="138">
        <v>6</v>
      </c>
      <c r="D674" s="22" t="s">
        <v>147</v>
      </c>
      <c r="E674" s="23" t="s">
        <v>620</v>
      </c>
      <c r="F674" s="22" t="s">
        <v>4810</v>
      </c>
      <c r="G674" s="24">
        <v>312.11</v>
      </c>
      <c r="H674" s="25">
        <v>7.0000000000000007E-2</v>
      </c>
      <c r="I674" s="22" t="s">
        <v>52</v>
      </c>
      <c r="J674" s="26" t="s">
        <v>620</v>
      </c>
      <c r="K674" s="27">
        <v>291.69</v>
      </c>
      <c r="L674" s="26" t="s">
        <v>620</v>
      </c>
      <c r="M674" s="27">
        <v>291.69</v>
      </c>
      <c r="N674" s="24" t="s">
        <v>750</v>
      </c>
      <c r="O674" s="24"/>
      <c r="P674" s="138" t="s">
        <v>4811</v>
      </c>
      <c r="Q674" s="147">
        <v>4167</v>
      </c>
      <c r="R674" s="149" t="s">
        <v>301</v>
      </c>
      <c r="S674" s="148">
        <v>7.0000000000000007E-2</v>
      </c>
      <c r="T674" s="108">
        <v>291.69</v>
      </c>
      <c r="U674" s="108">
        <v>0</v>
      </c>
      <c r="V674" s="108">
        <f t="shared" ref="V674:V684" si="303">T674+U674</f>
        <v>291.69</v>
      </c>
      <c r="W674" s="127" t="s">
        <v>4812</v>
      </c>
      <c r="X674" s="51">
        <v>24272</v>
      </c>
      <c r="Y674" s="113">
        <v>24277</v>
      </c>
      <c r="Z674" s="113" t="s">
        <v>4813</v>
      </c>
      <c r="AA674" s="172" t="s">
        <v>4667</v>
      </c>
      <c r="AB674" s="154"/>
      <c r="AC674" s="153"/>
      <c r="AD674" s="153"/>
    </row>
    <row r="675" spans="1:30" s="2" customFormat="1" ht="48">
      <c r="A675" s="85">
        <v>24267</v>
      </c>
      <c r="B675" s="101" t="s">
        <v>4814</v>
      </c>
      <c r="C675" s="138">
        <v>4</v>
      </c>
      <c r="D675" s="22" t="s">
        <v>60</v>
      </c>
      <c r="E675" s="23" t="s">
        <v>1328</v>
      </c>
      <c r="F675" s="22" t="s">
        <v>4815</v>
      </c>
      <c r="G675" s="24">
        <v>192600</v>
      </c>
      <c r="H675" s="25">
        <v>22500</v>
      </c>
      <c r="I675" s="22" t="s">
        <v>52</v>
      </c>
      <c r="J675" s="26" t="s">
        <v>1328</v>
      </c>
      <c r="K675" s="27">
        <v>192600</v>
      </c>
      <c r="L675" s="26" t="s">
        <v>1328</v>
      </c>
      <c r="M675" s="27">
        <v>192600</v>
      </c>
      <c r="N675" s="24" t="s">
        <v>750</v>
      </c>
      <c r="O675" s="24"/>
      <c r="P675" s="138"/>
      <c r="Q675" s="147">
        <v>8</v>
      </c>
      <c r="R675" s="149" t="s">
        <v>1618</v>
      </c>
      <c r="S675" s="148">
        <v>22500</v>
      </c>
      <c r="T675" s="108">
        <v>180000</v>
      </c>
      <c r="U675" s="108">
        <f t="shared" ref="U675:U684" si="304">T675*7/100</f>
        <v>12600</v>
      </c>
      <c r="V675" s="108">
        <f t="shared" si="303"/>
        <v>192600</v>
      </c>
      <c r="W675" s="127" t="s">
        <v>4816</v>
      </c>
      <c r="X675" s="51">
        <v>24271</v>
      </c>
      <c r="Y675" s="113">
        <v>24277</v>
      </c>
      <c r="Z675" s="113" t="s">
        <v>4817</v>
      </c>
      <c r="AA675" s="172" t="s">
        <v>4491</v>
      </c>
      <c r="AB675" s="154"/>
      <c r="AC675" s="153"/>
      <c r="AD675" s="153"/>
    </row>
    <row r="676" spans="1:30" s="2" customFormat="1" ht="48">
      <c r="A676" s="85">
        <v>24270</v>
      </c>
      <c r="B676" s="101" t="s">
        <v>4818</v>
      </c>
      <c r="C676" s="138">
        <v>6</v>
      </c>
      <c r="D676" s="22" t="s">
        <v>112</v>
      </c>
      <c r="E676" s="23" t="s">
        <v>3447</v>
      </c>
      <c r="F676" s="22" t="s">
        <v>4819</v>
      </c>
      <c r="G676" s="24">
        <v>447.26</v>
      </c>
      <c r="H676" s="25">
        <v>0.38</v>
      </c>
      <c r="I676" s="22" t="s">
        <v>52</v>
      </c>
      <c r="J676" s="26" t="s">
        <v>3447</v>
      </c>
      <c r="K676" s="27">
        <v>418</v>
      </c>
      <c r="L676" s="26" t="s">
        <v>3447</v>
      </c>
      <c r="M676" s="27">
        <v>418</v>
      </c>
      <c r="N676" s="24" t="s">
        <v>750</v>
      </c>
      <c r="O676" s="24"/>
      <c r="P676" s="138" t="s">
        <v>4507</v>
      </c>
      <c r="Q676" s="147">
        <v>1100</v>
      </c>
      <c r="R676" s="149" t="s">
        <v>206</v>
      </c>
      <c r="S676" s="148">
        <v>0.38</v>
      </c>
      <c r="T676" s="108">
        <v>418</v>
      </c>
      <c r="U676" s="108">
        <v>0</v>
      </c>
      <c r="V676" s="108">
        <f t="shared" si="303"/>
        <v>418</v>
      </c>
      <c r="W676" s="127" t="s">
        <v>4820</v>
      </c>
      <c r="X676" s="51">
        <v>24272</v>
      </c>
      <c r="Y676" s="113">
        <v>24274</v>
      </c>
      <c r="Z676" s="113" t="s">
        <v>4821</v>
      </c>
      <c r="AA676" s="172" t="s">
        <v>4689</v>
      </c>
      <c r="AB676" s="154"/>
      <c r="AC676" s="153"/>
      <c r="AD676" s="153"/>
    </row>
    <row r="677" spans="1:30" s="2" customFormat="1">
      <c r="A677" s="85">
        <v>24267</v>
      </c>
      <c r="B677" s="101" t="s">
        <v>4822</v>
      </c>
      <c r="C677" s="138">
        <v>5</v>
      </c>
      <c r="D677" s="22" t="s">
        <v>60</v>
      </c>
      <c r="E677" s="23" t="s">
        <v>4194</v>
      </c>
      <c r="F677" s="22" t="s">
        <v>4823</v>
      </c>
      <c r="G677" s="24">
        <v>5553.3</v>
      </c>
      <c r="H677" s="25"/>
      <c r="I677" s="22" t="s">
        <v>52</v>
      </c>
      <c r="J677" s="26" t="s">
        <v>4194</v>
      </c>
      <c r="K677" s="27">
        <v>5283.66</v>
      </c>
      <c r="L677" s="26" t="s">
        <v>4194</v>
      </c>
      <c r="M677" s="27">
        <v>5283.66</v>
      </c>
      <c r="N677" s="24" t="s">
        <v>750</v>
      </c>
      <c r="O677" s="24"/>
      <c r="P677" s="138"/>
      <c r="Q677" s="147">
        <v>6</v>
      </c>
      <c r="R677" s="149" t="s">
        <v>101</v>
      </c>
      <c r="S677" s="148"/>
      <c r="T677" s="108">
        <v>4938</v>
      </c>
      <c r="U677" s="108">
        <f t="shared" ref="U677:U683" si="305">T677*7/100</f>
        <v>345.66</v>
      </c>
      <c r="V677" s="108">
        <f t="shared" ref="V677:V683" si="306">T677+U677</f>
        <v>5283.66</v>
      </c>
      <c r="W677" s="127" t="s">
        <v>4824</v>
      </c>
      <c r="X677" s="51">
        <v>24272</v>
      </c>
      <c r="Y677" s="113">
        <v>24281</v>
      </c>
      <c r="Z677" s="113" t="s">
        <v>4825</v>
      </c>
      <c r="AA677" s="172" t="s">
        <v>4491</v>
      </c>
      <c r="AB677" s="154"/>
      <c r="AC677" s="153"/>
      <c r="AD677" s="153"/>
    </row>
    <row r="678" spans="1:30" s="2" customFormat="1" ht="48">
      <c r="A678" s="85">
        <v>24271</v>
      </c>
      <c r="B678" s="101" t="s">
        <v>4826</v>
      </c>
      <c r="C678" s="138">
        <v>6</v>
      </c>
      <c r="D678" s="22" t="s">
        <v>147</v>
      </c>
      <c r="E678" s="23" t="s">
        <v>620</v>
      </c>
      <c r="F678" s="22" t="s">
        <v>4827</v>
      </c>
      <c r="G678" s="24">
        <v>1841.74</v>
      </c>
      <c r="H678" s="25">
        <v>7.4999999999999997E-2</v>
      </c>
      <c r="I678" s="22" t="s">
        <v>52</v>
      </c>
      <c r="J678" s="26" t="s">
        <v>620</v>
      </c>
      <c r="K678" s="27">
        <v>1721.25</v>
      </c>
      <c r="L678" s="26" t="s">
        <v>620</v>
      </c>
      <c r="M678" s="27">
        <v>1721.25</v>
      </c>
      <c r="N678" s="24" t="s">
        <v>750</v>
      </c>
      <c r="O678" s="24"/>
      <c r="P678" s="138" t="s">
        <v>4828</v>
      </c>
      <c r="Q678" s="147">
        <v>22950</v>
      </c>
      <c r="R678" s="149" t="s">
        <v>301</v>
      </c>
      <c r="S678" s="148">
        <v>7.4999999999999997E-2</v>
      </c>
      <c r="T678" s="108">
        <v>1721.25</v>
      </c>
      <c r="U678" s="108">
        <v>0</v>
      </c>
      <c r="V678" s="108">
        <f t="shared" si="306"/>
        <v>1721.25</v>
      </c>
      <c r="W678" s="127" t="s">
        <v>4829</v>
      </c>
      <c r="X678" s="51">
        <v>24277</v>
      </c>
      <c r="Y678" s="113">
        <v>24279</v>
      </c>
      <c r="Z678" s="113" t="s">
        <v>4830</v>
      </c>
      <c r="AA678" s="172" t="s">
        <v>899</v>
      </c>
      <c r="AB678" s="154"/>
      <c r="AC678" s="153"/>
      <c r="AD678" s="153"/>
    </row>
    <row r="679" spans="1:30" s="2" customFormat="1" ht="48">
      <c r="A679" s="85">
        <v>24271</v>
      </c>
      <c r="B679" s="101" t="s">
        <v>4826</v>
      </c>
      <c r="C679" s="138">
        <v>6</v>
      </c>
      <c r="D679" s="22" t="s">
        <v>147</v>
      </c>
      <c r="E679" s="23" t="s">
        <v>620</v>
      </c>
      <c r="F679" s="22" t="s">
        <v>4831</v>
      </c>
      <c r="G679" s="24">
        <v>3601.62</v>
      </c>
      <c r="H679" s="25">
        <v>0.06</v>
      </c>
      <c r="I679" s="22" t="s">
        <v>52</v>
      </c>
      <c r="J679" s="26" t="s">
        <v>620</v>
      </c>
      <c r="K679" s="27">
        <v>3366</v>
      </c>
      <c r="L679" s="26" t="s">
        <v>620</v>
      </c>
      <c r="M679" s="27">
        <v>3366</v>
      </c>
      <c r="N679" s="24" t="s">
        <v>750</v>
      </c>
      <c r="O679" s="24"/>
      <c r="P679" s="138" t="s">
        <v>4828</v>
      </c>
      <c r="Q679" s="147">
        <v>56100</v>
      </c>
      <c r="R679" s="149" t="s">
        <v>301</v>
      </c>
      <c r="S679" s="148">
        <v>0.06</v>
      </c>
      <c r="T679" s="108">
        <v>3366</v>
      </c>
      <c r="U679" s="108">
        <v>0</v>
      </c>
      <c r="V679" s="108">
        <f t="shared" ref="V679" si="307">T679+U679</f>
        <v>3366</v>
      </c>
      <c r="W679" s="127" t="s">
        <v>4829</v>
      </c>
      <c r="X679" s="51">
        <v>24277</v>
      </c>
      <c r="Y679" s="113">
        <v>24279</v>
      </c>
      <c r="Z679" s="113" t="s">
        <v>4830</v>
      </c>
      <c r="AA679" s="172" t="s">
        <v>899</v>
      </c>
      <c r="AB679" s="154"/>
      <c r="AC679" s="153"/>
      <c r="AD679" s="153"/>
    </row>
    <row r="680" spans="1:30" s="2" customFormat="1" ht="48">
      <c r="A680" s="85">
        <v>24272</v>
      </c>
      <c r="B680" s="101" t="s">
        <v>4832</v>
      </c>
      <c r="C680" s="138">
        <v>1</v>
      </c>
      <c r="D680" s="22" t="s">
        <v>60</v>
      </c>
      <c r="E680" s="23" t="s">
        <v>61</v>
      </c>
      <c r="F680" s="22" t="s">
        <v>2568</v>
      </c>
      <c r="G680" s="24">
        <v>191102</v>
      </c>
      <c r="H680" s="25">
        <v>893</v>
      </c>
      <c r="I680" s="22" t="s">
        <v>52</v>
      </c>
      <c r="J680" s="26" t="s">
        <v>61</v>
      </c>
      <c r="K680" s="27">
        <v>191102</v>
      </c>
      <c r="L680" s="26" t="s">
        <v>61</v>
      </c>
      <c r="M680" s="27">
        <v>191102</v>
      </c>
      <c r="N680" s="24" t="s">
        <v>750</v>
      </c>
      <c r="O680" s="24"/>
      <c r="P680" s="138"/>
      <c r="Q680" s="147">
        <v>200</v>
      </c>
      <c r="R680" s="149" t="s">
        <v>63</v>
      </c>
      <c r="S680" s="148">
        <v>893</v>
      </c>
      <c r="T680" s="108">
        <v>178600</v>
      </c>
      <c r="U680" s="108">
        <f t="shared" si="305"/>
        <v>12502</v>
      </c>
      <c r="V680" s="108">
        <f t="shared" si="306"/>
        <v>191102</v>
      </c>
      <c r="W680" s="127" t="s">
        <v>4833</v>
      </c>
      <c r="X680" s="51">
        <v>24278</v>
      </c>
      <c r="Y680" s="113">
        <v>24279</v>
      </c>
      <c r="Z680" s="113" t="s">
        <v>4834</v>
      </c>
      <c r="AA680" s="172" t="s">
        <v>4060</v>
      </c>
      <c r="AB680" s="154"/>
      <c r="AC680" s="153"/>
      <c r="AD680" s="153"/>
    </row>
    <row r="681" spans="1:30" s="2" customFormat="1" ht="48">
      <c r="A681" s="85">
        <v>24273</v>
      </c>
      <c r="B681" s="101" t="s">
        <v>4835</v>
      </c>
      <c r="C681" s="138">
        <v>6</v>
      </c>
      <c r="D681" s="22" t="s">
        <v>112</v>
      </c>
      <c r="E681" s="23" t="s">
        <v>3168</v>
      </c>
      <c r="F681" s="22" t="s">
        <v>1708</v>
      </c>
      <c r="G681" s="24">
        <v>9630</v>
      </c>
      <c r="H681" s="25">
        <v>3.6</v>
      </c>
      <c r="I681" s="22" t="s">
        <v>52</v>
      </c>
      <c r="J681" s="26" t="s">
        <v>3168</v>
      </c>
      <c r="K681" s="27">
        <v>9000</v>
      </c>
      <c r="L681" s="26" t="s">
        <v>3168</v>
      </c>
      <c r="M681" s="27">
        <v>9000</v>
      </c>
      <c r="N681" s="24" t="s">
        <v>750</v>
      </c>
      <c r="O681" s="24"/>
      <c r="P681" s="138" t="s">
        <v>4836</v>
      </c>
      <c r="Q681" s="147">
        <v>2500</v>
      </c>
      <c r="R681" s="149" t="s">
        <v>206</v>
      </c>
      <c r="S681" s="148">
        <v>3.6</v>
      </c>
      <c r="T681" s="108">
        <v>9000</v>
      </c>
      <c r="U681" s="108">
        <v>0</v>
      </c>
      <c r="V681" s="108">
        <f t="shared" si="306"/>
        <v>9000</v>
      </c>
      <c r="W681" s="127" t="s">
        <v>4837</v>
      </c>
      <c r="X681" s="51">
        <v>24274</v>
      </c>
      <c r="Y681" s="113">
        <v>24278</v>
      </c>
      <c r="Z681" s="113" t="s">
        <v>4838</v>
      </c>
      <c r="AA681" s="172" t="s">
        <v>265</v>
      </c>
      <c r="AB681" s="154"/>
      <c r="AC681" s="153"/>
      <c r="AD681" s="153"/>
    </row>
    <row r="682" spans="1:30" s="2" customFormat="1" ht="48">
      <c r="A682" s="85">
        <v>24272</v>
      </c>
      <c r="B682" s="101" t="s">
        <v>4839</v>
      </c>
      <c r="C682" s="138">
        <v>7</v>
      </c>
      <c r="D682" s="22" t="s">
        <v>112</v>
      </c>
      <c r="E682" s="23" t="s">
        <v>347</v>
      </c>
      <c r="F682" s="22" t="s">
        <v>4840</v>
      </c>
      <c r="G682" s="24">
        <v>1070</v>
      </c>
      <c r="H682" s="25"/>
      <c r="I682" s="22" t="s">
        <v>275</v>
      </c>
      <c r="J682" s="26" t="s">
        <v>347</v>
      </c>
      <c r="K682" s="27">
        <v>1070</v>
      </c>
      <c r="L682" s="26" t="s">
        <v>347</v>
      </c>
      <c r="M682" s="27">
        <v>1070</v>
      </c>
      <c r="N682" s="24" t="s">
        <v>750</v>
      </c>
      <c r="O682" s="24"/>
      <c r="P682" s="138"/>
      <c r="Q682" s="147">
        <v>1</v>
      </c>
      <c r="R682" s="149" t="s">
        <v>101</v>
      </c>
      <c r="S682" s="148"/>
      <c r="T682" s="108">
        <v>1000</v>
      </c>
      <c r="U682" s="108">
        <f t="shared" si="305"/>
        <v>70</v>
      </c>
      <c r="V682" s="108">
        <f t="shared" si="306"/>
        <v>1070</v>
      </c>
      <c r="W682" s="50" t="s">
        <v>275</v>
      </c>
      <c r="X682" s="51">
        <v>24271</v>
      </c>
      <c r="Y682" s="113">
        <v>24271</v>
      </c>
      <c r="Z682" s="113" t="s">
        <v>275</v>
      </c>
      <c r="AA682" s="172"/>
      <c r="AB682" s="154"/>
      <c r="AC682" s="153"/>
      <c r="AD682" s="153"/>
    </row>
    <row r="683" spans="1:30" s="2" customFormat="1">
      <c r="A683" s="85">
        <v>24272</v>
      </c>
      <c r="B683" s="101" t="s">
        <v>4841</v>
      </c>
      <c r="C683" s="138">
        <v>7</v>
      </c>
      <c r="D683" s="22" t="s">
        <v>147</v>
      </c>
      <c r="E683" s="23" t="s">
        <v>436</v>
      </c>
      <c r="F683" s="22" t="s">
        <v>437</v>
      </c>
      <c r="G683" s="24">
        <v>2107.9</v>
      </c>
      <c r="H683" s="25"/>
      <c r="I683" s="22" t="s">
        <v>275</v>
      </c>
      <c r="J683" s="26" t="s">
        <v>436</v>
      </c>
      <c r="K683" s="27">
        <v>2107.9</v>
      </c>
      <c r="L683" s="26" t="s">
        <v>436</v>
      </c>
      <c r="M683" s="27">
        <v>2107.9</v>
      </c>
      <c r="N683" s="24" t="s">
        <v>750</v>
      </c>
      <c r="O683" s="24"/>
      <c r="P683" s="138"/>
      <c r="Q683" s="147">
        <v>4</v>
      </c>
      <c r="R683" s="149" t="s">
        <v>101</v>
      </c>
      <c r="S683" s="148"/>
      <c r="T683" s="108">
        <v>1970</v>
      </c>
      <c r="U683" s="108">
        <f t="shared" si="305"/>
        <v>137.9</v>
      </c>
      <c r="V683" s="108">
        <f t="shared" si="306"/>
        <v>2107.9</v>
      </c>
      <c r="W683" s="50" t="s">
        <v>275</v>
      </c>
      <c r="X683" s="51">
        <v>24271</v>
      </c>
      <c r="Y683" s="113">
        <v>24271</v>
      </c>
      <c r="Z683" s="113" t="s">
        <v>275</v>
      </c>
      <c r="AA683" s="172"/>
      <c r="AB683" s="154"/>
      <c r="AC683" s="153"/>
      <c r="AD683" s="153"/>
    </row>
    <row r="684" spans="1:30" s="2" customFormat="1" ht="48">
      <c r="A684" s="85">
        <v>24273</v>
      </c>
      <c r="B684" s="101" t="s">
        <v>4842</v>
      </c>
      <c r="C684" s="138">
        <v>6</v>
      </c>
      <c r="D684" s="22" t="s">
        <v>112</v>
      </c>
      <c r="E684" s="23" t="s">
        <v>3056</v>
      </c>
      <c r="F684" s="22" t="s">
        <v>4843</v>
      </c>
      <c r="G684" s="24">
        <v>9362.5</v>
      </c>
      <c r="H684" s="25">
        <v>3.5</v>
      </c>
      <c r="I684" s="22" t="s">
        <v>52</v>
      </c>
      <c r="J684" s="26" t="s">
        <v>3056</v>
      </c>
      <c r="K684" s="27">
        <v>9362.5</v>
      </c>
      <c r="L684" s="26" t="s">
        <v>3056</v>
      </c>
      <c r="M684" s="27">
        <v>9362.5</v>
      </c>
      <c r="N684" s="24" t="s">
        <v>750</v>
      </c>
      <c r="O684" s="24"/>
      <c r="P684" s="138" t="s">
        <v>4844</v>
      </c>
      <c r="Q684" s="147">
        <v>2500</v>
      </c>
      <c r="R684" s="149" t="s">
        <v>58</v>
      </c>
      <c r="S684" s="148">
        <v>3.5</v>
      </c>
      <c r="T684" s="108">
        <v>8750</v>
      </c>
      <c r="U684" s="108">
        <f t="shared" si="304"/>
        <v>612.5</v>
      </c>
      <c r="V684" s="108">
        <f t="shared" si="303"/>
        <v>9362.5</v>
      </c>
      <c r="W684" s="127" t="s">
        <v>4845</v>
      </c>
      <c r="X684" s="51">
        <v>24274</v>
      </c>
      <c r="Y684" s="113">
        <v>24281</v>
      </c>
      <c r="Z684" s="113" t="s">
        <v>4846</v>
      </c>
      <c r="AA684" s="172" t="s">
        <v>863</v>
      </c>
      <c r="AB684" s="154"/>
      <c r="AC684" s="153"/>
      <c r="AD684" s="153"/>
    </row>
    <row r="685" spans="1:30" s="2" customFormat="1" ht="48">
      <c r="A685" s="85">
        <v>24273</v>
      </c>
      <c r="B685" s="101" t="s">
        <v>4842</v>
      </c>
      <c r="C685" s="138">
        <v>6</v>
      </c>
      <c r="D685" s="22" t="s">
        <v>112</v>
      </c>
      <c r="E685" s="23" t="s">
        <v>3056</v>
      </c>
      <c r="F685" s="22" t="s">
        <v>4847</v>
      </c>
      <c r="G685" s="24">
        <v>2675</v>
      </c>
      <c r="H685" s="25">
        <v>1</v>
      </c>
      <c r="I685" s="22" t="s">
        <v>52</v>
      </c>
      <c r="J685" s="26" t="s">
        <v>3056</v>
      </c>
      <c r="K685" s="27">
        <v>2675</v>
      </c>
      <c r="L685" s="26" t="s">
        <v>3056</v>
      </c>
      <c r="M685" s="27">
        <v>2675</v>
      </c>
      <c r="N685" s="24" t="s">
        <v>750</v>
      </c>
      <c r="O685" s="24"/>
      <c r="P685" s="138" t="s">
        <v>4848</v>
      </c>
      <c r="Q685" s="147">
        <v>2500</v>
      </c>
      <c r="R685" s="149" t="s">
        <v>58</v>
      </c>
      <c r="S685" s="148">
        <v>1</v>
      </c>
      <c r="T685" s="108">
        <v>2500</v>
      </c>
      <c r="U685" s="108">
        <f t="shared" ref="U685:U686" si="308">T685*7/100</f>
        <v>175</v>
      </c>
      <c r="V685" s="108">
        <f t="shared" ref="V685:V686" si="309">T685+U685</f>
        <v>2675</v>
      </c>
      <c r="W685" s="127" t="s">
        <v>4845</v>
      </c>
      <c r="X685" s="51">
        <v>24274</v>
      </c>
      <c r="Y685" s="113">
        <v>24281</v>
      </c>
      <c r="Z685" s="113" t="s">
        <v>4846</v>
      </c>
      <c r="AA685" s="172" t="s">
        <v>863</v>
      </c>
      <c r="AB685" s="154"/>
      <c r="AC685" s="153"/>
      <c r="AD685" s="153"/>
    </row>
    <row r="686" spans="1:30" s="2" customFormat="1" ht="48">
      <c r="A686" s="85">
        <v>24273</v>
      </c>
      <c r="B686" s="101" t="s">
        <v>4842</v>
      </c>
      <c r="C686" s="138">
        <v>6</v>
      </c>
      <c r="D686" s="22" t="s">
        <v>112</v>
      </c>
      <c r="E686" s="23" t="s">
        <v>3056</v>
      </c>
      <c r="F686" s="22" t="s">
        <v>4849</v>
      </c>
      <c r="G686" s="24">
        <v>3745</v>
      </c>
      <c r="H686" s="25">
        <v>3.5</v>
      </c>
      <c r="I686" s="22" t="s">
        <v>52</v>
      </c>
      <c r="J686" s="26" t="s">
        <v>3056</v>
      </c>
      <c r="K686" s="27">
        <v>3745</v>
      </c>
      <c r="L686" s="26" t="s">
        <v>3056</v>
      </c>
      <c r="M686" s="27">
        <v>3745</v>
      </c>
      <c r="N686" s="24" t="s">
        <v>750</v>
      </c>
      <c r="O686" s="24"/>
      <c r="P686" s="138" t="s">
        <v>4850</v>
      </c>
      <c r="Q686" s="147">
        <v>1000</v>
      </c>
      <c r="R686" s="149" t="s">
        <v>58</v>
      </c>
      <c r="S686" s="148">
        <v>3.5</v>
      </c>
      <c r="T686" s="108">
        <v>3500</v>
      </c>
      <c r="U686" s="108">
        <f t="shared" si="308"/>
        <v>245</v>
      </c>
      <c r="V686" s="108">
        <f t="shared" si="309"/>
        <v>3745</v>
      </c>
      <c r="W686" s="127" t="s">
        <v>4845</v>
      </c>
      <c r="X686" s="51">
        <v>24274</v>
      </c>
      <c r="Y686" s="113">
        <v>24281</v>
      </c>
      <c r="Z686" s="113" t="s">
        <v>4846</v>
      </c>
      <c r="AA686" s="172" t="s">
        <v>863</v>
      </c>
      <c r="AB686" s="154"/>
      <c r="AC686" s="153"/>
      <c r="AD686" s="153"/>
    </row>
    <row r="687" spans="1:30" s="2" customFormat="1" ht="48">
      <c r="A687" s="85">
        <v>24274</v>
      </c>
      <c r="B687" s="101" t="s">
        <v>4851</v>
      </c>
      <c r="C687" s="138">
        <v>7</v>
      </c>
      <c r="D687" s="22" t="s">
        <v>60</v>
      </c>
      <c r="E687" s="26" t="s">
        <v>2502</v>
      </c>
      <c r="F687" s="22" t="s">
        <v>4852</v>
      </c>
      <c r="G687" s="24">
        <v>5800</v>
      </c>
      <c r="H687" s="25"/>
      <c r="I687" s="22" t="s">
        <v>275</v>
      </c>
      <c r="J687" s="26" t="s">
        <v>2502</v>
      </c>
      <c r="K687" s="27">
        <v>5800</v>
      </c>
      <c r="L687" s="26" t="s">
        <v>2502</v>
      </c>
      <c r="M687" s="27">
        <v>5800</v>
      </c>
      <c r="N687" s="24" t="s">
        <v>750</v>
      </c>
      <c r="O687" s="24"/>
      <c r="P687" s="138"/>
      <c r="Q687" s="147">
        <v>3</v>
      </c>
      <c r="R687" s="149" t="s">
        <v>101</v>
      </c>
      <c r="S687" s="148"/>
      <c r="T687" s="108">
        <v>5800</v>
      </c>
      <c r="U687" s="108">
        <v>0</v>
      </c>
      <c r="V687" s="108">
        <f t="shared" si="291"/>
        <v>5800</v>
      </c>
      <c r="W687" s="50" t="s">
        <v>275</v>
      </c>
      <c r="X687" s="51">
        <v>24273</v>
      </c>
      <c r="Y687" s="113">
        <v>24273</v>
      </c>
      <c r="Z687" s="113" t="s">
        <v>275</v>
      </c>
      <c r="AA687" s="172"/>
      <c r="AB687" s="154"/>
      <c r="AC687" s="153"/>
      <c r="AD687" s="153"/>
    </row>
    <row r="688" spans="1:30" s="2" customFormat="1">
      <c r="A688" s="85">
        <v>24274</v>
      </c>
      <c r="B688" s="101" t="s">
        <v>4853</v>
      </c>
      <c r="C688" s="138">
        <v>7</v>
      </c>
      <c r="D688" s="22" t="s">
        <v>147</v>
      </c>
      <c r="E688" s="23" t="s">
        <v>4854</v>
      </c>
      <c r="F688" s="22" t="s">
        <v>1105</v>
      </c>
      <c r="G688" s="24">
        <v>4280</v>
      </c>
      <c r="H688" s="25"/>
      <c r="I688" s="22" t="s">
        <v>275</v>
      </c>
      <c r="J688" s="26" t="s">
        <v>4854</v>
      </c>
      <c r="K688" s="27">
        <v>4280</v>
      </c>
      <c r="L688" s="26" t="s">
        <v>4854</v>
      </c>
      <c r="M688" s="27">
        <v>4280</v>
      </c>
      <c r="N688" s="24" t="s">
        <v>750</v>
      </c>
      <c r="O688" s="24"/>
      <c r="P688" s="138"/>
      <c r="Q688" s="147">
        <v>2</v>
      </c>
      <c r="R688" s="149" t="s">
        <v>101</v>
      </c>
      <c r="S688" s="148"/>
      <c r="T688" s="108">
        <v>4280</v>
      </c>
      <c r="U688" s="108">
        <v>0</v>
      </c>
      <c r="V688" s="108">
        <f t="shared" ref="V688:V735" si="310">T688+U688</f>
        <v>4280</v>
      </c>
      <c r="W688" s="50" t="s">
        <v>275</v>
      </c>
      <c r="X688" s="51">
        <v>24272</v>
      </c>
      <c r="Y688" s="113">
        <v>24272</v>
      </c>
      <c r="Z688" s="113" t="s">
        <v>275</v>
      </c>
      <c r="AA688" s="172"/>
      <c r="AB688" s="154"/>
      <c r="AC688" s="153"/>
      <c r="AD688" s="153"/>
    </row>
    <row r="689" spans="1:30" s="2" customFormat="1" ht="48">
      <c r="A689" s="85">
        <v>24274</v>
      </c>
      <c r="B689" s="101" t="s">
        <v>4855</v>
      </c>
      <c r="C689" s="138">
        <v>6</v>
      </c>
      <c r="D689" s="22" t="s">
        <v>147</v>
      </c>
      <c r="E689" s="23" t="s">
        <v>620</v>
      </c>
      <c r="F689" s="22" t="s">
        <v>4856</v>
      </c>
      <c r="G689" s="24">
        <v>4514.0600000000004</v>
      </c>
      <c r="H689" s="25">
        <v>7.4999999999999997E-2</v>
      </c>
      <c r="I689" s="22" t="s">
        <v>52</v>
      </c>
      <c r="J689" s="26" t="s">
        <v>620</v>
      </c>
      <c r="K689" s="27">
        <v>4218.75</v>
      </c>
      <c r="L689" s="41" t="s">
        <v>620</v>
      </c>
      <c r="M689" s="24">
        <v>4218.75</v>
      </c>
      <c r="N689" s="24" t="s">
        <v>750</v>
      </c>
      <c r="O689" s="24"/>
      <c r="P689" s="138" t="s">
        <v>4857</v>
      </c>
      <c r="Q689" s="147">
        <v>56250</v>
      </c>
      <c r="R689" s="149" t="s">
        <v>301</v>
      </c>
      <c r="S689" s="148">
        <v>7.4999999999999997E-2</v>
      </c>
      <c r="T689" s="108">
        <v>4218.75</v>
      </c>
      <c r="U689" s="108">
        <v>0</v>
      </c>
      <c r="V689" s="108">
        <f t="shared" si="310"/>
        <v>4218.75</v>
      </c>
      <c r="W689" s="127" t="s">
        <v>4858</v>
      </c>
      <c r="X689" s="51">
        <v>24277</v>
      </c>
      <c r="Y689" s="113">
        <v>24284</v>
      </c>
      <c r="Z689" s="113" t="s">
        <v>4859</v>
      </c>
      <c r="AA689" s="172" t="s">
        <v>4667</v>
      </c>
      <c r="AB689" s="154"/>
      <c r="AC689" s="153"/>
      <c r="AD689" s="153"/>
    </row>
    <row r="690" spans="1:30" s="2" customFormat="1" ht="48">
      <c r="A690" s="85">
        <v>24274</v>
      </c>
      <c r="B690" s="101" t="s">
        <v>4860</v>
      </c>
      <c r="C690" s="138">
        <v>6</v>
      </c>
      <c r="D690" s="22" t="s">
        <v>147</v>
      </c>
      <c r="E690" s="23" t="s">
        <v>620</v>
      </c>
      <c r="F690" s="22" t="s">
        <v>4861</v>
      </c>
      <c r="G690" s="24">
        <v>36.17</v>
      </c>
      <c r="H690" s="25">
        <v>6.5000000000000002E-2</v>
      </c>
      <c r="I690" s="22" t="s">
        <v>52</v>
      </c>
      <c r="J690" s="26" t="s">
        <v>620</v>
      </c>
      <c r="K690" s="27">
        <v>33.799999999999997</v>
      </c>
      <c r="L690" s="26" t="s">
        <v>620</v>
      </c>
      <c r="M690" s="27">
        <v>33.799999999999997</v>
      </c>
      <c r="N690" s="24" t="s">
        <v>750</v>
      </c>
      <c r="O690" s="24"/>
      <c r="P690" s="138" t="s">
        <v>4862</v>
      </c>
      <c r="Q690" s="147">
        <v>520</v>
      </c>
      <c r="R690" s="149" t="s">
        <v>301</v>
      </c>
      <c r="S690" s="148">
        <v>6.5000000000000002E-2</v>
      </c>
      <c r="T690" s="108">
        <v>33.799999999999997</v>
      </c>
      <c r="U690" s="108">
        <v>0</v>
      </c>
      <c r="V690" s="108">
        <f t="shared" si="310"/>
        <v>33.799999999999997</v>
      </c>
      <c r="W690" s="127" t="s">
        <v>4863</v>
      </c>
      <c r="X690" s="51">
        <v>24277</v>
      </c>
      <c r="Y690" s="113">
        <v>24294</v>
      </c>
      <c r="Z690" s="113" t="s">
        <v>4864</v>
      </c>
      <c r="AA690" s="172" t="s">
        <v>899</v>
      </c>
      <c r="AB690" s="154"/>
      <c r="AC690" s="153"/>
      <c r="AD690" s="153"/>
    </row>
    <row r="691" spans="1:30" s="2" customFormat="1" ht="48">
      <c r="A691" s="85">
        <v>24274</v>
      </c>
      <c r="B691" s="101" t="s">
        <v>4860</v>
      </c>
      <c r="C691" s="138">
        <v>6</v>
      </c>
      <c r="D691" s="22" t="s">
        <v>147</v>
      </c>
      <c r="E691" s="23" t="s">
        <v>620</v>
      </c>
      <c r="F691" s="22" t="s">
        <v>4865</v>
      </c>
      <c r="G691" s="24">
        <v>144.66999999999999</v>
      </c>
      <c r="H691" s="25">
        <v>6.5000000000000002E-2</v>
      </c>
      <c r="I691" s="22" t="s">
        <v>52</v>
      </c>
      <c r="J691" s="26" t="s">
        <v>620</v>
      </c>
      <c r="K691" s="27">
        <v>135.19999999999999</v>
      </c>
      <c r="L691" s="26" t="s">
        <v>620</v>
      </c>
      <c r="M691" s="27">
        <v>135.19999999999999</v>
      </c>
      <c r="N691" s="24" t="s">
        <v>750</v>
      </c>
      <c r="O691" s="24"/>
      <c r="P691" s="138" t="s">
        <v>4866</v>
      </c>
      <c r="Q691" s="147">
        <v>2080</v>
      </c>
      <c r="R691" s="149" t="s">
        <v>301</v>
      </c>
      <c r="S691" s="148">
        <v>6.5000000000000002E-2</v>
      </c>
      <c r="T691" s="108">
        <v>135.19999999999999</v>
      </c>
      <c r="U691" s="108">
        <v>0</v>
      </c>
      <c r="V691" s="108">
        <f t="shared" ref="V691:V693" si="311">T691+U691</f>
        <v>135.19999999999999</v>
      </c>
      <c r="W691" s="127" t="s">
        <v>4863</v>
      </c>
      <c r="X691" s="51">
        <v>24277</v>
      </c>
      <c r="Y691" s="113">
        <v>24294</v>
      </c>
      <c r="Z691" s="113" t="s">
        <v>4864</v>
      </c>
      <c r="AA691" s="172" t="s">
        <v>899</v>
      </c>
      <c r="AB691" s="154"/>
      <c r="AC691" s="153"/>
      <c r="AD691" s="153"/>
    </row>
    <row r="692" spans="1:30" s="2" customFormat="1" ht="48">
      <c r="A692" s="85">
        <v>24274</v>
      </c>
      <c r="B692" s="101" t="s">
        <v>4860</v>
      </c>
      <c r="C692" s="138">
        <v>6</v>
      </c>
      <c r="D692" s="22" t="s">
        <v>147</v>
      </c>
      <c r="E692" s="23" t="s">
        <v>620</v>
      </c>
      <c r="F692" s="22" t="s">
        <v>4867</v>
      </c>
      <c r="G692" s="24">
        <v>14.47</v>
      </c>
      <c r="H692" s="25">
        <v>6.5000000000000002E-2</v>
      </c>
      <c r="I692" s="22" t="s">
        <v>52</v>
      </c>
      <c r="J692" s="26" t="s">
        <v>620</v>
      </c>
      <c r="K692" s="27">
        <v>13.52</v>
      </c>
      <c r="L692" s="26" t="s">
        <v>620</v>
      </c>
      <c r="M692" s="27">
        <v>13.52</v>
      </c>
      <c r="N692" s="24" t="s">
        <v>750</v>
      </c>
      <c r="O692" s="24"/>
      <c r="P692" s="138" t="s">
        <v>4868</v>
      </c>
      <c r="Q692" s="147">
        <v>208</v>
      </c>
      <c r="R692" s="149" t="s">
        <v>301</v>
      </c>
      <c r="S692" s="148">
        <v>6.5000000000000002E-2</v>
      </c>
      <c r="T692" s="108">
        <v>13.52</v>
      </c>
      <c r="U692" s="108">
        <v>0</v>
      </c>
      <c r="V692" s="108">
        <f t="shared" si="311"/>
        <v>13.52</v>
      </c>
      <c r="W692" s="127" t="s">
        <v>4863</v>
      </c>
      <c r="X692" s="51">
        <v>24277</v>
      </c>
      <c r="Y692" s="113">
        <v>24294</v>
      </c>
      <c r="Z692" s="113" t="s">
        <v>4864</v>
      </c>
      <c r="AA692" s="172" t="s">
        <v>899</v>
      </c>
      <c r="AB692" s="154"/>
      <c r="AC692" s="153"/>
      <c r="AD692" s="153"/>
    </row>
    <row r="693" spans="1:30" s="2" customFormat="1" ht="48">
      <c r="A693" s="85">
        <v>24274</v>
      </c>
      <c r="B693" s="101" t="s">
        <v>4860</v>
      </c>
      <c r="C693" s="138">
        <v>6</v>
      </c>
      <c r="D693" s="22" t="s">
        <v>147</v>
      </c>
      <c r="E693" s="23" t="s">
        <v>620</v>
      </c>
      <c r="F693" s="22" t="s">
        <v>4869</v>
      </c>
      <c r="G693" s="24">
        <v>72.33</v>
      </c>
      <c r="H693" s="25">
        <v>6.5000000000000002E-2</v>
      </c>
      <c r="I693" s="22" t="s">
        <v>52</v>
      </c>
      <c r="J693" s="26" t="s">
        <v>620</v>
      </c>
      <c r="K693" s="27">
        <v>67.599999999999994</v>
      </c>
      <c r="L693" s="26" t="s">
        <v>620</v>
      </c>
      <c r="M693" s="27">
        <v>67.599999999999994</v>
      </c>
      <c r="N693" s="24" t="s">
        <v>750</v>
      </c>
      <c r="O693" s="24"/>
      <c r="P693" s="138" t="s">
        <v>4870</v>
      </c>
      <c r="Q693" s="147">
        <v>1040</v>
      </c>
      <c r="R693" s="149" t="s">
        <v>301</v>
      </c>
      <c r="S693" s="148">
        <v>6.5000000000000002E-2</v>
      </c>
      <c r="T693" s="108">
        <v>67.599999999999994</v>
      </c>
      <c r="U693" s="108">
        <v>0</v>
      </c>
      <c r="V693" s="108">
        <f t="shared" si="311"/>
        <v>67.599999999999994</v>
      </c>
      <c r="W693" s="127" t="s">
        <v>4863</v>
      </c>
      <c r="X693" s="51">
        <v>24277</v>
      </c>
      <c r="Y693" s="113">
        <v>24294</v>
      </c>
      <c r="Z693" s="113" t="s">
        <v>4864</v>
      </c>
      <c r="AA693" s="172" t="s">
        <v>899</v>
      </c>
      <c r="AB693" s="154"/>
      <c r="AC693" s="153"/>
      <c r="AD693" s="153"/>
    </row>
    <row r="694" spans="1:30" s="2" customFormat="1">
      <c r="A694" s="85">
        <v>24267</v>
      </c>
      <c r="B694" s="101" t="s">
        <v>4871</v>
      </c>
      <c r="C694" s="138">
        <v>7</v>
      </c>
      <c r="D694" s="22" t="s">
        <v>31</v>
      </c>
      <c r="E694" s="23" t="s">
        <v>4872</v>
      </c>
      <c r="F694" s="22" t="s">
        <v>4873</v>
      </c>
      <c r="G694" s="24">
        <v>1200</v>
      </c>
      <c r="H694" s="25"/>
      <c r="I694" s="22" t="s">
        <v>52</v>
      </c>
      <c r="J694" s="23" t="s">
        <v>4872</v>
      </c>
      <c r="K694" s="27">
        <v>1059.3</v>
      </c>
      <c r="L694" s="23" t="s">
        <v>4872</v>
      </c>
      <c r="M694" s="27">
        <v>1059.3</v>
      </c>
      <c r="N694" s="24" t="s">
        <v>750</v>
      </c>
      <c r="O694" s="24"/>
      <c r="P694" s="138"/>
      <c r="Q694" s="147">
        <v>1</v>
      </c>
      <c r="R694" s="149" t="s">
        <v>101</v>
      </c>
      <c r="S694" s="148"/>
      <c r="T694" s="108">
        <v>990</v>
      </c>
      <c r="U694" s="108">
        <f t="shared" ref="U694:U735" si="312">T694*7/100</f>
        <v>69.3</v>
      </c>
      <c r="V694" s="108">
        <f t="shared" si="310"/>
        <v>1059.3</v>
      </c>
      <c r="W694" s="127" t="s">
        <v>4874</v>
      </c>
      <c r="X694" s="51">
        <v>24277</v>
      </c>
      <c r="Y694" s="113"/>
      <c r="Z694" s="113"/>
      <c r="AA694" s="172"/>
      <c r="AB694" s="154"/>
      <c r="AC694" s="153"/>
      <c r="AD694" s="153"/>
    </row>
    <row r="695" spans="1:30" s="2" customFormat="1" ht="48">
      <c r="A695" s="85">
        <v>24274</v>
      </c>
      <c r="B695" s="101" t="s">
        <v>4875</v>
      </c>
      <c r="C695" s="138">
        <v>3</v>
      </c>
      <c r="D695" s="22" t="s">
        <v>60</v>
      </c>
      <c r="E695" s="23" t="s">
        <v>369</v>
      </c>
      <c r="F695" s="22" t="s">
        <v>3128</v>
      </c>
      <c r="G695" s="24">
        <v>39322.5</v>
      </c>
      <c r="H695" s="25">
        <v>245</v>
      </c>
      <c r="I695" s="22" t="s">
        <v>52</v>
      </c>
      <c r="J695" s="26" t="s">
        <v>369</v>
      </c>
      <c r="K695" s="27">
        <v>39322.5</v>
      </c>
      <c r="L695" s="155" t="s">
        <v>369</v>
      </c>
      <c r="M695" s="41">
        <v>39322.5</v>
      </c>
      <c r="N695" s="24" t="s">
        <v>750</v>
      </c>
      <c r="O695" s="24"/>
      <c r="P695" s="138"/>
      <c r="Q695" s="147">
        <v>150</v>
      </c>
      <c r="R695" s="149" t="s">
        <v>392</v>
      </c>
      <c r="S695" s="148">
        <v>245</v>
      </c>
      <c r="T695" s="108">
        <v>36750</v>
      </c>
      <c r="U695" s="108">
        <f t="shared" ref="U695:U698" si="313">T695*7/100</f>
        <v>2572.5</v>
      </c>
      <c r="V695" s="108">
        <f t="shared" ref="V695:V700" si="314">T695+U695</f>
        <v>39322.5</v>
      </c>
      <c r="W695" s="127" t="s">
        <v>4876</v>
      </c>
      <c r="X695" s="51">
        <v>24278</v>
      </c>
      <c r="Y695" s="113">
        <v>24281</v>
      </c>
      <c r="Z695" s="113" t="s">
        <v>4877</v>
      </c>
      <c r="AA695" s="172" t="s">
        <v>4060</v>
      </c>
      <c r="AB695" s="154"/>
      <c r="AC695" s="153"/>
      <c r="AD695" s="153"/>
    </row>
    <row r="696" spans="1:30" s="2" customFormat="1" ht="48">
      <c r="A696" s="85">
        <v>24274</v>
      </c>
      <c r="B696" s="101" t="s">
        <v>4878</v>
      </c>
      <c r="C696" s="138">
        <v>3</v>
      </c>
      <c r="D696" s="22" t="s">
        <v>60</v>
      </c>
      <c r="E696" s="23" t="s">
        <v>1328</v>
      </c>
      <c r="F696" s="22" t="s">
        <v>3120</v>
      </c>
      <c r="G696" s="24">
        <v>445120</v>
      </c>
      <c r="H696" s="25">
        <v>52000</v>
      </c>
      <c r="I696" s="22" t="s">
        <v>52</v>
      </c>
      <c r="J696" s="26" t="s">
        <v>1328</v>
      </c>
      <c r="K696" s="27">
        <v>445120</v>
      </c>
      <c r="L696" s="26" t="s">
        <v>1328</v>
      </c>
      <c r="M696" s="27">
        <v>445120</v>
      </c>
      <c r="N696" s="24" t="s">
        <v>750</v>
      </c>
      <c r="O696" s="24"/>
      <c r="P696" s="138"/>
      <c r="Q696" s="147">
        <v>8</v>
      </c>
      <c r="R696" s="149" t="s">
        <v>1618</v>
      </c>
      <c r="S696" s="148">
        <v>52000</v>
      </c>
      <c r="T696" s="108">
        <v>416000</v>
      </c>
      <c r="U696" s="108">
        <f t="shared" si="313"/>
        <v>29120</v>
      </c>
      <c r="V696" s="108">
        <f t="shared" si="314"/>
        <v>445120</v>
      </c>
      <c r="W696" s="127" t="s">
        <v>4879</v>
      </c>
      <c r="X696" s="51">
        <v>24278</v>
      </c>
      <c r="Y696" s="113">
        <v>24281</v>
      </c>
      <c r="Z696" s="113" t="s">
        <v>4880</v>
      </c>
      <c r="AA696" s="172" t="s">
        <v>4060</v>
      </c>
      <c r="AB696" s="154"/>
      <c r="AC696" s="153"/>
      <c r="AD696" s="153"/>
    </row>
    <row r="697" spans="1:30" s="2" customFormat="1" ht="72">
      <c r="A697" s="85">
        <v>24274</v>
      </c>
      <c r="B697" s="101" t="s">
        <v>4881</v>
      </c>
      <c r="C697" s="138">
        <v>4</v>
      </c>
      <c r="D697" s="22" t="s">
        <v>60</v>
      </c>
      <c r="E697" s="23" t="s">
        <v>398</v>
      </c>
      <c r="F697" s="22" t="s">
        <v>399</v>
      </c>
      <c r="G697" s="24">
        <v>179760</v>
      </c>
      <c r="H697" s="25">
        <v>4200</v>
      </c>
      <c r="I697" s="22" t="s">
        <v>52</v>
      </c>
      <c r="J697" s="26" t="s">
        <v>398</v>
      </c>
      <c r="K697" s="27">
        <v>179760</v>
      </c>
      <c r="L697" s="26" t="s">
        <v>398</v>
      </c>
      <c r="M697" s="27">
        <v>179760</v>
      </c>
      <c r="N697" s="24" t="s">
        <v>750</v>
      </c>
      <c r="O697" s="24"/>
      <c r="P697" s="138"/>
      <c r="Q697" s="147">
        <v>40</v>
      </c>
      <c r="R697" s="149" t="s">
        <v>400</v>
      </c>
      <c r="S697" s="148">
        <v>4200</v>
      </c>
      <c r="T697" s="108">
        <v>168000</v>
      </c>
      <c r="U697" s="108">
        <f t="shared" si="313"/>
        <v>11760</v>
      </c>
      <c r="V697" s="108">
        <f t="shared" si="314"/>
        <v>179760</v>
      </c>
      <c r="W697" s="127" t="s">
        <v>4882</v>
      </c>
      <c r="X697" s="51">
        <v>24278</v>
      </c>
      <c r="Y697" s="113">
        <v>24298</v>
      </c>
      <c r="Z697" s="113" t="s">
        <v>4883</v>
      </c>
      <c r="AA697" s="172" t="s">
        <v>4491</v>
      </c>
      <c r="AB697" s="154"/>
      <c r="AC697" s="153"/>
      <c r="AD697" s="153"/>
    </row>
    <row r="698" spans="1:30" s="2" customFormat="1" ht="48">
      <c r="A698" s="85">
        <v>24277</v>
      </c>
      <c r="B698" s="101" t="s">
        <v>4884</v>
      </c>
      <c r="C698" s="138">
        <v>7</v>
      </c>
      <c r="D698" s="22" t="s">
        <v>112</v>
      </c>
      <c r="E698" s="23" t="s">
        <v>347</v>
      </c>
      <c r="F698" s="22" t="s">
        <v>4885</v>
      </c>
      <c r="G698" s="24">
        <v>1926</v>
      </c>
      <c r="H698" s="25"/>
      <c r="I698" s="22" t="s">
        <v>275</v>
      </c>
      <c r="J698" s="26" t="s">
        <v>347</v>
      </c>
      <c r="K698" s="27">
        <v>1926</v>
      </c>
      <c r="L698" s="26" t="s">
        <v>347</v>
      </c>
      <c r="M698" s="27">
        <v>1926</v>
      </c>
      <c r="N698" s="24" t="s">
        <v>750</v>
      </c>
      <c r="O698" s="24"/>
      <c r="P698" s="138"/>
      <c r="Q698" s="147">
        <v>1</v>
      </c>
      <c r="R698" s="149" t="s">
        <v>276</v>
      </c>
      <c r="S698" s="148"/>
      <c r="T698" s="108">
        <v>1800</v>
      </c>
      <c r="U698" s="108">
        <f t="shared" si="313"/>
        <v>126</v>
      </c>
      <c r="V698" s="108">
        <f t="shared" si="314"/>
        <v>1926</v>
      </c>
      <c r="W698" s="50" t="s">
        <v>275</v>
      </c>
      <c r="X698" s="51">
        <v>24274</v>
      </c>
      <c r="Y698" s="113">
        <v>24274</v>
      </c>
      <c r="Z698" s="113" t="s">
        <v>275</v>
      </c>
      <c r="AA698" s="172" t="s">
        <v>275</v>
      </c>
      <c r="AB698" s="154"/>
      <c r="AC698" s="153"/>
      <c r="AD698" s="153"/>
    </row>
    <row r="699" spans="1:30" s="2" customFormat="1" ht="48">
      <c r="A699" s="85">
        <v>24277</v>
      </c>
      <c r="B699" s="101" t="s">
        <v>4886</v>
      </c>
      <c r="C699" s="138">
        <v>6</v>
      </c>
      <c r="D699" s="22" t="s">
        <v>112</v>
      </c>
      <c r="E699" s="23" t="s">
        <v>3798</v>
      </c>
      <c r="F699" s="22" t="s">
        <v>1708</v>
      </c>
      <c r="G699" s="24">
        <v>48150</v>
      </c>
      <c r="H699" s="25">
        <v>1.8</v>
      </c>
      <c r="I699" s="22" t="s">
        <v>52</v>
      </c>
      <c r="J699" s="26" t="s">
        <v>3798</v>
      </c>
      <c r="K699" s="27">
        <v>45000</v>
      </c>
      <c r="L699" s="26" t="s">
        <v>3798</v>
      </c>
      <c r="M699" s="27">
        <v>45000</v>
      </c>
      <c r="N699" s="24" t="s">
        <v>750</v>
      </c>
      <c r="O699" s="24"/>
      <c r="P699" s="138" t="s">
        <v>4887</v>
      </c>
      <c r="Q699" s="147">
        <v>12000</v>
      </c>
      <c r="R699" s="149" t="s">
        <v>206</v>
      </c>
      <c r="S699" s="148">
        <v>1.8</v>
      </c>
      <c r="T699" s="108">
        <v>21600</v>
      </c>
      <c r="U699" s="108">
        <v>0</v>
      </c>
      <c r="V699" s="108">
        <f t="shared" si="314"/>
        <v>21600</v>
      </c>
      <c r="W699" s="127" t="s">
        <v>4888</v>
      </c>
      <c r="X699" s="51">
        <v>24293</v>
      </c>
      <c r="Y699" s="113">
        <v>24298</v>
      </c>
      <c r="Z699" s="113" t="s">
        <v>4889</v>
      </c>
      <c r="AA699" s="172" t="s">
        <v>265</v>
      </c>
      <c r="AB699" s="154" t="s">
        <v>314</v>
      </c>
      <c r="AC699" s="153"/>
      <c r="AD699" s="153"/>
    </row>
    <row r="700" spans="1:30" s="2" customFormat="1">
      <c r="A700" s="85"/>
      <c r="B700" s="101"/>
      <c r="C700" s="138"/>
      <c r="D700" s="22"/>
      <c r="E700" s="23"/>
      <c r="F700" s="22"/>
      <c r="G700" s="24"/>
      <c r="H700" s="25"/>
      <c r="I700" s="22"/>
      <c r="J700" s="26"/>
      <c r="K700" s="27"/>
      <c r="L700" s="26"/>
      <c r="M700" s="41"/>
      <c r="N700" s="24"/>
      <c r="O700" s="24"/>
      <c r="P700" s="138" t="s">
        <v>4887</v>
      </c>
      <c r="Q700" s="147">
        <v>13000</v>
      </c>
      <c r="R700" s="149" t="s">
        <v>206</v>
      </c>
      <c r="S700" s="148">
        <v>1.8</v>
      </c>
      <c r="T700" s="108">
        <v>23400</v>
      </c>
      <c r="U700" s="108">
        <v>0</v>
      </c>
      <c r="V700" s="108">
        <f t="shared" si="314"/>
        <v>23400</v>
      </c>
      <c r="W700" s="127" t="s">
        <v>4888</v>
      </c>
      <c r="X700" s="51">
        <v>24293</v>
      </c>
      <c r="Y700" s="113">
        <v>24305</v>
      </c>
      <c r="Z700" s="113" t="s">
        <v>4890</v>
      </c>
      <c r="AA700" s="172" t="s">
        <v>265</v>
      </c>
      <c r="AB700" s="154" t="s">
        <v>551</v>
      </c>
      <c r="AC700" s="153"/>
      <c r="AD700" s="153"/>
    </row>
    <row r="701" spans="1:30" s="2" customFormat="1" ht="48">
      <c r="A701" s="85">
        <v>24277</v>
      </c>
      <c r="B701" s="101" t="s">
        <v>4891</v>
      </c>
      <c r="C701" s="138">
        <v>6</v>
      </c>
      <c r="D701" s="22" t="s">
        <v>147</v>
      </c>
      <c r="E701" s="23" t="s">
        <v>620</v>
      </c>
      <c r="F701" s="22" t="s">
        <v>4892</v>
      </c>
      <c r="G701" s="24">
        <v>181164.38</v>
      </c>
      <c r="H701" s="25"/>
      <c r="I701" s="22" t="s">
        <v>52</v>
      </c>
      <c r="J701" s="26" t="s">
        <v>620</v>
      </c>
      <c r="K701" s="27">
        <v>169312.5</v>
      </c>
      <c r="L701" s="26" t="s">
        <v>620</v>
      </c>
      <c r="M701" s="27">
        <v>169312.5</v>
      </c>
      <c r="N701" s="24" t="s">
        <v>750</v>
      </c>
      <c r="O701" s="24"/>
      <c r="P701" s="138" t="s">
        <v>4893</v>
      </c>
      <c r="Q701" s="147">
        <v>3</v>
      </c>
      <c r="R701" s="149" t="s">
        <v>101</v>
      </c>
      <c r="S701" s="148"/>
      <c r="T701" s="108">
        <v>42937.5</v>
      </c>
      <c r="U701" s="108">
        <v>0</v>
      </c>
      <c r="V701" s="108">
        <f t="shared" ref="V701:V707" si="315">T701+U701</f>
        <v>42937.5</v>
      </c>
      <c r="W701" s="127" t="s">
        <v>4894</v>
      </c>
      <c r="X701" s="51">
        <v>24284</v>
      </c>
      <c r="Y701" s="113">
        <v>24291</v>
      </c>
      <c r="Z701" s="113" t="s">
        <v>4895</v>
      </c>
      <c r="AA701" s="172" t="s">
        <v>899</v>
      </c>
      <c r="AB701" s="154" t="s">
        <v>314</v>
      </c>
      <c r="AC701" s="153"/>
      <c r="AD701" s="153"/>
    </row>
    <row r="702" spans="1:30" s="2" customFormat="1">
      <c r="A702" s="85"/>
      <c r="B702" s="101"/>
      <c r="C702" s="138"/>
      <c r="D702" s="22"/>
      <c r="E702" s="23"/>
      <c r="F702" s="22"/>
      <c r="G702" s="24"/>
      <c r="H702" s="25"/>
      <c r="I702" s="22"/>
      <c r="J702" s="26"/>
      <c r="K702" s="27"/>
      <c r="L702" s="26"/>
      <c r="M702" s="41"/>
      <c r="N702" s="24"/>
      <c r="O702" s="24"/>
      <c r="P702" s="138" t="s">
        <v>4893</v>
      </c>
      <c r="Q702" s="147">
        <v>4</v>
      </c>
      <c r="R702" s="149" t="s">
        <v>101</v>
      </c>
      <c r="S702" s="148"/>
      <c r="T702" s="108">
        <v>43500</v>
      </c>
      <c r="U702" s="108">
        <v>0</v>
      </c>
      <c r="V702" s="108">
        <f t="shared" si="315"/>
        <v>43500</v>
      </c>
      <c r="W702" s="127" t="s">
        <v>4894</v>
      </c>
      <c r="X702" s="51">
        <v>24284</v>
      </c>
      <c r="Y702" s="113">
        <v>24302</v>
      </c>
      <c r="Z702" s="113" t="s">
        <v>4896</v>
      </c>
      <c r="AA702" s="172" t="s">
        <v>899</v>
      </c>
      <c r="AB702" s="154" t="s">
        <v>3800</v>
      </c>
      <c r="AC702" s="153"/>
      <c r="AD702" s="153"/>
    </row>
    <row r="703" spans="1:30" s="2" customFormat="1">
      <c r="A703" s="85"/>
      <c r="B703" s="101"/>
      <c r="C703" s="138"/>
      <c r="D703" s="22"/>
      <c r="E703" s="23"/>
      <c r="F703" s="22"/>
      <c r="G703" s="24"/>
      <c r="H703" s="25"/>
      <c r="I703" s="22"/>
      <c r="J703" s="26"/>
      <c r="K703" s="27"/>
      <c r="L703" s="26"/>
      <c r="M703" s="41"/>
      <c r="N703" s="24"/>
      <c r="O703" s="24"/>
      <c r="P703" s="138" t="s">
        <v>4893</v>
      </c>
      <c r="Q703" s="147">
        <v>2</v>
      </c>
      <c r="R703" s="149" t="s">
        <v>101</v>
      </c>
      <c r="S703" s="148"/>
      <c r="T703" s="108">
        <v>33375</v>
      </c>
      <c r="U703" s="108">
        <v>0</v>
      </c>
      <c r="V703" s="108">
        <f t="shared" si="315"/>
        <v>33375</v>
      </c>
      <c r="W703" s="127" t="s">
        <v>4894</v>
      </c>
      <c r="X703" s="51">
        <v>24284</v>
      </c>
      <c r="Y703" s="113">
        <v>24309</v>
      </c>
      <c r="Z703" s="113" t="s">
        <v>4897</v>
      </c>
      <c r="AA703" s="172" t="s">
        <v>899</v>
      </c>
      <c r="AB703" s="154" t="s">
        <v>3802</v>
      </c>
      <c r="AC703" s="153"/>
      <c r="AD703" s="153"/>
    </row>
    <row r="704" spans="1:30" s="2" customFormat="1">
      <c r="A704" s="85"/>
      <c r="B704" s="101"/>
      <c r="C704" s="138"/>
      <c r="D704" s="22"/>
      <c r="E704" s="23"/>
      <c r="F704" s="22"/>
      <c r="G704" s="24"/>
      <c r="H704" s="25"/>
      <c r="I704" s="22"/>
      <c r="J704" s="26"/>
      <c r="K704" s="27"/>
      <c r="L704" s="26"/>
      <c r="M704" s="41"/>
      <c r="N704" s="24"/>
      <c r="O704" s="24"/>
      <c r="P704" s="138" t="s">
        <v>4893</v>
      </c>
      <c r="Q704" s="147">
        <v>1</v>
      </c>
      <c r="R704" s="149" t="s">
        <v>101</v>
      </c>
      <c r="S704" s="148"/>
      <c r="T704" s="108">
        <v>24000</v>
      </c>
      <c r="U704" s="108">
        <v>0</v>
      </c>
      <c r="V704" s="108">
        <f t="shared" si="315"/>
        <v>24000</v>
      </c>
      <c r="W704" s="127" t="s">
        <v>4894</v>
      </c>
      <c r="X704" s="51">
        <v>24284</v>
      </c>
      <c r="Y704" s="113">
        <v>24315</v>
      </c>
      <c r="Z704" s="113" t="s">
        <v>4898</v>
      </c>
      <c r="AA704" s="172" t="s">
        <v>899</v>
      </c>
      <c r="AB704" s="154" t="s">
        <v>3804</v>
      </c>
      <c r="AC704" s="153"/>
      <c r="AD704" s="153"/>
    </row>
    <row r="705" spans="1:30" s="2" customFormat="1">
      <c r="A705" s="85"/>
      <c r="B705" s="101"/>
      <c r="C705" s="138"/>
      <c r="D705" s="22"/>
      <c r="E705" s="23"/>
      <c r="F705" s="22"/>
      <c r="G705" s="24"/>
      <c r="H705" s="25"/>
      <c r="I705" s="22"/>
      <c r="J705" s="26"/>
      <c r="K705" s="27"/>
      <c r="L705" s="26"/>
      <c r="M705" s="41"/>
      <c r="N705" s="24"/>
      <c r="O705" s="24"/>
      <c r="P705" s="138"/>
      <c r="Q705" s="147">
        <v>1</v>
      </c>
      <c r="R705" s="149" t="s">
        <v>101</v>
      </c>
      <c r="S705" s="148"/>
      <c r="T705" s="108">
        <v>25500</v>
      </c>
      <c r="U705" s="108">
        <v>0</v>
      </c>
      <c r="V705" s="108">
        <f t="shared" si="315"/>
        <v>25500</v>
      </c>
      <c r="W705" s="127" t="s">
        <v>4894</v>
      </c>
      <c r="X705" s="51">
        <v>24284</v>
      </c>
      <c r="Y705" s="113">
        <v>24323</v>
      </c>
      <c r="Z705" s="113" t="s">
        <v>4899</v>
      </c>
      <c r="AA705" s="172" t="s">
        <v>899</v>
      </c>
      <c r="AB705" s="154" t="s">
        <v>4900</v>
      </c>
      <c r="AC705" s="153"/>
      <c r="AD705" s="153"/>
    </row>
    <row r="706" spans="1:30" s="2" customFormat="1" ht="48">
      <c r="A706" s="85">
        <v>24278</v>
      </c>
      <c r="B706" s="101" t="s">
        <v>4901</v>
      </c>
      <c r="C706" s="138">
        <v>6</v>
      </c>
      <c r="D706" s="22" t="s">
        <v>112</v>
      </c>
      <c r="E706" s="23" t="s">
        <v>197</v>
      </c>
      <c r="F706" s="22" t="s">
        <v>4902</v>
      </c>
      <c r="G706" s="24">
        <v>2728.5</v>
      </c>
      <c r="H706" s="25">
        <v>5</v>
      </c>
      <c r="I706" s="22" t="s">
        <v>52</v>
      </c>
      <c r="J706" s="26" t="s">
        <v>197</v>
      </c>
      <c r="K706" s="27">
        <v>2728.5</v>
      </c>
      <c r="L706" s="26" t="s">
        <v>197</v>
      </c>
      <c r="M706" s="27">
        <v>2728.5</v>
      </c>
      <c r="N706" s="24" t="s">
        <v>750</v>
      </c>
      <c r="O706" s="24"/>
      <c r="P706" s="138"/>
      <c r="Q706" s="147">
        <v>5100</v>
      </c>
      <c r="R706" s="149" t="s">
        <v>53</v>
      </c>
      <c r="S706" s="148">
        <v>0.5</v>
      </c>
      <c r="T706" s="108">
        <v>2550</v>
      </c>
      <c r="U706" s="108">
        <f t="shared" ref="U706:U707" si="316">T706*7/100</f>
        <v>178.5</v>
      </c>
      <c r="V706" s="108">
        <f t="shared" si="315"/>
        <v>2728.5</v>
      </c>
      <c r="W706" s="127" t="s">
        <v>4903</v>
      </c>
      <c r="X706" s="51">
        <v>24279</v>
      </c>
      <c r="Y706" s="113">
        <v>24281</v>
      </c>
      <c r="Z706" s="113" t="s">
        <v>4904</v>
      </c>
      <c r="AA706" s="172" t="s">
        <v>863</v>
      </c>
      <c r="AB706" s="154"/>
      <c r="AC706" s="153"/>
      <c r="AD706" s="153"/>
    </row>
    <row r="707" spans="1:30" s="2" customFormat="1">
      <c r="A707" s="85">
        <v>24279</v>
      </c>
      <c r="B707" s="101" t="s">
        <v>4905</v>
      </c>
      <c r="C707" s="138">
        <v>7</v>
      </c>
      <c r="D707" s="22" t="s">
        <v>147</v>
      </c>
      <c r="E707" s="23" t="s">
        <v>436</v>
      </c>
      <c r="F707" s="22" t="s">
        <v>437</v>
      </c>
      <c r="G707" s="24">
        <v>449.4</v>
      </c>
      <c r="H707" s="25"/>
      <c r="I707" s="22" t="s">
        <v>275</v>
      </c>
      <c r="J707" s="26" t="s">
        <v>436</v>
      </c>
      <c r="K707" s="27">
        <v>449.4</v>
      </c>
      <c r="L707" s="26" t="s">
        <v>436</v>
      </c>
      <c r="M707" s="27">
        <v>449.4</v>
      </c>
      <c r="N707" s="24" t="s">
        <v>750</v>
      </c>
      <c r="O707" s="24"/>
      <c r="P707" s="138"/>
      <c r="Q707" s="147">
        <v>2</v>
      </c>
      <c r="R707" s="149" t="s">
        <v>101</v>
      </c>
      <c r="S707" s="148"/>
      <c r="T707" s="108">
        <v>420</v>
      </c>
      <c r="U707" s="108">
        <f t="shared" si="316"/>
        <v>29.4</v>
      </c>
      <c r="V707" s="108">
        <f t="shared" si="315"/>
        <v>449.4</v>
      </c>
      <c r="W707" s="50" t="s">
        <v>275</v>
      </c>
      <c r="X707" s="51">
        <v>24278</v>
      </c>
      <c r="Y707" s="113">
        <v>24278</v>
      </c>
      <c r="Z707" s="113" t="s">
        <v>275</v>
      </c>
      <c r="AA707" s="172" t="s">
        <v>275</v>
      </c>
      <c r="AB707" s="154"/>
      <c r="AC707" s="153"/>
      <c r="AD707" s="153"/>
    </row>
    <row r="708" spans="1:30" s="2" customFormat="1">
      <c r="A708" s="207"/>
      <c r="B708" s="208" t="s">
        <v>4906</v>
      </c>
      <c r="C708" s="206"/>
      <c r="D708" s="209"/>
      <c r="E708" s="162"/>
      <c r="F708" s="206" t="s">
        <v>2743</v>
      </c>
      <c r="G708" s="210"/>
      <c r="H708" s="211"/>
      <c r="I708" s="209"/>
      <c r="J708" s="212"/>
      <c r="K708" s="213"/>
      <c r="L708" s="212"/>
      <c r="M708" s="213"/>
      <c r="N708" s="210"/>
      <c r="O708" s="210"/>
      <c r="P708" s="206"/>
      <c r="Q708" s="215"/>
      <c r="R708" s="216"/>
      <c r="S708" s="217"/>
      <c r="T708" s="218"/>
      <c r="U708" s="218"/>
      <c r="V708" s="218"/>
      <c r="W708" s="213"/>
      <c r="X708" s="219"/>
      <c r="Y708" s="220"/>
      <c r="Z708" s="173" t="s">
        <v>2743</v>
      </c>
      <c r="AA708" s="220"/>
      <c r="AB708" s="154"/>
      <c r="AC708" s="153"/>
      <c r="AD708" s="153"/>
    </row>
    <row r="709" spans="1:30" s="2" customFormat="1">
      <c r="A709" s="207"/>
      <c r="B709" s="208" t="s">
        <v>4907</v>
      </c>
      <c r="C709" s="206"/>
      <c r="D709" s="209"/>
      <c r="E709" s="162"/>
      <c r="F709" s="206" t="s">
        <v>2743</v>
      </c>
      <c r="G709" s="210"/>
      <c r="H709" s="211"/>
      <c r="I709" s="209"/>
      <c r="J709" s="212"/>
      <c r="K709" s="213"/>
      <c r="L709" s="212"/>
      <c r="M709" s="214"/>
      <c r="N709" s="210"/>
      <c r="O709" s="210"/>
      <c r="P709" s="206"/>
      <c r="Q709" s="215"/>
      <c r="R709" s="216"/>
      <c r="S709" s="217"/>
      <c r="T709" s="218"/>
      <c r="U709" s="218">
        <f t="shared" ref="U709:U713" si="317">T709*7/100</f>
        <v>0</v>
      </c>
      <c r="V709" s="218">
        <f t="shared" ref="V709:V713" si="318">T709+U709</f>
        <v>0</v>
      </c>
      <c r="W709" s="213"/>
      <c r="X709" s="219"/>
      <c r="Y709" s="220"/>
      <c r="Z709" s="173" t="s">
        <v>2743</v>
      </c>
      <c r="AA709" s="220"/>
      <c r="AB709" s="154"/>
      <c r="AC709" s="153"/>
      <c r="AD709" s="153"/>
    </row>
    <row r="710" spans="1:30" s="2" customFormat="1">
      <c r="A710" s="207"/>
      <c r="B710" s="208" t="s">
        <v>4908</v>
      </c>
      <c r="C710" s="206"/>
      <c r="D710" s="209"/>
      <c r="E710" s="162"/>
      <c r="F710" s="206" t="s">
        <v>2743</v>
      </c>
      <c r="G710" s="210"/>
      <c r="H710" s="211"/>
      <c r="I710" s="209"/>
      <c r="J710" s="212"/>
      <c r="K710" s="213"/>
      <c r="L710" s="212"/>
      <c r="M710" s="214"/>
      <c r="N710" s="210"/>
      <c r="O710" s="210"/>
      <c r="P710" s="206"/>
      <c r="Q710" s="215"/>
      <c r="R710" s="216"/>
      <c r="S710" s="217"/>
      <c r="T710" s="218"/>
      <c r="U710" s="218">
        <f t="shared" si="317"/>
        <v>0</v>
      </c>
      <c r="V710" s="218">
        <f t="shared" si="318"/>
        <v>0</v>
      </c>
      <c r="W710" s="213"/>
      <c r="X710" s="219"/>
      <c r="Y710" s="220"/>
      <c r="Z710" s="173" t="s">
        <v>2743</v>
      </c>
      <c r="AA710" s="220"/>
      <c r="AB710" s="154"/>
      <c r="AC710" s="153"/>
      <c r="AD710" s="153"/>
    </row>
    <row r="711" spans="1:30" s="2" customFormat="1">
      <c r="A711" s="207"/>
      <c r="B711" s="208" t="s">
        <v>4909</v>
      </c>
      <c r="C711" s="206"/>
      <c r="D711" s="209"/>
      <c r="E711" s="162"/>
      <c r="F711" s="206" t="s">
        <v>2743</v>
      </c>
      <c r="G711" s="210"/>
      <c r="H711" s="211"/>
      <c r="I711" s="209"/>
      <c r="J711" s="212"/>
      <c r="K711" s="213"/>
      <c r="L711" s="212"/>
      <c r="M711" s="214"/>
      <c r="N711" s="210"/>
      <c r="O711" s="210"/>
      <c r="P711" s="206"/>
      <c r="Q711" s="215"/>
      <c r="R711" s="216"/>
      <c r="S711" s="217"/>
      <c r="T711" s="218"/>
      <c r="U711" s="218">
        <f t="shared" si="317"/>
        <v>0</v>
      </c>
      <c r="V711" s="218">
        <f t="shared" si="318"/>
        <v>0</v>
      </c>
      <c r="W711" s="213"/>
      <c r="X711" s="219"/>
      <c r="Y711" s="220"/>
      <c r="Z711" s="173" t="s">
        <v>2743</v>
      </c>
      <c r="AA711" s="220"/>
      <c r="AB711" s="154"/>
      <c r="AC711" s="153"/>
      <c r="AD711" s="153"/>
    </row>
    <row r="712" spans="1:30" s="2" customFormat="1">
      <c r="A712" s="207"/>
      <c r="B712" s="208" t="s">
        <v>4910</v>
      </c>
      <c r="C712" s="206"/>
      <c r="D712" s="209"/>
      <c r="E712" s="162"/>
      <c r="F712" s="206" t="s">
        <v>2743</v>
      </c>
      <c r="G712" s="210"/>
      <c r="H712" s="211"/>
      <c r="I712" s="209"/>
      <c r="J712" s="212"/>
      <c r="K712" s="213"/>
      <c r="L712" s="212"/>
      <c r="M712" s="214"/>
      <c r="N712" s="210"/>
      <c r="O712" s="210"/>
      <c r="P712" s="206"/>
      <c r="Q712" s="215"/>
      <c r="R712" s="216"/>
      <c r="S712" s="217"/>
      <c r="T712" s="218"/>
      <c r="U712" s="218">
        <f t="shared" si="317"/>
        <v>0</v>
      </c>
      <c r="V712" s="218">
        <f t="shared" si="318"/>
        <v>0</v>
      </c>
      <c r="W712" s="213"/>
      <c r="X712" s="219"/>
      <c r="Y712" s="220"/>
      <c r="Z712" s="173" t="s">
        <v>2743</v>
      </c>
      <c r="AA712" s="220"/>
      <c r="AB712" s="154"/>
      <c r="AC712" s="153"/>
      <c r="AD712" s="153"/>
    </row>
    <row r="713" spans="1:30" s="2" customFormat="1">
      <c r="A713" s="207"/>
      <c r="B713" s="208" t="s">
        <v>4911</v>
      </c>
      <c r="C713" s="206"/>
      <c r="D713" s="209"/>
      <c r="E713" s="162"/>
      <c r="F713" s="206" t="s">
        <v>2743</v>
      </c>
      <c r="G713" s="210"/>
      <c r="H713" s="211"/>
      <c r="I713" s="209"/>
      <c r="J713" s="212"/>
      <c r="K713" s="213"/>
      <c r="L713" s="212"/>
      <c r="M713" s="214"/>
      <c r="N713" s="210"/>
      <c r="O713" s="210"/>
      <c r="P713" s="206"/>
      <c r="Q713" s="215"/>
      <c r="R713" s="216"/>
      <c r="S713" s="217"/>
      <c r="T713" s="218"/>
      <c r="U713" s="218">
        <f t="shared" si="317"/>
        <v>0</v>
      </c>
      <c r="V713" s="218">
        <f t="shared" si="318"/>
        <v>0</v>
      </c>
      <c r="W713" s="213"/>
      <c r="X713" s="219"/>
      <c r="Y713" s="220"/>
      <c r="Z713" s="173" t="s">
        <v>2743</v>
      </c>
      <c r="AA713" s="220"/>
      <c r="AB713" s="154"/>
      <c r="AC713" s="153"/>
      <c r="AD713" s="153"/>
    </row>
    <row r="714" spans="1:30" s="2" customFormat="1">
      <c r="A714" s="207"/>
      <c r="B714" s="208" t="s">
        <v>4912</v>
      </c>
      <c r="C714" s="206"/>
      <c r="D714" s="209"/>
      <c r="E714" s="162"/>
      <c r="F714" s="206" t="s">
        <v>2743</v>
      </c>
      <c r="G714" s="210"/>
      <c r="H714" s="211"/>
      <c r="I714" s="209"/>
      <c r="J714" s="212"/>
      <c r="K714" s="213"/>
      <c r="L714" s="212"/>
      <c r="M714" s="214"/>
      <c r="N714" s="210"/>
      <c r="O714" s="210"/>
      <c r="P714" s="206"/>
      <c r="Q714" s="215"/>
      <c r="R714" s="216"/>
      <c r="S714" s="217"/>
      <c r="T714" s="218"/>
      <c r="U714" s="218">
        <f t="shared" ref="U714:U730" si="319">T714*7/100</f>
        <v>0</v>
      </c>
      <c r="V714" s="218">
        <f t="shared" ref="V714:V730" si="320">T714+U714</f>
        <v>0</v>
      </c>
      <c r="W714" s="213"/>
      <c r="X714" s="219"/>
      <c r="Y714" s="220"/>
      <c r="Z714" s="173" t="s">
        <v>2743</v>
      </c>
      <c r="AA714" s="220"/>
      <c r="AB714" s="154"/>
      <c r="AC714" s="153"/>
      <c r="AD714" s="153"/>
    </row>
    <row r="715" spans="1:30" s="2" customFormat="1">
      <c r="A715" s="207"/>
      <c r="B715" s="208" t="s">
        <v>4913</v>
      </c>
      <c r="C715" s="206"/>
      <c r="D715" s="209"/>
      <c r="E715" s="162"/>
      <c r="F715" s="206" t="s">
        <v>2743</v>
      </c>
      <c r="G715" s="210"/>
      <c r="H715" s="211"/>
      <c r="I715" s="209"/>
      <c r="J715" s="212"/>
      <c r="K715" s="213"/>
      <c r="L715" s="212"/>
      <c r="M715" s="214"/>
      <c r="N715" s="210"/>
      <c r="O715" s="210"/>
      <c r="P715" s="206"/>
      <c r="Q715" s="215"/>
      <c r="R715" s="216"/>
      <c r="S715" s="217"/>
      <c r="T715" s="218"/>
      <c r="U715" s="218">
        <f t="shared" si="319"/>
        <v>0</v>
      </c>
      <c r="V715" s="218">
        <f t="shared" si="320"/>
        <v>0</v>
      </c>
      <c r="W715" s="213"/>
      <c r="X715" s="219"/>
      <c r="Y715" s="220"/>
      <c r="Z715" s="173" t="s">
        <v>2743</v>
      </c>
      <c r="AA715" s="220"/>
      <c r="AB715" s="154"/>
      <c r="AC715" s="153"/>
      <c r="AD715" s="153"/>
    </row>
    <row r="716" spans="1:30" s="2" customFormat="1">
      <c r="A716" s="207"/>
      <c r="B716" s="208" t="s">
        <v>4914</v>
      </c>
      <c r="C716" s="206"/>
      <c r="D716" s="209"/>
      <c r="E716" s="162"/>
      <c r="F716" s="206" t="s">
        <v>2743</v>
      </c>
      <c r="G716" s="210"/>
      <c r="H716" s="211"/>
      <c r="I716" s="209"/>
      <c r="J716" s="212"/>
      <c r="K716" s="213"/>
      <c r="L716" s="212"/>
      <c r="M716" s="214"/>
      <c r="N716" s="210"/>
      <c r="O716" s="210"/>
      <c r="P716" s="206"/>
      <c r="Q716" s="215"/>
      <c r="R716" s="216"/>
      <c r="S716" s="217"/>
      <c r="T716" s="218"/>
      <c r="U716" s="218">
        <f t="shared" si="319"/>
        <v>0</v>
      </c>
      <c r="V716" s="218">
        <f t="shared" si="320"/>
        <v>0</v>
      </c>
      <c r="W716" s="213"/>
      <c r="X716" s="219"/>
      <c r="Y716" s="220"/>
      <c r="Z716" s="173" t="s">
        <v>2743</v>
      </c>
      <c r="AA716" s="220"/>
      <c r="AB716" s="154"/>
      <c r="AC716" s="153"/>
      <c r="AD716" s="153"/>
    </row>
    <row r="717" spans="1:30" s="2" customFormat="1">
      <c r="A717" s="207"/>
      <c r="B717" s="208" t="s">
        <v>4915</v>
      </c>
      <c r="C717" s="206"/>
      <c r="D717" s="209"/>
      <c r="E717" s="162"/>
      <c r="F717" s="206" t="s">
        <v>2743</v>
      </c>
      <c r="G717" s="210"/>
      <c r="H717" s="211"/>
      <c r="I717" s="209"/>
      <c r="J717" s="212"/>
      <c r="K717" s="213"/>
      <c r="L717" s="212"/>
      <c r="M717" s="214"/>
      <c r="N717" s="210"/>
      <c r="O717" s="210"/>
      <c r="P717" s="206"/>
      <c r="Q717" s="215"/>
      <c r="R717" s="216"/>
      <c r="S717" s="217"/>
      <c r="T717" s="218"/>
      <c r="U717" s="218">
        <f t="shared" si="319"/>
        <v>0</v>
      </c>
      <c r="V717" s="218">
        <f t="shared" si="320"/>
        <v>0</v>
      </c>
      <c r="W717" s="213"/>
      <c r="X717" s="219"/>
      <c r="Y717" s="220"/>
      <c r="Z717" s="173" t="s">
        <v>2743</v>
      </c>
      <c r="AA717" s="220"/>
      <c r="AB717" s="154"/>
      <c r="AC717" s="153"/>
      <c r="AD717" s="153"/>
    </row>
    <row r="718" spans="1:30" s="2" customFormat="1">
      <c r="A718" s="207"/>
      <c r="B718" s="208" t="s">
        <v>4916</v>
      </c>
      <c r="C718" s="206"/>
      <c r="D718" s="209"/>
      <c r="E718" s="162"/>
      <c r="F718" s="206" t="s">
        <v>2743</v>
      </c>
      <c r="G718" s="210"/>
      <c r="H718" s="211"/>
      <c r="I718" s="209"/>
      <c r="J718" s="212"/>
      <c r="K718" s="213"/>
      <c r="L718" s="212"/>
      <c r="M718" s="214"/>
      <c r="N718" s="210"/>
      <c r="O718" s="210"/>
      <c r="P718" s="206"/>
      <c r="Q718" s="215"/>
      <c r="R718" s="216"/>
      <c r="S718" s="217"/>
      <c r="T718" s="218"/>
      <c r="U718" s="218">
        <f t="shared" si="319"/>
        <v>0</v>
      </c>
      <c r="V718" s="218">
        <f t="shared" si="320"/>
        <v>0</v>
      </c>
      <c r="W718" s="213"/>
      <c r="X718" s="219"/>
      <c r="Y718" s="220"/>
      <c r="Z718" s="173" t="s">
        <v>2743</v>
      </c>
      <c r="AA718" s="220"/>
      <c r="AB718" s="154"/>
      <c r="AC718" s="153"/>
      <c r="AD718" s="153"/>
    </row>
    <row r="719" spans="1:30" s="2" customFormat="1">
      <c r="A719" s="207"/>
      <c r="B719" s="208" t="s">
        <v>4917</v>
      </c>
      <c r="C719" s="206"/>
      <c r="D719" s="209"/>
      <c r="E719" s="162"/>
      <c r="F719" s="206" t="s">
        <v>2743</v>
      </c>
      <c r="G719" s="210"/>
      <c r="H719" s="211"/>
      <c r="I719" s="209"/>
      <c r="J719" s="212"/>
      <c r="K719" s="213"/>
      <c r="L719" s="212"/>
      <c r="M719" s="214"/>
      <c r="N719" s="210"/>
      <c r="O719" s="210"/>
      <c r="P719" s="206"/>
      <c r="Q719" s="215"/>
      <c r="R719" s="216"/>
      <c r="S719" s="217"/>
      <c r="T719" s="218"/>
      <c r="U719" s="218">
        <f t="shared" si="319"/>
        <v>0</v>
      </c>
      <c r="V719" s="218">
        <f t="shared" si="320"/>
        <v>0</v>
      </c>
      <c r="W719" s="213"/>
      <c r="X719" s="219"/>
      <c r="Y719" s="220"/>
      <c r="Z719" s="173" t="s">
        <v>2743</v>
      </c>
      <c r="AA719" s="220"/>
      <c r="AB719" s="154"/>
      <c r="AC719" s="153"/>
      <c r="AD719" s="153"/>
    </row>
    <row r="720" spans="1:30" s="2" customFormat="1">
      <c r="A720" s="207"/>
      <c r="B720" s="208" t="s">
        <v>4918</v>
      </c>
      <c r="C720" s="206"/>
      <c r="D720" s="209"/>
      <c r="E720" s="162"/>
      <c r="F720" s="206" t="s">
        <v>2743</v>
      </c>
      <c r="G720" s="210"/>
      <c r="H720" s="211"/>
      <c r="I720" s="209"/>
      <c r="J720" s="212"/>
      <c r="K720" s="213"/>
      <c r="L720" s="212"/>
      <c r="M720" s="214"/>
      <c r="N720" s="210"/>
      <c r="O720" s="210"/>
      <c r="P720" s="206"/>
      <c r="Q720" s="215"/>
      <c r="R720" s="216"/>
      <c r="S720" s="217"/>
      <c r="T720" s="218"/>
      <c r="U720" s="218">
        <f t="shared" ref="U720:U728" si="321">T720*7/100</f>
        <v>0</v>
      </c>
      <c r="V720" s="218">
        <f t="shared" ref="V720:V728" si="322">T720+U720</f>
        <v>0</v>
      </c>
      <c r="W720" s="213"/>
      <c r="X720" s="219"/>
      <c r="Y720" s="220"/>
      <c r="Z720" s="173" t="s">
        <v>2743</v>
      </c>
      <c r="AA720" s="220"/>
      <c r="AB720" s="154"/>
      <c r="AC720" s="153"/>
      <c r="AD720" s="153"/>
    </row>
    <row r="721" spans="1:30" s="2" customFormat="1">
      <c r="A721" s="207"/>
      <c r="B721" s="208" t="s">
        <v>4919</v>
      </c>
      <c r="C721" s="206"/>
      <c r="D721" s="209"/>
      <c r="E721" s="162"/>
      <c r="F721" s="206" t="s">
        <v>2743</v>
      </c>
      <c r="G721" s="210"/>
      <c r="H721" s="211"/>
      <c r="I721" s="209"/>
      <c r="J721" s="212"/>
      <c r="K721" s="213"/>
      <c r="L721" s="212"/>
      <c r="M721" s="214"/>
      <c r="N721" s="210"/>
      <c r="O721" s="210"/>
      <c r="P721" s="206"/>
      <c r="Q721" s="215"/>
      <c r="R721" s="216"/>
      <c r="S721" s="217"/>
      <c r="T721" s="218"/>
      <c r="U721" s="218">
        <f t="shared" si="321"/>
        <v>0</v>
      </c>
      <c r="V721" s="218">
        <f t="shared" si="322"/>
        <v>0</v>
      </c>
      <c r="W721" s="213"/>
      <c r="X721" s="219"/>
      <c r="Y721" s="220"/>
      <c r="Z721" s="173" t="s">
        <v>2743</v>
      </c>
      <c r="AA721" s="220"/>
      <c r="AB721" s="154"/>
      <c r="AC721" s="153"/>
      <c r="AD721" s="153"/>
    </row>
    <row r="722" spans="1:30" s="2" customFormat="1">
      <c r="A722" s="207"/>
      <c r="B722" s="208" t="s">
        <v>4920</v>
      </c>
      <c r="C722" s="206"/>
      <c r="D722" s="209"/>
      <c r="E722" s="162"/>
      <c r="F722" s="206" t="s">
        <v>2743</v>
      </c>
      <c r="G722" s="210"/>
      <c r="H722" s="211"/>
      <c r="I722" s="209"/>
      <c r="J722" s="212"/>
      <c r="K722" s="213"/>
      <c r="L722" s="212"/>
      <c r="M722" s="214"/>
      <c r="N722" s="210"/>
      <c r="O722" s="210"/>
      <c r="P722" s="206"/>
      <c r="Q722" s="215"/>
      <c r="R722" s="216"/>
      <c r="S722" s="217"/>
      <c r="T722" s="218"/>
      <c r="U722" s="218">
        <f t="shared" si="321"/>
        <v>0</v>
      </c>
      <c r="V722" s="218">
        <f t="shared" si="322"/>
        <v>0</v>
      </c>
      <c r="W722" s="213"/>
      <c r="X722" s="219"/>
      <c r="Y722" s="220"/>
      <c r="Z722" s="173" t="s">
        <v>2743</v>
      </c>
      <c r="AA722" s="220"/>
      <c r="AB722" s="154"/>
      <c r="AC722" s="153"/>
      <c r="AD722" s="153"/>
    </row>
    <row r="723" spans="1:30" s="2" customFormat="1">
      <c r="A723" s="207"/>
      <c r="B723" s="208" t="s">
        <v>4921</v>
      </c>
      <c r="C723" s="206"/>
      <c r="D723" s="209"/>
      <c r="E723" s="162"/>
      <c r="F723" s="206" t="s">
        <v>2743</v>
      </c>
      <c r="G723" s="210"/>
      <c r="H723" s="211"/>
      <c r="I723" s="209"/>
      <c r="J723" s="212"/>
      <c r="K723" s="213"/>
      <c r="L723" s="212"/>
      <c r="M723" s="214"/>
      <c r="N723" s="210"/>
      <c r="O723" s="210"/>
      <c r="P723" s="206"/>
      <c r="Q723" s="215"/>
      <c r="R723" s="216"/>
      <c r="S723" s="217"/>
      <c r="T723" s="218"/>
      <c r="U723" s="218">
        <f t="shared" si="321"/>
        <v>0</v>
      </c>
      <c r="V723" s="218">
        <f t="shared" si="322"/>
        <v>0</v>
      </c>
      <c r="W723" s="213"/>
      <c r="X723" s="219"/>
      <c r="Y723" s="220"/>
      <c r="Z723" s="173" t="s">
        <v>2743</v>
      </c>
      <c r="AA723" s="220"/>
      <c r="AB723" s="154"/>
      <c r="AC723" s="153"/>
      <c r="AD723" s="153"/>
    </row>
    <row r="724" spans="1:30" s="2" customFormat="1">
      <c r="A724" s="207"/>
      <c r="B724" s="208" t="s">
        <v>4922</v>
      </c>
      <c r="C724" s="206"/>
      <c r="D724" s="209"/>
      <c r="E724" s="162"/>
      <c r="F724" s="206" t="s">
        <v>2743</v>
      </c>
      <c r="G724" s="210"/>
      <c r="H724" s="211"/>
      <c r="I724" s="209"/>
      <c r="J724" s="212"/>
      <c r="K724" s="213"/>
      <c r="L724" s="212"/>
      <c r="M724" s="214"/>
      <c r="N724" s="210"/>
      <c r="O724" s="210"/>
      <c r="P724" s="206"/>
      <c r="Q724" s="215"/>
      <c r="R724" s="216"/>
      <c r="S724" s="217"/>
      <c r="T724" s="218"/>
      <c r="U724" s="218">
        <f t="shared" si="321"/>
        <v>0</v>
      </c>
      <c r="V724" s="218">
        <f t="shared" si="322"/>
        <v>0</v>
      </c>
      <c r="W724" s="213"/>
      <c r="X724" s="219"/>
      <c r="Y724" s="220"/>
      <c r="Z724" s="173" t="s">
        <v>2743</v>
      </c>
      <c r="AA724" s="220"/>
      <c r="AB724" s="154"/>
      <c r="AC724" s="153"/>
      <c r="AD724" s="153"/>
    </row>
    <row r="725" spans="1:30" s="2" customFormat="1">
      <c r="A725" s="207"/>
      <c r="B725" s="208" t="s">
        <v>4923</v>
      </c>
      <c r="C725" s="206"/>
      <c r="D725" s="209"/>
      <c r="E725" s="162"/>
      <c r="F725" s="206" t="s">
        <v>2743</v>
      </c>
      <c r="G725" s="210"/>
      <c r="H725" s="211"/>
      <c r="I725" s="209"/>
      <c r="J725" s="212"/>
      <c r="K725" s="213"/>
      <c r="L725" s="212"/>
      <c r="M725" s="214"/>
      <c r="N725" s="210"/>
      <c r="O725" s="210"/>
      <c r="P725" s="206"/>
      <c r="Q725" s="215"/>
      <c r="R725" s="216"/>
      <c r="S725" s="217"/>
      <c r="T725" s="218"/>
      <c r="U725" s="218">
        <f t="shared" si="321"/>
        <v>0</v>
      </c>
      <c r="V725" s="218">
        <f t="shared" si="322"/>
        <v>0</v>
      </c>
      <c r="W725" s="213"/>
      <c r="X725" s="219"/>
      <c r="Y725" s="220"/>
      <c r="Z725" s="173" t="s">
        <v>2743</v>
      </c>
      <c r="AA725" s="220"/>
      <c r="AB725" s="154"/>
      <c r="AC725" s="153"/>
      <c r="AD725" s="153"/>
    </row>
    <row r="726" spans="1:30" s="2" customFormat="1">
      <c r="A726" s="207"/>
      <c r="B726" s="208" t="s">
        <v>4924</v>
      </c>
      <c r="C726" s="206"/>
      <c r="D726" s="209"/>
      <c r="E726" s="162"/>
      <c r="F726" s="206" t="s">
        <v>2743</v>
      </c>
      <c r="G726" s="210"/>
      <c r="H726" s="211"/>
      <c r="I726" s="209"/>
      <c r="J726" s="212"/>
      <c r="K726" s="213"/>
      <c r="L726" s="212"/>
      <c r="M726" s="214"/>
      <c r="N726" s="210"/>
      <c r="O726" s="210"/>
      <c r="P726" s="206"/>
      <c r="Q726" s="215"/>
      <c r="R726" s="216"/>
      <c r="S726" s="217"/>
      <c r="T726" s="218"/>
      <c r="U726" s="218">
        <f t="shared" si="321"/>
        <v>0</v>
      </c>
      <c r="V726" s="218">
        <f t="shared" si="322"/>
        <v>0</v>
      </c>
      <c r="W726" s="213"/>
      <c r="X726" s="219"/>
      <c r="Y726" s="220"/>
      <c r="Z726" s="173" t="s">
        <v>2743</v>
      </c>
      <c r="AA726" s="220"/>
      <c r="AB726" s="154"/>
      <c r="AC726" s="153"/>
      <c r="AD726" s="153"/>
    </row>
    <row r="727" spans="1:30" s="2" customFormat="1">
      <c r="A727" s="207"/>
      <c r="B727" s="208" t="s">
        <v>4925</v>
      </c>
      <c r="C727" s="206"/>
      <c r="D727" s="209"/>
      <c r="E727" s="162"/>
      <c r="F727" s="206" t="s">
        <v>2743</v>
      </c>
      <c r="G727" s="210"/>
      <c r="H727" s="211"/>
      <c r="I727" s="209"/>
      <c r="J727" s="212"/>
      <c r="K727" s="213"/>
      <c r="L727" s="212"/>
      <c r="M727" s="214"/>
      <c r="N727" s="210"/>
      <c r="O727" s="210"/>
      <c r="P727" s="206"/>
      <c r="Q727" s="215"/>
      <c r="R727" s="216"/>
      <c r="S727" s="217"/>
      <c r="T727" s="218"/>
      <c r="U727" s="218">
        <f t="shared" si="321"/>
        <v>0</v>
      </c>
      <c r="V727" s="218">
        <f t="shared" si="322"/>
        <v>0</v>
      </c>
      <c r="W727" s="213"/>
      <c r="X727" s="219"/>
      <c r="Y727" s="220"/>
      <c r="Z727" s="173" t="s">
        <v>2743</v>
      </c>
      <c r="AA727" s="220"/>
      <c r="AB727" s="154"/>
      <c r="AC727" s="153"/>
      <c r="AD727" s="153"/>
    </row>
    <row r="728" spans="1:30" s="2" customFormat="1" ht="48">
      <c r="A728" s="85">
        <v>24279</v>
      </c>
      <c r="B728" s="101" t="s">
        <v>4926</v>
      </c>
      <c r="C728" s="138">
        <v>7</v>
      </c>
      <c r="D728" s="22" t="s">
        <v>147</v>
      </c>
      <c r="E728" s="23" t="s">
        <v>3762</v>
      </c>
      <c r="F728" s="22" t="s">
        <v>4927</v>
      </c>
      <c r="G728" s="24">
        <v>10165</v>
      </c>
      <c r="H728" s="25"/>
      <c r="I728" s="22" t="s">
        <v>275</v>
      </c>
      <c r="J728" s="26" t="s">
        <v>3762</v>
      </c>
      <c r="K728" s="27">
        <v>10165</v>
      </c>
      <c r="L728" s="26" t="s">
        <v>3762</v>
      </c>
      <c r="M728" s="27">
        <v>10165</v>
      </c>
      <c r="N728" s="24" t="s">
        <v>750</v>
      </c>
      <c r="O728" s="24"/>
      <c r="P728" s="138"/>
      <c r="Q728" s="147">
        <v>7</v>
      </c>
      <c r="R728" s="149" t="s">
        <v>1099</v>
      </c>
      <c r="S728" s="148"/>
      <c r="T728" s="108">
        <v>9500</v>
      </c>
      <c r="U728" s="108">
        <f t="shared" si="321"/>
        <v>665</v>
      </c>
      <c r="V728" s="108">
        <f t="shared" si="322"/>
        <v>10165</v>
      </c>
      <c r="W728" s="50" t="s">
        <v>275</v>
      </c>
      <c r="X728" s="51">
        <v>24278</v>
      </c>
      <c r="Y728" s="113">
        <v>24278</v>
      </c>
      <c r="Z728" s="113" t="s">
        <v>275</v>
      </c>
      <c r="AA728" s="172" t="s">
        <v>275</v>
      </c>
      <c r="AB728" s="154"/>
      <c r="AC728" s="153"/>
      <c r="AD728" s="153"/>
    </row>
    <row r="729" spans="1:30" s="2" customFormat="1" ht="48">
      <c r="A729" s="85">
        <v>24284</v>
      </c>
      <c r="B729" s="101" t="s">
        <v>4928</v>
      </c>
      <c r="C729" s="138">
        <v>7</v>
      </c>
      <c r="D729" s="22" t="s">
        <v>112</v>
      </c>
      <c r="E729" s="23" t="s">
        <v>3762</v>
      </c>
      <c r="F729" s="22" t="s">
        <v>4929</v>
      </c>
      <c r="G729" s="24">
        <v>1605</v>
      </c>
      <c r="H729" s="25"/>
      <c r="I729" s="22" t="s">
        <v>275</v>
      </c>
      <c r="J729" s="26" t="s">
        <v>3762</v>
      </c>
      <c r="K729" s="27">
        <v>1605</v>
      </c>
      <c r="L729" s="26" t="s">
        <v>3762</v>
      </c>
      <c r="M729" s="27">
        <v>1605</v>
      </c>
      <c r="N729" s="24" t="s">
        <v>750</v>
      </c>
      <c r="O729" s="24"/>
      <c r="P729" s="138"/>
      <c r="Q729" s="147">
        <v>1</v>
      </c>
      <c r="R729" s="149" t="s">
        <v>276</v>
      </c>
      <c r="S729" s="148"/>
      <c r="T729" s="108">
        <v>1500</v>
      </c>
      <c r="U729" s="108">
        <f t="shared" si="319"/>
        <v>105</v>
      </c>
      <c r="V729" s="108">
        <f t="shared" si="320"/>
        <v>1605</v>
      </c>
      <c r="W729" s="50" t="s">
        <v>275</v>
      </c>
      <c r="X729" s="51">
        <v>24278</v>
      </c>
      <c r="Y729" s="113">
        <v>24278</v>
      </c>
      <c r="Z729" s="113" t="s">
        <v>275</v>
      </c>
      <c r="AA729" s="172"/>
      <c r="AB729" s="154"/>
      <c r="AC729" s="153"/>
      <c r="AD729" s="153"/>
    </row>
    <row r="730" spans="1:30">
      <c r="A730" s="85">
        <v>24279</v>
      </c>
      <c r="B730" s="101" t="s">
        <v>4930</v>
      </c>
      <c r="C730" s="67">
        <v>3</v>
      </c>
      <c r="D730" s="14" t="s">
        <v>60</v>
      </c>
      <c r="E730" s="15" t="s">
        <v>2094</v>
      </c>
      <c r="F730" s="14" t="s">
        <v>4931</v>
      </c>
      <c r="G730" s="16">
        <v>13803</v>
      </c>
      <c r="H730" s="17">
        <v>430</v>
      </c>
      <c r="I730" s="14" t="s">
        <v>52</v>
      </c>
      <c r="J730" s="18" t="s">
        <v>2094</v>
      </c>
      <c r="K730" s="19">
        <v>13803</v>
      </c>
      <c r="L730" s="18" t="s">
        <v>2094</v>
      </c>
      <c r="M730" s="19">
        <v>13803</v>
      </c>
      <c r="N730" s="16" t="s">
        <v>750</v>
      </c>
      <c r="O730" s="16"/>
      <c r="P730" s="67"/>
      <c r="Q730" s="106">
        <v>30</v>
      </c>
      <c r="R730" s="107" t="s">
        <v>392</v>
      </c>
      <c r="S730" s="20">
        <v>430</v>
      </c>
      <c r="T730" s="66">
        <v>12900</v>
      </c>
      <c r="U730" s="66">
        <f t="shared" si="319"/>
        <v>903</v>
      </c>
      <c r="V730" s="66">
        <f t="shared" si="320"/>
        <v>13803</v>
      </c>
      <c r="W730" s="127" t="s">
        <v>4932</v>
      </c>
      <c r="X730" s="51">
        <v>24267</v>
      </c>
      <c r="Y730" s="113">
        <v>24270</v>
      </c>
      <c r="Z730" s="113" t="s">
        <v>4933</v>
      </c>
      <c r="AA730" s="172" t="s">
        <v>4934</v>
      </c>
      <c r="AB730" s="129"/>
      <c r="AC730" s="5"/>
      <c r="AD730" s="5"/>
    </row>
    <row r="731" spans="1:30" ht="48">
      <c r="A731" s="85">
        <v>24279</v>
      </c>
      <c r="B731" s="101" t="s">
        <v>4935</v>
      </c>
      <c r="C731" s="67">
        <v>3</v>
      </c>
      <c r="D731" s="14" t="s">
        <v>60</v>
      </c>
      <c r="E731" s="15" t="s">
        <v>369</v>
      </c>
      <c r="F731" s="14" t="s">
        <v>391</v>
      </c>
      <c r="G731" s="16">
        <v>19260</v>
      </c>
      <c r="H731" s="17">
        <v>450</v>
      </c>
      <c r="I731" s="14" t="s">
        <v>52</v>
      </c>
      <c r="J731" s="18" t="s">
        <v>369</v>
      </c>
      <c r="K731" s="19">
        <v>19260</v>
      </c>
      <c r="L731" s="18" t="s">
        <v>369</v>
      </c>
      <c r="M731" s="19">
        <v>19260</v>
      </c>
      <c r="N731" s="16" t="s">
        <v>750</v>
      </c>
      <c r="O731" s="16"/>
      <c r="P731" s="67"/>
      <c r="Q731" s="106">
        <v>40</v>
      </c>
      <c r="R731" s="107" t="s">
        <v>4602</v>
      </c>
      <c r="S731" s="20">
        <v>450</v>
      </c>
      <c r="T731" s="66">
        <v>18000</v>
      </c>
      <c r="U731" s="66">
        <f t="shared" ref="U731:U733" si="323">T731*7/100</f>
        <v>1260</v>
      </c>
      <c r="V731" s="66">
        <f t="shared" ref="V731:V733" si="324">T731+U731</f>
        <v>19260</v>
      </c>
      <c r="W731" s="127" t="s">
        <v>4936</v>
      </c>
      <c r="X731" s="51">
        <v>24267</v>
      </c>
      <c r="Y731" s="113">
        <v>24272</v>
      </c>
      <c r="Z731" s="113" t="s">
        <v>4937</v>
      </c>
      <c r="AA731" s="172" t="s">
        <v>4934</v>
      </c>
      <c r="AB731" s="129"/>
      <c r="AC731" s="5"/>
      <c r="AD731" s="5"/>
    </row>
    <row r="732" spans="1:30" ht="48">
      <c r="A732" s="85">
        <v>24279</v>
      </c>
      <c r="B732" s="101" t="s">
        <v>4935</v>
      </c>
      <c r="C732" s="67">
        <v>3</v>
      </c>
      <c r="D732" s="14" t="s">
        <v>60</v>
      </c>
      <c r="E732" s="15" t="s">
        <v>369</v>
      </c>
      <c r="F732" s="14" t="s">
        <v>396</v>
      </c>
      <c r="G732" s="16">
        <v>9630</v>
      </c>
      <c r="H732" s="17">
        <v>450</v>
      </c>
      <c r="I732" s="14" t="s">
        <v>52</v>
      </c>
      <c r="J732" s="18" t="s">
        <v>369</v>
      </c>
      <c r="K732" s="19">
        <v>9630</v>
      </c>
      <c r="L732" s="18" t="s">
        <v>369</v>
      </c>
      <c r="M732" s="19">
        <v>9630</v>
      </c>
      <c r="N732" s="16" t="s">
        <v>750</v>
      </c>
      <c r="O732" s="16"/>
      <c r="P732" s="67"/>
      <c r="Q732" s="106">
        <v>20</v>
      </c>
      <c r="R732" s="107" t="s">
        <v>4602</v>
      </c>
      <c r="S732" s="20">
        <v>450</v>
      </c>
      <c r="T732" s="66">
        <v>9000</v>
      </c>
      <c r="U732" s="66">
        <f t="shared" si="323"/>
        <v>630</v>
      </c>
      <c r="V732" s="66">
        <f t="shared" si="324"/>
        <v>9630</v>
      </c>
      <c r="W732" s="127" t="s">
        <v>4936</v>
      </c>
      <c r="X732" s="51">
        <v>24267</v>
      </c>
      <c r="Y732" s="113">
        <v>24272</v>
      </c>
      <c r="Z732" s="113" t="s">
        <v>4937</v>
      </c>
      <c r="AA732" s="172" t="s">
        <v>4934</v>
      </c>
      <c r="AB732" s="129"/>
      <c r="AC732" s="5"/>
      <c r="AD732" s="5"/>
    </row>
    <row r="733" spans="1:30" ht="48">
      <c r="A733" s="85">
        <v>24279</v>
      </c>
      <c r="B733" s="101" t="s">
        <v>4935</v>
      </c>
      <c r="C733" s="67">
        <v>3</v>
      </c>
      <c r="D733" s="14" t="s">
        <v>60</v>
      </c>
      <c r="E733" s="15" t="s">
        <v>369</v>
      </c>
      <c r="F733" s="14" t="s">
        <v>4938</v>
      </c>
      <c r="G733" s="16">
        <v>6206</v>
      </c>
      <c r="H733" s="17">
        <v>580</v>
      </c>
      <c r="I733" s="14" t="s">
        <v>52</v>
      </c>
      <c r="J733" s="18" t="s">
        <v>369</v>
      </c>
      <c r="K733" s="19">
        <v>5885</v>
      </c>
      <c r="L733" s="18" t="s">
        <v>369</v>
      </c>
      <c r="M733" s="19">
        <v>5885</v>
      </c>
      <c r="N733" s="16" t="s">
        <v>750</v>
      </c>
      <c r="O733" s="16"/>
      <c r="P733" s="67"/>
      <c r="Q733" s="106">
        <v>10</v>
      </c>
      <c r="R733" s="107" t="s">
        <v>4602</v>
      </c>
      <c r="S733" s="20">
        <v>550</v>
      </c>
      <c r="T733" s="66">
        <v>5500</v>
      </c>
      <c r="U733" s="66">
        <f t="shared" si="323"/>
        <v>385</v>
      </c>
      <c r="V733" s="66">
        <f t="shared" si="324"/>
        <v>5885</v>
      </c>
      <c r="W733" s="127" t="s">
        <v>4936</v>
      </c>
      <c r="X733" s="51">
        <v>24267</v>
      </c>
      <c r="Y733" s="113">
        <v>24272</v>
      </c>
      <c r="Z733" s="113" t="s">
        <v>4937</v>
      </c>
      <c r="AA733" s="172" t="s">
        <v>4934</v>
      </c>
      <c r="AB733" s="129"/>
      <c r="AC733" s="5"/>
      <c r="AD733" s="5"/>
    </row>
    <row r="734" spans="1:30" s="2" customFormat="1" ht="48">
      <c r="A734" s="85">
        <v>24279</v>
      </c>
      <c r="B734" s="101" t="s">
        <v>4939</v>
      </c>
      <c r="C734" s="138">
        <v>6</v>
      </c>
      <c r="D734" s="22" t="s">
        <v>112</v>
      </c>
      <c r="E734" s="23" t="s">
        <v>3447</v>
      </c>
      <c r="F734" s="22" t="s">
        <v>4940</v>
      </c>
      <c r="G734" s="24">
        <v>2346.5100000000002</v>
      </c>
      <c r="H734" s="25">
        <v>0.43</v>
      </c>
      <c r="I734" s="22" t="s">
        <v>52</v>
      </c>
      <c r="J734" s="26" t="s">
        <v>3447</v>
      </c>
      <c r="K734" s="27">
        <v>2193</v>
      </c>
      <c r="L734" s="26" t="s">
        <v>3447</v>
      </c>
      <c r="M734" s="27">
        <v>2193</v>
      </c>
      <c r="N734" s="24" t="s">
        <v>750</v>
      </c>
      <c r="O734" s="24"/>
      <c r="P734" s="138" t="s">
        <v>4828</v>
      </c>
      <c r="Q734" s="147">
        <v>5100</v>
      </c>
      <c r="R734" s="149" t="s">
        <v>206</v>
      </c>
      <c r="S734" s="148">
        <v>0.43</v>
      </c>
      <c r="T734" s="108">
        <v>2193</v>
      </c>
      <c r="U734" s="108">
        <v>0</v>
      </c>
      <c r="V734" s="108">
        <f t="shared" si="310"/>
        <v>2193</v>
      </c>
      <c r="W734" s="127" t="s">
        <v>4941</v>
      </c>
      <c r="X734" s="51">
        <v>24281</v>
      </c>
      <c r="Y734" s="113">
        <v>24284</v>
      </c>
      <c r="Z734" s="113" t="s">
        <v>4942</v>
      </c>
      <c r="AA734" s="172" t="s">
        <v>863</v>
      </c>
      <c r="AB734" s="154"/>
      <c r="AC734" s="153"/>
      <c r="AD734" s="153"/>
    </row>
    <row r="735" spans="1:30" s="2" customFormat="1" ht="48">
      <c r="A735" s="85">
        <v>24279</v>
      </c>
      <c r="B735" s="101" t="s">
        <v>4943</v>
      </c>
      <c r="C735" s="138">
        <v>6</v>
      </c>
      <c r="D735" s="22" t="s">
        <v>112</v>
      </c>
      <c r="E735" s="23" t="s">
        <v>197</v>
      </c>
      <c r="F735" s="22" t="s">
        <v>4944</v>
      </c>
      <c r="G735" s="24">
        <v>1605</v>
      </c>
      <c r="H735" s="25">
        <v>100</v>
      </c>
      <c r="I735" s="22" t="s">
        <v>52</v>
      </c>
      <c r="J735" s="26" t="s">
        <v>197</v>
      </c>
      <c r="K735" s="27">
        <v>1605</v>
      </c>
      <c r="L735" s="26" t="s">
        <v>197</v>
      </c>
      <c r="M735" s="27">
        <v>1605</v>
      </c>
      <c r="N735" s="24" t="s">
        <v>750</v>
      </c>
      <c r="O735" s="24"/>
      <c r="P735" s="138" t="s">
        <v>4798</v>
      </c>
      <c r="Q735" s="147">
        <v>15</v>
      </c>
      <c r="R735" s="149" t="s">
        <v>53</v>
      </c>
      <c r="S735" s="148">
        <v>100</v>
      </c>
      <c r="T735" s="108">
        <v>1500</v>
      </c>
      <c r="U735" s="108">
        <f t="shared" si="312"/>
        <v>105</v>
      </c>
      <c r="V735" s="108">
        <f t="shared" si="310"/>
        <v>1605</v>
      </c>
      <c r="W735" s="127" t="s">
        <v>4945</v>
      </c>
      <c r="X735" s="51">
        <v>24281</v>
      </c>
      <c r="Y735" s="113">
        <v>24284</v>
      </c>
      <c r="Z735" s="113" t="s">
        <v>4946</v>
      </c>
      <c r="AA735" s="172" t="s">
        <v>2310</v>
      </c>
      <c r="AB735" s="154"/>
      <c r="AC735" s="153"/>
      <c r="AD735" s="153"/>
    </row>
    <row r="736" spans="1:30" s="2" customFormat="1" ht="48">
      <c r="A736" s="85">
        <v>24281</v>
      </c>
      <c r="B736" s="101" t="s">
        <v>4947</v>
      </c>
      <c r="C736" s="138">
        <v>6</v>
      </c>
      <c r="D736" s="22" t="s">
        <v>112</v>
      </c>
      <c r="E736" s="23" t="s">
        <v>50</v>
      </c>
      <c r="F736" s="22" t="s">
        <v>4948</v>
      </c>
      <c r="G736" s="24">
        <v>6955</v>
      </c>
      <c r="H736" s="25">
        <v>130</v>
      </c>
      <c r="I736" s="22" t="s">
        <v>52</v>
      </c>
      <c r="J736" s="26" t="s">
        <v>50</v>
      </c>
      <c r="K736" s="27">
        <v>909.5</v>
      </c>
      <c r="L736" s="26" t="s">
        <v>50</v>
      </c>
      <c r="M736" s="27">
        <v>909.5</v>
      </c>
      <c r="N736" s="24" t="s">
        <v>750</v>
      </c>
      <c r="O736" s="24"/>
      <c r="P736" s="138" t="s">
        <v>4949</v>
      </c>
      <c r="Q736" s="147">
        <v>50</v>
      </c>
      <c r="R736" s="149" t="s">
        <v>206</v>
      </c>
      <c r="S736" s="148">
        <v>17</v>
      </c>
      <c r="T736" s="108">
        <v>850</v>
      </c>
      <c r="U736" s="108">
        <f t="shared" si="290"/>
        <v>59.5</v>
      </c>
      <c r="V736" s="108">
        <f t="shared" si="291"/>
        <v>909.5</v>
      </c>
      <c r="W736" s="127" t="s">
        <v>4950</v>
      </c>
      <c r="X736" s="51">
        <v>24288</v>
      </c>
      <c r="Y736" s="113">
        <v>24302</v>
      </c>
      <c r="Z736" s="113" t="s">
        <v>4951</v>
      </c>
      <c r="AA736" s="172"/>
      <c r="AB736" s="154"/>
      <c r="AC736" s="153"/>
      <c r="AD736" s="153"/>
    </row>
    <row r="737" spans="1:30" s="2" customFormat="1" ht="48">
      <c r="A737" s="85">
        <v>24281</v>
      </c>
      <c r="B737" s="101" t="s">
        <v>4947</v>
      </c>
      <c r="C737" s="138">
        <v>6</v>
      </c>
      <c r="D737" s="22" t="s">
        <v>112</v>
      </c>
      <c r="E737" s="23" t="s">
        <v>50</v>
      </c>
      <c r="F737" s="22" t="s">
        <v>4952</v>
      </c>
      <c r="G737" s="24">
        <v>3745</v>
      </c>
      <c r="H737" s="25">
        <v>175</v>
      </c>
      <c r="I737" s="22" t="s">
        <v>52</v>
      </c>
      <c r="J737" s="26" t="s">
        <v>50</v>
      </c>
      <c r="K737" s="27">
        <v>363.8</v>
      </c>
      <c r="L737" s="26" t="s">
        <v>50</v>
      </c>
      <c r="M737" s="27">
        <v>363.8</v>
      </c>
      <c r="N737" s="24" t="s">
        <v>750</v>
      </c>
      <c r="O737" s="24"/>
      <c r="P737" s="138" t="s">
        <v>4953</v>
      </c>
      <c r="Q737" s="147">
        <v>20</v>
      </c>
      <c r="R737" s="149" t="s">
        <v>206</v>
      </c>
      <c r="S737" s="148">
        <v>17</v>
      </c>
      <c r="T737" s="108">
        <v>340</v>
      </c>
      <c r="U737" s="108">
        <f t="shared" ref="U737" si="325">T737*7/100</f>
        <v>23.8</v>
      </c>
      <c r="V737" s="108">
        <f t="shared" ref="V737" si="326">T737+U737</f>
        <v>363.8</v>
      </c>
      <c r="W737" s="127" t="s">
        <v>4950</v>
      </c>
      <c r="X737" s="51">
        <v>24288</v>
      </c>
      <c r="Y737" s="113">
        <v>24302</v>
      </c>
      <c r="Z737" s="113" t="s">
        <v>4951</v>
      </c>
      <c r="AA737" s="172" t="s">
        <v>4689</v>
      </c>
      <c r="AB737" s="154"/>
      <c r="AC737" s="153"/>
      <c r="AD737" s="153"/>
    </row>
    <row r="738" spans="1:30" s="2" customFormat="1">
      <c r="A738" s="85">
        <v>24284</v>
      </c>
      <c r="B738" s="101" t="s">
        <v>4954</v>
      </c>
      <c r="C738" s="138">
        <v>7</v>
      </c>
      <c r="D738" s="22" t="s">
        <v>147</v>
      </c>
      <c r="E738" s="23" t="s">
        <v>4854</v>
      </c>
      <c r="F738" s="22" t="s">
        <v>4955</v>
      </c>
      <c r="G738" s="24">
        <v>12840</v>
      </c>
      <c r="H738" s="25"/>
      <c r="I738" s="22" t="s">
        <v>275</v>
      </c>
      <c r="J738" s="23" t="s">
        <v>4956</v>
      </c>
      <c r="K738" s="27">
        <v>12840</v>
      </c>
      <c r="L738" s="23" t="s">
        <v>4956</v>
      </c>
      <c r="M738" s="27">
        <v>12840</v>
      </c>
      <c r="N738" s="24"/>
      <c r="O738" s="24"/>
      <c r="P738" s="138"/>
      <c r="Q738" s="147">
        <v>1</v>
      </c>
      <c r="R738" s="149" t="s">
        <v>276</v>
      </c>
      <c r="S738" s="148"/>
      <c r="T738" s="108">
        <v>12000</v>
      </c>
      <c r="U738" s="108">
        <f t="shared" ref="U738:U746" si="327">T738*7/100</f>
        <v>840</v>
      </c>
      <c r="V738" s="108">
        <f t="shared" ref="V738:V746" si="328">T738+U738</f>
        <v>12840</v>
      </c>
      <c r="W738" s="50" t="s">
        <v>275</v>
      </c>
      <c r="X738" s="51">
        <v>24281</v>
      </c>
      <c r="Y738" s="113">
        <v>24281</v>
      </c>
      <c r="Z738" s="113" t="s">
        <v>275</v>
      </c>
      <c r="AA738" s="172"/>
      <c r="AB738" s="154"/>
      <c r="AC738" s="153"/>
      <c r="AD738" s="153"/>
    </row>
    <row r="739" spans="1:30" s="2" customFormat="1">
      <c r="A739" s="85">
        <v>24285</v>
      </c>
      <c r="B739" s="101" t="s">
        <v>4957</v>
      </c>
      <c r="C739" s="138">
        <v>6</v>
      </c>
      <c r="D739" s="22" t="s">
        <v>112</v>
      </c>
      <c r="E739" s="206" t="s">
        <v>454</v>
      </c>
      <c r="F739" s="22" t="s">
        <v>4958</v>
      </c>
      <c r="G739" s="24">
        <v>375570</v>
      </c>
      <c r="H739" s="25">
        <v>0.78</v>
      </c>
      <c r="I739" s="22" t="s">
        <v>52</v>
      </c>
      <c r="J739" s="26"/>
      <c r="K739" s="27"/>
      <c r="L739" s="41"/>
      <c r="M739" s="24"/>
      <c r="N739" s="24"/>
      <c r="O739" s="24"/>
      <c r="P739" s="138" t="s">
        <v>4893</v>
      </c>
      <c r="Q739" s="147">
        <v>450000</v>
      </c>
      <c r="R739" s="149" t="s">
        <v>53</v>
      </c>
      <c r="S739" s="148"/>
      <c r="T739" s="108"/>
      <c r="U739" s="108">
        <f t="shared" si="327"/>
        <v>0</v>
      </c>
      <c r="V739" s="108">
        <f t="shared" si="328"/>
        <v>0</v>
      </c>
      <c r="W739" s="199" t="s">
        <v>454</v>
      </c>
      <c r="X739" s="51"/>
      <c r="Y739" s="113"/>
      <c r="Z739" s="173" t="s">
        <v>4475</v>
      </c>
      <c r="AA739" s="172"/>
      <c r="AB739" s="154"/>
      <c r="AC739" s="153"/>
      <c r="AD739" s="153"/>
    </row>
    <row r="740" spans="1:30" s="2" customFormat="1" ht="48">
      <c r="A740" s="85">
        <v>24285</v>
      </c>
      <c r="B740" s="101" t="s">
        <v>4959</v>
      </c>
      <c r="C740" s="138">
        <v>6</v>
      </c>
      <c r="D740" s="22" t="s">
        <v>112</v>
      </c>
      <c r="E740" s="23" t="s">
        <v>197</v>
      </c>
      <c r="F740" s="22" t="s">
        <v>4960</v>
      </c>
      <c r="G740" s="24">
        <v>134820</v>
      </c>
      <c r="H740" s="25">
        <v>0.28000000000000003</v>
      </c>
      <c r="I740" s="22" t="s">
        <v>52</v>
      </c>
      <c r="J740" s="26" t="s">
        <v>197</v>
      </c>
      <c r="K740" s="27">
        <v>134820</v>
      </c>
      <c r="L740" s="26" t="s">
        <v>197</v>
      </c>
      <c r="M740" s="27">
        <v>134820</v>
      </c>
      <c r="N740" s="24" t="s">
        <v>750</v>
      </c>
      <c r="O740" s="24"/>
      <c r="P740" s="138" t="s">
        <v>4893</v>
      </c>
      <c r="Q740" s="147">
        <v>100000</v>
      </c>
      <c r="R740" s="149" t="s">
        <v>58</v>
      </c>
      <c r="S740" s="148">
        <v>0.28000000000000003</v>
      </c>
      <c r="T740" s="108">
        <v>28000</v>
      </c>
      <c r="U740" s="108">
        <f t="shared" si="327"/>
        <v>1960</v>
      </c>
      <c r="V740" s="108">
        <f t="shared" si="328"/>
        <v>29960</v>
      </c>
      <c r="W740" s="127" t="s">
        <v>4961</v>
      </c>
      <c r="X740" s="51">
        <v>24293</v>
      </c>
      <c r="Y740" s="113">
        <v>24309</v>
      </c>
      <c r="Z740" s="113" t="s">
        <v>4962</v>
      </c>
      <c r="AA740" s="172" t="s">
        <v>804</v>
      </c>
      <c r="AB740" s="154" t="s">
        <v>314</v>
      </c>
      <c r="AC740" s="153"/>
      <c r="AD740" s="153"/>
    </row>
    <row r="741" spans="1:30" s="2" customFormat="1">
      <c r="A741" s="85"/>
      <c r="B741" s="101"/>
      <c r="C741" s="138"/>
      <c r="D741" s="22"/>
      <c r="E741" s="23"/>
      <c r="F741" s="22"/>
      <c r="G741" s="24"/>
      <c r="H741" s="25"/>
      <c r="I741" s="22"/>
      <c r="J741" s="26"/>
      <c r="K741" s="27"/>
      <c r="L741" s="26"/>
      <c r="M741" s="27"/>
      <c r="N741" s="24"/>
      <c r="O741" s="24"/>
      <c r="P741" s="138" t="s">
        <v>4893</v>
      </c>
      <c r="Q741" s="147">
        <v>100000</v>
      </c>
      <c r="R741" s="149" t="s">
        <v>58</v>
      </c>
      <c r="S741" s="148">
        <v>0.28000000000000003</v>
      </c>
      <c r="T741" s="108">
        <v>28000</v>
      </c>
      <c r="U741" s="108">
        <f t="shared" si="327"/>
        <v>1960</v>
      </c>
      <c r="V741" s="108">
        <f t="shared" ref="V741:V743" si="329">T741+U741</f>
        <v>29960</v>
      </c>
      <c r="W741" s="127" t="s">
        <v>4961</v>
      </c>
      <c r="X741" s="51">
        <v>24293</v>
      </c>
      <c r="Y741" s="113">
        <v>24323</v>
      </c>
      <c r="Z741" s="113" t="s">
        <v>4963</v>
      </c>
      <c r="AA741" s="172" t="s">
        <v>804</v>
      </c>
      <c r="AB741" s="154" t="s">
        <v>551</v>
      </c>
      <c r="AC741" s="153"/>
      <c r="AD741" s="153"/>
    </row>
    <row r="742" spans="1:30" s="2" customFormat="1">
      <c r="A742" s="85"/>
      <c r="B742" s="101"/>
      <c r="C742" s="138"/>
      <c r="D742" s="22"/>
      <c r="E742" s="23"/>
      <c r="F742" s="22"/>
      <c r="G742" s="24"/>
      <c r="H742" s="25"/>
      <c r="I742" s="22"/>
      <c r="J742" s="26"/>
      <c r="K742" s="27"/>
      <c r="L742" s="26"/>
      <c r="M742" s="27"/>
      <c r="N742" s="24"/>
      <c r="O742" s="24"/>
      <c r="P742" s="138" t="s">
        <v>4893</v>
      </c>
      <c r="Q742" s="147">
        <v>100000</v>
      </c>
      <c r="R742" s="149" t="s">
        <v>58</v>
      </c>
      <c r="S742" s="148">
        <v>0.28000000000000003</v>
      </c>
      <c r="T742" s="108">
        <v>28000</v>
      </c>
      <c r="U742" s="108">
        <f t="shared" ref="U742:U743" si="330">T742*7/100</f>
        <v>1960</v>
      </c>
      <c r="V742" s="108">
        <f t="shared" si="329"/>
        <v>29960</v>
      </c>
      <c r="W742" s="127" t="s">
        <v>4961</v>
      </c>
      <c r="X742" s="51">
        <v>24293</v>
      </c>
      <c r="Y742" s="113">
        <v>24327</v>
      </c>
      <c r="Z742" s="113" t="s">
        <v>4964</v>
      </c>
      <c r="AA742" s="172" t="s">
        <v>804</v>
      </c>
      <c r="AB742" s="154" t="s">
        <v>553</v>
      </c>
      <c r="AC742" s="153"/>
      <c r="AD742" s="153"/>
    </row>
    <row r="743" spans="1:30" s="2" customFormat="1">
      <c r="A743" s="85"/>
      <c r="B743" s="101"/>
      <c r="C743" s="138"/>
      <c r="D743" s="22"/>
      <c r="E743" s="23"/>
      <c r="F743" s="22"/>
      <c r="G743" s="24"/>
      <c r="H743" s="25"/>
      <c r="I743" s="22"/>
      <c r="J743" s="26"/>
      <c r="K743" s="27"/>
      <c r="L743" s="26"/>
      <c r="M743" s="27"/>
      <c r="N743" s="24"/>
      <c r="O743" s="24"/>
      <c r="P743" s="138" t="s">
        <v>4893</v>
      </c>
      <c r="Q743" s="147">
        <v>150000</v>
      </c>
      <c r="R743" s="149" t="s">
        <v>58</v>
      </c>
      <c r="S743" s="148">
        <v>0.28000000000000003</v>
      </c>
      <c r="T743" s="108">
        <v>42000</v>
      </c>
      <c r="U743" s="108">
        <f t="shared" si="330"/>
        <v>2940</v>
      </c>
      <c r="V743" s="108">
        <f t="shared" si="329"/>
        <v>44940</v>
      </c>
      <c r="W743" s="127" t="s">
        <v>4961</v>
      </c>
      <c r="X743" s="51">
        <v>24293</v>
      </c>
      <c r="Y743" s="113">
        <v>24329</v>
      </c>
      <c r="Z743" s="113" t="s">
        <v>4965</v>
      </c>
      <c r="AA743" s="172" t="s">
        <v>804</v>
      </c>
      <c r="AB743" s="154" t="s">
        <v>612</v>
      </c>
      <c r="AC743" s="153"/>
      <c r="AD743" s="153"/>
    </row>
    <row r="744" spans="1:30" s="2" customFormat="1" ht="48">
      <c r="A744" s="85">
        <v>24285</v>
      </c>
      <c r="B744" s="101" t="s">
        <v>4966</v>
      </c>
      <c r="C744" s="138">
        <v>6</v>
      </c>
      <c r="D744" s="22" t="s">
        <v>112</v>
      </c>
      <c r="E744" s="23" t="s">
        <v>3056</v>
      </c>
      <c r="F744" s="22" t="s">
        <v>4967</v>
      </c>
      <c r="G744" s="24">
        <v>81320</v>
      </c>
      <c r="H744" s="25">
        <v>19</v>
      </c>
      <c r="I744" s="22" t="s">
        <v>52</v>
      </c>
      <c r="J744" s="26" t="s">
        <v>3056</v>
      </c>
      <c r="K744" s="27">
        <v>81320</v>
      </c>
      <c r="L744" s="26" t="s">
        <v>3056</v>
      </c>
      <c r="M744" s="27">
        <v>81320</v>
      </c>
      <c r="N744" s="24" t="s">
        <v>750</v>
      </c>
      <c r="O744" s="24"/>
      <c r="P744" s="138" t="s">
        <v>4968</v>
      </c>
      <c r="Q744" s="147">
        <v>2000</v>
      </c>
      <c r="R744" s="149" t="s">
        <v>206</v>
      </c>
      <c r="S744" s="148">
        <v>19</v>
      </c>
      <c r="T744" s="108">
        <v>38000</v>
      </c>
      <c r="U744" s="108">
        <f t="shared" si="327"/>
        <v>2660</v>
      </c>
      <c r="V744" s="108">
        <f t="shared" si="328"/>
        <v>40660</v>
      </c>
      <c r="W744" s="127" t="s">
        <v>4969</v>
      </c>
      <c r="X744" s="51">
        <v>24293</v>
      </c>
      <c r="Y744" s="113">
        <v>24308</v>
      </c>
      <c r="Z744" s="113" t="s">
        <v>4970</v>
      </c>
      <c r="AA744" s="172" t="s">
        <v>804</v>
      </c>
      <c r="AB744" s="154" t="s">
        <v>314</v>
      </c>
      <c r="AC744" s="153"/>
      <c r="AD744" s="153"/>
    </row>
    <row r="745" spans="1:30" s="2" customFormat="1">
      <c r="A745" s="85"/>
      <c r="B745" s="101"/>
      <c r="C745" s="138"/>
      <c r="D745" s="22"/>
      <c r="E745" s="23"/>
      <c r="F745" s="22"/>
      <c r="G745" s="24"/>
      <c r="H745" s="25"/>
      <c r="I745" s="22"/>
      <c r="J745" s="26"/>
      <c r="K745" s="27"/>
      <c r="L745" s="26"/>
      <c r="M745" s="41"/>
      <c r="N745" s="24"/>
      <c r="O745" s="24"/>
      <c r="P745" s="138" t="s">
        <v>4968</v>
      </c>
      <c r="Q745" s="147">
        <v>2000</v>
      </c>
      <c r="R745" s="149" t="s">
        <v>206</v>
      </c>
      <c r="S745" s="148">
        <v>19</v>
      </c>
      <c r="T745" s="108">
        <v>38000</v>
      </c>
      <c r="U745" s="108">
        <f t="shared" si="327"/>
        <v>2660</v>
      </c>
      <c r="V745" s="108">
        <f t="shared" si="328"/>
        <v>40660</v>
      </c>
      <c r="W745" s="127" t="s">
        <v>4969</v>
      </c>
      <c r="X745" s="51">
        <v>24293</v>
      </c>
      <c r="Y745" s="113">
        <v>24315</v>
      </c>
      <c r="Z745" s="113" t="s">
        <v>4971</v>
      </c>
      <c r="AA745" s="172" t="s">
        <v>804</v>
      </c>
      <c r="AB745" s="154" t="s">
        <v>551</v>
      </c>
      <c r="AC745" s="153"/>
      <c r="AD745" s="153"/>
    </row>
    <row r="746" spans="1:30" s="2" customFormat="1" ht="48">
      <c r="A746" s="85">
        <v>24286</v>
      </c>
      <c r="B746" s="101" t="s">
        <v>4972</v>
      </c>
      <c r="C746" s="138">
        <v>2</v>
      </c>
      <c r="D746" s="22" t="s">
        <v>49</v>
      </c>
      <c r="E746" s="23" t="s">
        <v>3056</v>
      </c>
      <c r="F746" s="22" t="s">
        <v>79</v>
      </c>
      <c r="G746" s="24">
        <v>10165</v>
      </c>
      <c r="H746" s="25">
        <v>19</v>
      </c>
      <c r="I746" s="22" t="s">
        <v>52</v>
      </c>
      <c r="J746" s="26" t="s">
        <v>3056</v>
      </c>
      <c r="K746" s="27">
        <v>10165</v>
      </c>
      <c r="L746" s="26" t="s">
        <v>3056</v>
      </c>
      <c r="M746" s="27">
        <v>10165</v>
      </c>
      <c r="N746" s="24" t="s">
        <v>750</v>
      </c>
      <c r="O746" s="24"/>
      <c r="P746" s="138"/>
      <c r="Q746" s="147">
        <v>500</v>
      </c>
      <c r="R746" s="149" t="s">
        <v>80</v>
      </c>
      <c r="S746" s="148">
        <v>19</v>
      </c>
      <c r="T746" s="108">
        <v>9500</v>
      </c>
      <c r="U746" s="108">
        <f t="shared" si="327"/>
        <v>665</v>
      </c>
      <c r="V746" s="108">
        <f t="shared" si="328"/>
        <v>10165</v>
      </c>
      <c r="W746" s="127" t="s">
        <v>4799</v>
      </c>
      <c r="X746" s="51">
        <v>24288</v>
      </c>
      <c r="Y746" s="113">
        <v>24295</v>
      </c>
      <c r="Z746" s="113" t="s">
        <v>4973</v>
      </c>
      <c r="AA746" s="172" t="s">
        <v>4974</v>
      </c>
      <c r="AB746" s="154"/>
      <c r="AC746" s="153"/>
      <c r="AD746" s="153"/>
    </row>
    <row r="747" spans="1:30" s="2" customFormat="1" ht="48">
      <c r="A747" s="85">
        <v>24286</v>
      </c>
      <c r="B747" s="101" t="s">
        <v>4975</v>
      </c>
      <c r="C747" s="138">
        <v>2</v>
      </c>
      <c r="D747" s="22" t="s">
        <v>49</v>
      </c>
      <c r="E747" s="23" t="s">
        <v>3056</v>
      </c>
      <c r="F747" s="22" t="s">
        <v>4101</v>
      </c>
      <c r="G747" s="24">
        <v>615164.4</v>
      </c>
      <c r="H747" s="25">
        <v>120</v>
      </c>
      <c r="I747" s="22" t="s">
        <v>94</v>
      </c>
      <c r="J747" s="26" t="s">
        <v>3056</v>
      </c>
      <c r="K747" s="27">
        <v>579279.81000000006</v>
      </c>
      <c r="L747" s="26" t="s">
        <v>3056</v>
      </c>
      <c r="M747" s="27">
        <v>579279.81000000006</v>
      </c>
      <c r="N747" s="24" t="s">
        <v>750</v>
      </c>
      <c r="O747" s="24"/>
      <c r="P747" s="138"/>
      <c r="Q747" s="147">
        <v>4791</v>
      </c>
      <c r="R747" s="149" t="s">
        <v>53</v>
      </c>
      <c r="S747" s="148">
        <v>113</v>
      </c>
      <c r="T747" s="108">
        <v>541383</v>
      </c>
      <c r="U747" s="108">
        <f t="shared" ref="U747:U867" si="331">T747*7/100</f>
        <v>37896.81</v>
      </c>
      <c r="V747" s="108">
        <f t="shared" ref="V747:V867" si="332">T747+U747</f>
        <v>579279.81000000006</v>
      </c>
      <c r="W747" s="127" t="s">
        <v>4976</v>
      </c>
      <c r="X747" s="51">
        <v>24295</v>
      </c>
      <c r="Y747" s="113">
        <v>24330</v>
      </c>
      <c r="Z747" s="113" t="s">
        <v>4977</v>
      </c>
      <c r="AA747" s="172" t="s">
        <v>3049</v>
      </c>
      <c r="AB747" s="154"/>
      <c r="AC747" s="153"/>
      <c r="AD747" s="153"/>
    </row>
    <row r="748" spans="1:30" s="2" customFormat="1" ht="48">
      <c r="A748" s="85">
        <v>24286</v>
      </c>
      <c r="B748" s="101" t="s">
        <v>4975</v>
      </c>
      <c r="C748" s="138">
        <v>2</v>
      </c>
      <c r="D748" s="22" t="s">
        <v>49</v>
      </c>
      <c r="E748" s="23" t="s">
        <v>3056</v>
      </c>
      <c r="F748" s="22" t="s">
        <v>1396</v>
      </c>
      <c r="G748" s="24">
        <v>76895.55</v>
      </c>
      <c r="H748" s="25">
        <v>15</v>
      </c>
      <c r="I748" s="22" t="s">
        <v>94</v>
      </c>
      <c r="J748" s="26" t="s">
        <v>3056</v>
      </c>
      <c r="K748" s="27">
        <v>58440.618000000002</v>
      </c>
      <c r="L748" s="26" t="s">
        <v>3056</v>
      </c>
      <c r="M748" s="27">
        <v>58440.618000000002</v>
      </c>
      <c r="N748" s="24" t="s">
        <v>750</v>
      </c>
      <c r="O748" s="24"/>
      <c r="P748" s="138"/>
      <c r="Q748" s="147">
        <v>4791</v>
      </c>
      <c r="R748" s="149" t="s">
        <v>58</v>
      </c>
      <c r="S748" s="148">
        <v>11.4</v>
      </c>
      <c r="T748" s="108">
        <v>54617.4</v>
      </c>
      <c r="U748" s="108">
        <f t="shared" si="331"/>
        <v>3823.2179999999998</v>
      </c>
      <c r="V748" s="108">
        <f t="shared" si="332"/>
        <v>58440.618000000002</v>
      </c>
      <c r="W748" s="127" t="s">
        <v>4976</v>
      </c>
      <c r="X748" s="51">
        <v>24295</v>
      </c>
      <c r="Y748" s="113">
        <v>24330</v>
      </c>
      <c r="Z748" s="113" t="s">
        <v>4977</v>
      </c>
      <c r="AA748" s="172" t="s">
        <v>3049</v>
      </c>
      <c r="AB748" s="154"/>
      <c r="AC748" s="153"/>
      <c r="AD748" s="153"/>
    </row>
    <row r="749" spans="1:30" s="2" customFormat="1" ht="48">
      <c r="A749" s="85">
        <v>24287</v>
      </c>
      <c r="B749" s="101" t="s">
        <v>4978</v>
      </c>
      <c r="C749" s="138">
        <v>2</v>
      </c>
      <c r="D749" s="22" t="s">
        <v>60</v>
      </c>
      <c r="E749" s="23" t="s">
        <v>3056</v>
      </c>
      <c r="F749" s="22" t="s">
        <v>4130</v>
      </c>
      <c r="G749" s="24">
        <v>51360</v>
      </c>
      <c r="H749" s="25">
        <v>120</v>
      </c>
      <c r="I749" s="22" t="s">
        <v>52</v>
      </c>
      <c r="J749" s="26" t="s">
        <v>3056</v>
      </c>
      <c r="K749" s="27">
        <v>51360</v>
      </c>
      <c r="L749" s="26" t="s">
        <v>3056</v>
      </c>
      <c r="M749" s="27">
        <v>51360</v>
      </c>
      <c r="N749" s="24" t="s">
        <v>750</v>
      </c>
      <c r="O749" s="24"/>
      <c r="P749" s="138"/>
      <c r="Q749" s="147">
        <v>400</v>
      </c>
      <c r="R749" s="149" t="s">
        <v>53</v>
      </c>
      <c r="S749" s="148">
        <v>120</v>
      </c>
      <c r="T749" s="108">
        <v>48000</v>
      </c>
      <c r="U749" s="108">
        <f t="shared" si="331"/>
        <v>3360</v>
      </c>
      <c r="V749" s="108">
        <f t="shared" si="332"/>
        <v>51360</v>
      </c>
      <c r="W749" s="127" t="s">
        <v>4979</v>
      </c>
      <c r="X749" s="51">
        <v>24291</v>
      </c>
      <c r="Y749" s="113">
        <v>24300</v>
      </c>
      <c r="Z749" s="113" t="s">
        <v>4980</v>
      </c>
      <c r="AA749" s="172" t="s">
        <v>4981</v>
      </c>
      <c r="AB749" s="154"/>
      <c r="AC749" s="153"/>
      <c r="AD749" s="153"/>
    </row>
    <row r="750" spans="1:30" s="2" customFormat="1">
      <c r="A750" s="85">
        <v>24291</v>
      </c>
      <c r="B750" s="101" t="s">
        <v>4982</v>
      </c>
      <c r="C750" s="138">
        <v>6</v>
      </c>
      <c r="D750" s="22" t="s">
        <v>147</v>
      </c>
      <c r="E750" s="23" t="s">
        <v>298</v>
      </c>
      <c r="F750" s="22" t="s">
        <v>4983</v>
      </c>
      <c r="G750" s="24">
        <v>112350</v>
      </c>
      <c r="H750" s="25">
        <v>2.5000000000000001E-2</v>
      </c>
      <c r="I750" s="22" t="s">
        <v>52</v>
      </c>
      <c r="J750" s="26" t="s">
        <v>298</v>
      </c>
      <c r="K750" s="27">
        <v>105000</v>
      </c>
      <c r="L750" s="26" t="s">
        <v>298</v>
      </c>
      <c r="M750" s="27">
        <v>105000</v>
      </c>
      <c r="N750" s="24" t="s">
        <v>750</v>
      </c>
      <c r="O750" s="24"/>
      <c r="P750" s="138" t="s">
        <v>4984</v>
      </c>
      <c r="Q750" s="147">
        <v>800000</v>
      </c>
      <c r="R750" s="149" t="s">
        <v>301</v>
      </c>
      <c r="S750" s="148">
        <v>2.5000000000000001E-2</v>
      </c>
      <c r="T750" s="108">
        <v>20000</v>
      </c>
      <c r="U750" s="108">
        <v>0</v>
      </c>
      <c r="V750" s="108">
        <f t="shared" si="332"/>
        <v>20000</v>
      </c>
      <c r="W750" s="127" t="s">
        <v>4985</v>
      </c>
      <c r="X750" s="51">
        <v>24293</v>
      </c>
      <c r="Y750" s="113">
        <v>24302</v>
      </c>
      <c r="Z750" s="113" t="s">
        <v>4986</v>
      </c>
      <c r="AA750" s="172" t="s">
        <v>4667</v>
      </c>
      <c r="AB750" s="154" t="s">
        <v>314</v>
      </c>
      <c r="AC750" s="153"/>
      <c r="AD750" s="153"/>
    </row>
    <row r="751" spans="1:30" s="2" customFormat="1">
      <c r="A751" s="85"/>
      <c r="B751" s="101"/>
      <c r="C751" s="138"/>
      <c r="D751" s="22"/>
      <c r="E751" s="23"/>
      <c r="F751" s="22"/>
      <c r="G751" s="24"/>
      <c r="H751" s="25"/>
      <c r="I751" s="22"/>
      <c r="J751" s="26"/>
      <c r="K751" s="27"/>
      <c r="L751" s="26"/>
      <c r="M751" s="41"/>
      <c r="N751" s="24"/>
      <c r="O751" s="24"/>
      <c r="P751" s="138" t="s">
        <v>4984</v>
      </c>
      <c r="Q751" s="147">
        <v>800000</v>
      </c>
      <c r="R751" s="149" t="s">
        <v>301</v>
      </c>
      <c r="S751" s="148">
        <v>2.5000000000000001E-2</v>
      </c>
      <c r="T751" s="108">
        <v>20000</v>
      </c>
      <c r="U751" s="108">
        <v>0</v>
      </c>
      <c r="V751" s="108">
        <f t="shared" ref="V751:V754" si="333">T751+U751</f>
        <v>20000</v>
      </c>
      <c r="W751" s="127" t="s">
        <v>4985</v>
      </c>
      <c r="X751" s="51">
        <v>24293</v>
      </c>
      <c r="Y751" s="113">
        <v>24312</v>
      </c>
      <c r="Z751" s="113" t="s">
        <v>4987</v>
      </c>
      <c r="AA751" s="172" t="s">
        <v>4667</v>
      </c>
      <c r="AB751" s="154" t="s">
        <v>551</v>
      </c>
      <c r="AC751" s="153"/>
      <c r="AD751" s="153"/>
    </row>
    <row r="752" spans="1:30" s="2" customFormat="1">
      <c r="A752" s="85"/>
      <c r="B752" s="101"/>
      <c r="C752" s="138"/>
      <c r="D752" s="22"/>
      <c r="E752" s="23"/>
      <c r="F752" s="22"/>
      <c r="G752" s="24"/>
      <c r="H752" s="25"/>
      <c r="I752" s="22"/>
      <c r="J752" s="26"/>
      <c r="K752" s="27"/>
      <c r="L752" s="26"/>
      <c r="M752" s="41"/>
      <c r="N752" s="24"/>
      <c r="O752" s="24"/>
      <c r="P752" s="138" t="s">
        <v>4984</v>
      </c>
      <c r="Q752" s="147">
        <v>800000</v>
      </c>
      <c r="R752" s="149" t="s">
        <v>301</v>
      </c>
      <c r="S752" s="148">
        <v>2.5000000000000001E-2</v>
      </c>
      <c r="T752" s="108">
        <v>20000</v>
      </c>
      <c r="U752" s="108">
        <v>0</v>
      </c>
      <c r="V752" s="108">
        <f t="shared" si="333"/>
        <v>20000</v>
      </c>
      <c r="W752" s="127" t="s">
        <v>4985</v>
      </c>
      <c r="X752" s="51">
        <v>24293</v>
      </c>
      <c r="Y752" s="113">
        <v>24326</v>
      </c>
      <c r="Z752" s="113" t="s">
        <v>4988</v>
      </c>
      <c r="AA752" s="172" t="s">
        <v>4667</v>
      </c>
      <c r="AB752" s="154" t="s">
        <v>553</v>
      </c>
      <c r="AC752" s="153"/>
      <c r="AD752" s="153"/>
    </row>
    <row r="753" spans="1:30" s="2" customFormat="1">
      <c r="A753" s="85"/>
      <c r="B753" s="101"/>
      <c r="C753" s="138"/>
      <c r="D753" s="22"/>
      <c r="E753" s="23"/>
      <c r="F753" s="22"/>
      <c r="G753" s="24"/>
      <c r="H753" s="25"/>
      <c r="I753" s="22"/>
      <c r="J753" s="26"/>
      <c r="K753" s="27"/>
      <c r="L753" s="26"/>
      <c r="M753" s="41"/>
      <c r="N753" s="24"/>
      <c r="O753" s="24"/>
      <c r="P753" s="138" t="s">
        <v>4984</v>
      </c>
      <c r="Q753" s="147">
        <v>800000</v>
      </c>
      <c r="R753" s="149" t="s">
        <v>301</v>
      </c>
      <c r="S753" s="148">
        <v>2.5000000000000001E-2</v>
      </c>
      <c r="T753" s="108">
        <v>20000</v>
      </c>
      <c r="U753" s="108">
        <v>0</v>
      </c>
      <c r="V753" s="108">
        <f t="shared" si="333"/>
        <v>20000</v>
      </c>
      <c r="W753" s="127" t="s">
        <v>4985</v>
      </c>
      <c r="X753" s="51">
        <v>24293</v>
      </c>
      <c r="Y753" s="113">
        <v>24334</v>
      </c>
      <c r="Z753" s="113" t="s">
        <v>4989</v>
      </c>
      <c r="AA753" s="172" t="s">
        <v>4667</v>
      </c>
      <c r="AB753" s="154" t="s">
        <v>612</v>
      </c>
      <c r="AC753" s="153"/>
      <c r="AD753" s="153"/>
    </row>
    <row r="754" spans="1:30" s="2" customFormat="1">
      <c r="A754" s="85"/>
      <c r="B754" s="101"/>
      <c r="C754" s="138"/>
      <c r="D754" s="22"/>
      <c r="E754" s="23"/>
      <c r="F754" s="22"/>
      <c r="G754" s="24"/>
      <c r="H754" s="25"/>
      <c r="I754" s="22"/>
      <c r="J754" s="26"/>
      <c r="K754" s="27"/>
      <c r="L754" s="26"/>
      <c r="M754" s="41"/>
      <c r="N754" s="24"/>
      <c r="O754" s="24"/>
      <c r="P754" s="138" t="s">
        <v>4984</v>
      </c>
      <c r="Q754" s="147">
        <v>1000000</v>
      </c>
      <c r="R754" s="149" t="s">
        <v>301</v>
      </c>
      <c r="S754" s="148">
        <v>2.5000000000000001E-2</v>
      </c>
      <c r="T754" s="108"/>
      <c r="U754" s="108">
        <f t="shared" ref="U754" si="334">T754*7/100</f>
        <v>0</v>
      </c>
      <c r="V754" s="108">
        <f t="shared" si="333"/>
        <v>0</v>
      </c>
      <c r="W754" s="127" t="s">
        <v>4985</v>
      </c>
      <c r="X754" s="51">
        <v>24293</v>
      </c>
      <c r="Y754" s="113">
        <v>24350</v>
      </c>
      <c r="Z754" s="113" t="s">
        <v>4990</v>
      </c>
      <c r="AA754" s="172" t="s">
        <v>4667</v>
      </c>
      <c r="AB754" s="154" t="s">
        <v>614</v>
      </c>
      <c r="AC754" s="153"/>
      <c r="AD754" s="153"/>
    </row>
    <row r="755" spans="1:30" s="2" customFormat="1" ht="48">
      <c r="A755" s="85">
        <v>24292</v>
      </c>
      <c r="B755" s="101" t="s">
        <v>4991</v>
      </c>
      <c r="C755" s="138">
        <v>1</v>
      </c>
      <c r="D755" s="22" t="s">
        <v>60</v>
      </c>
      <c r="E755" s="23" t="s">
        <v>61</v>
      </c>
      <c r="F755" s="22" t="s">
        <v>640</v>
      </c>
      <c r="G755" s="24">
        <v>59492</v>
      </c>
      <c r="H755" s="25">
        <v>695</v>
      </c>
      <c r="I755" s="22" t="s">
        <v>52</v>
      </c>
      <c r="J755" s="26" t="s">
        <v>61</v>
      </c>
      <c r="K755" s="27">
        <v>59492</v>
      </c>
      <c r="L755" s="26" t="s">
        <v>61</v>
      </c>
      <c r="M755" s="27">
        <v>59492</v>
      </c>
      <c r="N755" s="24" t="s">
        <v>750</v>
      </c>
      <c r="O755" s="24"/>
      <c r="P755" s="138"/>
      <c r="Q755" s="147">
        <v>80</v>
      </c>
      <c r="R755" s="149" t="s">
        <v>63</v>
      </c>
      <c r="S755" s="148">
        <v>695</v>
      </c>
      <c r="T755" s="108">
        <v>55600</v>
      </c>
      <c r="U755" s="108">
        <f t="shared" si="331"/>
        <v>3892</v>
      </c>
      <c r="V755" s="108">
        <f t="shared" si="332"/>
        <v>59492</v>
      </c>
      <c r="W755" s="127" t="s">
        <v>4992</v>
      </c>
      <c r="X755" s="51">
        <v>24293</v>
      </c>
      <c r="Y755" s="113">
        <v>24298</v>
      </c>
      <c r="Z755" s="113" t="s">
        <v>4993</v>
      </c>
      <c r="AA755" s="172" t="s">
        <v>4060</v>
      </c>
      <c r="AB755" s="154"/>
      <c r="AC755" s="153"/>
      <c r="AD755" s="153"/>
    </row>
    <row r="756" spans="1:30" s="2" customFormat="1" ht="72">
      <c r="A756" s="85">
        <v>24292</v>
      </c>
      <c r="B756" s="101" t="s">
        <v>4994</v>
      </c>
      <c r="C756" s="138">
        <v>3</v>
      </c>
      <c r="D756" s="22" t="s">
        <v>60</v>
      </c>
      <c r="E756" s="23" t="s">
        <v>398</v>
      </c>
      <c r="F756" s="22" t="s">
        <v>1610</v>
      </c>
      <c r="G756" s="24">
        <v>23540</v>
      </c>
      <c r="H756" s="25">
        <v>220</v>
      </c>
      <c r="I756" s="22" t="s">
        <v>52</v>
      </c>
      <c r="J756" s="26" t="s">
        <v>398</v>
      </c>
      <c r="K756" s="27">
        <v>23540</v>
      </c>
      <c r="L756" s="26" t="s">
        <v>398</v>
      </c>
      <c r="M756" s="27">
        <v>23540</v>
      </c>
      <c r="N756" s="24" t="s">
        <v>750</v>
      </c>
      <c r="O756" s="24"/>
      <c r="P756" s="138"/>
      <c r="Q756" s="147">
        <v>100</v>
      </c>
      <c r="R756" s="149" t="s">
        <v>392</v>
      </c>
      <c r="S756" s="148">
        <v>220</v>
      </c>
      <c r="T756" s="108">
        <v>22000</v>
      </c>
      <c r="U756" s="108">
        <f t="shared" si="331"/>
        <v>1540</v>
      </c>
      <c r="V756" s="108">
        <f t="shared" si="332"/>
        <v>23540</v>
      </c>
      <c r="W756" s="127" t="s">
        <v>4995</v>
      </c>
      <c r="X756" s="51">
        <v>24293</v>
      </c>
      <c r="Y756" s="113">
        <v>24298</v>
      </c>
      <c r="Z756" s="113" t="s">
        <v>4996</v>
      </c>
      <c r="AA756" s="172" t="s">
        <v>4997</v>
      </c>
      <c r="AB756" s="154"/>
      <c r="AC756" s="153"/>
      <c r="AD756" s="153"/>
    </row>
    <row r="757" spans="1:30" s="2" customFormat="1" ht="72">
      <c r="A757" s="85">
        <v>24292</v>
      </c>
      <c r="B757" s="101" t="s">
        <v>4994</v>
      </c>
      <c r="C757" s="138">
        <v>3</v>
      </c>
      <c r="D757" s="22" t="s">
        <v>60</v>
      </c>
      <c r="E757" s="23" t="s">
        <v>398</v>
      </c>
      <c r="F757" s="22" t="s">
        <v>1613</v>
      </c>
      <c r="G757" s="24">
        <v>23540</v>
      </c>
      <c r="H757" s="25">
        <v>220</v>
      </c>
      <c r="I757" s="22" t="s">
        <v>52</v>
      </c>
      <c r="J757" s="26" t="s">
        <v>398</v>
      </c>
      <c r="K757" s="27">
        <v>23540</v>
      </c>
      <c r="L757" s="26" t="s">
        <v>398</v>
      </c>
      <c r="M757" s="27">
        <v>23540</v>
      </c>
      <c r="N757" s="24" t="s">
        <v>750</v>
      </c>
      <c r="O757" s="24"/>
      <c r="P757" s="138"/>
      <c r="Q757" s="147">
        <v>100</v>
      </c>
      <c r="R757" s="149" t="s">
        <v>392</v>
      </c>
      <c r="S757" s="148">
        <v>220</v>
      </c>
      <c r="T757" s="108">
        <v>22000</v>
      </c>
      <c r="U757" s="108">
        <f t="shared" ref="U757:U759" si="335">T757*7/100</f>
        <v>1540</v>
      </c>
      <c r="V757" s="108">
        <f t="shared" ref="V757:V759" si="336">T757+U757</f>
        <v>23540</v>
      </c>
      <c r="W757" s="127" t="s">
        <v>4995</v>
      </c>
      <c r="X757" s="51">
        <v>24293</v>
      </c>
      <c r="Y757" s="113">
        <v>24298</v>
      </c>
      <c r="Z757" s="113" t="s">
        <v>4996</v>
      </c>
      <c r="AA757" s="172" t="s">
        <v>4997</v>
      </c>
      <c r="AB757" s="154"/>
      <c r="AC757" s="153"/>
      <c r="AD757" s="153"/>
    </row>
    <row r="758" spans="1:30" s="2" customFormat="1" ht="72">
      <c r="A758" s="85">
        <v>24292</v>
      </c>
      <c r="B758" s="101" t="s">
        <v>4994</v>
      </c>
      <c r="C758" s="138">
        <v>3</v>
      </c>
      <c r="D758" s="22" t="s">
        <v>60</v>
      </c>
      <c r="E758" s="23" t="s">
        <v>398</v>
      </c>
      <c r="F758" s="22" t="s">
        <v>1614</v>
      </c>
      <c r="G758" s="24">
        <v>23540</v>
      </c>
      <c r="H758" s="25">
        <v>220</v>
      </c>
      <c r="I758" s="22" t="s">
        <v>52</v>
      </c>
      <c r="J758" s="26" t="s">
        <v>398</v>
      </c>
      <c r="K758" s="27">
        <v>23540</v>
      </c>
      <c r="L758" s="26" t="s">
        <v>398</v>
      </c>
      <c r="M758" s="27">
        <v>23540</v>
      </c>
      <c r="N758" s="24" t="s">
        <v>750</v>
      </c>
      <c r="O758" s="24"/>
      <c r="P758" s="138"/>
      <c r="Q758" s="147">
        <v>100</v>
      </c>
      <c r="R758" s="149" t="s">
        <v>392</v>
      </c>
      <c r="S758" s="148">
        <v>220</v>
      </c>
      <c r="T758" s="108">
        <v>22000</v>
      </c>
      <c r="U758" s="108">
        <f t="shared" si="335"/>
        <v>1540</v>
      </c>
      <c r="V758" s="108">
        <f t="shared" si="336"/>
        <v>23540</v>
      </c>
      <c r="W758" s="127" t="s">
        <v>4995</v>
      </c>
      <c r="X758" s="51">
        <v>24293</v>
      </c>
      <c r="Y758" s="113">
        <v>24298</v>
      </c>
      <c r="Z758" s="113" t="s">
        <v>4996</v>
      </c>
      <c r="AA758" s="172" t="s">
        <v>4997</v>
      </c>
      <c r="AB758" s="154"/>
      <c r="AC758" s="153"/>
      <c r="AD758" s="153"/>
    </row>
    <row r="759" spans="1:30" s="2" customFormat="1" ht="72">
      <c r="A759" s="85">
        <v>24292</v>
      </c>
      <c r="B759" s="101" t="s">
        <v>4994</v>
      </c>
      <c r="C759" s="138">
        <v>3</v>
      </c>
      <c r="D759" s="22" t="s">
        <v>60</v>
      </c>
      <c r="E759" s="23" t="s">
        <v>398</v>
      </c>
      <c r="F759" s="22" t="s">
        <v>1615</v>
      </c>
      <c r="G759" s="24">
        <v>70620</v>
      </c>
      <c r="H759" s="25">
        <v>220</v>
      </c>
      <c r="I759" s="22" t="s">
        <v>52</v>
      </c>
      <c r="J759" s="26" t="s">
        <v>398</v>
      </c>
      <c r="K759" s="27">
        <v>70620</v>
      </c>
      <c r="L759" s="26" t="s">
        <v>398</v>
      </c>
      <c r="M759" s="27">
        <v>70620</v>
      </c>
      <c r="N759" s="24" t="s">
        <v>750</v>
      </c>
      <c r="O759" s="24"/>
      <c r="P759" s="138"/>
      <c r="Q759" s="147">
        <v>300</v>
      </c>
      <c r="R759" s="149" t="s">
        <v>392</v>
      </c>
      <c r="S759" s="148">
        <v>220</v>
      </c>
      <c r="T759" s="108">
        <v>66000</v>
      </c>
      <c r="U759" s="108">
        <f t="shared" si="335"/>
        <v>4620</v>
      </c>
      <c r="V759" s="108">
        <f t="shared" si="336"/>
        <v>70620</v>
      </c>
      <c r="W759" s="127" t="s">
        <v>4995</v>
      </c>
      <c r="X759" s="51">
        <v>24293</v>
      </c>
      <c r="Y759" s="113">
        <v>24298</v>
      </c>
      <c r="Z759" s="113" t="s">
        <v>4996</v>
      </c>
      <c r="AA759" s="172" t="s">
        <v>4997</v>
      </c>
      <c r="AB759" s="154"/>
      <c r="AC759" s="153"/>
      <c r="AD759" s="153"/>
    </row>
    <row r="760" spans="1:30" s="2" customFormat="1" ht="48">
      <c r="A760" s="85">
        <v>24292</v>
      </c>
      <c r="B760" s="101" t="s">
        <v>4998</v>
      </c>
      <c r="C760" s="138">
        <v>3</v>
      </c>
      <c r="D760" s="22" t="s">
        <v>60</v>
      </c>
      <c r="E760" s="23" t="s">
        <v>3236</v>
      </c>
      <c r="F760" s="22" t="s">
        <v>3281</v>
      </c>
      <c r="G760" s="24">
        <v>98975</v>
      </c>
      <c r="H760" s="25">
        <v>185</v>
      </c>
      <c r="I760" s="22" t="s">
        <v>52</v>
      </c>
      <c r="J760" s="26" t="s">
        <v>3236</v>
      </c>
      <c r="K760" s="27">
        <v>98975</v>
      </c>
      <c r="L760" s="26" t="s">
        <v>3236</v>
      </c>
      <c r="M760" s="27">
        <v>98975</v>
      </c>
      <c r="N760" s="24" t="s">
        <v>750</v>
      </c>
      <c r="O760" s="24"/>
      <c r="P760" s="138"/>
      <c r="Q760" s="147">
        <v>500</v>
      </c>
      <c r="R760" s="149" t="s">
        <v>58</v>
      </c>
      <c r="S760" s="148">
        <v>185</v>
      </c>
      <c r="T760" s="108">
        <v>92500</v>
      </c>
      <c r="U760" s="108">
        <f t="shared" si="331"/>
        <v>6475</v>
      </c>
      <c r="V760" s="108">
        <f t="shared" si="332"/>
        <v>98975</v>
      </c>
      <c r="W760" s="127" t="s">
        <v>4999</v>
      </c>
      <c r="X760" s="51">
        <v>24293</v>
      </c>
      <c r="Y760" s="113">
        <v>24298</v>
      </c>
      <c r="Z760" s="113" t="s">
        <v>5000</v>
      </c>
      <c r="AA760" s="172" t="s">
        <v>195</v>
      </c>
      <c r="AB760" s="154"/>
      <c r="AC760" s="153"/>
      <c r="AD760" s="153"/>
    </row>
    <row r="761" spans="1:30" s="2" customFormat="1">
      <c r="A761" s="85">
        <v>24292</v>
      </c>
      <c r="B761" s="101" t="s">
        <v>4998</v>
      </c>
      <c r="C761" s="138">
        <v>4</v>
      </c>
      <c r="D761" s="22" t="s">
        <v>60</v>
      </c>
      <c r="E761" s="23" t="s">
        <v>5001</v>
      </c>
      <c r="F761" s="22" t="s">
        <v>5002</v>
      </c>
      <c r="G761" s="24">
        <v>6420</v>
      </c>
      <c r="H761" s="25">
        <v>750</v>
      </c>
      <c r="I761" s="22" t="s">
        <v>52</v>
      </c>
      <c r="J761" s="23" t="s">
        <v>5001</v>
      </c>
      <c r="K761" s="27">
        <v>5992</v>
      </c>
      <c r="L761" s="23" t="s">
        <v>5001</v>
      </c>
      <c r="M761" s="27">
        <v>5992</v>
      </c>
      <c r="N761" s="24" t="s">
        <v>750</v>
      </c>
      <c r="O761" s="24"/>
      <c r="P761" s="138"/>
      <c r="Q761" s="147">
        <v>8</v>
      </c>
      <c r="R761" s="149" t="s">
        <v>392</v>
      </c>
      <c r="S761" s="148">
        <v>700</v>
      </c>
      <c r="T761" s="108">
        <v>5600</v>
      </c>
      <c r="U761" s="108">
        <f t="shared" si="331"/>
        <v>392</v>
      </c>
      <c r="V761" s="108">
        <f t="shared" si="332"/>
        <v>5992</v>
      </c>
      <c r="W761" s="127" t="s">
        <v>5003</v>
      </c>
      <c r="X761" s="51">
        <v>24302</v>
      </c>
      <c r="Y761" s="113">
        <v>24309</v>
      </c>
      <c r="Z761" s="113" t="s">
        <v>5004</v>
      </c>
      <c r="AA761" s="172" t="s">
        <v>4491</v>
      </c>
      <c r="AB761" s="154"/>
      <c r="AC761" s="153"/>
      <c r="AD761" s="153"/>
    </row>
    <row r="762" spans="1:30" s="2" customFormat="1">
      <c r="A762" s="85">
        <v>24292</v>
      </c>
      <c r="B762" s="101" t="s">
        <v>5005</v>
      </c>
      <c r="C762" s="138">
        <v>4</v>
      </c>
      <c r="D762" s="22" t="s">
        <v>60</v>
      </c>
      <c r="E762" s="23" t="s">
        <v>3097</v>
      </c>
      <c r="F762" s="22" t="s">
        <v>677</v>
      </c>
      <c r="G762" s="24">
        <v>49755</v>
      </c>
      <c r="H762" s="25">
        <v>155</v>
      </c>
      <c r="I762" s="22" t="s">
        <v>52</v>
      </c>
      <c r="J762" s="23" t="s">
        <v>3097</v>
      </c>
      <c r="K762" s="27">
        <v>49755</v>
      </c>
      <c r="L762" s="23" t="s">
        <v>3097</v>
      </c>
      <c r="M762" s="27">
        <v>49755</v>
      </c>
      <c r="N762" s="24" t="s">
        <v>750</v>
      </c>
      <c r="O762" s="24"/>
      <c r="P762" s="138"/>
      <c r="Q762" s="147">
        <v>300</v>
      </c>
      <c r="R762" s="149" t="s">
        <v>341</v>
      </c>
      <c r="S762" s="148">
        <v>155</v>
      </c>
      <c r="T762" s="108">
        <v>46500</v>
      </c>
      <c r="U762" s="108">
        <f t="shared" ref="U762:U768" si="337">T762*7/100</f>
        <v>3255</v>
      </c>
      <c r="V762" s="108">
        <f t="shared" ref="V762:V767" si="338">T762+U762</f>
        <v>49755</v>
      </c>
      <c r="W762" s="127" t="s">
        <v>5006</v>
      </c>
      <c r="X762" s="51">
        <v>24295</v>
      </c>
      <c r="Y762" s="113">
        <v>24300</v>
      </c>
      <c r="Z762" s="113" t="s">
        <v>5007</v>
      </c>
      <c r="AA762" s="172" t="s">
        <v>4050</v>
      </c>
      <c r="AB762" s="154"/>
      <c r="AC762" s="153"/>
      <c r="AD762" s="153"/>
    </row>
    <row r="763" spans="1:30" s="2" customFormat="1">
      <c r="A763" s="85">
        <v>24292</v>
      </c>
      <c r="B763" s="101" t="s">
        <v>5008</v>
      </c>
      <c r="C763" s="138">
        <v>5</v>
      </c>
      <c r="D763" s="22" t="s">
        <v>60</v>
      </c>
      <c r="E763" s="23" t="s">
        <v>4717</v>
      </c>
      <c r="F763" s="22" t="s">
        <v>5009</v>
      </c>
      <c r="G763" s="24">
        <v>2420</v>
      </c>
      <c r="H763" s="25"/>
      <c r="I763" s="22" t="s">
        <v>245</v>
      </c>
      <c r="J763" s="26" t="s">
        <v>4717</v>
      </c>
      <c r="K763" s="27">
        <v>2420</v>
      </c>
      <c r="L763" s="26" t="s">
        <v>4717</v>
      </c>
      <c r="M763" s="27">
        <v>2420</v>
      </c>
      <c r="N763" s="24" t="s">
        <v>750</v>
      </c>
      <c r="O763" s="24"/>
      <c r="P763" s="138"/>
      <c r="Q763" s="147">
        <v>5</v>
      </c>
      <c r="R763" s="149" t="s">
        <v>101</v>
      </c>
      <c r="S763" s="148"/>
      <c r="T763" s="108">
        <v>2420</v>
      </c>
      <c r="U763" s="108">
        <v>0</v>
      </c>
      <c r="V763" s="108">
        <f t="shared" si="338"/>
        <v>2420</v>
      </c>
      <c r="W763" s="50" t="s">
        <v>245</v>
      </c>
      <c r="X763" s="51">
        <v>24308</v>
      </c>
      <c r="Y763" s="113">
        <v>24308</v>
      </c>
      <c r="Z763" s="113" t="s">
        <v>5010</v>
      </c>
      <c r="AA763" s="172" t="s">
        <v>5011</v>
      </c>
      <c r="AB763" s="154"/>
      <c r="AC763" s="153"/>
      <c r="AD763" s="153"/>
    </row>
    <row r="764" spans="1:30" s="2" customFormat="1">
      <c r="A764" s="85">
        <v>24292</v>
      </c>
      <c r="B764" s="101" t="s">
        <v>5012</v>
      </c>
      <c r="C764" s="138">
        <v>4</v>
      </c>
      <c r="D764" s="22" t="s">
        <v>60</v>
      </c>
      <c r="E764" s="23" t="s">
        <v>404</v>
      </c>
      <c r="F764" s="22" t="s">
        <v>3130</v>
      </c>
      <c r="G764" s="24">
        <v>51360</v>
      </c>
      <c r="H764" s="25">
        <v>40</v>
      </c>
      <c r="I764" s="22" t="s">
        <v>52</v>
      </c>
      <c r="J764" s="26" t="s">
        <v>404</v>
      </c>
      <c r="K764" s="27">
        <v>51360</v>
      </c>
      <c r="L764" s="26" t="s">
        <v>404</v>
      </c>
      <c r="M764" s="27">
        <v>51360</v>
      </c>
      <c r="N764" s="24" t="s">
        <v>750</v>
      </c>
      <c r="O764" s="24"/>
      <c r="P764" s="138"/>
      <c r="Q764" s="147">
        <v>1200</v>
      </c>
      <c r="R764" s="149" t="s">
        <v>406</v>
      </c>
      <c r="S764" s="148">
        <v>40</v>
      </c>
      <c r="T764" s="108">
        <v>48000</v>
      </c>
      <c r="U764" s="108">
        <f t="shared" si="337"/>
        <v>3360</v>
      </c>
      <c r="V764" s="108">
        <f t="shared" si="338"/>
        <v>51360</v>
      </c>
      <c r="W764" s="127" t="s">
        <v>5013</v>
      </c>
      <c r="X764" s="51">
        <v>24294</v>
      </c>
      <c r="Y764" s="113">
        <v>24299</v>
      </c>
      <c r="Z764" s="113" t="s">
        <v>5014</v>
      </c>
      <c r="AA764" s="172" t="s">
        <v>4050</v>
      </c>
      <c r="AB764" s="154"/>
      <c r="AC764" s="153"/>
      <c r="AD764" s="153"/>
    </row>
    <row r="765" spans="1:30" s="2" customFormat="1" ht="48">
      <c r="A765" s="85">
        <v>24292</v>
      </c>
      <c r="B765" s="101" t="s">
        <v>5015</v>
      </c>
      <c r="C765" s="138">
        <v>7</v>
      </c>
      <c r="D765" s="22" t="s">
        <v>31</v>
      </c>
      <c r="E765" s="23" t="s">
        <v>32</v>
      </c>
      <c r="F765" s="22" t="s">
        <v>5016</v>
      </c>
      <c r="G765" s="24">
        <v>706800</v>
      </c>
      <c r="H765" s="25"/>
      <c r="I765" s="22" t="s">
        <v>52</v>
      </c>
      <c r="J765" s="26" t="s">
        <v>32</v>
      </c>
      <c r="K765" s="27">
        <v>706800</v>
      </c>
      <c r="L765" s="26" t="s">
        <v>32</v>
      </c>
      <c r="M765" s="27">
        <v>706800</v>
      </c>
      <c r="N765" s="24" t="s">
        <v>750</v>
      </c>
      <c r="O765" s="24"/>
      <c r="P765" s="138"/>
      <c r="Q765" s="147">
        <v>1</v>
      </c>
      <c r="R765" s="149" t="s">
        <v>35</v>
      </c>
      <c r="S765" s="148"/>
      <c r="T765" s="108">
        <v>58900</v>
      </c>
      <c r="U765" s="108">
        <v>0</v>
      </c>
      <c r="V765" s="108">
        <f t="shared" si="338"/>
        <v>58900</v>
      </c>
      <c r="W765" s="50" t="s">
        <v>36</v>
      </c>
      <c r="X765" s="51">
        <v>23986</v>
      </c>
      <c r="Y765" s="113">
        <v>24293</v>
      </c>
      <c r="Z765" s="113" t="s">
        <v>3329</v>
      </c>
      <c r="AA765" s="172" t="s">
        <v>3330</v>
      </c>
      <c r="AB765" s="154"/>
      <c r="AC765" s="153"/>
      <c r="AD765" s="153"/>
    </row>
    <row r="766" spans="1:30" s="2" customFormat="1" ht="48">
      <c r="A766" s="85">
        <v>24292</v>
      </c>
      <c r="B766" s="101" t="s">
        <v>5017</v>
      </c>
      <c r="C766" s="138">
        <v>7</v>
      </c>
      <c r="D766" s="22" t="s">
        <v>31</v>
      </c>
      <c r="E766" s="23" t="s">
        <v>40</v>
      </c>
      <c r="F766" s="22" t="s">
        <v>5018</v>
      </c>
      <c r="G766" s="24">
        <v>1026240</v>
      </c>
      <c r="H766" s="25"/>
      <c r="I766" s="22" t="s">
        <v>52</v>
      </c>
      <c r="J766" s="26" t="s">
        <v>40</v>
      </c>
      <c r="K766" s="27">
        <v>1026240</v>
      </c>
      <c r="L766" s="26" t="s">
        <v>40</v>
      </c>
      <c r="M766" s="27">
        <v>1026240</v>
      </c>
      <c r="N766" s="24" t="s">
        <v>750</v>
      </c>
      <c r="O766" s="24"/>
      <c r="P766" s="138"/>
      <c r="Q766" s="147">
        <v>1</v>
      </c>
      <c r="R766" s="149" t="s">
        <v>35</v>
      </c>
      <c r="S766" s="148"/>
      <c r="T766" s="108">
        <v>85520</v>
      </c>
      <c r="U766" s="108">
        <v>0</v>
      </c>
      <c r="V766" s="108">
        <f t="shared" si="338"/>
        <v>85520</v>
      </c>
      <c r="W766" s="50" t="s">
        <v>36</v>
      </c>
      <c r="X766" s="51">
        <v>24351</v>
      </c>
      <c r="Y766" s="113">
        <v>24293</v>
      </c>
      <c r="Z766" s="113" t="s">
        <v>3333</v>
      </c>
      <c r="AA766" s="172" t="s">
        <v>3334</v>
      </c>
      <c r="AB766" s="154"/>
      <c r="AC766" s="153"/>
      <c r="AD766" s="153"/>
    </row>
    <row r="767" spans="1:30" s="2" customFormat="1">
      <c r="A767" s="85">
        <v>24292</v>
      </c>
      <c r="B767" s="101" t="s">
        <v>5019</v>
      </c>
      <c r="C767" s="138">
        <v>4</v>
      </c>
      <c r="D767" s="22" t="s">
        <v>60</v>
      </c>
      <c r="E767" s="23" t="s">
        <v>3236</v>
      </c>
      <c r="F767" s="22" t="s">
        <v>3237</v>
      </c>
      <c r="G767" s="24">
        <v>47080</v>
      </c>
      <c r="H767" s="25">
        <v>2200</v>
      </c>
      <c r="I767" s="22" t="s">
        <v>52</v>
      </c>
      <c r="J767" s="23" t="s">
        <v>3236</v>
      </c>
      <c r="K767" s="27">
        <v>47080</v>
      </c>
      <c r="L767" s="23" t="s">
        <v>3236</v>
      </c>
      <c r="M767" s="27">
        <v>47080</v>
      </c>
      <c r="N767" s="24" t="s">
        <v>750</v>
      </c>
      <c r="O767" s="24"/>
      <c r="P767" s="138"/>
      <c r="Q767" s="147">
        <v>20</v>
      </c>
      <c r="R767" s="149" t="s">
        <v>349</v>
      </c>
      <c r="S767" s="148">
        <v>2200</v>
      </c>
      <c r="T767" s="108">
        <v>44000</v>
      </c>
      <c r="U767" s="108">
        <f t="shared" si="337"/>
        <v>3080</v>
      </c>
      <c r="V767" s="108">
        <f t="shared" si="338"/>
        <v>47080</v>
      </c>
      <c r="W767" s="127" t="s">
        <v>5020</v>
      </c>
      <c r="X767" s="51">
        <v>24294</v>
      </c>
      <c r="Y767" s="113">
        <v>24298</v>
      </c>
      <c r="Z767" s="113" t="s">
        <v>5021</v>
      </c>
      <c r="AA767" s="172" t="s">
        <v>4055</v>
      </c>
      <c r="AB767" s="154"/>
      <c r="AC767" s="153"/>
      <c r="AD767" s="153"/>
    </row>
    <row r="768" spans="1:30" s="2" customFormat="1">
      <c r="A768" s="85">
        <v>24292</v>
      </c>
      <c r="B768" s="101" t="s">
        <v>5019</v>
      </c>
      <c r="C768" s="138">
        <v>4</v>
      </c>
      <c r="D768" s="22" t="s">
        <v>60</v>
      </c>
      <c r="E768" s="23" t="s">
        <v>3236</v>
      </c>
      <c r="F768" s="22" t="s">
        <v>5022</v>
      </c>
      <c r="G768" s="24">
        <v>14124</v>
      </c>
      <c r="H768" s="25">
        <v>2200</v>
      </c>
      <c r="I768" s="22" t="s">
        <v>52</v>
      </c>
      <c r="J768" s="23" t="s">
        <v>3236</v>
      </c>
      <c r="K768" s="27">
        <v>14124</v>
      </c>
      <c r="L768" s="23" t="s">
        <v>3236</v>
      </c>
      <c r="M768" s="27">
        <v>14124</v>
      </c>
      <c r="N768" s="24" t="s">
        <v>750</v>
      </c>
      <c r="O768" s="24"/>
      <c r="P768" s="138"/>
      <c r="Q768" s="147">
        <v>6</v>
      </c>
      <c r="R768" s="149" t="s">
        <v>349</v>
      </c>
      <c r="S768" s="148">
        <v>2200</v>
      </c>
      <c r="T768" s="108">
        <v>13200</v>
      </c>
      <c r="U768" s="108">
        <f t="shared" si="337"/>
        <v>924</v>
      </c>
      <c r="V768" s="108">
        <f t="shared" ref="V768" si="339">T768+U768</f>
        <v>14124</v>
      </c>
      <c r="W768" s="127" t="s">
        <v>5020</v>
      </c>
      <c r="X768" s="51">
        <v>24294</v>
      </c>
      <c r="Y768" s="113">
        <v>24298</v>
      </c>
      <c r="Z768" s="113" t="s">
        <v>5021</v>
      </c>
      <c r="AA768" s="172" t="s">
        <v>4055</v>
      </c>
      <c r="AB768" s="154"/>
      <c r="AC768" s="153"/>
      <c r="AD768" s="153"/>
    </row>
    <row r="769" spans="1:30" s="2" customFormat="1">
      <c r="A769" s="85">
        <v>24292</v>
      </c>
      <c r="B769" s="101" t="s">
        <v>5023</v>
      </c>
      <c r="C769" s="138">
        <v>4</v>
      </c>
      <c r="D769" s="22" t="s">
        <v>60</v>
      </c>
      <c r="E769" s="23" t="s">
        <v>5024</v>
      </c>
      <c r="F769" s="22" t="s">
        <v>5025</v>
      </c>
      <c r="G769" s="24">
        <v>40660</v>
      </c>
      <c r="H769" s="25">
        <v>95</v>
      </c>
      <c r="I769" s="22" t="s">
        <v>52</v>
      </c>
      <c r="J769" s="23" t="s">
        <v>5024</v>
      </c>
      <c r="K769" s="27">
        <v>40660</v>
      </c>
      <c r="L769" s="23" t="s">
        <v>5024</v>
      </c>
      <c r="M769" s="41">
        <v>40660</v>
      </c>
      <c r="N769" s="24" t="s">
        <v>750</v>
      </c>
      <c r="O769" s="24"/>
      <c r="P769" s="138"/>
      <c r="Q769" s="147">
        <v>400</v>
      </c>
      <c r="R769" s="149" t="s">
        <v>361</v>
      </c>
      <c r="S769" s="148">
        <v>95</v>
      </c>
      <c r="T769" s="108">
        <v>38000</v>
      </c>
      <c r="U769" s="108">
        <f t="shared" si="331"/>
        <v>2660</v>
      </c>
      <c r="V769" s="108">
        <f t="shared" si="332"/>
        <v>40660</v>
      </c>
      <c r="W769" s="127" t="s">
        <v>5026</v>
      </c>
      <c r="X769" s="51">
        <v>24294</v>
      </c>
      <c r="Y769" s="113">
        <v>24306</v>
      </c>
      <c r="Z769" s="113" t="s">
        <v>5027</v>
      </c>
      <c r="AA769" s="172" t="s">
        <v>4050</v>
      </c>
      <c r="AB769" s="154"/>
      <c r="AC769" s="153"/>
      <c r="AD769" s="153"/>
    </row>
    <row r="770" spans="1:30" s="2" customFormat="1">
      <c r="A770" s="85">
        <v>24292</v>
      </c>
      <c r="B770" s="101" t="s">
        <v>5023</v>
      </c>
      <c r="C770" s="138">
        <v>4</v>
      </c>
      <c r="D770" s="22" t="s">
        <v>60</v>
      </c>
      <c r="E770" s="23" t="s">
        <v>5024</v>
      </c>
      <c r="F770" s="22" t="s">
        <v>2343</v>
      </c>
      <c r="G770" s="24">
        <v>16906</v>
      </c>
      <c r="H770" s="25">
        <v>395</v>
      </c>
      <c r="I770" s="22" t="s">
        <v>52</v>
      </c>
      <c r="J770" s="23" t="s">
        <v>5024</v>
      </c>
      <c r="K770" s="27">
        <v>16906</v>
      </c>
      <c r="L770" s="23" t="s">
        <v>5024</v>
      </c>
      <c r="M770" s="41">
        <v>16906</v>
      </c>
      <c r="N770" s="24" t="s">
        <v>750</v>
      </c>
      <c r="O770" s="24"/>
      <c r="P770" s="138"/>
      <c r="Q770" s="147">
        <v>40</v>
      </c>
      <c r="R770" s="149" t="s">
        <v>361</v>
      </c>
      <c r="S770" s="148">
        <v>395</v>
      </c>
      <c r="T770" s="108">
        <v>15800</v>
      </c>
      <c r="U770" s="108">
        <f t="shared" ref="U770:U771" si="340">T770*7/100</f>
        <v>1106</v>
      </c>
      <c r="V770" s="108">
        <f t="shared" ref="V770:V771" si="341">T770+U770</f>
        <v>16906</v>
      </c>
      <c r="W770" s="127" t="s">
        <v>5026</v>
      </c>
      <c r="X770" s="51">
        <v>24294</v>
      </c>
      <c r="Y770" s="113">
        <v>24306</v>
      </c>
      <c r="Z770" s="113" t="s">
        <v>5027</v>
      </c>
      <c r="AA770" s="172" t="s">
        <v>4050</v>
      </c>
      <c r="AB770" s="154"/>
      <c r="AC770" s="153"/>
      <c r="AD770" s="153"/>
    </row>
    <row r="771" spans="1:30" s="2" customFormat="1">
      <c r="A771" s="85">
        <v>24292</v>
      </c>
      <c r="B771" s="101" t="s">
        <v>5023</v>
      </c>
      <c r="C771" s="138">
        <v>4</v>
      </c>
      <c r="D771" s="22" t="s">
        <v>60</v>
      </c>
      <c r="E771" s="23" t="s">
        <v>5024</v>
      </c>
      <c r="F771" s="22" t="s">
        <v>5028</v>
      </c>
      <c r="G771" s="24">
        <v>5671</v>
      </c>
      <c r="H771" s="25">
        <v>530</v>
      </c>
      <c r="I771" s="22" t="s">
        <v>52</v>
      </c>
      <c r="J771" s="23" t="s">
        <v>5024</v>
      </c>
      <c r="K771" s="27">
        <v>5136</v>
      </c>
      <c r="L771" s="23" t="s">
        <v>5024</v>
      </c>
      <c r="M771" s="41">
        <v>5136</v>
      </c>
      <c r="N771" s="24" t="s">
        <v>750</v>
      </c>
      <c r="O771" s="24"/>
      <c r="P771" s="138"/>
      <c r="Q771" s="147">
        <v>10</v>
      </c>
      <c r="R771" s="149" t="s">
        <v>392</v>
      </c>
      <c r="S771" s="148">
        <v>480</v>
      </c>
      <c r="T771" s="108">
        <v>4800</v>
      </c>
      <c r="U771" s="108">
        <f t="shared" si="340"/>
        <v>336</v>
      </c>
      <c r="V771" s="108">
        <f t="shared" si="341"/>
        <v>5136</v>
      </c>
      <c r="W771" s="127" t="s">
        <v>5026</v>
      </c>
      <c r="X771" s="51">
        <v>24294</v>
      </c>
      <c r="Y771" s="113">
        <v>24306</v>
      </c>
      <c r="Z771" s="113" t="s">
        <v>5027</v>
      </c>
      <c r="AA771" s="172" t="s">
        <v>4050</v>
      </c>
      <c r="AB771" s="154"/>
      <c r="AC771" s="153"/>
      <c r="AD771" s="153"/>
    </row>
    <row r="772" spans="1:30" s="2" customFormat="1">
      <c r="A772" s="85">
        <v>24292</v>
      </c>
      <c r="B772" s="101" t="s">
        <v>5029</v>
      </c>
      <c r="C772" s="138">
        <v>2</v>
      </c>
      <c r="D772" s="22" t="s">
        <v>60</v>
      </c>
      <c r="E772" s="23" t="s">
        <v>462</v>
      </c>
      <c r="F772" s="22" t="s">
        <v>4237</v>
      </c>
      <c r="G772" s="24">
        <v>252466.5</v>
      </c>
      <c r="H772" s="25">
        <v>330</v>
      </c>
      <c r="I772" s="22" t="s">
        <v>52</v>
      </c>
      <c r="J772" s="23" t="s">
        <v>462</v>
      </c>
      <c r="K772" s="27">
        <v>229515</v>
      </c>
      <c r="L772" s="23" t="s">
        <v>462</v>
      </c>
      <c r="M772" s="27">
        <v>229515</v>
      </c>
      <c r="N772" s="24" t="s">
        <v>750</v>
      </c>
      <c r="O772" s="24"/>
      <c r="P772" s="138"/>
      <c r="Q772" s="147">
        <v>715</v>
      </c>
      <c r="R772" s="149" t="s">
        <v>256</v>
      </c>
      <c r="S772" s="148">
        <v>300</v>
      </c>
      <c r="T772" s="108">
        <v>214500</v>
      </c>
      <c r="U772" s="108">
        <f t="shared" si="331"/>
        <v>15015</v>
      </c>
      <c r="V772" s="108">
        <f t="shared" si="332"/>
        <v>229515</v>
      </c>
      <c r="W772" s="127" t="s">
        <v>5030</v>
      </c>
      <c r="X772" s="51">
        <v>24293</v>
      </c>
      <c r="Y772" s="113">
        <v>24313</v>
      </c>
      <c r="Z772" s="113" t="s">
        <v>5031</v>
      </c>
      <c r="AA772" s="172" t="s">
        <v>4974</v>
      </c>
      <c r="AB772" s="154"/>
      <c r="AC772" s="153"/>
      <c r="AD772" s="153"/>
    </row>
    <row r="773" spans="1:30" s="2" customFormat="1" ht="48">
      <c r="A773" s="85">
        <v>24293</v>
      </c>
      <c r="B773" s="101" t="s">
        <v>5032</v>
      </c>
      <c r="C773" s="138">
        <v>6</v>
      </c>
      <c r="D773" s="22" t="s">
        <v>112</v>
      </c>
      <c r="E773" s="23" t="s">
        <v>50</v>
      </c>
      <c r="F773" s="22" t="s">
        <v>5033</v>
      </c>
      <c r="G773" s="24">
        <v>44940</v>
      </c>
      <c r="H773" s="25">
        <v>21</v>
      </c>
      <c r="I773" s="22" t="s">
        <v>52</v>
      </c>
      <c r="J773" s="26" t="s">
        <v>50</v>
      </c>
      <c r="K773" s="27">
        <v>44940</v>
      </c>
      <c r="L773" s="26" t="s">
        <v>50</v>
      </c>
      <c r="M773" s="27">
        <v>44940</v>
      </c>
      <c r="N773" s="24" t="s">
        <v>750</v>
      </c>
      <c r="O773" s="24"/>
      <c r="P773" s="138" t="s">
        <v>5034</v>
      </c>
      <c r="Q773" s="147">
        <v>2000</v>
      </c>
      <c r="R773" s="149" t="s">
        <v>206</v>
      </c>
      <c r="S773" s="148">
        <v>21</v>
      </c>
      <c r="T773" s="108">
        <v>42000</v>
      </c>
      <c r="U773" s="108">
        <f t="shared" si="331"/>
        <v>2940</v>
      </c>
      <c r="V773" s="108">
        <f t="shared" si="332"/>
        <v>44940</v>
      </c>
      <c r="W773" s="127" t="s">
        <v>5035</v>
      </c>
      <c r="X773" s="51">
        <v>24299</v>
      </c>
      <c r="Y773" s="113">
        <v>24326</v>
      </c>
      <c r="Z773" s="113" t="s">
        <v>5036</v>
      </c>
      <c r="AA773" s="172" t="s">
        <v>5037</v>
      </c>
      <c r="AB773" s="154"/>
      <c r="AC773" s="153"/>
      <c r="AD773" s="153"/>
    </row>
    <row r="774" spans="1:30" s="2" customFormat="1" ht="48">
      <c r="A774" s="85">
        <v>24293</v>
      </c>
      <c r="B774" s="101" t="s">
        <v>5038</v>
      </c>
      <c r="C774" s="138">
        <v>6</v>
      </c>
      <c r="D774" s="22" t="s">
        <v>112</v>
      </c>
      <c r="E774" s="23" t="s">
        <v>197</v>
      </c>
      <c r="F774" s="22" t="s">
        <v>5039</v>
      </c>
      <c r="G774" s="24">
        <v>6420</v>
      </c>
      <c r="H774" s="25">
        <v>6</v>
      </c>
      <c r="I774" s="22" t="s">
        <v>52</v>
      </c>
      <c r="J774" s="26" t="s">
        <v>197</v>
      </c>
      <c r="K774" s="27">
        <v>3745</v>
      </c>
      <c r="L774" s="26" t="s">
        <v>197</v>
      </c>
      <c r="M774" s="27">
        <v>3745</v>
      </c>
      <c r="N774" s="24" t="s">
        <v>750</v>
      </c>
      <c r="O774" s="24"/>
      <c r="P774" s="138" t="s">
        <v>5040</v>
      </c>
      <c r="Q774" s="147">
        <v>1000</v>
      </c>
      <c r="R774" s="149" t="s">
        <v>58</v>
      </c>
      <c r="S774" s="148">
        <v>3.5</v>
      </c>
      <c r="T774" s="108">
        <v>3500</v>
      </c>
      <c r="U774" s="108">
        <f t="shared" ref="U774:U781" si="342">T774*7/100</f>
        <v>245</v>
      </c>
      <c r="V774" s="108">
        <f t="shared" ref="V774:V866" si="343">T774+U774</f>
        <v>3745</v>
      </c>
      <c r="W774" s="127" t="s">
        <v>5041</v>
      </c>
      <c r="X774" s="51">
        <v>24298</v>
      </c>
      <c r="Y774" s="113">
        <v>24299</v>
      </c>
      <c r="Z774" s="113" t="s">
        <v>5042</v>
      </c>
      <c r="AA774" s="172" t="s">
        <v>5043</v>
      </c>
      <c r="AB774" s="154"/>
      <c r="AC774" s="153"/>
      <c r="AD774" s="153"/>
    </row>
    <row r="775" spans="1:30" s="2" customFormat="1" ht="48">
      <c r="A775" s="85">
        <v>24293</v>
      </c>
      <c r="B775" s="101" t="s">
        <v>5044</v>
      </c>
      <c r="C775" s="138">
        <v>6</v>
      </c>
      <c r="D775" s="22" t="s">
        <v>112</v>
      </c>
      <c r="E775" s="23" t="s">
        <v>197</v>
      </c>
      <c r="F775" s="22" t="s">
        <v>5045</v>
      </c>
      <c r="G775" s="24">
        <v>690.15</v>
      </c>
      <c r="H775" s="25">
        <v>43</v>
      </c>
      <c r="I775" s="22" t="s">
        <v>52</v>
      </c>
      <c r="J775" s="26" t="s">
        <v>197</v>
      </c>
      <c r="K775" s="27">
        <v>690.15</v>
      </c>
      <c r="L775" s="26" t="s">
        <v>197</v>
      </c>
      <c r="M775" s="27">
        <v>690.15</v>
      </c>
      <c r="N775" s="24" t="s">
        <v>750</v>
      </c>
      <c r="O775" s="24"/>
      <c r="P775" s="138" t="s">
        <v>5046</v>
      </c>
      <c r="Q775" s="147">
        <v>15</v>
      </c>
      <c r="R775" s="149" t="s">
        <v>206</v>
      </c>
      <c r="S775" s="148">
        <v>43</v>
      </c>
      <c r="T775" s="108">
        <v>645</v>
      </c>
      <c r="U775" s="108">
        <f t="shared" si="342"/>
        <v>45.15</v>
      </c>
      <c r="V775" s="108">
        <f t="shared" si="343"/>
        <v>690.15</v>
      </c>
      <c r="W775" s="127" t="s">
        <v>5047</v>
      </c>
      <c r="X775" s="51">
        <v>24299</v>
      </c>
      <c r="Y775" s="113">
        <v>24302</v>
      </c>
      <c r="Z775" s="113" t="s">
        <v>5048</v>
      </c>
      <c r="AA775" s="172" t="s">
        <v>5049</v>
      </c>
      <c r="AB775" s="154"/>
      <c r="AC775" s="153"/>
      <c r="AD775" s="153"/>
    </row>
    <row r="776" spans="1:30" s="2" customFormat="1" ht="48">
      <c r="A776" s="85">
        <v>24293</v>
      </c>
      <c r="B776" s="101" t="s">
        <v>5050</v>
      </c>
      <c r="C776" s="138">
        <v>6</v>
      </c>
      <c r="D776" s="22" t="s">
        <v>147</v>
      </c>
      <c r="E776" s="23" t="s">
        <v>620</v>
      </c>
      <c r="F776" s="22" t="s">
        <v>5051</v>
      </c>
      <c r="G776" s="24">
        <v>1193.72</v>
      </c>
      <c r="H776" s="25">
        <v>7.4999999999999997E-2</v>
      </c>
      <c r="I776" s="22" t="s">
        <v>52</v>
      </c>
      <c r="J776" s="26" t="s">
        <v>620</v>
      </c>
      <c r="K776" s="27">
        <v>1115.6199999999999</v>
      </c>
      <c r="L776" s="26" t="s">
        <v>620</v>
      </c>
      <c r="M776" s="41">
        <v>1115.6199999999999</v>
      </c>
      <c r="N776" s="24" t="s">
        <v>750</v>
      </c>
      <c r="O776" s="24"/>
      <c r="P776" s="138" t="s">
        <v>5052</v>
      </c>
      <c r="Q776" s="147">
        <v>14875</v>
      </c>
      <c r="R776" s="149" t="s">
        <v>301</v>
      </c>
      <c r="S776" s="148">
        <v>7.4999999999999997E-2</v>
      </c>
      <c r="T776" s="108">
        <v>1115.6199999999999</v>
      </c>
      <c r="U776" s="108">
        <v>0</v>
      </c>
      <c r="V776" s="108">
        <f t="shared" si="343"/>
        <v>1115.6199999999999</v>
      </c>
      <c r="W776" s="127" t="s">
        <v>5053</v>
      </c>
      <c r="X776" s="51">
        <v>24301</v>
      </c>
      <c r="Y776" s="113">
        <v>24306</v>
      </c>
      <c r="Z776" s="113" t="s">
        <v>5054</v>
      </c>
      <c r="AA776" s="172" t="s">
        <v>899</v>
      </c>
      <c r="AB776" s="154"/>
      <c r="AC776" s="153"/>
      <c r="AD776" s="153"/>
    </row>
    <row r="777" spans="1:30" s="2" customFormat="1" ht="48">
      <c r="A777" s="85">
        <v>24294</v>
      </c>
      <c r="B777" s="101" t="s">
        <v>5055</v>
      </c>
      <c r="C777" s="138">
        <v>6</v>
      </c>
      <c r="D777" s="22" t="s">
        <v>49</v>
      </c>
      <c r="E777" s="23" t="s">
        <v>3350</v>
      </c>
      <c r="F777" s="22" t="s">
        <v>5056</v>
      </c>
      <c r="G777" s="24">
        <v>4815</v>
      </c>
      <c r="H777" s="25">
        <v>4500</v>
      </c>
      <c r="I777" s="22" t="s">
        <v>52</v>
      </c>
      <c r="J777" s="26" t="s">
        <v>3350</v>
      </c>
      <c r="K777" s="27">
        <v>4815</v>
      </c>
      <c r="L777" s="26" t="s">
        <v>3350</v>
      </c>
      <c r="M777" s="27">
        <v>4815</v>
      </c>
      <c r="N777" s="24" t="s">
        <v>750</v>
      </c>
      <c r="O777" s="24"/>
      <c r="P777" s="138" t="s">
        <v>5057</v>
      </c>
      <c r="Q777" s="147">
        <v>1</v>
      </c>
      <c r="R777" s="149" t="s">
        <v>1001</v>
      </c>
      <c r="S777" s="148">
        <v>4500</v>
      </c>
      <c r="T777" s="108">
        <v>4500</v>
      </c>
      <c r="U777" s="108">
        <f t="shared" si="342"/>
        <v>315</v>
      </c>
      <c r="V777" s="108">
        <f t="shared" si="343"/>
        <v>4815</v>
      </c>
      <c r="W777" s="127" t="s">
        <v>5058</v>
      </c>
      <c r="X777" s="51">
        <v>24295</v>
      </c>
      <c r="Y777" s="113">
        <v>24306</v>
      </c>
      <c r="Z777" s="113" t="s">
        <v>5059</v>
      </c>
      <c r="AA777" s="172" t="s">
        <v>2191</v>
      </c>
      <c r="AB777" s="154"/>
      <c r="AC777" s="153"/>
      <c r="AD777" s="153"/>
    </row>
    <row r="778" spans="1:30" ht="30" customHeight="1">
      <c r="A778" s="83">
        <v>24294</v>
      </c>
      <c r="B778" s="101" t="s">
        <v>5060</v>
      </c>
      <c r="C778" s="67">
        <v>7</v>
      </c>
      <c r="D778" s="14" t="s">
        <v>49</v>
      </c>
      <c r="E778" s="15" t="s">
        <v>748</v>
      </c>
      <c r="F778" s="14" t="s">
        <v>5061</v>
      </c>
      <c r="G778" s="16">
        <v>70620</v>
      </c>
      <c r="H778" s="17"/>
      <c r="I778" s="14" t="s">
        <v>52</v>
      </c>
      <c r="J778" s="15" t="s">
        <v>748</v>
      </c>
      <c r="K778" s="16">
        <v>70620</v>
      </c>
      <c r="L778" s="15" t="s">
        <v>748</v>
      </c>
      <c r="M778" s="16">
        <v>70620</v>
      </c>
      <c r="N778" s="16" t="s">
        <v>750</v>
      </c>
      <c r="O778" s="16"/>
      <c r="P778" s="67"/>
      <c r="Q778" s="106">
        <v>1</v>
      </c>
      <c r="R778" s="107" t="s">
        <v>35</v>
      </c>
      <c r="S778" s="20"/>
      <c r="T778" s="66">
        <v>5500</v>
      </c>
      <c r="U778" s="66">
        <f t="shared" si="342"/>
        <v>385</v>
      </c>
      <c r="V778" s="66">
        <f t="shared" si="343"/>
        <v>5885</v>
      </c>
      <c r="W778" s="50" t="s">
        <v>36</v>
      </c>
      <c r="X778" s="51">
        <v>24004</v>
      </c>
      <c r="Y778" s="113">
        <v>24291</v>
      </c>
      <c r="Z778" s="113" t="s">
        <v>3082</v>
      </c>
      <c r="AA778" s="130" t="s">
        <v>3083</v>
      </c>
      <c r="AB778" s="3"/>
      <c r="AC778" s="5"/>
      <c r="AD778" s="5"/>
    </row>
    <row r="779" spans="1:30" s="2" customFormat="1" ht="48">
      <c r="A779" s="85">
        <v>24295</v>
      </c>
      <c r="B779" s="101" t="s">
        <v>5062</v>
      </c>
      <c r="C779" s="138">
        <v>6</v>
      </c>
      <c r="D779" s="22" t="s">
        <v>112</v>
      </c>
      <c r="E779" s="23" t="s">
        <v>197</v>
      </c>
      <c r="F779" s="22" t="s">
        <v>4958</v>
      </c>
      <c r="G779" s="24">
        <v>175266</v>
      </c>
      <c r="H779" s="25">
        <v>0.78</v>
      </c>
      <c r="I779" s="22" t="s">
        <v>52</v>
      </c>
      <c r="J779" s="26" t="s">
        <v>197</v>
      </c>
      <c r="K779" s="27">
        <v>175266</v>
      </c>
      <c r="L779" s="26" t="s">
        <v>197</v>
      </c>
      <c r="M779" s="27">
        <v>175266</v>
      </c>
      <c r="N779" s="24" t="s">
        <v>750</v>
      </c>
      <c r="O779" s="24"/>
      <c r="P779" s="138" t="s">
        <v>4893</v>
      </c>
      <c r="Q779" s="147">
        <v>100000</v>
      </c>
      <c r="R779" s="149" t="s">
        <v>53</v>
      </c>
      <c r="S779" s="148">
        <v>0.78</v>
      </c>
      <c r="T779" s="108">
        <v>78000</v>
      </c>
      <c r="U779" s="108">
        <f t="shared" si="342"/>
        <v>5460</v>
      </c>
      <c r="V779" s="108">
        <f t="shared" si="343"/>
        <v>83460</v>
      </c>
      <c r="W779" s="127" t="s">
        <v>5063</v>
      </c>
      <c r="X779" s="51">
        <v>24298</v>
      </c>
      <c r="Y779" s="113">
        <v>24313</v>
      </c>
      <c r="Z779" s="113" t="s">
        <v>5064</v>
      </c>
      <c r="AA779" s="172" t="s">
        <v>5049</v>
      </c>
      <c r="AB779" s="154" t="s">
        <v>314</v>
      </c>
      <c r="AC779" s="153"/>
      <c r="AD779" s="153"/>
    </row>
    <row r="780" spans="1:30" s="2" customFormat="1">
      <c r="A780" s="85"/>
      <c r="B780" s="101"/>
      <c r="C780" s="138"/>
      <c r="D780" s="22"/>
      <c r="E780" s="23"/>
      <c r="F780" s="22"/>
      <c r="G780" s="24"/>
      <c r="H780" s="25"/>
      <c r="I780" s="22"/>
      <c r="J780" s="26"/>
      <c r="K780" s="27"/>
      <c r="L780" s="26"/>
      <c r="M780" s="41"/>
      <c r="N780" s="24"/>
      <c r="O780" s="24"/>
      <c r="P780" s="138" t="s">
        <v>4893</v>
      </c>
      <c r="Q780" s="147">
        <v>110000</v>
      </c>
      <c r="R780" s="149" t="s">
        <v>53</v>
      </c>
      <c r="S780" s="148">
        <v>0.78</v>
      </c>
      <c r="T780" s="108">
        <v>85800</v>
      </c>
      <c r="U780" s="108">
        <f t="shared" si="342"/>
        <v>6006</v>
      </c>
      <c r="V780" s="108">
        <f t="shared" si="343"/>
        <v>91806</v>
      </c>
      <c r="W780" s="127" t="s">
        <v>5063</v>
      </c>
      <c r="X780" s="51">
        <v>24298</v>
      </c>
      <c r="Y780" s="113">
        <v>24328</v>
      </c>
      <c r="Z780" s="113" t="s">
        <v>5065</v>
      </c>
      <c r="AA780" s="172" t="s">
        <v>5049</v>
      </c>
      <c r="AB780" s="154" t="s">
        <v>551</v>
      </c>
      <c r="AC780" s="153"/>
      <c r="AD780" s="153"/>
    </row>
    <row r="781" spans="1:30" s="2" customFormat="1">
      <c r="A781" s="85">
        <v>24295</v>
      </c>
      <c r="B781" s="101" t="s">
        <v>5066</v>
      </c>
      <c r="C781" s="138">
        <v>6</v>
      </c>
      <c r="D781" s="22" t="s">
        <v>112</v>
      </c>
      <c r="E781" s="23" t="s">
        <v>197</v>
      </c>
      <c r="F781" s="22" t="s">
        <v>5067</v>
      </c>
      <c r="G781" s="24">
        <v>1712</v>
      </c>
      <c r="H781" s="25">
        <v>4</v>
      </c>
      <c r="I781" s="22" t="s">
        <v>52</v>
      </c>
      <c r="J781" s="23" t="s">
        <v>197</v>
      </c>
      <c r="K781" s="27">
        <v>1712</v>
      </c>
      <c r="L781" s="23" t="s">
        <v>197</v>
      </c>
      <c r="M781" s="27">
        <v>1712</v>
      </c>
      <c r="N781" s="24" t="s">
        <v>750</v>
      </c>
      <c r="O781" s="24"/>
      <c r="P781" s="138" t="s">
        <v>5068</v>
      </c>
      <c r="Q781" s="147">
        <v>400</v>
      </c>
      <c r="R781" s="149" t="s">
        <v>58</v>
      </c>
      <c r="S781" s="148">
        <v>4</v>
      </c>
      <c r="T781" s="108">
        <v>1600</v>
      </c>
      <c r="U781" s="108">
        <f t="shared" si="342"/>
        <v>112</v>
      </c>
      <c r="V781" s="108">
        <f t="shared" si="343"/>
        <v>1712</v>
      </c>
      <c r="W781" s="127" t="s">
        <v>5069</v>
      </c>
      <c r="X781" s="51">
        <v>24299</v>
      </c>
      <c r="Y781" s="113">
        <v>24302</v>
      </c>
      <c r="Z781" s="113" t="s">
        <v>5070</v>
      </c>
      <c r="AA781" s="172" t="s">
        <v>5071</v>
      </c>
      <c r="AB781" s="154"/>
      <c r="AC781" s="153"/>
      <c r="AD781" s="153"/>
    </row>
    <row r="782" spans="1:30" s="2" customFormat="1">
      <c r="A782" s="85">
        <v>24295</v>
      </c>
      <c r="B782" s="101" t="s">
        <v>5072</v>
      </c>
      <c r="C782" s="138">
        <v>7</v>
      </c>
      <c r="D782" s="22" t="s">
        <v>147</v>
      </c>
      <c r="E782" s="23" t="s">
        <v>4854</v>
      </c>
      <c r="F782" s="22" t="s">
        <v>5073</v>
      </c>
      <c r="G782" s="24">
        <v>21400</v>
      </c>
      <c r="H782" s="25"/>
      <c r="I782" s="22" t="s">
        <v>275</v>
      </c>
      <c r="J782" s="26" t="s">
        <v>4854</v>
      </c>
      <c r="K782" s="27">
        <v>21400</v>
      </c>
      <c r="L782" s="26" t="s">
        <v>4854</v>
      </c>
      <c r="M782" s="27">
        <v>21400</v>
      </c>
      <c r="N782" s="24" t="s">
        <v>750</v>
      </c>
      <c r="O782" s="24"/>
      <c r="P782" s="138"/>
      <c r="Q782" s="147">
        <v>1</v>
      </c>
      <c r="R782" s="149" t="s">
        <v>276</v>
      </c>
      <c r="S782" s="148"/>
      <c r="T782" s="108">
        <v>20000</v>
      </c>
      <c r="U782" s="108">
        <f t="shared" ref="U782:U838" si="344">T782*7/100</f>
        <v>1400</v>
      </c>
      <c r="V782" s="108">
        <f t="shared" ref="V782:V838" si="345">T782+U782</f>
        <v>21400</v>
      </c>
      <c r="W782" s="50" t="s">
        <v>275</v>
      </c>
      <c r="X782" s="51">
        <v>24292</v>
      </c>
      <c r="Y782" s="113">
        <v>24292</v>
      </c>
      <c r="Z782" s="113" t="s">
        <v>275</v>
      </c>
      <c r="AA782" s="172" t="s">
        <v>275</v>
      </c>
      <c r="AB782" s="154"/>
      <c r="AC782" s="153"/>
      <c r="AD782" s="153"/>
    </row>
    <row r="783" spans="1:30" s="2" customFormat="1" ht="48">
      <c r="A783" s="85">
        <v>24295</v>
      </c>
      <c r="B783" s="101" t="s">
        <v>5074</v>
      </c>
      <c r="C783" s="138">
        <v>7</v>
      </c>
      <c r="D783" s="22" t="s">
        <v>112</v>
      </c>
      <c r="E783" s="23" t="s">
        <v>347</v>
      </c>
      <c r="F783" s="22" t="s">
        <v>5075</v>
      </c>
      <c r="G783" s="24">
        <v>15461.5</v>
      </c>
      <c r="H783" s="25"/>
      <c r="I783" s="22" t="s">
        <v>275</v>
      </c>
      <c r="J783" s="26" t="s">
        <v>347</v>
      </c>
      <c r="K783" s="27">
        <v>15461.5</v>
      </c>
      <c r="L783" s="26" t="s">
        <v>347</v>
      </c>
      <c r="M783" s="27">
        <v>15461.5</v>
      </c>
      <c r="N783" s="24" t="s">
        <v>750</v>
      </c>
      <c r="O783" s="24"/>
      <c r="P783" s="138"/>
      <c r="Q783" s="147">
        <v>6</v>
      </c>
      <c r="R783" s="149" t="s">
        <v>101</v>
      </c>
      <c r="S783" s="148"/>
      <c r="T783" s="108">
        <v>14450</v>
      </c>
      <c r="U783" s="108">
        <f t="shared" si="344"/>
        <v>1011.5</v>
      </c>
      <c r="V783" s="108">
        <f t="shared" si="345"/>
        <v>15461.5</v>
      </c>
      <c r="W783" s="50" t="s">
        <v>275</v>
      </c>
      <c r="X783" s="51">
        <v>24294</v>
      </c>
      <c r="Y783" s="113">
        <v>24294</v>
      </c>
      <c r="Z783" s="113" t="s">
        <v>275</v>
      </c>
      <c r="AA783" s="172" t="s">
        <v>275</v>
      </c>
      <c r="AB783" s="154"/>
      <c r="AC783" s="153"/>
      <c r="AD783" s="153"/>
    </row>
    <row r="784" spans="1:30" ht="30" customHeight="1">
      <c r="A784" s="85"/>
      <c r="B784" s="101" t="s">
        <v>5076</v>
      </c>
      <c r="C784" s="67">
        <v>7</v>
      </c>
      <c r="D784" s="14" t="s">
        <v>147</v>
      </c>
      <c r="E784" s="15" t="s">
        <v>1328</v>
      </c>
      <c r="F784" s="14" t="s">
        <v>5077</v>
      </c>
      <c r="G784" s="16">
        <v>829250</v>
      </c>
      <c r="H784" s="17"/>
      <c r="I784" s="14" t="s">
        <v>52</v>
      </c>
      <c r="J784" s="15" t="s">
        <v>1328</v>
      </c>
      <c r="K784" s="124">
        <v>829250</v>
      </c>
      <c r="L784" s="15" t="s">
        <v>1328</v>
      </c>
      <c r="M784" s="124">
        <v>829250</v>
      </c>
      <c r="N784" s="16"/>
      <c r="O784" s="16"/>
      <c r="P784" s="67"/>
      <c r="Q784" s="106">
        <v>1</v>
      </c>
      <c r="R784" s="107" t="s">
        <v>1948</v>
      </c>
      <c r="S784" s="20"/>
      <c r="T784" s="66">
        <v>77500</v>
      </c>
      <c r="U784" s="66">
        <f t="shared" si="344"/>
        <v>5425</v>
      </c>
      <c r="V784" s="66">
        <f t="shared" si="345"/>
        <v>82925</v>
      </c>
      <c r="W784" s="50" t="s">
        <v>36</v>
      </c>
      <c r="X784" s="51">
        <v>24077</v>
      </c>
      <c r="Y784" s="113">
        <v>24291</v>
      </c>
      <c r="Z784" s="113" t="s">
        <v>4149</v>
      </c>
      <c r="AA784" s="172" t="s">
        <v>4150</v>
      </c>
      <c r="AB784" s="3" t="s">
        <v>4151</v>
      </c>
      <c r="AC784" s="5"/>
      <c r="AD784" s="5"/>
    </row>
    <row r="785" spans="1:30" ht="30" customHeight="1">
      <c r="A785" s="85"/>
      <c r="B785" s="101" t="s">
        <v>5078</v>
      </c>
      <c r="C785" s="67">
        <v>7</v>
      </c>
      <c r="D785" s="14" t="s">
        <v>147</v>
      </c>
      <c r="E785" s="15" t="s">
        <v>1328</v>
      </c>
      <c r="F785" s="14" t="s">
        <v>5077</v>
      </c>
      <c r="G785" s="16">
        <v>746325</v>
      </c>
      <c r="H785" s="17"/>
      <c r="I785" s="14" t="s">
        <v>52</v>
      </c>
      <c r="J785" s="15" t="s">
        <v>1328</v>
      </c>
      <c r="K785" s="124">
        <v>746325</v>
      </c>
      <c r="L785" s="15" t="s">
        <v>1328</v>
      </c>
      <c r="M785" s="124">
        <v>746325</v>
      </c>
      <c r="N785" s="16"/>
      <c r="O785" s="16"/>
      <c r="P785" s="67"/>
      <c r="Q785" s="106">
        <v>1</v>
      </c>
      <c r="R785" s="107" t="s">
        <v>1948</v>
      </c>
      <c r="S785" s="20"/>
      <c r="T785" s="66">
        <v>77500</v>
      </c>
      <c r="U785" s="66">
        <f t="shared" si="344"/>
        <v>5425</v>
      </c>
      <c r="V785" s="66">
        <f t="shared" si="345"/>
        <v>82925</v>
      </c>
      <c r="W785" s="50" t="s">
        <v>36</v>
      </c>
      <c r="X785" s="51">
        <v>24013</v>
      </c>
      <c r="Y785" s="113">
        <v>24291</v>
      </c>
      <c r="Z785" s="113" t="s">
        <v>3392</v>
      </c>
      <c r="AA785" s="172" t="s">
        <v>3703</v>
      </c>
      <c r="AB785" s="3"/>
      <c r="AC785" s="5"/>
      <c r="AD785" s="5"/>
    </row>
    <row r="786" spans="1:30" ht="30" customHeight="1">
      <c r="A786" s="83"/>
      <c r="B786" s="101" t="s">
        <v>5079</v>
      </c>
      <c r="C786" s="67">
        <v>7</v>
      </c>
      <c r="D786" s="14" t="s">
        <v>4248</v>
      </c>
      <c r="E786" s="15" t="s">
        <v>500</v>
      </c>
      <c r="F786" s="14" t="s">
        <v>5080</v>
      </c>
      <c r="G786" s="16">
        <v>500000</v>
      </c>
      <c r="H786" s="17"/>
      <c r="I786" s="14" t="s">
        <v>52</v>
      </c>
      <c r="J786" s="18"/>
      <c r="K786" s="19"/>
      <c r="L786" s="63"/>
      <c r="M786" s="16"/>
      <c r="N786" s="16"/>
      <c r="O786" s="16"/>
      <c r="P786" s="67"/>
      <c r="Q786" s="106">
        <v>2</v>
      </c>
      <c r="R786" s="107" t="s">
        <v>276</v>
      </c>
      <c r="S786" s="20"/>
      <c r="T786" s="66">
        <v>463.8</v>
      </c>
      <c r="U786" s="66">
        <v>0</v>
      </c>
      <c r="V786" s="66">
        <f t="shared" si="345"/>
        <v>463.8</v>
      </c>
      <c r="W786" s="50" t="s">
        <v>36</v>
      </c>
      <c r="X786" s="51">
        <v>24011</v>
      </c>
      <c r="Y786" s="113">
        <v>24288</v>
      </c>
      <c r="Z786" s="113" t="s">
        <v>3380</v>
      </c>
      <c r="AA786" s="172" t="s">
        <v>3381</v>
      </c>
      <c r="AB786" s="3"/>
      <c r="AC786" s="5"/>
      <c r="AD786" s="5"/>
    </row>
    <row r="787" spans="1:30" ht="30" customHeight="1">
      <c r="A787" s="83"/>
      <c r="B787" s="101" t="s">
        <v>5081</v>
      </c>
      <c r="C787" s="67">
        <v>7</v>
      </c>
      <c r="D787" s="14" t="s">
        <v>147</v>
      </c>
      <c r="E787" s="15" t="s">
        <v>494</v>
      </c>
      <c r="F787" s="14" t="s">
        <v>5082</v>
      </c>
      <c r="G787" s="16">
        <v>500000</v>
      </c>
      <c r="H787" s="17"/>
      <c r="I787" s="14"/>
      <c r="J787" s="18"/>
      <c r="K787" s="19"/>
      <c r="L787" s="63"/>
      <c r="M787" s="16"/>
      <c r="N787" s="16"/>
      <c r="O787" s="16"/>
      <c r="P787" s="67"/>
      <c r="Q787" s="106">
        <v>1</v>
      </c>
      <c r="R787" s="107" t="s">
        <v>276</v>
      </c>
      <c r="S787" s="20"/>
      <c r="T787" s="66">
        <v>17251.82</v>
      </c>
      <c r="U787" s="66">
        <v>0</v>
      </c>
      <c r="V787" s="66">
        <f t="shared" si="345"/>
        <v>17251.82</v>
      </c>
      <c r="W787" s="50" t="s">
        <v>36</v>
      </c>
      <c r="X787" s="51">
        <v>23999</v>
      </c>
      <c r="Y787" s="113">
        <v>24288</v>
      </c>
      <c r="Z787" s="113" t="s">
        <v>3384</v>
      </c>
      <c r="AA787" s="172" t="s">
        <v>3385</v>
      </c>
      <c r="AB787" s="3"/>
      <c r="AC787" s="5"/>
      <c r="AD787" s="5"/>
    </row>
    <row r="788" spans="1:30" ht="30" customHeight="1">
      <c r="A788" s="85"/>
      <c r="B788" s="101" t="s">
        <v>5083</v>
      </c>
      <c r="C788" s="67">
        <v>7</v>
      </c>
      <c r="D788" s="14" t="s">
        <v>758</v>
      </c>
      <c r="E788" s="15" t="s">
        <v>759</v>
      </c>
      <c r="F788" s="14" t="s">
        <v>5084</v>
      </c>
      <c r="G788" s="16">
        <v>500000</v>
      </c>
      <c r="H788" s="17"/>
      <c r="I788" s="14" t="s">
        <v>52</v>
      </c>
      <c r="J788" s="18"/>
      <c r="K788" s="19"/>
      <c r="L788" s="63"/>
      <c r="M788" s="16"/>
      <c r="N788" s="16"/>
      <c r="O788" s="16"/>
      <c r="P788" s="67"/>
      <c r="Q788" s="106">
        <v>23162</v>
      </c>
      <c r="R788" s="107" t="s">
        <v>58</v>
      </c>
      <c r="S788" s="20">
        <v>0.23</v>
      </c>
      <c r="T788" s="66">
        <v>5327.26</v>
      </c>
      <c r="U788" s="66">
        <v>0</v>
      </c>
      <c r="V788" s="66">
        <f t="shared" si="345"/>
        <v>5327.26</v>
      </c>
      <c r="W788" s="50" t="s">
        <v>36</v>
      </c>
      <c r="X788" s="51">
        <v>23986</v>
      </c>
      <c r="Y788" s="113">
        <v>24288</v>
      </c>
      <c r="Z788" s="113" t="s">
        <v>3376</v>
      </c>
      <c r="AA788" s="172" t="s">
        <v>3377</v>
      </c>
      <c r="AB788" s="3"/>
      <c r="AC788" s="5"/>
      <c r="AD788" s="5"/>
    </row>
    <row r="789" spans="1:30" ht="30" customHeight="1">
      <c r="A789" s="85"/>
      <c r="B789" s="101" t="s">
        <v>5085</v>
      </c>
      <c r="C789" s="67">
        <v>7</v>
      </c>
      <c r="D789" s="14" t="s">
        <v>758</v>
      </c>
      <c r="E789" s="15" t="s">
        <v>759</v>
      </c>
      <c r="F789" s="14" t="s">
        <v>5084</v>
      </c>
      <c r="G789" s="16">
        <v>500000</v>
      </c>
      <c r="H789" s="17"/>
      <c r="I789" s="14" t="s">
        <v>52</v>
      </c>
      <c r="J789" s="18"/>
      <c r="K789" s="19"/>
      <c r="L789" s="63"/>
      <c r="M789" s="16"/>
      <c r="N789" s="16"/>
      <c r="O789" s="16"/>
      <c r="P789" s="67"/>
      <c r="Q789" s="106">
        <v>28521</v>
      </c>
      <c r="R789" s="107" t="s">
        <v>58</v>
      </c>
      <c r="S789" s="20">
        <v>0.23</v>
      </c>
      <c r="T789" s="66">
        <v>6559.83</v>
      </c>
      <c r="U789" s="66">
        <v>0</v>
      </c>
      <c r="V789" s="66">
        <f t="shared" si="345"/>
        <v>6559.83</v>
      </c>
      <c r="W789" s="50" t="s">
        <v>36</v>
      </c>
      <c r="X789" s="51">
        <v>23986</v>
      </c>
      <c r="Y789" s="113">
        <v>24288</v>
      </c>
      <c r="Z789" s="113" t="s">
        <v>3376</v>
      </c>
      <c r="AA789" s="172" t="s">
        <v>3377</v>
      </c>
      <c r="AB789" s="3"/>
      <c r="AC789" s="5"/>
      <c r="AD789" s="5"/>
    </row>
    <row r="790" spans="1:30" s="2" customFormat="1" ht="48">
      <c r="A790" s="85">
        <v>24299</v>
      </c>
      <c r="B790" s="101" t="s">
        <v>5086</v>
      </c>
      <c r="C790" s="138">
        <v>6</v>
      </c>
      <c r="D790" s="22" t="s">
        <v>49</v>
      </c>
      <c r="E790" s="23" t="s">
        <v>3903</v>
      </c>
      <c r="F790" s="22" t="s">
        <v>5087</v>
      </c>
      <c r="G790" s="24">
        <v>30000</v>
      </c>
      <c r="H790" s="25"/>
      <c r="I790" s="22" t="s">
        <v>52</v>
      </c>
      <c r="J790" s="26" t="s">
        <v>3903</v>
      </c>
      <c r="K790" s="27">
        <v>30000</v>
      </c>
      <c r="L790" s="26" t="s">
        <v>3903</v>
      </c>
      <c r="M790" s="27">
        <v>30000</v>
      </c>
      <c r="N790" s="24" t="s">
        <v>750</v>
      </c>
      <c r="O790" s="24"/>
      <c r="P790" s="138" t="s">
        <v>5088</v>
      </c>
      <c r="Q790" s="147">
        <v>1</v>
      </c>
      <c r="R790" s="149" t="s">
        <v>35</v>
      </c>
      <c r="S790" s="148"/>
      <c r="T790" s="108">
        <v>30000</v>
      </c>
      <c r="U790" s="108">
        <v>0</v>
      </c>
      <c r="V790" s="108">
        <f t="shared" ref="V790:V796" si="346">T790+U790</f>
        <v>30000</v>
      </c>
      <c r="W790" s="127" t="s">
        <v>5089</v>
      </c>
      <c r="X790" s="51">
        <v>24300</v>
      </c>
      <c r="Y790" s="113">
        <v>24302</v>
      </c>
      <c r="Z790" s="113" t="s">
        <v>5090</v>
      </c>
      <c r="AA790" s="172" t="s">
        <v>2191</v>
      </c>
      <c r="AB790" s="154"/>
      <c r="AC790" s="153"/>
      <c r="AD790" s="153"/>
    </row>
    <row r="791" spans="1:30" s="2" customFormat="1" ht="48">
      <c r="A791" s="85">
        <v>24300</v>
      </c>
      <c r="B791" s="101" t="s">
        <v>5091</v>
      </c>
      <c r="C791" s="138">
        <v>3</v>
      </c>
      <c r="D791" s="22" t="s">
        <v>60</v>
      </c>
      <c r="E791" s="23" t="s">
        <v>369</v>
      </c>
      <c r="F791" s="22" t="s">
        <v>5092</v>
      </c>
      <c r="G791" s="24">
        <v>12037.5</v>
      </c>
      <c r="H791" s="25">
        <v>750</v>
      </c>
      <c r="I791" s="22" t="s">
        <v>52</v>
      </c>
      <c r="J791" s="26" t="s">
        <v>5093</v>
      </c>
      <c r="K791" s="27">
        <v>11074.5</v>
      </c>
      <c r="L791" s="26" t="s">
        <v>5093</v>
      </c>
      <c r="M791" s="41">
        <v>11074.5</v>
      </c>
      <c r="N791" s="24" t="s">
        <v>750</v>
      </c>
      <c r="O791" s="24"/>
      <c r="P791" s="138"/>
      <c r="Q791" s="147">
        <v>15</v>
      </c>
      <c r="R791" s="149" t="s">
        <v>392</v>
      </c>
      <c r="S791" s="148">
        <v>690</v>
      </c>
      <c r="T791" s="108">
        <v>10350</v>
      </c>
      <c r="U791" s="108">
        <f t="shared" ref="U791:U796" si="347">T791*7/100</f>
        <v>724.5</v>
      </c>
      <c r="V791" s="108">
        <f t="shared" si="346"/>
        <v>11074.5</v>
      </c>
      <c r="W791" s="127" t="s">
        <v>5094</v>
      </c>
      <c r="X791" s="51">
        <v>24302</v>
      </c>
      <c r="Y791" s="113">
        <v>24312</v>
      </c>
      <c r="Z791" s="113" t="s">
        <v>5095</v>
      </c>
      <c r="AA791" s="172" t="s">
        <v>4997</v>
      </c>
      <c r="AB791" s="154"/>
      <c r="AC791" s="153"/>
      <c r="AD791" s="153"/>
    </row>
    <row r="792" spans="1:30" s="2" customFormat="1" ht="48">
      <c r="A792" s="85">
        <v>24300</v>
      </c>
      <c r="B792" s="101" t="s">
        <v>5091</v>
      </c>
      <c r="C792" s="138">
        <v>3</v>
      </c>
      <c r="D792" s="22" t="s">
        <v>60</v>
      </c>
      <c r="E792" s="23" t="s">
        <v>369</v>
      </c>
      <c r="F792" s="22" t="s">
        <v>5096</v>
      </c>
      <c r="G792" s="24">
        <v>11716.5</v>
      </c>
      <c r="H792" s="25">
        <v>730</v>
      </c>
      <c r="I792" s="22" t="s">
        <v>52</v>
      </c>
      <c r="J792" s="26" t="s">
        <v>5093</v>
      </c>
      <c r="K792" s="27">
        <v>11074.5</v>
      </c>
      <c r="L792" s="26" t="s">
        <v>5093</v>
      </c>
      <c r="M792" s="41">
        <v>11074.5</v>
      </c>
      <c r="N792" s="24" t="s">
        <v>750</v>
      </c>
      <c r="O792" s="24"/>
      <c r="P792" s="138"/>
      <c r="Q792" s="147">
        <v>15</v>
      </c>
      <c r="R792" s="149" t="s">
        <v>392</v>
      </c>
      <c r="S792" s="148">
        <v>690</v>
      </c>
      <c r="T792" s="108">
        <v>10350</v>
      </c>
      <c r="U792" s="108">
        <f t="shared" ref="U792" si="348">T792*7/100</f>
        <v>724.5</v>
      </c>
      <c r="V792" s="108">
        <f t="shared" ref="V792" si="349">T792+U792</f>
        <v>11074.5</v>
      </c>
      <c r="W792" s="127" t="s">
        <v>5094</v>
      </c>
      <c r="X792" s="51">
        <v>24302</v>
      </c>
      <c r="Y792" s="113">
        <v>24312</v>
      </c>
      <c r="Z792" s="113" t="s">
        <v>5095</v>
      </c>
      <c r="AA792" s="172" t="s">
        <v>4997</v>
      </c>
      <c r="AB792" s="154"/>
      <c r="AC792" s="153"/>
      <c r="AD792" s="153"/>
    </row>
    <row r="793" spans="1:30" s="2" customFormat="1" ht="48">
      <c r="A793" s="85">
        <v>24300</v>
      </c>
      <c r="B793" s="101" t="s">
        <v>5097</v>
      </c>
      <c r="C793" s="138">
        <v>2</v>
      </c>
      <c r="D793" s="22" t="s">
        <v>60</v>
      </c>
      <c r="E793" s="23" t="s">
        <v>50</v>
      </c>
      <c r="F793" s="22" t="s">
        <v>5098</v>
      </c>
      <c r="G793" s="24">
        <v>101650</v>
      </c>
      <c r="H793" s="25">
        <v>95</v>
      </c>
      <c r="I793" s="22" t="s">
        <v>52</v>
      </c>
      <c r="J793" s="26" t="s">
        <v>50</v>
      </c>
      <c r="K793" s="27">
        <v>96300</v>
      </c>
      <c r="L793" s="26" t="s">
        <v>50</v>
      </c>
      <c r="M793" s="27">
        <v>96300</v>
      </c>
      <c r="N793" s="24" t="s">
        <v>750</v>
      </c>
      <c r="O793" s="24"/>
      <c r="P793" s="138"/>
      <c r="Q793" s="147">
        <v>1000</v>
      </c>
      <c r="R793" s="149" t="s">
        <v>53</v>
      </c>
      <c r="S793" s="148">
        <v>90</v>
      </c>
      <c r="T793" s="108">
        <v>90000</v>
      </c>
      <c r="U793" s="108">
        <f t="shared" si="347"/>
        <v>6300</v>
      </c>
      <c r="V793" s="108">
        <f t="shared" si="346"/>
        <v>96300</v>
      </c>
      <c r="W793" s="127" t="s">
        <v>5099</v>
      </c>
      <c r="X793" s="51">
        <v>24301</v>
      </c>
      <c r="Y793" s="113">
        <v>24343</v>
      </c>
      <c r="Z793" s="113" t="s">
        <v>5100</v>
      </c>
      <c r="AA793" s="172"/>
      <c r="AB793" s="154"/>
      <c r="AC793" s="153"/>
      <c r="AD793" s="153"/>
    </row>
    <row r="794" spans="1:30" s="2" customFormat="1" ht="48">
      <c r="A794" s="85">
        <v>24300</v>
      </c>
      <c r="B794" s="101" t="s">
        <v>5097</v>
      </c>
      <c r="C794" s="138">
        <v>2</v>
      </c>
      <c r="D794" s="22" t="s">
        <v>60</v>
      </c>
      <c r="E794" s="23" t="s">
        <v>50</v>
      </c>
      <c r="F794" s="22" t="s">
        <v>5101</v>
      </c>
      <c r="G794" s="24">
        <v>35310</v>
      </c>
      <c r="H794" s="25">
        <v>110</v>
      </c>
      <c r="I794" s="22" t="s">
        <v>52</v>
      </c>
      <c r="J794" s="26" t="s">
        <v>50</v>
      </c>
      <c r="K794" s="27">
        <v>32100</v>
      </c>
      <c r="L794" s="26" t="s">
        <v>50</v>
      </c>
      <c r="M794" s="27">
        <v>32100</v>
      </c>
      <c r="N794" s="24" t="s">
        <v>750</v>
      </c>
      <c r="O794" s="24"/>
      <c r="P794" s="138"/>
      <c r="Q794" s="147">
        <v>300</v>
      </c>
      <c r="R794" s="149" t="s">
        <v>53</v>
      </c>
      <c r="S794" s="148">
        <v>100</v>
      </c>
      <c r="T794" s="108">
        <v>30000</v>
      </c>
      <c r="U794" s="108">
        <f t="shared" si="347"/>
        <v>2100</v>
      </c>
      <c r="V794" s="108">
        <f t="shared" ref="V794" si="350">T794+U794</f>
        <v>32100</v>
      </c>
      <c r="W794" s="127" t="s">
        <v>5099</v>
      </c>
      <c r="X794" s="51">
        <v>24301</v>
      </c>
      <c r="Y794" s="113">
        <v>24343</v>
      </c>
      <c r="Z794" s="113" t="s">
        <v>5100</v>
      </c>
      <c r="AA794" s="172"/>
      <c r="AB794" s="154"/>
      <c r="AC794" s="153"/>
      <c r="AD794" s="153"/>
    </row>
    <row r="795" spans="1:30" s="2" customFormat="1">
      <c r="A795" s="85"/>
      <c r="B795" s="101" t="s">
        <v>5102</v>
      </c>
      <c r="C795" s="138"/>
      <c r="D795" s="206" t="s">
        <v>454</v>
      </c>
      <c r="E795" s="206" t="s">
        <v>454</v>
      </c>
      <c r="F795" s="22" t="s">
        <v>3340</v>
      </c>
      <c r="G795" s="24"/>
      <c r="H795" s="25"/>
      <c r="I795" s="22"/>
      <c r="J795" s="26"/>
      <c r="K795" s="27"/>
      <c r="L795" s="26"/>
      <c r="M795" s="41"/>
      <c r="N795" s="24"/>
      <c r="O795" s="24"/>
      <c r="P795" s="138"/>
      <c r="Q795" s="147">
        <v>120</v>
      </c>
      <c r="R795" s="149" t="s">
        <v>63</v>
      </c>
      <c r="S795" s="148"/>
      <c r="T795" s="108"/>
      <c r="U795" s="108">
        <f t="shared" si="347"/>
        <v>0</v>
      </c>
      <c r="V795" s="108">
        <f t="shared" si="346"/>
        <v>0</v>
      </c>
      <c r="W795" s="222" t="s">
        <v>454</v>
      </c>
      <c r="X795" s="51"/>
      <c r="Y795" s="113"/>
      <c r="Z795" s="223" t="s">
        <v>4475</v>
      </c>
      <c r="AA795" s="172"/>
      <c r="AB795" s="154"/>
      <c r="AC795" s="153"/>
      <c r="AD795" s="153"/>
    </row>
    <row r="796" spans="1:30" s="2" customFormat="1">
      <c r="A796" s="85">
        <v>24300</v>
      </c>
      <c r="B796" s="101" t="s">
        <v>5103</v>
      </c>
      <c r="C796" s="138">
        <v>3</v>
      </c>
      <c r="D796" s="22" t="s">
        <v>60</v>
      </c>
      <c r="E796" s="23" t="s">
        <v>5104</v>
      </c>
      <c r="F796" s="22" t="s">
        <v>5105</v>
      </c>
      <c r="G796" s="24">
        <v>20116</v>
      </c>
      <c r="H796" s="25">
        <v>9400</v>
      </c>
      <c r="I796" s="22" t="s">
        <v>52</v>
      </c>
      <c r="J796" s="23" t="s">
        <v>5104</v>
      </c>
      <c r="K796" s="27">
        <v>19668</v>
      </c>
      <c r="L796" s="23" t="s">
        <v>5104</v>
      </c>
      <c r="M796" s="27">
        <v>19668</v>
      </c>
      <c r="N796" s="24" t="s">
        <v>750</v>
      </c>
      <c r="O796" s="24"/>
      <c r="P796" s="138"/>
      <c r="Q796" s="147">
        <v>2</v>
      </c>
      <c r="R796" s="149" t="s">
        <v>392</v>
      </c>
      <c r="S796" s="148">
        <v>9200</v>
      </c>
      <c r="T796" s="108">
        <v>18400</v>
      </c>
      <c r="U796" s="108">
        <f t="shared" si="347"/>
        <v>1288</v>
      </c>
      <c r="V796" s="108">
        <f t="shared" si="346"/>
        <v>19688</v>
      </c>
      <c r="W796" s="127" t="s">
        <v>5106</v>
      </c>
      <c r="X796" s="51">
        <v>24308</v>
      </c>
      <c r="Y796" s="113">
        <v>24323</v>
      </c>
      <c r="Z796" s="113" t="s">
        <v>5107</v>
      </c>
      <c r="AA796" s="172" t="s">
        <v>4997</v>
      </c>
      <c r="AB796" s="154"/>
      <c r="AC796" s="153"/>
      <c r="AD796" s="153"/>
    </row>
    <row r="797" spans="1:30" s="2" customFormat="1">
      <c r="A797" s="207"/>
      <c r="B797" s="208" t="s">
        <v>5108</v>
      </c>
      <c r="C797" s="206">
        <v>7</v>
      </c>
      <c r="D797" s="209" t="s">
        <v>31</v>
      </c>
      <c r="E797" s="162"/>
      <c r="F797" s="209" t="s">
        <v>5109</v>
      </c>
      <c r="G797" s="210"/>
      <c r="H797" s="211"/>
      <c r="I797" s="209"/>
      <c r="J797" s="212"/>
      <c r="K797" s="213"/>
      <c r="L797" s="212"/>
      <c r="M797" s="214"/>
      <c r="N797" s="210"/>
      <c r="O797" s="210"/>
      <c r="P797" s="206"/>
      <c r="Q797" s="215"/>
      <c r="R797" s="216"/>
      <c r="S797" s="217"/>
      <c r="T797" s="218"/>
      <c r="U797" s="218">
        <f t="shared" ref="U797:U801" si="351">T797*7/100</f>
        <v>0</v>
      </c>
      <c r="V797" s="218">
        <f t="shared" ref="V797:V801" si="352">T797+U797</f>
        <v>0</v>
      </c>
      <c r="W797" s="213"/>
      <c r="X797" s="219"/>
      <c r="Y797" s="220"/>
      <c r="Z797" s="223" t="s">
        <v>3778</v>
      </c>
      <c r="AA797" s="220"/>
      <c r="AB797" s="221"/>
      <c r="AC797" s="153"/>
      <c r="AD797" s="153"/>
    </row>
    <row r="798" spans="1:30" s="2" customFormat="1">
      <c r="A798" s="207"/>
      <c r="B798" s="208" t="s">
        <v>5110</v>
      </c>
      <c r="C798" s="206">
        <v>7</v>
      </c>
      <c r="D798" s="209" t="s">
        <v>31</v>
      </c>
      <c r="E798" s="162"/>
      <c r="F798" s="209" t="s">
        <v>5111</v>
      </c>
      <c r="G798" s="210"/>
      <c r="H798" s="211"/>
      <c r="I798" s="209"/>
      <c r="J798" s="212"/>
      <c r="K798" s="213"/>
      <c r="L798" s="212"/>
      <c r="M798" s="214"/>
      <c r="N798" s="210"/>
      <c r="O798" s="210"/>
      <c r="P798" s="206"/>
      <c r="Q798" s="215"/>
      <c r="R798" s="216"/>
      <c r="S798" s="217"/>
      <c r="T798" s="218"/>
      <c r="U798" s="218">
        <f t="shared" si="351"/>
        <v>0</v>
      </c>
      <c r="V798" s="218">
        <f t="shared" si="352"/>
        <v>0</v>
      </c>
      <c r="W798" s="213"/>
      <c r="X798" s="219"/>
      <c r="Y798" s="220"/>
      <c r="Z798" s="223" t="s">
        <v>3778</v>
      </c>
      <c r="AA798" s="220"/>
      <c r="AB798" s="221"/>
      <c r="AC798" s="153"/>
      <c r="AD798" s="153"/>
    </row>
    <row r="799" spans="1:30" s="2" customFormat="1">
      <c r="A799" s="85">
        <v>24300</v>
      </c>
      <c r="B799" s="101" t="s">
        <v>5112</v>
      </c>
      <c r="C799" s="138">
        <v>7</v>
      </c>
      <c r="D799" s="22" t="s">
        <v>147</v>
      </c>
      <c r="E799" s="23" t="s">
        <v>4854</v>
      </c>
      <c r="F799" s="22" t="s">
        <v>5113</v>
      </c>
      <c r="G799" s="24">
        <v>25680</v>
      </c>
      <c r="H799" s="25"/>
      <c r="I799" s="22" t="s">
        <v>275</v>
      </c>
      <c r="J799" s="26" t="s">
        <v>4854</v>
      </c>
      <c r="K799" s="27">
        <v>25680</v>
      </c>
      <c r="L799" s="26" t="s">
        <v>4854</v>
      </c>
      <c r="M799" s="27">
        <v>25680</v>
      </c>
      <c r="N799" s="24" t="s">
        <v>750</v>
      </c>
      <c r="O799" s="24"/>
      <c r="P799" s="138"/>
      <c r="Q799" s="147">
        <v>1</v>
      </c>
      <c r="R799" s="149" t="s">
        <v>5114</v>
      </c>
      <c r="S799" s="148"/>
      <c r="T799" s="108">
        <v>24000</v>
      </c>
      <c r="U799" s="108">
        <f t="shared" si="351"/>
        <v>1680</v>
      </c>
      <c r="V799" s="108">
        <f t="shared" si="352"/>
        <v>25680</v>
      </c>
      <c r="W799" s="50" t="s">
        <v>275</v>
      </c>
      <c r="X799" s="51">
        <v>24298</v>
      </c>
      <c r="Y799" s="113">
        <v>24298</v>
      </c>
      <c r="Z799" s="113" t="s">
        <v>275</v>
      </c>
      <c r="AA799" s="172"/>
      <c r="AB799" s="154"/>
      <c r="AC799" s="153"/>
      <c r="AD799" s="153"/>
    </row>
    <row r="800" spans="1:30" s="2" customFormat="1" ht="72">
      <c r="A800" s="85">
        <v>24301</v>
      </c>
      <c r="B800" s="101" t="s">
        <v>5115</v>
      </c>
      <c r="C800" s="138">
        <v>7</v>
      </c>
      <c r="D800" s="22" t="s">
        <v>147</v>
      </c>
      <c r="E800" s="23" t="s">
        <v>3759</v>
      </c>
      <c r="F800" s="22" t="s">
        <v>5116</v>
      </c>
      <c r="G800" s="24">
        <v>60990</v>
      </c>
      <c r="H800" s="25"/>
      <c r="I800" s="22" t="s">
        <v>275</v>
      </c>
      <c r="J800" s="26" t="s">
        <v>3759</v>
      </c>
      <c r="K800" s="27">
        <v>60990</v>
      </c>
      <c r="L800" s="26" t="s">
        <v>3759</v>
      </c>
      <c r="M800" s="27">
        <v>60990</v>
      </c>
      <c r="N800" s="24" t="s">
        <v>750</v>
      </c>
      <c r="O800" s="24"/>
      <c r="P800" s="138"/>
      <c r="Q800" s="147">
        <v>1</v>
      </c>
      <c r="R800" s="149" t="s">
        <v>276</v>
      </c>
      <c r="S800" s="148"/>
      <c r="T800" s="108">
        <v>57000</v>
      </c>
      <c r="U800" s="108">
        <f t="shared" si="351"/>
        <v>3990</v>
      </c>
      <c r="V800" s="108">
        <f t="shared" si="352"/>
        <v>60990</v>
      </c>
      <c r="W800" s="50" t="s">
        <v>275</v>
      </c>
      <c r="X800" s="51">
        <v>24300</v>
      </c>
      <c r="Y800" s="113">
        <v>24300</v>
      </c>
      <c r="Z800" s="113" t="s">
        <v>275</v>
      </c>
      <c r="AA800" s="172"/>
      <c r="AB800" s="154"/>
      <c r="AC800" s="153"/>
      <c r="AD800" s="153"/>
    </row>
    <row r="801" spans="1:30" s="2" customFormat="1">
      <c r="A801" s="85">
        <v>24301</v>
      </c>
      <c r="B801" s="101" t="s">
        <v>5117</v>
      </c>
      <c r="C801" s="138">
        <v>7</v>
      </c>
      <c r="D801" s="22" t="s">
        <v>147</v>
      </c>
      <c r="E801" s="23" t="s">
        <v>436</v>
      </c>
      <c r="F801" s="22" t="s">
        <v>437</v>
      </c>
      <c r="G801" s="24">
        <v>3391.9</v>
      </c>
      <c r="H801" s="25"/>
      <c r="I801" s="22" t="s">
        <v>275</v>
      </c>
      <c r="J801" s="26" t="s">
        <v>436</v>
      </c>
      <c r="K801" s="27">
        <v>3391.9</v>
      </c>
      <c r="L801" s="26" t="s">
        <v>436</v>
      </c>
      <c r="M801" s="27">
        <v>3391.9</v>
      </c>
      <c r="N801" s="24" t="s">
        <v>750</v>
      </c>
      <c r="O801" s="24"/>
      <c r="P801" s="138"/>
      <c r="Q801" s="147">
        <v>3</v>
      </c>
      <c r="R801" s="149" t="s">
        <v>101</v>
      </c>
      <c r="S801" s="148"/>
      <c r="T801" s="108">
        <v>3170</v>
      </c>
      <c r="U801" s="108">
        <f t="shared" si="351"/>
        <v>221.9</v>
      </c>
      <c r="V801" s="108">
        <f t="shared" si="352"/>
        <v>3391.9</v>
      </c>
      <c r="W801" s="50" t="s">
        <v>275</v>
      </c>
      <c r="X801" s="51">
        <v>24299</v>
      </c>
      <c r="Y801" s="113">
        <v>24299</v>
      </c>
      <c r="Z801" s="113" t="s">
        <v>275</v>
      </c>
      <c r="AA801" s="172"/>
      <c r="AB801" s="154"/>
      <c r="AC801" s="153"/>
      <c r="AD801" s="153"/>
    </row>
    <row r="802" spans="1:30" s="2" customFormat="1" ht="48">
      <c r="A802" s="85">
        <v>24301</v>
      </c>
      <c r="B802" s="101" t="s">
        <v>5118</v>
      </c>
      <c r="C802" s="138">
        <v>7</v>
      </c>
      <c r="D802" s="22" t="s">
        <v>190</v>
      </c>
      <c r="E802" s="23" t="s">
        <v>930</v>
      </c>
      <c r="F802" s="22" t="s">
        <v>5119</v>
      </c>
      <c r="G802" s="24">
        <v>14766</v>
      </c>
      <c r="H802" s="25"/>
      <c r="I802" s="22" t="s">
        <v>275</v>
      </c>
      <c r="J802" s="26" t="s">
        <v>930</v>
      </c>
      <c r="K802" s="27">
        <v>14766</v>
      </c>
      <c r="L802" s="26" t="s">
        <v>930</v>
      </c>
      <c r="M802" s="27">
        <v>14766</v>
      </c>
      <c r="N802" s="24" t="s">
        <v>750</v>
      </c>
      <c r="O802" s="24"/>
      <c r="P802" s="138"/>
      <c r="Q802" s="147">
        <v>3</v>
      </c>
      <c r="R802" s="149" t="s">
        <v>5120</v>
      </c>
      <c r="S802" s="148"/>
      <c r="T802" s="108">
        <v>13800</v>
      </c>
      <c r="U802" s="108">
        <f t="shared" ref="U802:U804" si="353">T802*7/100</f>
        <v>966</v>
      </c>
      <c r="V802" s="108">
        <f t="shared" ref="V802:V837" si="354">T802+U802</f>
        <v>14766</v>
      </c>
      <c r="W802" s="50" t="s">
        <v>275</v>
      </c>
      <c r="X802" s="51">
        <v>24293</v>
      </c>
      <c r="Y802" s="113">
        <v>24293</v>
      </c>
      <c r="Z802" s="113" t="s">
        <v>275</v>
      </c>
      <c r="AA802" s="172"/>
      <c r="AB802" s="154"/>
      <c r="AC802" s="153"/>
      <c r="AD802" s="153"/>
    </row>
    <row r="803" spans="1:30" s="2" customFormat="1">
      <c r="A803" s="85">
        <v>24301</v>
      </c>
      <c r="B803" s="101" t="s">
        <v>5121</v>
      </c>
      <c r="C803" s="138">
        <v>2</v>
      </c>
      <c r="D803" s="22" t="s">
        <v>60</v>
      </c>
      <c r="E803" s="23" t="s">
        <v>462</v>
      </c>
      <c r="F803" s="22" t="s">
        <v>5122</v>
      </c>
      <c r="G803" s="24">
        <v>9844</v>
      </c>
      <c r="H803" s="25">
        <v>1.1499999999999999</v>
      </c>
      <c r="I803" s="22" t="s">
        <v>52</v>
      </c>
      <c r="J803" s="23" t="s">
        <v>462</v>
      </c>
      <c r="K803" s="27">
        <v>9844</v>
      </c>
      <c r="L803" s="23" t="s">
        <v>462</v>
      </c>
      <c r="M803" s="27">
        <v>9844</v>
      </c>
      <c r="N803" s="24" t="s">
        <v>750</v>
      </c>
      <c r="O803" s="24"/>
      <c r="P803" s="138"/>
      <c r="Q803" s="147">
        <v>8000</v>
      </c>
      <c r="R803" s="149" t="s">
        <v>88</v>
      </c>
      <c r="S803" s="148">
        <v>1.1499999999999999</v>
      </c>
      <c r="T803" s="108">
        <v>9200</v>
      </c>
      <c r="U803" s="108">
        <f t="shared" si="353"/>
        <v>644</v>
      </c>
      <c r="V803" s="108">
        <f t="shared" si="354"/>
        <v>9844</v>
      </c>
      <c r="W803" s="127" t="s">
        <v>5123</v>
      </c>
      <c r="X803" s="51">
        <v>24302</v>
      </c>
      <c r="Y803" s="113">
        <v>24337</v>
      </c>
      <c r="Z803" s="113" t="s">
        <v>5124</v>
      </c>
      <c r="AA803" s="172" t="s">
        <v>2461</v>
      </c>
      <c r="AB803" s="154"/>
      <c r="AC803" s="153"/>
      <c r="AD803" s="153"/>
    </row>
    <row r="804" spans="1:30" s="2" customFormat="1">
      <c r="A804" s="85">
        <v>24302</v>
      </c>
      <c r="B804" s="101" t="s">
        <v>5125</v>
      </c>
      <c r="C804" s="138">
        <v>7</v>
      </c>
      <c r="D804" s="22" t="s">
        <v>147</v>
      </c>
      <c r="E804" s="23" t="s">
        <v>4854</v>
      </c>
      <c r="F804" s="22" t="s">
        <v>5126</v>
      </c>
      <c r="G804" s="24">
        <v>21400</v>
      </c>
      <c r="H804" s="25"/>
      <c r="I804" s="22" t="s">
        <v>275</v>
      </c>
      <c r="J804" s="26" t="s">
        <v>4854</v>
      </c>
      <c r="K804" s="27">
        <v>21400</v>
      </c>
      <c r="L804" s="26" t="s">
        <v>4854</v>
      </c>
      <c r="M804" s="27">
        <v>21400</v>
      </c>
      <c r="N804" s="24" t="s">
        <v>750</v>
      </c>
      <c r="O804" s="24"/>
      <c r="P804" s="138"/>
      <c r="Q804" s="147">
        <v>1</v>
      </c>
      <c r="R804" s="149" t="s">
        <v>276</v>
      </c>
      <c r="S804" s="148"/>
      <c r="T804" s="108">
        <v>20000</v>
      </c>
      <c r="U804" s="108">
        <f t="shared" si="353"/>
        <v>1400</v>
      </c>
      <c r="V804" s="108">
        <f t="shared" si="354"/>
        <v>21400</v>
      </c>
      <c r="W804" s="50" t="s">
        <v>275</v>
      </c>
      <c r="X804" s="51">
        <v>24301</v>
      </c>
      <c r="Y804" s="113">
        <v>24301</v>
      </c>
      <c r="Z804" s="113" t="s">
        <v>275</v>
      </c>
      <c r="AA804" s="172"/>
      <c r="AB804" s="154"/>
      <c r="AC804" s="153"/>
      <c r="AD804" s="153"/>
    </row>
    <row r="805" spans="1:30" s="2" customFormat="1" ht="48">
      <c r="A805" s="85">
        <v>24305</v>
      </c>
      <c r="B805" s="101" t="s">
        <v>5127</v>
      </c>
      <c r="C805" s="138">
        <v>6</v>
      </c>
      <c r="D805" s="22" t="s">
        <v>112</v>
      </c>
      <c r="E805" s="23" t="s">
        <v>197</v>
      </c>
      <c r="F805" s="22" t="s">
        <v>4958</v>
      </c>
      <c r="G805" s="24">
        <v>200304</v>
      </c>
      <c r="H805" s="25">
        <v>0.78</v>
      </c>
      <c r="I805" s="22" t="s">
        <v>52</v>
      </c>
      <c r="J805" s="26" t="s">
        <v>197</v>
      </c>
      <c r="K805" s="27">
        <v>200304</v>
      </c>
      <c r="L805" s="26" t="s">
        <v>197</v>
      </c>
      <c r="M805" s="27">
        <v>200304</v>
      </c>
      <c r="N805" s="24" t="s">
        <v>750</v>
      </c>
      <c r="O805" s="24"/>
      <c r="P805" s="138" t="s">
        <v>4893</v>
      </c>
      <c r="Q805" s="147">
        <v>100000</v>
      </c>
      <c r="R805" s="149" t="s">
        <v>53</v>
      </c>
      <c r="S805" s="148">
        <v>0.78</v>
      </c>
      <c r="T805" s="108">
        <v>78000</v>
      </c>
      <c r="U805" s="108">
        <f t="shared" ref="U805:U813" si="355">T805*7/100</f>
        <v>5460</v>
      </c>
      <c r="V805" s="108">
        <f t="shared" ref="V805:V813" si="356">T805+U805</f>
        <v>83460</v>
      </c>
      <c r="W805" s="127" t="s">
        <v>5128</v>
      </c>
      <c r="X805" s="51">
        <v>24323</v>
      </c>
      <c r="Y805" s="113">
        <v>24328</v>
      </c>
      <c r="Z805" s="113" t="s">
        <v>5129</v>
      </c>
      <c r="AA805" s="172" t="s">
        <v>5130</v>
      </c>
      <c r="AB805" s="154" t="s">
        <v>314</v>
      </c>
      <c r="AC805" s="153"/>
      <c r="AD805" s="153"/>
    </row>
    <row r="806" spans="1:30" s="2" customFormat="1">
      <c r="A806" s="85"/>
      <c r="B806" s="101"/>
      <c r="C806" s="138"/>
      <c r="D806" s="22"/>
      <c r="E806" s="23"/>
      <c r="F806" s="22"/>
      <c r="G806" s="24"/>
      <c r="H806" s="25"/>
      <c r="I806" s="22"/>
      <c r="J806" s="26"/>
      <c r="K806" s="27"/>
      <c r="L806" s="26"/>
      <c r="M806" s="41"/>
      <c r="N806" s="24"/>
      <c r="O806" s="24"/>
      <c r="P806" s="138" t="s">
        <v>4893</v>
      </c>
      <c r="Q806" s="147">
        <v>140000</v>
      </c>
      <c r="R806" s="149" t="s">
        <v>53</v>
      </c>
      <c r="S806" s="148">
        <v>0.78</v>
      </c>
      <c r="T806" s="108">
        <v>109200</v>
      </c>
      <c r="U806" s="108">
        <f t="shared" si="355"/>
        <v>7644</v>
      </c>
      <c r="V806" s="108">
        <f t="shared" si="356"/>
        <v>116844</v>
      </c>
      <c r="W806" s="127" t="s">
        <v>5128</v>
      </c>
      <c r="X806" s="51">
        <v>24323</v>
      </c>
      <c r="Y806" s="113">
        <v>24334</v>
      </c>
      <c r="Z806" s="113" t="s">
        <v>5131</v>
      </c>
      <c r="AA806" s="172" t="s">
        <v>5130</v>
      </c>
      <c r="AB806" s="154" t="s">
        <v>3800</v>
      </c>
      <c r="AC806" s="153"/>
      <c r="AD806" s="153"/>
    </row>
    <row r="807" spans="1:30" s="2" customFormat="1">
      <c r="A807" s="85">
        <v>24305</v>
      </c>
      <c r="B807" s="101" t="s">
        <v>5132</v>
      </c>
      <c r="C807" s="138">
        <v>6</v>
      </c>
      <c r="D807" s="22" t="s">
        <v>112</v>
      </c>
      <c r="E807" s="23" t="s">
        <v>197</v>
      </c>
      <c r="F807" s="22" t="s">
        <v>5133</v>
      </c>
      <c r="G807" s="24">
        <v>2675</v>
      </c>
      <c r="H807" s="25">
        <v>5</v>
      </c>
      <c r="I807" s="22" t="s">
        <v>52</v>
      </c>
      <c r="J807" s="23" t="s">
        <v>197</v>
      </c>
      <c r="K807" s="27">
        <v>2675</v>
      </c>
      <c r="L807" s="23" t="s">
        <v>197</v>
      </c>
      <c r="M807" s="27">
        <v>2675</v>
      </c>
      <c r="N807" s="24" t="s">
        <v>750</v>
      </c>
      <c r="O807" s="24"/>
      <c r="P807" s="138" t="s">
        <v>5134</v>
      </c>
      <c r="Q807" s="147">
        <v>500</v>
      </c>
      <c r="R807" s="149" t="s">
        <v>53</v>
      </c>
      <c r="S807" s="148">
        <v>5</v>
      </c>
      <c r="T807" s="108">
        <v>2500</v>
      </c>
      <c r="U807" s="108">
        <f t="shared" si="355"/>
        <v>175</v>
      </c>
      <c r="V807" s="108">
        <f t="shared" si="356"/>
        <v>2675</v>
      </c>
      <c r="W807" s="127" t="s">
        <v>5135</v>
      </c>
      <c r="X807" s="51">
        <v>24306</v>
      </c>
      <c r="Y807" s="113">
        <v>24308</v>
      </c>
      <c r="Z807" s="113" t="s">
        <v>5136</v>
      </c>
      <c r="AA807" s="172" t="s">
        <v>5137</v>
      </c>
      <c r="AB807" s="154"/>
      <c r="AC807" s="153"/>
      <c r="AD807" s="153"/>
    </row>
    <row r="808" spans="1:30" s="2" customFormat="1">
      <c r="A808" s="85">
        <v>24305</v>
      </c>
      <c r="B808" s="101" t="s">
        <v>5132</v>
      </c>
      <c r="C808" s="138">
        <v>6</v>
      </c>
      <c r="D808" s="22" t="s">
        <v>112</v>
      </c>
      <c r="E808" s="23" t="s">
        <v>197</v>
      </c>
      <c r="F808" s="22" t="s">
        <v>5138</v>
      </c>
      <c r="G808" s="24">
        <v>3210</v>
      </c>
      <c r="H808" s="25">
        <v>6</v>
      </c>
      <c r="I808" s="22" t="s">
        <v>52</v>
      </c>
      <c r="J808" s="23" t="s">
        <v>197</v>
      </c>
      <c r="K808" s="27">
        <v>3210</v>
      </c>
      <c r="L808" s="23" t="s">
        <v>197</v>
      </c>
      <c r="M808" s="27">
        <v>3210</v>
      </c>
      <c r="N808" s="24" t="s">
        <v>750</v>
      </c>
      <c r="O808" s="24"/>
      <c r="P808" s="138" t="s">
        <v>5139</v>
      </c>
      <c r="Q808" s="147">
        <v>500</v>
      </c>
      <c r="R808" s="149" t="s">
        <v>53</v>
      </c>
      <c r="S808" s="148">
        <v>6</v>
      </c>
      <c r="T808" s="108">
        <v>3000</v>
      </c>
      <c r="U808" s="108">
        <f t="shared" si="355"/>
        <v>210</v>
      </c>
      <c r="V808" s="108">
        <f t="shared" ref="V808" si="357">T808+U808</f>
        <v>3210</v>
      </c>
      <c r="W808" s="127" t="s">
        <v>5135</v>
      </c>
      <c r="X808" s="51">
        <v>24306</v>
      </c>
      <c r="Y808" s="113">
        <v>24308</v>
      </c>
      <c r="Z808" s="113" t="s">
        <v>5136</v>
      </c>
      <c r="AA808" s="172" t="s">
        <v>5137</v>
      </c>
      <c r="AB808" s="154"/>
      <c r="AC808" s="153"/>
      <c r="AD808" s="153"/>
    </row>
    <row r="809" spans="1:30" s="2" customFormat="1" ht="48">
      <c r="A809" s="85">
        <v>24306</v>
      </c>
      <c r="B809" s="101" t="s">
        <v>5140</v>
      </c>
      <c r="C809" s="138">
        <v>6</v>
      </c>
      <c r="D809" s="22" t="s">
        <v>147</v>
      </c>
      <c r="E809" s="23" t="s">
        <v>620</v>
      </c>
      <c r="F809" s="22" t="s">
        <v>5141</v>
      </c>
      <c r="G809" s="24">
        <v>29090.63</v>
      </c>
      <c r="H809" s="25"/>
      <c r="I809" s="22" t="s">
        <v>52</v>
      </c>
      <c r="J809" s="26" t="s">
        <v>620</v>
      </c>
      <c r="K809" s="27">
        <v>27187.5</v>
      </c>
      <c r="L809" s="26" t="s">
        <v>620</v>
      </c>
      <c r="M809" s="27">
        <v>27187.5</v>
      </c>
      <c r="N809" s="24" t="s">
        <v>750</v>
      </c>
      <c r="O809" s="24"/>
      <c r="P809" s="138" t="s">
        <v>5142</v>
      </c>
      <c r="Q809" s="147">
        <v>150000</v>
      </c>
      <c r="R809" s="149" t="s">
        <v>301</v>
      </c>
      <c r="S809" s="148">
        <v>0.06</v>
      </c>
      <c r="T809" s="108">
        <v>9000</v>
      </c>
      <c r="U809" s="108">
        <v>0</v>
      </c>
      <c r="V809" s="108">
        <f t="shared" si="356"/>
        <v>9000</v>
      </c>
      <c r="W809" s="127" t="s">
        <v>5143</v>
      </c>
      <c r="X809" s="51">
        <v>24308</v>
      </c>
      <c r="Y809" s="113">
        <v>24309</v>
      </c>
      <c r="Z809" s="113" t="s">
        <v>5144</v>
      </c>
      <c r="AA809" s="172" t="s">
        <v>899</v>
      </c>
      <c r="AB809" s="154" t="s">
        <v>314</v>
      </c>
      <c r="AC809" s="153"/>
      <c r="AD809" s="153"/>
    </row>
    <row r="810" spans="1:30" s="2" customFormat="1">
      <c r="A810" s="85"/>
      <c r="B810" s="101"/>
      <c r="C810" s="138"/>
      <c r="D810" s="22"/>
      <c r="E810" s="23"/>
      <c r="F810" s="22"/>
      <c r="G810" s="24"/>
      <c r="H810" s="25"/>
      <c r="I810" s="22"/>
      <c r="J810" s="26"/>
      <c r="K810" s="27"/>
      <c r="L810" s="26"/>
      <c r="M810" s="41"/>
      <c r="N810" s="24"/>
      <c r="O810" s="24"/>
      <c r="P810" s="138" t="s">
        <v>5142</v>
      </c>
      <c r="Q810" s="147">
        <v>225000</v>
      </c>
      <c r="R810" s="149" t="s">
        <v>301</v>
      </c>
      <c r="S810" s="148">
        <v>0.06</v>
      </c>
      <c r="T810" s="108">
        <v>13500</v>
      </c>
      <c r="U810" s="108">
        <v>0</v>
      </c>
      <c r="V810" s="108">
        <f t="shared" ref="V810:V812" si="358">T810+U810</f>
        <v>13500</v>
      </c>
      <c r="W810" s="127" t="s">
        <v>5143</v>
      </c>
      <c r="X810" s="51">
        <v>24308</v>
      </c>
      <c r="Y810" s="113">
        <v>24313</v>
      </c>
      <c r="Z810" s="113" t="s">
        <v>5145</v>
      </c>
      <c r="AA810" s="172" t="s">
        <v>899</v>
      </c>
      <c r="AB810" s="154" t="s">
        <v>551</v>
      </c>
      <c r="AC810" s="153"/>
      <c r="AD810" s="153"/>
    </row>
    <row r="811" spans="1:30" s="2" customFormat="1">
      <c r="A811" s="85"/>
      <c r="B811" s="101"/>
      <c r="C811" s="138"/>
      <c r="D811" s="22"/>
      <c r="E811" s="23"/>
      <c r="F811" s="22"/>
      <c r="G811" s="24"/>
      <c r="H811" s="25"/>
      <c r="I811" s="22"/>
      <c r="J811" s="26"/>
      <c r="K811" s="27"/>
      <c r="L811" s="26"/>
      <c r="M811" s="41"/>
      <c r="N811" s="24"/>
      <c r="O811" s="24"/>
      <c r="P811" s="138" t="s">
        <v>5142</v>
      </c>
      <c r="Q811" s="147">
        <v>37500</v>
      </c>
      <c r="R811" s="149" t="s">
        <v>301</v>
      </c>
      <c r="S811" s="148">
        <v>6.5000000000000002E-2</v>
      </c>
      <c r="T811" s="108">
        <v>2437.5</v>
      </c>
      <c r="U811" s="108">
        <v>0</v>
      </c>
      <c r="V811" s="108">
        <f t="shared" si="358"/>
        <v>2437.5</v>
      </c>
      <c r="W811" s="127" t="s">
        <v>5143</v>
      </c>
      <c r="X811" s="51">
        <v>24308</v>
      </c>
      <c r="Y811" s="113">
        <v>24313</v>
      </c>
      <c r="Z811" s="113" t="s">
        <v>5145</v>
      </c>
      <c r="AA811" s="172" t="s">
        <v>899</v>
      </c>
      <c r="AB811" s="154" t="s">
        <v>551</v>
      </c>
      <c r="AC811" s="153"/>
      <c r="AD811" s="153"/>
    </row>
    <row r="812" spans="1:30" s="2" customFormat="1">
      <c r="A812" s="85"/>
      <c r="B812" s="101"/>
      <c r="C812" s="138"/>
      <c r="D812" s="22"/>
      <c r="E812" s="23"/>
      <c r="F812" s="22"/>
      <c r="G812" s="24"/>
      <c r="H812" s="25"/>
      <c r="I812" s="22"/>
      <c r="J812" s="26"/>
      <c r="K812" s="27"/>
      <c r="L812" s="26"/>
      <c r="M812" s="41"/>
      <c r="N812" s="24"/>
      <c r="O812" s="24"/>
      <c r="P812" s="138" t="s">
        <v>5142</v>
      </c>
      <c r="Q812" s="147">
        <v>37500</v>
      </c>
      <c r="R812" s="149" t="s">
        <v>301</v>
      </c>
      <c r="S812" s="148">
        <v>0.06</v>
      </c>
      <c r="T812" s="108">
        <v>2250</v>
      </c>
      <c r="U812" s="108">
        <v>0</v>
      </c>
      <c r="V812" s="108">
        <f t="shared" si="358"/>
        <v>2250</v>
      </c>
      <c r="W812" s="127" t="s">
        <v>5143</v>
      </c>
      <c r="X812" s="51">
        <v>24308</v>
      </c>
      <c r="Y812" s="113">
        <v>24313</v>
      </c>
      <c r="Z812" s="113" t="s">
        <v>5145</v>
      </c>
      <c r="AA812" s="172" t="s">
        <v>899</v>
      </c>
      <c r="AB812" s="154" t="s">
        <v>551</v>
      </c>
      <c r="AC812" s="153"/>
      <c r="AD812" s="153"/>
    </row>
    <row r="813" spans="1:30" s="2" customFormat="1" ht="48">
      <c r="A813" s="85">
        <v>24308</v>
      </c>
      <c r="B813" s="101" t="s">
        <v>5146</v>
      </c>
      <c r="C813" s="138">
        <v>1</v>
      </c>
      <c r="D813" s="22" t="s">
        <v>60</v>
      </c>
      <c r="E813" s="23" t="s">
        <v>61</v>
      </c>
      <c r="F813" s="22" t="s">
        <v>5147</v>
      </c>
      <c r="G813" s="24">
        <v>265360</v>
      </c>
      <c r="H813" s="25">
        <v>1240</v>
      </c>
      <c r="I813" s="22" t="s">
        <v>52</v>
      </c>
      <c r="J813" s="26" t="s">
        <v>61</v>
      </c>
      <c r="K813" s="27">
        <v>265360</v>
      </c>
      <c r="L813" s="26" t="s">
        <v>61</v>
      </c>
      <c r="M813" s="27">
        <v>265360</v>
      </c>
      <c r="N813" s="24" t="s">
        <v>750</v>
      </c>
      <c r="O813" s="24"/>
      <c r="P813" s="138"/>
      <c r="Q813" s="147">
        <v>200</v>
      </c>
      <c r="R813" s="149" t="s">
        <v>63</v>
      </c>
      <c r="S813" s="148">
        <v>1240</v>
      </c>
      <c r="T813" s="108">
        <v>248000</v>
      </c>
      <c r="U813" s="108">
        <f t="shared" si="355"/>
        <v>17360</v>
      </c>
      <c r="V813" s="108">
        <f t="shared" si="356"/>
        <v>265360</v>
      </c>
      <c r="W813" s="127" t="s">
        <v>5148</v>
      </c>
      <c r="X813" s="51">
        <v>24308</v>
      </c>
      <c r="Y813" s="113">
        <v>24308</v>
      </c>
      <c r="Z813" s="113" t="s">
        <v>5149</v>
      </c>
      <c r="AA813" s="172" t="s">
        <v>5150</v>
      </c>
      <c r="AB813" s="154"/>
      <c r="AC813" s="153"/>
      <c r="AD813" s="153"/>
    </row>
    <row r="814" spans="1:30" s="2" customFormat="1" ht="48">
      <c r="A814" s="85">
        <v>24308</v>
      </c>
      <c r="B814" s="101" t="s">
        <v>5151</v>
      </c>
      <c r="C814" s="138">
        <v>6</v>
      </c>
      <c r="D814" s="22" t="s">
        <v>147</v>
      </c>
      <c r="E814" s="23" t="s">
        <v>620</v>
      </c>
      <c r="F814" s="22" t="s">
        <v>5152</v>
      </c>
      <c r="G814" s="24">
        <v>4213.13</v>
      </c>
      <c r="H814" s="25">
        <v>7.4999999999999997E-2</v>
      </c>
      <c r="I814" s="22" t="s">
        <v>52</v>
      </c>
      <c r="J814" s="26" t="s">
        <v>620</v>
      </c>
      <c r="K814" s="27">
        <v>3937.5</v>
      </c>
      <c r="L814" s="26" t="s">
        <v>620</v>
      </c>
      <c r="M814" s="27">
        <v>3937.5</v>
      </c>
      <c r="N814" s="24" t="s">
        <v>750</v>
      </c>
      <c r="O814" s="24"/>
      <c r="P814" s="138" t="s">
        <v>5088</v>
      </c>
      <c r="Q814" s="147">
        <v>52500</v>
      </c>
      <c r="R814" s="149" t="s">
        <v>301</v>
      </c>
      <c r="S814" s="148">
        <v>7.4999999999999997E-2</v>
      </c>
      <c r="T814" s="108">
        <v>3937.5</v>
      </c>
      <c r="U814" s="108">
        <v>0</v>
      </c>
      <c r="V814" s="108">
        <f t="shared" ref="V814:V818" si="359">T814+U814</f>
        <v>3937.5</v>
      </c>
      <c r="W814" s="127" t="s">
        <v>5153</v>
      </c>
      <c r="X814" s="51">
        <v>24312</v>
      </c>
      <c r="Y814" s="113">
        <v>24315</v>
      </c>
      <c r="Z814" s="113" t="s">
        <v>5154</v>
      </c>
      <c r="AA814" s="172" t="s">
        <v>4667</v>
      </c>
      <c r="AB814" s="154"/>
      <c r="AC814" s="153"/>
      <c r="AD814" s="153"/>
    </row>
    <row r="815" spans="1:30" s="2" customFormat="1" ht="48">
      <c r="A815" s="85">
        <v>24308</v>
      </c>
      <c r="B815" s="101" t="s">
        <v>5155</v>
      </c>
      <c r="C815" s="138">
        <v>6</v>
      </c>
      <c r="D815" s="22" t="s">
        <v>147</v>
      </c>
      <c r="E815" s="23" t="s">
        <v>620</v>
      </c>
      <c r="F815" s="22" t="s">
        <v>5156</v>
      </c>
      <c r="G815" s="24">
        <v>6278.42</v>
      </c>
      <c r="H815" s="25">
        <v>6.5000000000000002E-2</v>
      </c>
      <c r="I815" s="22" t="s">
        <v>52</v>
      </c>
      <c r="J815" s="26" t="s">
        <v>620</v>
      </c>
      <c r="K815" s="27">
        <v>5867.68</v>
      </c>
      <c r="L815" s="26" t="s">
        <v>620</v>
      </c>
      <c r="M815" s="27">
        <v>5867.68</v>
      </c>
      <c r="N815" s="24" t="s">
        <v>750</v>
      </c>
      <c r="O815" s="24"/>
      <c r="P815" s="138" t="s">
        <v>5157</v>
      </c>
      <c r="Q815" s="147">
        <v>25000</v>
      </c>
      <c r="R815" s="149" t="s">
        <v>301</v>
      </c>
      <c r="S815" s="148">
        <v>6.5000000000000002E-2</v>
      </c>
      <c r="T815" s="108">
        <v>1625</v>
      </c>
      <c r="U815" s="108">
        <v>0</v>
      </c>
      <c r="V815" s="108">
        <f t="shared" si="359"/>
        <v>1625</v>
      </c>
      <c r="W815" s="127" t="s">
        <v>5158</v>
      </c>
      <c r="X815" s="51">
        <v>24312</v>
      </c>
      <c r="Y815" s="113">
        <v>24313</v>
      </c>
      <c r="Z815" s="113" t="s">
        <v>5159</v>
      </c>
      <c r="AA815" s="172" t="s">
        <v>899</v>
      </c>
      <c r="AB815" s="154" t="s">
        <v>314</v>
      </c>
      <c r="AC815" s="153"/>
      <c r="AD815" s="153"/>
    </row>
    <row r="816" spans="1:30" s="2" customFormat="1">
      <c r="A816" s="85"/>
      <c r="B816" s="101"/>
      <c r="C816" s="138"/>
      <c r="D816" s="22"/>
      <c r="E816" s="23"/>
      <c r="F816" s="22"/>
      <c r="G816" s="24"/>
      <c r="H816" s="25"/>
      <c r="I816" s="22"/>
      <c r="J816" s="26"/>
      <c r="K816" s="27"/>
      <c r="L816" s="26"/>
      <c r="M816" s="41"/>
      <c r="N816" s="24"/>
      <c r="O816" s="24"/>
      <c r="P816" s="138" t="s">
        <v>5157</v>
      </c>
      <c r="Q816" s="147">
        <v>65272</v>
      </c>
      <c r="R816" s="149" t="s">
        <v>301</v>
      </c>
      <c r="S816" s="148">
        <v>6.5000000000000002E-2</v>
      </c>
      <c r="T816" s="108">
        <v>4242.68</v>
      </c>
      <c r="U816" s="108">
        <v>0</v>
      </c>
      <c r="V816" s="108">
        <f t="shared" ref="V816:V817" si="360">T816+U816</f>
        <v>4242.68</v>
      </c>
      <c r="W816" s="127" t="s">
        <v>5158</v>
      </c>
      <c r="X816" s="51">
        <v>24312</v>
      </c>
      <c r="Y816" s="113">
        <v>24314</v>
      </c>
      <c r="Z816" s="113" t="s">
        <v>5160</v>
      </c>
      <c r="AA816" s="172" t="s">
        <v>899</v>
      </c>
      <c r="AB816" s="154" t="s">
        <v>551</v>
      </c>
      <c r="AC816" s="153"/>
      <c r="AD816" s="153"/>
    </row>
    <row r="817" spans="1:30" s="2" customFormat="1" ht="48">
      <c r="A817" s="85">
        <v>24308</v>
      </c>
      <c r="B817" s="101" t="s">
        <v>5161</v>
      </c>
      <c r="C817" s="138">
        <v>6</v>
      </c>
      <c r="D817" s="22" t="s">
        <v>147</v>
      </c>
      <c r="E817" s="23" t="s">
        <v>620</v>
      </c>
      <c r="F817" s="22" t="s">
        <v>5162</v>
      </c>
      <c r="G817" s="24">
        <v>13642.5</v>
      </c>
      <c r="H817" s="25">
        <v>0.06</v>
      </c>
      <c r="I817" s="22" t="s">
        <v>52</v>
      </c>
      <c r="J817" s="26" t="s">
        <v>620</v>
      </c>
      <c r="K817" s="27">
        <v>12750</v>
      </c>
      <c r="L817" s="26" t="s">
        <v>620</v>
      </c>
      <c r="M817" s="27">
        <v>12750</v>
      </c>
      <c r="N817" s="24" t="s">
        <v>750</v>
      </c>
      <c r="O817" s="24"/>
      <c r="P817" s="138" t="s">
        <v>5163</v>
      </c>
      <c r="Q817" s="147">
        <v>212500</v>
      </c>
      <c r="R817" s="149" t="s">
        <v>301</v>
      </c>
      <c r="S817" s="148">
        <v>0.06</v>
      </c>
      <c r="T817" s="108">
        <v>12750</v>
      </c>
      <c r="U817" s="108">
        <v>0</v>
      </c>
      <c r="V817" s="108">
        <f t="shared" si="360"/>
        <v>12750</v>
      </c>
      <c r="W817" s="127" t="s">
        <v>5164</v>
      </c>
      <c r="X817" s="51">
        <v>24313</v>
      </c>
      <c r="Y817" s="113">
        <v>24323</v>
      </c>
      <c r="Z817" s="113" t="s">
        <v>5165</v>
      </c>
      <c r="AA817" s="172" t="s">
        <v>899</v>
      </c>
      <c r="AB817" s="154"/>
      <c r="AC817" s="153"/>
      <c r="AD817" s="153"/>
    </row>
    <row r="818" spans="1:30" s="2" customFormat="1" ht="48">
      <c r="A818" s="85">
        <v>24308</v>
      </c>
      <c r="B818" s="101" t="s">
        <v>5166</v>
      </c>
      <c r="C818" s="138">
        <v>6</v>
      </c>
      <c r="D818" s="22" t="s">
        <v>112</v>
      </c>
      <c r="E818" s="23" t="s">
        <v>197</v>
      </c>
      <c r="F818" s="22" t="s">
        <v>5167</v>
      </c>
      <c r="G818" s="24">
        <v>19260</v>
      </c>
      <c r="H818" s="25">
        <v>2</v>
      </c>
      <c r="I818" s="22" t="s">
        <v>52</v>
      </c>
      <c r="J818" s="26" t="s">
        <v>197</v>
      </c>
      <c r="K818" s="27">
        <v>19260</v>
      </c>
      <c r="L818" s="26" t="s">
        <v>197</v>
      </c>
      <c r="M818" s="27">
        <v>19260</v>
      </c>
      <c r="N818" s="24" t="s">
        <v>750</v>
      </c>
      <c r="O818" s="24"/>
      <c r="P818" s="138" t="s">
        <v>5052</v>
      </c>
      <c r="Q818" s="147">
        <v>9000</v>
      </c>
      <c r="R818" s="149" t="s">
        <v>53</v>
      </c>
      <c r="S818" s="148">
        <v>2</v>
      </c>
      <c r="T818" s="108">
        <v>18000</v>
      </c>
      <c r="U818" s="108">
        <f t="shared" ref="U818" si="361">T818*7/100</f>
        <v>1260</v>
      </c>
      <c r="V818" s="108">
        <f t="shared" si="359"/>
        <v>19260</v>
      </c>
      <c r="W818" s="127" t="s">
        <v>5168</v>
      </c>
      <c r="X818" s="51">
        <v>24312</v>
      </c>
      <c r="Y818" s="113">
        <v>24312</v>
      </c>
      <c r="Z818" s="113" t="s">
        <v>5169</v>
      </c>
      <c r="AA818" s="172"/>
      <c r="AB818" s="154"/>
      <c r="AC818" s="153"/>
      <c r="AD818" s="153"/>
    </row>
    <row r="819" spans="1:30" s="2" customFormat="1" ht="48">
      <c r="A819" s="85">
        <v>24308</v>
      </c>
      <c r="B819" s="101" t="s">
        <v>5166</v>
      </c>
      <c r="C819" s="138">
        <v>6</v>
      </c>
      <c r="D819" s="22" t="s">
        <v>112</v>
      </c>
      <c r="E819" s="23" t="s">
        <v>197</v>
      </c>
      <c r="F819" s="22" t="s">
        <v>5170</v>
      </c>
      <c r="G819" s="24">
        <v>4280</v>
      </c>
      <c r="H819" s="25">
        <v>4</v>
      </c>
      <c r="I819" s="22" t="s">
        <v>52</v>
      </c>
      <c r="J819" s="26" t="s">
        <v>197</v>
      </c>
      <c r="K819" s="27">
        <v>4280</v>
      </c>
      <c r="L819" s="26" t="s">
        <v>197</v>
      </c>
      <c r="M819" s="27">
        <v>4280</v>
      </c>
      <c r="N819" s="24" t="s">
        <v>750</v>
      </c>
      <c r="O819" s="24"/>
      <c r="P819" s="138" t="s">
        <v>5052</v>
      </c>
      <c r="Q819" s="147">
        <v>1000</v>
      </c>
      <c r="R819" s="149" t="s">
        <v>58</v>
      </c>
      <c r="S819" s="148">
        <v>4</v>
      </c>
      <c r="T819" s="108">
        <v>4000</v>
      </c>
      <c r="U819" s="108">
        <f t="shared" ref="U819" si="362">T819*7/100</f>
        <v>280</v>
      </c>
      <c r="V819" s="108">
        <f t="shared" ref="V819" si="363">T819+U819</f>
        <v>4280</v>
      </c>
      <c r="W819" s="127" t="s">
        <v>5168</v>
      </c>
      <c r="X819" s="51">
        <v>24312</v>
      </c>
      <c r="Y819" s="113">
        <v>24312</v>
      </c>
      <c r="Z819" s="113" t="s">
        <v>5169</v>
      </c>
      <c r="AA819" s="172" t="s">
        <v>5049</v>
      </c>
      <c r="AB819" s="154"/>
      <c r="AC819" s="153"/>
      <c r="AD819" s="153"/>
    </row>
    <row r="820" spans="1:30" s="2" customFormat="1">
      <c r="A820" s="85">
        <v>24308</v>
      </c>
      <c r="B820" s="101" t="s">
        <v>5171</v>
      </c>
      <c r="C820" s="138">
        <v>6</v>
      </c>
      <c r="D820" s="22" t="s">
        <v>112</v>
      </c>
      <c r="E820" s="23" t="s">
        <v>5172</v>
      </c>
      <c r="F820" s="22" t="s">
        <v>5173</v>
      </c>
      <c r="G820" s="24">
        <v>48150</v>
      </c>
      <c r="H820" s="25">
        <v>44</v>
      </c>
      <c r="I820" s="22" t="s">
        <v>52</v>
      </c>
      <c r="J820" s="23" t="s">
        <v>5172</v>
      </c>
      <c r="K820" s="27">
        <v>47080</v>
      </c>
      <c r="L820" s="23" t="s">
        <v>5172</v>
      </c>
      <c r="M820" s="27">
        <v>47080</v>
      </c>
      <c r="N820" s="24" t="s">
        <v>750</v>
      </c>
      <c r="O820" s="24"/>
      <c r="P820" s="138" t="s">
        <v>5052</v>
      </c>
      <c r="Q820" s="147">
        <v>1000</v>
      </c>
      <c r="R820" s="149" t="s">
        <v>256</v>
      </c>
      <c r="S820" s="148">
        <v>44</v>
      </c>
      <c r="T820" s="108">
        <v>44000</v>
      </c>
      <c r="U820" s="108">
        <f t="shared" ref="U820:U826" si="364">T820*7/100</f>
        <v>3080</v>
      </c>
      <c r="V820" s="108">
        <f t="shared" ref="V820:V826" si="365">T820+U820</f>
        <v>47080</v>
      </c>
      <c r="W820" s="127" t="s">
        <v>5174</v>
      </c>
      <c r="X820" s="51">
        <v>24312</v>
      </c>
      <c r="Y820" s="113">
        <v>24330</v>
      </c>
      <c r="Z820" s="113" t="s">
        <v>5175</v>
      </c>
      <c r="AA820" s="172" t="s">
        <v>5176</v>
      </c>
      <c r="AB820" s="154"/>
      <c r="AC820" s="153"/>
      <c r="AD820" s="153"/>
    </row>
    <row r="821" spans="1:30" s="2" customFormat="1" ht="48">
      <c r="A821" s="85">
        <v>24308</v>
      </c>
      <c r="B821" s="101" t="s">
        <v>5177</v>
      </c>
      <c r="C821" s="138">
        <v>6</v>
      </c>
      <c r="D821" s="22" t="s">
        <v>112</v>
      </c>
      <c r="E821" s="23" t="s">
        <v>197</v>
      </c>
      <c r="F821" s="22" t="s">
        <v>5178</v>
      </c>
      <c r="G821" s="24">
        <v>1605</v>
      </c>
      <c r="H821" s="25">
        <v>100</v>
      </c>
      <c r="I821" s="22" t="s">
        <v>52</v>
      </c>
      <c r="J821" s="26" t="s">
        <v>197</v>
      </c>
      <c r="K821" s="27">
        <v>1605</v>
      </c>
      <c r="L821" s="26" t="s">
        <v>197</v>
      </c>
      <c r="M821" s="27">
        <v>1605</v>
      </c>
      <c r="N821" s="24" t="s">
        <v>750</v>
      </c>
      <c r="O821" s="24"/>
      <c r="P821" s="138" t="s">
        <v>5057</v>
      </c>
      <c r="Q821" s="147">
        <v>15</v>
      </c>
      <c r="R821" s="149" t="s">
        <v>53</v>
      </c>
      <c r="S821" s="148">
        <v>100</v>
      </c>
      <c r="T821" s="108">
        <v>1500</v>
      </c>
      <c r="U821" s="108">
        <f t="shared" si="364"/>
        <v>105</v>
      </c>
      <c r="V821" s="108">
        <f t="shared" si="365"/>
        <v>1605</v>
      </c>
      <c r="W821" s="127" t="s">
        <v>5179</v>
      </c>
      <c r="X821" s="51">
        <v>24312</v>
      </c>
      <c r="Y821" s="113">
        <v>24313</v>
      </c>
      <c r="Z821" s="113" t="s">
        <v>5180</v>
      </c>
      <c r="AA821" s="172" t="s">
        <v>5181</v>
      </c>
      <c r="AB821" s="154"/>
      <c r="AC821" s="153"/>
      <c r="AD821" s="153"/>
    </row>
    <row r="822" spans="1:30" s="2" customFormat="1" ht="48">
      <c r="A822" s="85">
        <v>24308</v>
      </c>
      <c r="B822" s="101" t="s">
        <v>5182</v>
      </c>
      <c r="C822" s="138">
        <v>6</v>
      </c>
      <c r="D822" s="22" t="s">
        <v>112</v>
      </c>
      <c r="E822" s="23" t="s">
        <v>197</v>
      </c>
      <c r="F822" s="22" t="s">
        <v>5183</v>
      </c>
      <c r="G822" s="24">
        <v>6206</v>
      </c>
      <c r="H822" s="25">
        <v>2.3199999999999998</v>
      </c>
      <c r="I822" s="22" t="s">
        <v>52</v>
      </c>
      <c r="J822" s="26" t="s">
        <v>197</v>
      </c>
      <c r="K822" s="27">
        <v>6206</v>
      </c>
      <c r="L822" s="26" t="s">
        <v>197</v>
      </c>
      <c r="M822" s="27">
        <v>6206</v>
      </c>
      <c r="N822" s="24" t="s">
        <v>750</v>
      </c>
      <c r="O822" s="24"/>
      <c r="P822" s="160" t="s">
        <v>5184</v>
      </c>
      <c r="Q822" s="147">
        <v>5</v>
      </c>
      <c r="R822" s="149" t="s">
        <v>101</v>
      </c>
      <c r="S822" s="148"/>
      <c r="T822" s="108">
        <v>5800</v>
      </c>
      <c r="U822" s="108">
        <f t="shared" si="364"/>
        <v>406</v>
      </c>
      <c r="V822" s="108">
        <f t="shared" si="365"/>
        <v>6206</v>
      </c>
      <c r="W822" s="127" t="s">
        <v>5185</v>
      </c>
      <c r="X822" s="51">
        <v>24315</v>
      </c>
      <c r="Y822" s="113">
        <v>24323</v>
      </c>
      <c r="Z822" s="113" t="s">
        <v>5186</v>
      </c>
      <c r="AA822" s="172" t="s">
        <v>5187</v>
      </c>
      <c r="AB822" s="154"/>
      <c r="AC822" s="153"/>
      <c r="AD822" s="153"/>
    </row>
    <row r="823" spans="1:30" s="2" customFormat="1" ht="48">
      <c r="A823" s="85">
        <v>24308</v>
      </c>
      <c r="B823" s="101" t="s">
        <v>5188</v>
      </c>
      <c r="C823" s="138">
        <v>2</v>
      </c>
      <c r="D823" s="22" t="s">
        <v>60</v>
      </c>
      <c r="E823" s="23" t="s">
        <v>3056</v>
      </c>
      <c r="F823" s="22" t="s">
        <v>5189</v>
      </c>
      <c r="G823" s="24">
        <v>12626</v>
      </c>
      <c r="H823" s="25">
        <v>590</v>
      </c>
      <c r="I823" s="22" t="s">
        <v>52</v>
      </c>
      <c r="J823" s="26" t="s">
        <v>3056</v>
      </c>
      <c r="K823" s="27">
        <v>12198</v>
      </c>
      <c r="L823" s="26" t="s">
        <v>3056</v>
      </c>
      <c r="M823" s="27">
        <v>12198</v>
      </c>
      <c r="N823" s="24" t="s">
        <v>750</v>
      </c>
      <c r="O823" s="24"/>
      <c r="P823" s="138"/>
      <c r="Q823" s="147">
        <v>20</v>
      </c>
      <c r="R823" s="149" t="s">
        <v>53</v>
      </c>
      <c r="S823" s="148">
        <v>570</v>
      </c>
      <c r="T823" s="108">
        <v>11400</v>
      </c>
      <c r="U823" s="108">
        <f t="shared" si="364"/>
        <v>798</v>
      </c>
      <c r="V823" s="108">
        <f t="shared" si="365"/>
        <v>12198</v>
      </c>
      <c r="W823" s="127" t="s">
        <v>5190</v>
      </c>
      <c r="X823" s="51">
        <v>24312</v>
      </c>
      <c r="Y823" s="113">
        <v>24327</v>
      </c>
      <c r="Z823" s="113" t="s">
        <v>5191</v>
      </c>
      <c r="AA823" s="172" t="s">
        <v>2366</v>
      </c>
      <c r="AB823" s="154"/>
      <c r="AC823" s="153"/>
      <c r="AD823" s="153"/>
    </row>
    <row r="824" spans="1:30" s="2" customFormat="1">
      <c r="A824" s="85">
        <v>24308</v>
      </c>
      <c r="B824" s="101" t="s">
        <v>5192</v>
      </c>
      <c r="C824" s="138">
        <v>7</v>
      </c>
      <c r="D824" s="22" t="s">
        <v>147</v>
      </c>
      <c r="E824" s="23" t="s">
        <v>4854</v>
      </c>
      <c r="F824" s="22" t="s">
        <v>5193</v>
      </c>
      <c r="G824" s="24">
        <v>14980</v>
      </c>
      <c r="H824" s="25"/>
      <c r="I824" s="22" t="s">
        <v>275</v>
      </c>
      <c r="J824" s="26" t="s">
        <v>4854</v>
      </c>
      <c r="K824" s="27">
        <v>14980</v>
      </c>
      <c r="L824" s="26" t="s">
        <v>4854</v>
      </c>
      <c r="M824" s="27">
        <v>14980</v>
      </c>
      <c r="N824" s="24" t="s">
        <v>750</v>
      </c>
      <c r="O824" s="24"/>
      <c r="P824" s="138"/>
      <c r="Q824" s="147">
        <v>7</v>
      </c>
      <c r="R824" s="149" t="s">
        <v>101</v>
      </c>
      <c r="S824" s="148"/>
      <c r="T824" s="108">
        <v>14000</v>
      </c>
      <c r="U824" s="108">
        <f t="shared" si="364"/>
        <v>980</v>
      </c>
      <c r="V824" s="108">
        <f t="shared" si="365"/>
        <v>14980</v>
      </c>
      <c r="W824" s="50" t="s">
        <v>275</v>
      </c>
      <c r="X824" s="51">
        <v>24308</v>
      </c>
      <c r="Y824" s="113">
        <v>24308</v>
      </c>
      <c r="Z824" s="113" t="s">
        <v>275</v>
      </c>
      <c r="AA824" s="172" t="s">
        <v>275</v>
      </c>
      <c r="AB824" s="154"/>
      <c r="AC824" s="153"/>
      <c r="AD824" s="153"/>
    </row>
    <row r="825" spans="1:30" s="2" customFormat="1">
      <c r="A825" s="85">
        <v>24308</v>
      </c>
      <c r="B825" s="101" t="s">
        <v>5194</v>
      </c>
      <c r="C825" s="138">
        <v>7</v>
      </c>
      <c r="D825" s="22" t="s">
        <v>147</v>
      </c>
      <c r="E825" s="23" t="s">
        <v>4854</v>
      </c>
      <c r="F825" s="22" t="s">
        <v>5195</v>
      </c>
      <c r="G825" s="24">
        <v>13375</v>
      </c>
      <c r="H825" s="25"/>
      <c r="I825" s="22" t="s">
        <v>275</v>
      </c>
      <c r="J825" s="26" t="s">
        <v>4854</v>
      </c>
      <c r="K825" s="27">
        <v>13375</v>
      </c>
      <c r="L825" s="26" t="s">
        <v>4854</v>
      </c>
      <c r="M825" s="27">
        <v>13375</v>
      </c>
      <c r="N825" s="24" t="s">
        <v>750</v>
      </c>
      <c r="O825" s="24"/>
      <c r="P825" s="138"/>
      <c r="Q825" s="147">
        <v>6</v>
      </c>
      <c r="R825" s="149" t="s">
        <v>101</v>
      </c>
      <c r="S825" s="148"/>
      <c r="T825" s="108">
        <v>12500</v>
      </c>
      <c r="U825" s="108">
        <f t="shared" si="364"/>
        <v>875</v>
      </c>
      <c r="V825" s="108">
        <f t="shared" si="365"/>
        <v>13375</v>
      </c>
      <c r="W825" s="50" t="s">
        <v>275</v>
      </c>
      <c r="X825" s="51">
        <v>24307</v>
      </c>
      <c r="Y825" s="113">
        <v>24307</v>
      </c>
      <c r="Z825" s="113" t="s">
        <v>275</v>
      </c>
      <c r="AA825" s="172" t="s">
        <v>275</v>
      </c>
      <c r="AB825" s="154"/>
      <c r="AC825" s="153"/>
      <c r="AD825" s="153"/>
    </row>
    <row r="826" spans="1:30" ht="48">
      <c r="A826" s="85">
        <v>24301</v>
      </c>
      <c r="B826" s="101" t="s">
        <v>5196</v>
      </c>
      <c r="C826" s="67">
        <v>7</v>
      </c>
      <c r="D826" s="14" t="s">
        <v>190</v>
      </c>
      <c r="E826" s="15" t="s">
        <v>930</v>
      </c>
      <c r="F826" s="14" t="s">
        <v>5197</v>
      </c>
      <c r="G826" s="16">
        <v>3424</v>
      </c>
      <c r="H826" s="17">
        <v>800</v>
      </c>
      <c r="I826" s="14" t="s">
        <v>52</v>
      </c>
      <c r="J826" s="18" t="s">
        <v>930</v>
      </c>
      <c r="K826" s="19">
        <v>3424</v>
      </c>
      <c r="L826" s="18" t="s">
        <v>930</v>
      </c>
      <c r="M826" s="19">
        <v>3424</v>
      </c>
      <c r="N826" s="16" t="s">
        <v>750</v>
      </c>
      <c r="O826" s="16"/>
      <c r="P826" s="67"/>
      <c r="Q826" s="106">
        <v>4</v>
      </c>
      <c r="R826" s="107" t="s">
        <v>276</v>
      </c>
      <c r="S826" s="20">
        <v>800</v>
      </c>
      <c r="T826" s="66">
        <v>3200</v>
      </c>
      <c r="U826" s="66">
        <f t="shared" si="364"/>
        <v>224</v>
      </c>
      <c r="V826" s="66">
        <f t="shared" si="365"/>
        <v>3424</v>
      </c>
      <c r="W826" s="127" t="s">
        <v>5198</v>
      </c>
      <c r="X826" s="51">
        <v>24302</v>
      </c>
      <c r="Y826" s="113">
        <v>24308</v>
      </c>
      <c r="Z826" s="113" t="s">
        <v>5199</v>
      </c>
      <c r="AA826" s="172" t="s">
        <v>5200</v>
      </c>
      <c r="AB826" s="3"/>
      <c r="AC826" s="5"/>
      <c r="AD826" s="5"/>
    </row>
    <row r="827" spans="1:30">
      <c r="A827" s="83">
        <v>24312</v>
      </c>
      <c r="B827" s="101" t="s">
        <v>5201</v>
      </c>
      <c r="C827" s="67" t="s">
        <v>5202</v>
      </c>
      <c r="D827" s="14" t="s">
        <v>147</v>
      </c>
      <c r="E827" s="15" t="s">
        <v>197</v>
      </c>
      <c r="F827" s="14" t="s">
        <v>5203</v>
      </c>
      <c r="G827" s="16">
        <v>111280</v>
      </c>
      <c r="H827" s="17">
        <v>26000</v>
      </c>
      <c r="I827" s="14" t="s">
        <v>52</v>
      </c>
      <c r="J827" s="30" t="s">
        <v>197</v>
      </c>
      <c r="K827" s="19">
        <v>100000</v>
      </c>
      <c r="L827" s="30" t="s">
        <v>197</v>
      </c>
      <c r="M827" s="19">
        <v>100000</v>
      </c>
      <c r="N827" s="16" t="s">
        <v>750</v>
      </c>
      <c r="O827" s="16"/>
      <c r="P827" s="67"/>
      <c r="Q827" s="106">
        <v>4</v>
      </c>
      <c r="R827" s="107" t="s">
        <v>1219</v>
      </c>
      <c r="S827" s="20">
        <v>25000</v>
      </c>
      <c r="T827" s="66">
        <v>100000</v>
      </c>
      <c r="U827" s="66">
        <f t="shared" ref="U827:U828" si="366">T827*7/100</f>
        <v>7000</v>
      </c>
      <c r="V827" s="66">
        <f t="shared" ref="V827:V828" si="367">T827+U827</f>
        <v>107000</v>
      </c>
      <c r="W827" s="127" t="s">
        <v>5204</v>
      </c>
      <c r="X827" s="51">
        <v>24298</v>
      </c>
      <c r="Y827" s="113">
        <v>24306</v>
      </c>
      <c r="Z827" s="113" t="s">
        <v>5205</v>
      </c>
      <c r="AA827" s="172" t="s">
        <v>3703</v>
      </c>
      <c r="AB827" s="3"/>
      <c r="AC827" s="5"/>
      <c r="AD827" s="5"/>
    </row>
    <row r="828" spans="1:30">
      <c r="A828" s="83">
        <v>24312</v>
      </c>
      <c r="B828" s="101" t="s">
        <v>5201</v>
      </c>
      <c r="C828" s="67" t="s">
        <v>5202</v>
      </c>
      <c r="D828" s="14" t="s">
        <v>147</v>
      </c>
      <c r="E828" s="15" t="s">
        <v>197</v>
      </c>
      <c r="F828" s="14" t="s">
        <v>5206</v>
      </c>
      <c r="G828" s="16">
        <v>111280</v>
      </c>
      <c r="H828" s="17">
        <v>26000</v>
      </c>
      <c r="I828" s="14" t="s">
        <v>52</v>
      </c>
      <c r="J828" s="30" t="s">
        <v>197</v>
      </c>
      <c r="K828" s="19">
        <v>100000</v>
      </c>
      <c r="L828" s="30" t="s">
        <v>197</v>
      </c>
      <c r="M828" s="19">
        <v>100000</v>
      </c>
      <c r="N828" s="16" t="s">
        <v>750</v>
      </c>
      <c r="O828" s="16"/>
      <c r="P828" s="67"/>
      <c r="Q828" s="106">
        <v>4</v>
      </c>
      <c r="R828" s="107" t="s">
        <v>1219</v>
      </c>
      <c r="S828" s="20">
        <v>25000</v>
      </c>
      <c r="T828" s="66">
        <v>100000</v>
      </c>
      <c r="U828" s="66">
        <f t="shared" si="366"/>
        <v>7000</v>
      </c>
      <c r="V828" s="66">
        <f t="shared" si="367"/>
        <v>107000</v>
      </c>
      <c r="W828" s="127" t="s">
        <v>5204</v>
      </c>
      <c r="X828" s="51">
        <v>24298</v>
      </c>
      <c r="Y828" s="113">
        <v>24306</v>
      </c>
      <c r="Z828" s="113" t="s">
        <v>5205</v>
      </c>
      <c r="AA828" s="172" t="s">
        <v>3703</v>
      </c>
      <c r="AB828" s="3"/>
      <c r="AC828" s="5"/>
      <c r="AD828" s="5"/>
    </row>
    <row r="829" spans="1:30">
      <c r="A829" s="85">
        <v>24309</v>
      </c>
      <c r="B829" s="101" t="s">
        <v>5207</v>
      </c>
      <c r="C829" s="67">
        <v>7</v>
      </c>
      <c r="D829" s="14" t="s">
        <v>147</v>
      </c>
      <c r="E829" s="15" t="s">
        <v>436</v>
      </c>
      <c r="F829" s="14" t="s">
        <v>437</v>
      </c>
      <c r="G829" s="16">
        <v>1572.9</v>
      </c>
      <c r="H829" s="17"/>
      <c r="I829" s="14" t="s">
        <v>275</v>
      </c>
      <c r="J829" s="18" t="s">
        <v>436</v>
      </c>
      <c r="K829" s="19">
        <v>15782.9</v>
      </c>
      <c r="L829" s="18" t="s">
        <v>436</v>
      </c>
      <c r="M829" s="19">
        <v>15782.9</v>
      </c>
      <c r="N829" s="16" t="s">
        <v>750</v>
      </c>
      <c r="O829" s="16"/>
      <c r="P829" s="67"/>
      <c r="Q829" s="106">
        <v>2</v>
      </c>
      <c r="R829" s="107" t="s">
        <v>101</v>
      </c>
      <c r="S829" s="20"/>
      <c r="T829" s="66">
        <v>1470</v>
      </c>
      <c r="U829" s="66">
        <f t="shared" ref="U829:U832" si="368">T829*7/100</f>
        <v>102.9</v>
      </c>
      <c r="V829" s="66">
        <f t="shared" ref="V829:V836" si="369">T829+U829</f>
        <v>1572.9</v>
      </c>
      <c r="W829" s="50" t="s">
        <v>275</v>
      </c>
      <c r="X829" s="51">
        <v>24308</v>
      </c>
      <c r="Y829" s="113">
        <v>24308</v>
      </c>
      <c r="Z829" s="113" t="s">
        <v>275</v>
      </c>
      <c r="AA829" s="172" t="s">
        <v>275</v>
      </c>
      <c r="AB829" s="3"/>
      <c r="AC829" s="5"/>
      <c r="AD829" s="5"/>
    </row>
    <row r="830" spans="1:30" ht="72">
      <c r="A830" s="85">
        <v>24312</v>
      </c>
      <c r="B830" s="101" t="s">
        <v>5208</v>
      </c>
      <c r="C830" s="67">
        <v>2</v>
      </c>
      <c r="D830" s="14" t="s">
        <v>60</v>
      </c>
      <c r="E830" s="15" t="s">
        <v>462</v>
      </c>
      <c r="F830" s="14" t="s">
        <v>5209</v>
      </c>
      <c r="G830" s="16">
        <v>51360</v>
      </c>
      <c r="H830" s="17">
        <v>0.8</v>
      </c>
      <c r="I830" s="14" t="s">
        <v>52</v>
      </c>
      <c r="J830" s="18" t="s">
        <v>462</v>
      </c>
      <c r="K830" s="19">
        <v>41730</v>
      </c>
      <c r="L830" s="18" t="s">
        <v>462</v>
      </c>
      <c r="M830" s="19">
        <v>41730</v>
      </c>
      <c r="N830" s="16" t="s">
        <v>750</v>
      </c>
      <c r="O830" s="16"/>
      <c r="P830" s="67"/>
      <c r="Q830" s="106">
        <v>60000</v>
      </c>
      <c r="R830" s="107" t="s">
        <v>322</v>
      </c>
      <c r="S830" s="20">
        <v>0.65</v>
      </c>
      <c r="T830" s="66">
        <v>39000</v>
      </c>
      <c r="U830" s="66">
        <f t="shared" si="368"/>
        <v>2730</v>
      </c>
      <c r="V830" s="66">
        <f t="shared" si="369"/>
        <v>41730</v>
      </c>
      <c r="W830" s="127" t="s">
        <v>5210</v>
      </c>
      <c r="X830" s="51">
        <v>24313</v>
      </c>
      <c r="Y830" s="113">
        <v>24327</v>
      </c>
      <c r="Z830" s="113" t="s">
        <v>5211</v>
      </c>
      <c r="AA830" s="172" t="s">
        <v>2461</v>
      </c>
      <c r="AB830" s="3"/>
      <c r="AC830" s="5"/>
      <c r="AD830" s="5"/>
    </row>
    <row r="831" spans="1:30">
      <c r="A831" s="85">
        <v>24313</v>
      </c>
      <c r="B831" s="101" t="s">
        <v>5212</v>
      </c>
      <c r="C831" s="67">
        <v>2</v>
      </c>
      <c r="D831" s="14" t="s">
        <v>60</v>
      </c>
      <c r="E831" s="15" t="s">
        <v>5213</v>
      </c>
      <c r="F831" s="14" t="s">
        <v>5214</v>
      </c>
      <c r="G831" s="16">
        <v>24610</v>
      </c>
      <c r="H831" s="17">
        <v>23</v>
      </c>
      <c r="I831" s="14" t="s">
        <v>52</v>
      </c>
      <c r="J831" s="15" t="s">
        <v>5213</v>
      </c>
      <c r="K831" s="19">
        <v>21400</v>
      </c>
      <c r="L831" s="15" t="s">
        <v>5213</v>
      </c>
      <c r="M831" s="19">
        <v>21400</v>
      </c>
      <c r="N831" s="16" t="s">
        <v>750</v>
      </c>
      <c r="O831" s="16"/>
      <c r="P831" s="67"/>
      <c r="Q831" s="106">
        <v>1000</v>
      </c>
      <c r="R831" s="107" t="s">
        <v>206</v>
      </c>
      <c r="S831" s="20">
        <v>20</v>
      </c>
      <c r="T831" s="66">
        <v>20000</v>
      </c>
      <c r="U831" s="66">
        <f t="shared" si="368"/>
        <v>1400</v>
      </c>
      <c r="V831" s="66">
        <f t="shared" si="369"/>
        <v>21400</v>
      </c>
      <c r="W831" s="127" t="s">
        <v>5215</v>
      </c>
      <c r="X831" s="51">
        <v>24314</v>
      </c>
      <c r="Y831" s="113">
        <v>24334</v>
      </c>
      <c r="Z831" s="113" t="s">
        <v>5216</v>
      </c>
      <c r="AA831" s="172" t="s">
        <v>2366</v>
      </c>
      <c r="AB831" s="3"/>
      <c r="AC831" s="5"/>
      <c r="AD831" s="5"/>
    </row>
    <row r="832" spans="1:30" ht="72">
      <c r="A832" s="85">
        <v>24313</v>
      </c>
      <c r="B832" s="101" t="s">
        <v>5217</v>
      </c>
      <c r="C832" s="67">
        <v>2</v>
      </c>
      <c r="D832" s="14" t="s">
        <v>60</v>
      </c>
      <c r="E832" s="15" t="s">
        <v>4610</v>
      </c>
      <c r="F832" s="14" t="s">
        <v>3041</v>
      </c>
      <c r="G832" s="16">
        <v>2856900</v>
      </c>
      <c r="H832" s="17">
        <v>89</v>
      </c>
      <c r="I832" s="14" t="s">
        <v>94</v>
      </c>
      <c r="J832" s="18" t="s">
        <v>4610</v>
      </c>
      <c r="K832" s="19">
        <v>952300</v>
      </c>
      <c r="L832" s="18" t="s">
        <v>4610</v>
      </c>
      <c r="M832" s="19">
        <v>952300</v>
      </c>
      <c r="N832" s="16" t="s">
        <v>750</v>
      </c>
      <c r="O832" s="16"/>
      <c r="P832" s="67"/>
      <c r="Q832" s="106">
        <v>10000</v>
      </c>
      <c r="R832" s="107" t="s">
        <v>63</v>
      </c>
      <c r="S832" s="20">
        <v>89</v>
      </c>
      <c r="T832" s="66">
        <v>890000</v>
      </c>
      <c r="U832" s="66">
        <f t="shared" si="368"/>
        <v>62300</v>
      </c>
      <c r="V832" s="66">
        <f t="shared" si="369"/>
        <v>952300</v>
      </c>
      <c r="W832" s="50" t="s">
        <v>36</v>
      </c>
      <c r="X832" s="51">
        <v>24356</v>
      </c>
      <c r="Y832" s="113">
        <v>24361</v>
      </c>
      <c r="Z832" s="113" t="s">
        <v>4611</v>
      </c>
      <c r="AA832" s="172" t="s">
        <v>4612</v>
      </c>
      <c r="AB832" s="3" t="s">
        <v>314</v>
      </c>
      <c r="AC832" s="5"/>
      <c r="AD832" s="5"/>
    </row>
    <row r="833" spans="1:30">
      <c r="A833" s="85"/>
      <c r="B833" s="101"/>
      <c r="C833" s="67"/>
      <c r="D833" s="14"/>
      <c r="E833" s="15"/>
      <c r="F833" s="14"/>
      <c r="G833" s="16"/>
      <c r="H833" s="17"/>
      <c r="I833" s="14"/>
      <c r="J833" s="18"/>
      <c r="K833" s="19"/>
      <c r="L833" s="18"/>
      <c r="M833" s="63"/>
      <c r="N833" s="16"/>
      <c r="O833" s="16"/>
      <c r="P833" s="67"/>
      <c r="Q833" s="106">
        <v>10000</v>
      </c>
      <c r="R833" s="107" t="s">
        <v>63</v>
      </c>
      <c r="S833" s="20">
        <v>89</v>
      </c>
      <c r="T833" s="66">
        <v>890000</v>
      </c>
      <c r="U833" s="66">
        <f t="shared" ref="U833:U834" si="370">T833*7/100</f>
        <v>62300</v>
      </c>
      <c r="V833" s="66">
        <f t="shared" ref="V833:V834" si="371">T833+U833</f>
        <v>952300</v>
      </c>
      <c r="W833" s="50" t="s">
        <v>36</v>
      </c>
      <c r="X833" s="51">
        <v>24356</v>
      </c>
      <c r="Y833" s="113">
        <v>24372</v>
      </c>
      <c r="Z833" s="113" t="s">
        <v>4613</v>
      </c>
      <c r="AA833" s="172" t="s">
        <v>4612</v>
      </c>
      <c r="AB833" s="3" t="s">
        <v>551</v>
      </c>
      <c r="AC833" s="5"/>
      <c r="AD833" s="5"/>
    </row>
    <row r="834" spans="1:30">
      <c r="A834" s="85"/>
      <c r="B834" s="101"/>
      <c r="C834" s="67"/>
      <c r="D834" s="14"/>
      <c r="E834" s="15"/>
      <c r="F834" s="14"/>
      <c r="G834" s="16"/>
      <c r="H834" s="17"/>
      <c r="I834" s="14"/>
      <c r="J834" s="18"/>
      <c r="K834" s="19"/>
      <c r="L834" s="18"/>
      <c r="M834" s="63"/>
      <c r="N834" s="16"/>
      <c r="O834" s="16"/>
      <c r="P834" s="67"/>
      <c r="Q834" s="106">
        <v>10000</v>
      </c>
      <c r="R834" s="107" t="s">
        <v>63</v>
      </c>
      <c r="S834" s="20">
        <v>89</v>
      </c>
      <c r="T834" s="66">
        <v>890000</v>
      </c>
      <c r="U834" s="66">
        <f t="shared" si="370"/>
        <v>62300</v>
      </c>
      <c r="V834" s="66">
        <f t="shared" si="371"/>
        <v>952300</v>
      </c>
      <c r="W834" s="50" t="s">
        <v>36</v>
      </c>
      <c r="X834" s="51">
        <v>24356</v>
      </c>
      <c r="Y834" s="113">
        <v>24400</v>
      </c>
      <c r="Z834" s="113" t="s">
        <v>5218</v>
      </c>
      <c r="AA834" s="172" t="s">
        <v>4612</v>
      </c>
      <c r="AB834" s="3" t="s">
        <v>553</v>
      </c>
      <c r="AC834" s="5"/>
      <c r="AD834" s="5"/>
    </row>
    <row r="835" spans="1:30">
      <c r="A835" s="85">
        <v>24307</v>
      </c>
      <c r="B835" s="101" t="s">
        <v>5219</v>
      </c>
      <c r="C835" s="67">
        <v>6</v>
      </c>
      <c r="D835" s="14" t="s">
        <v>112</v>
      </c>
      <c r="E835" s="15" t="s">
        <v>3168</v>
      </c>
      <c r="F835" s="14" t="s">
        <v>5220</v>
      </c>
      <c r="G835" s="16">
        <v>720</v>
      </c>
      <c r="H835" s="17">
        <v>0.72</v>
      </c>
      <c r="I835" s="14" t="s">
        <v>52</v>
      </c>
      <c r="J835" s="15" t="s">
        <v>3168</v>
      </c>
      <c r="K835" s="16">
        <v>720</v>
      </c>
      <c r="L835" s="15" t="s">
        <v>3168</v>
      </c>
      <c r="M835" s="16">
        <v>720</v>
      </c>
      <c r="N835" s="16" t="s">
        <v>750</v>
      </c>
      <c r="O835" s="16"/>
      <c r="P835" s="67" t="s">
        <v>5221</v>
      </c>
      <c r="Q835" s="106">
        <v>1000</v>
      </c>
      <c r="R835" s="107" t="s">
        <v>206</v>
      </c>
      <c r="S835" s="20">
        <v>0.72</v>
      </c>
      <c r="T835" s="66">
        <v>720</v>
      </c>
      <c r="U835" s="66">
        <v>0</v>
      </c>
      <c r="V835" s="66">
        <f t="shared" si="369"/>
        <v>720</v>
      </c>
      <c r="W835" s="127" t="s">
        <v>5222</v>
      </c>
      <c r="X835" s="51">
        <v>24312</v>
      </c>
      <c r="Y835" s="113">
        <v>24314</v>
      </c>
      <c r="Z835" s="113" t="s">
        <v>5223</v>
      </c>
      <c r="AA835" s="172" t="s">
        <v>209</v>
      </c>
      <c r="AB835" s="3"/>
      <c r="AC835" s="5"/>
      <c r="AD835" s="5"/>
    </row>
    <row r="836" spans="1:30">
      <c r="A836" s="85">
        <v>24307</v>
      </c>
      <c r="B836" s="101" t="s">
        <v>5219</v>
      </c>
      <c r="C836" s="67">
        <v>6</v>
      </c>
      <c r="D836" s="14" t="s">
        <v>112</v>
      </c>
      <c r="E836" s="15" t="s">
        <v>3168</v>
      </c>
      <c r="F836" s="14" t="s">
        <v>5224</v>
      </c>
      <c r="G836" s="16">
        <v>1200</v>
      </c>
      <c r="H836" s="17">
        <v>1.2</v>
      </c>
      <c r="I836" s="14" t="s">
        <v>52</v>
      </c>
      <c r="J836" s="15" t="s">
        <v>3168</v>
      </c>
      <c r="K836" s="16">
        <v>1200</v>
      </c>
      <c r="L836" s="15" t="s">
        <v>3168</v>
      </c>
      <c r="M836" s="16">
        <v>1200</v>
      </c>
      <c r="N836" s="16" t="s">
        <v>750</v>
      </c>
      <c r="O836" s="16"/>
      <c r="P836" s="67" t="s">
        <v>5221</v>
      </c>
      <c r="Q836" s="106">
        <v>1000</v>
      </c>
      <c r="R836" s="107" t="s">
        <v>206</v>
      </c>
      <c r="S836" s="20">
        <v>1.2</v>
      </c>
      <c r="T836" s="66">
        <v>1200</v>
      </c>
      <c r="U836" s="66">
        <v>0</v>
      </c>
      <c r="V836" s="66">
        <f t="shared" si="369"/>
        <v>1200</v>
      </c>
      <c r="W836" s="127" t="s">
        <v>5222</v>
      </c>
      <c r="X836" s="51">
        <v>24312</v>
      </c>
      <c r="Y836" s="113">
        <v>24314</v>
      </c>
      <c r="Z836" s="113" t="s">
        <v>5223</v>
      </c>
      <c r="AA836" s="172" t="s">
        <v>209</v>
      </c>
      <c r="AB836" s="3"/>
      <c r="AC836" s="5"/>
      <c r="AD836" s="5"/>
    </row>
    <row r="837" spans="1:30" s="2" customFormat="1" ht="48">
      <c r="A837" s="85">
        <v>24312</v>
      </c>
      <c r="B837" s="101" t="s">
        <v>5225</v>
      </c>
      <c r="C837" s="138">
        <v>6</v>
      </c>
      <c r="D837" s="22" t="s">
        <v>147</v>
      </c>
      <c r="E837" s="23" t="s">
        <v>620</v>
      </c>
      <c r="F837" s="22" t="s">
        <v>5226</v>
      </c>
      <c r="G837" s="24">
        <v>66.64</v>
      </c>
      <c r="H837" s="25">
        <v>0.06</v>
      </c>
      <c r="I837" s="22" t="s">
        <v>52</v>
      </c>
      <c r="J837" s="26" t="s">
        <v>620</v>
      </c>
      <c r="K837" s="27">
        <v>62.28</v>
      </c>
      <c r="L837" s="26" t="s">
        <v>620</v>
      </c>
      <c r="M837" s="27">
        <v>62.28</v>
      </c>
      <c r="N837" s="24" t="s">
        <v>750</v>
      </c>
      <c r="O837" s="24"/>
      <c r="P837" s="138" t="s">
        <v>5227</v>
      </c>
      <c r="Q837" s="147">
        <v>1038</v>
      </c>
      <c r="R837" s="149" t="s">
        <v>301</v>
      </c>
      <c r="S837" s="148">
        <v>0.06</v>
      </c>
      <c r="T837" s="108">
        <v>62.28</v>
      </c>
      <c r="U837" s="108">
        <v>0</v>
      </c>
      <c r="V837" s="108">
        <f t="shared" si="354"/>
        <v>62.28</v>
      </c>
      <c r="W837" s="127" t="s">
        <v>5228</v>
      </c>
      <c r="X837" s="51">
        <v>24314</v>
      </c>
      <c r="Y837" s="113">
        <v>24314</v>
      </c>
      <c r="Z837" s="113" t="s">
        <v>5229</v>
      </c>
      <c r="AA837" s="172" t="s">
        <v>4667</v>
      </c>
      <c r="AB837" s="154"/>
      <c r="AC837" s="153"/>
      <c r="AD837" s="153"/>
    </row>
    <row r="838" spans="1:30" s="2" customFormat="1">
      <c r="A838" s="85">
        <v>24314</v>
      </c>
      <c r="B838" s="101" t="s">
        <v>5230</v>
      </c>
      <c r="C838" s="138">
        <v>7</v>
      </c>
      <c r="D838" s="22" t="s">
        <v>147</v>
      </c>
      <c r="E838" s="23" t="s">
        <v>4854</v>
      </c>
      <c r="F838" s="22" t="s">
        <v>5231</v>
      </c>
      <c r="G838" s="24">
        <v>7490</v>
      </c>
      <c r="H838" s="25"/>
      <c r="I838" s="22" t="s">
        <v>275</v>
      </c>
      <c r="J838" s="26" t="s">
        <v>4854</v>
      </c>
      <c r="K838" s="27">
        <v>7490</v>
      </c>
      <c r="L838" s="26" t="s">
        <v>4854</v>
      </c>
      <c r="M838" s="27">
        <v>7490</v>
      </c>
      <c r="N838" s="24" t="s">
        <v>750</v>
      </c>
      <c r="O838" s="24"/>
      <c r="P838" s="138"/>
      <c r="Q838" s="147">
        <v>5</v>
      </c>
      <c r="R838" s="149" t="s">
        <v>101</v>
      </c>
      <c r="S838" s="148"/>
      <c r="T838" s="108">
        <v>7000</v>
      </c>
      <c r="U838" s="108">
        <f t="shared" si="344"/>
        <v>490</v>
      </c>
      <c r="V838" s="108">
        <f t="shared" si="345"/>
        <v>7490</v>
      </c>
      <c r="W838" s="50" t="s">
        <v>275</v>
      </c>
      <c r="X838" s="51">
        <v>24313</v>
      </c>
      <c r="Y838" s="113">
        <v>24313</v>
      </c>
      <c r="Z838" s="113" t="s">
        <v>275</v>
      </c>
      <c r="AA838" s="172" t="s">
        <v>275</v>
      </c>
      <c r="AB838" s="154"/>
      <c r="AC838" s="153"/>
      <c r="AD838" s="153"/>
    </row>
    <row r="839" spans="1:30" s="2" customFormat="1" ht="48">
      <c r="A839" s="85">
        <v>24313</v>
      </c>
      <c r="B839" s="101" t="s">
        <v>5232</v>
      </c>
      <c r="C839" s="138">
        <v>2</v>
      </c>
      <c r="D839" s="22" t="s">
        <v>60</v>
      </c>
      <c r="E839" s="23" t="s">
        <v>50</v>
      </c>
      <c r="F839" s="22" t="s">
        <v>5233</v>
      </c>
      <c r="G839" s="24">
        <v>1391</v>
      </c>
      <c r="H839" s="25">
        <v>1200</v>
      </c>
      <c r="I839" s="22" t="s">
        <v>52</v>
      </c>
      <c r="J839" s="26" t="s">
        <v>50</v>
      </c>
      <c r="K839" s="27">
        <v>1284</v>
      </c>
      <c r="L839" s="26" t="s">
        <v>50</v>
      </c>
      <c r="M839" s="27">
        <v>1284</v>
      </c>
      <c r="N839" s="24" t="s">
        <v>750</v>
      </c>
      <c r="O839" s="24"/>
      <c r="P839" s="138"/>
      <c r="Q839" s="147">
        <v>1</v>
      </c>
      <c r="R839" s="149" t="s">
        <v>53</v>
      </c>
      <c r="S839" s="148"/>
      <c r="T839" s="108">
        <v>1200</v>
      </c>
      <c r="U839" s="108">
        <f t="shared" ref="U839:U842" si="372">T839*7/100</f>
        <v>84</v>
      </c>
      <c r="V839" s="108">
        <f t="shared" ref="V839:V844" si="373">T839+U839</f>
        <v>1284</v>
      </c>
      <c r="W839" s="127" t="s">
        <v>5035</v>
      </c>
      <c r="X839" s="51">
        <v>24315</v>
      </c>
      <c r="Y839" s="113">
        <v>24336</v>
      </c>
      <c r="Z839" s="113" t="s">
        <v>5234</v>
      </c>
      <c r="AA839" s="172" t="s">
        <v>2366</v>
      </c>
      <c r="AB839" s="154"/>
      <c r="AC839" s="153"/>
      <c r="AD839" s="153"/>
    </row>
    <row r="840" spans="1:30" s="2" customFormat="1" ht="48">
      <c r="A840" s="85">
        <v>24314</v>
      </c>
      <c r="B840" s="101" t="s">
        <v>5235</v>
      </c>
      <c r="C840" s="138">
        <v>6</v>
      </c>
      <c r="D840" s="22" t="s">
        <v>112</v>
      </c>
      <c r="E840" s="23" t="s">
        <v>197</v>
      </c>
      <c r="F840" s="22" t="s">
        <v>5236</v>
      </c>
      <c r="G840" s="24">
        <v>16050</v>
      </c>
      <c r="H840" s="25">
        <v>3</v>
      </c>
      <c r="I840" s="22" t="s">
        <v>52</v>
      </c>
      <c r="J840" s="26" t="s">
        <v>197</v>
      </c>
      <c r="K840" s="27">
        <v>16050</v>
      </c>
      <c r="L840" s="26" t="s">
        <v>197</v>
      </c>
      <c r="M840" s="27">
        <v>16050</v>
      </c>
      <c r="N840" s="24" t="s">
        <v>750</v>
      </c>
      <c r="O840" s="24"/>
      <c r="P840" s="138" t="s">
        <v>5088</v>
      </c>
      <c r="Q840" s="147">
        <v>5000</v>
      </c>
      <c r="R840" s="149" t="s">
        <v>53</v>
      </c>
      <c r="S840" s="148">
        <v>3</v>
      </c>
      <c r="T840" s="108">
        <v>15000</v>
      </c>
      <c r="U840" s="108">
        <f t="shared" si="372"/>
        <v>1050</v>
      </c>
      <c r="V840" s="108">
        <f t="shared" si="373"/>
        <v>16050</v>
      </c>
      <c r="W840" s="127" t="s">
        <v>5237</v>
      </c>
      <c r="X840" s="51">
        <v>24323</v>
      </c>
      <c r="Y840" s="113">
        <v>24327</v>
      </c>
      <c r="Z840" s="113" t="s">
        <v>5238</v>
      </c>
      <c r="AA840" s="172" t="s">
        <v>5239</v>
      </c>
      <c r="AB840" s="154"/>
      <c r="AC840" s="153"/>
      <c r="AD840" s="153"/>
    </row>
    <row r="841" spans="1:30" s="2" customFormat="1" ht="48">
      <c r="A841" s="85">
        <v>24314</v>
      </c>
      <c r="B841" s="101" t="s">
        <v>5240</v>
      </c>
      <c r="C841" s="138">
        <v>2</v>
      </c>
      <c r="D841" s="22" t="s">
        <v>60</v>
      </c>
      <c r="E841" s="23" t="s">
        <v>3056</v>
      </c>
      <c r="F841" s="22" t="s">
        <v>5241</v>
      </c>
      <c r="G841" s="24">
        <v>19260</v>
      </c>
      <c r="H841" s="25">
        <v>1.2</v>
      </c>
      <c r="I841" s="22" t="s">
        <v>52</v>
      </c>
      <c r="J841" s="26" t="s">
        <v>3056</v>
      </c>
      <c r="K841" s="27">
        <v>19260</v>
      </c>
      <c r="L841" s="26" t="s">
        <v>3056</v>
      </c>
      <c r="M841" s="27">
        <v>19260</v>
      </c>
      <c r="N841" s="24" t="s">
        <v>750</v>
      </c>
      <c r="O841" s="24"/>
      <c r="P841" s="138"/>
      <c r="Q841" s="147">
        <v>15000</v>
      </c>
      <c r="R841" s="149" t="s">
        <v>80</v>
      </c>
      <c r="S841" s="148">
        <v>1.2</v>
      </c>
      <c r="T841" s="108">
        <v>18000</v>
      </c>
      <c r="U841" s="108">
        <f t="shared" si="372"/>
        <v>1260</v>
      </c>
      <c r="V841" s="108">
        <f t="shared" si="373"/>
        <v>19260</v>
      </c>
      <c r="W841" s="127" t="s">
        <v>5242</v>
      </c>
      <c r="X841" s="51">
        <v>24315</v>
      </c>
      <c r="Y841" s="113">
        <v>24326</v>
      </c>
      <c r="Z841" s="113" t="s">
        <v>5243</v>
      </c>
      <c r="AA841" s="172" t="s">
        <v>3140</v>
      </c>
      <c r="AB841" s="154"/>
      <c r="AC841" s="153"/>
      <c r="AD841" s="153"/>
    </row>
    <row r="842" spans="1:30" s="2" customFormat="1">
      <c r="A842" s="85">
        <v>24329</v>
      </c>
      <c r="B842" s="101" t="s">
        <v>5244</v>
      </c>
      <c r="C842" s="138">
        <v>7</v>
      </c>
      <c r="D842" s="22" t="s">
        <v>147</v>
      </c>
      <c r="E842" s="23" t="s">
        <v>436</v>
      </c>
      <c r="F842" s="22" t="s">
        <v>437</v>
      </c>
      <c r="G842" s="24">
        <v>3252.8</v>
      </c>
      <c r="H842" s="25"/>
      <c r="I842" s="22" t="s">
        <v>275</v>
      </c>
      <c r="J842" s="26" t="s">
        <v>436</v>
      </c>
      <c r="K842" s="27">
        <v>3252.8</v>
      </c>
      <c r="L842" s="26" t="s">
        <v>436</v>
      </c>
      <c r="M842" s="27">
        <v>3252.8</v>
      </c>
      <c r="N842" s="24" t="s">
        <v>750</v>
      </c>
      <c r="O842" s="24"/>
      <c r="P842" s="138"/>
      <c r="Q842" s="147">
        <v>3</v>
      </c>
      <c r="R842" s="149" t="s">
        <v>101</v>
      </c>
      <c r="S842" s="148"/>
      <c r="T842" s="108">
        <v>3040</v>
      </c>
      <c r="U842" s="108">
        <f t="shared" si="372"/>
        <v>212.8</v>
      </c>
      <c r="V842" s="108">
        <f t="shared" si="373"/>
        <v>3252.8</v>
      </c>
      <c r="W842" s="50" t="s">
        <v>275</v>
      </c>
      <c r="X842" s="51">
        <v>24315</v>
      </c>
      <c r="Y842" s="113">
        <v>24315</v>
      </c>
      <c r="Z842" s="113" t="s">
        <v>275</v>
      </c>
      <c r="AA842" s="172"/>
      <c r="AB842" s="154"/>
      <c r="AC842" s="153"/>
      <c r="AD842" s="153"/>
    </row>
    <row r="843" spans="1:30" s="2" customFormat="1" ht="48">
      <c r="A843" s="85">
        <v>24323</v>
      </c>
      <c r="B843" s="101" t="s">
        <v>5245</v>
      </c>
      <c r="C843" s="138">
        <v>7</v>
      </c>
      <c r="D843" s="22" t="s">
        <v>31</v>
      </c>
      <c r="E843" s="23" t="s">
        <v>32</v>
      </c>
      <c r="F843" s="22" t="s">
        <v>5246</v>
      </c>
      <c r="G843" s="24">
        <v>706800</v>
      </c>
      <c r="H843" s="25"/>
      <c r="I843" s="22" t="s">
        <v>52</v>
      </c>
      <c r="J843" s="26" t="s">
        <v>32</v>
      </c>
      <c r="K843" s="27">
        <v>58900</v>
      </c>
      <c r="L843" s="26" t="s">
        <v>32</v>
      </c>
      <c r="M843" s="27">
        <v>58900</v>
      </c>
      <c r="N843" s="24" t="s">
        <v>750</v>
      </c>
      <c r="O843" s="24"/>
      <c r="P843" s="138"/>
      <c r="Q843" s="147">
        <v>1</v>
      </c>
      <c r="R843" s="149" t="s">
        <v>35</v>
      </c>
      <c r="S843" s="148"/>
      <c r="T843" s="108">
        <v>58900</v>
      </c>
      <c r="U843" s="108">
        <v>0</v>
      </c>
      <c r="V843" s="108">
        <f t="shared" si="373"/>
        <v>58900</v>
      </c>
      <c r="W843" s="50" t="s">
        <v>36</v>
      </c>
      <c r="X843" s="51">
        <v>23986</v>
      </c>
      <c r="Y843" s="113">
        <v>24323</v>
      </c>
      <c r="Z843" s="113" t="s">
        <v>3329</v>
      </c>
      <c r="AA843" s="172" t="s">
        <v>3330</v>
      </c>
      <c r="AB843" s="154"/>
      <c r="AC843" s="153"/>
      <c r="AD843" s="153"/>
    </row>
    <row r="844" spans="1:30" s="2" customFormat="1" ht="48">
      <c r="A844" s="85">
        <v>24323</v>
      </c>
      <c r="B844" s="101" t="s">
        <v>5247</v>
      </c>
      <c r="C844" s="138">
        <v>7</v>
      </c>
      <c r="D844" s="22" t="s">
        <v>31</v>
      </c>
      <c r="E844" s="23" t="s">
        <v>40</v>
      </c>
      <c r="F844" s="22" t="s">
        <v>5248</v>
      </c>
      <c r="G844" s="24">
        <v>1026240</v>
      </c>
      <c r="H844" s="25"/>
      <c r="I844" s="22" t="s">
        <v>52</v>
      </c>
      <c r="J844" s="26" t="s">
        <v>40</v>
      </c>
      <c r="K844" s="27">
        <v>85520</v>
      </c>
      <c r="L844" s="26" t="s">
        <v>40</v>
      </c>
      <c r="M844" s="27">
        <v>85520</v>
      </c>
      <c r="N844" s="24" t="s">
        <v>750</v>
      </c>
      <c r="O844" s="24"/>
      <c r="P844" s="138"/>
      <c r="Q844" s="147">
        <v>1</v>
      </c>
      <c r="R844" s="149" t="s">
        <v>35</v>
      </c>
      <c r="S844" s="148"/>
      <c r="T844" s="108">
        <v>85520</v>
      </c>
      <c r="U844" s="108">
        <v>0</v>
      </c>
      <c r="V844" s="108">
        <f t="shared" si="373"/>
        <v>85520</v>
      </c>
      <c r="W844" s="50" t="s">
        <v>36</v>
      </c>
      <c r="X844" s="51">
        <v>23986</v>
      </c>
      <c r="Y844" s="113">
        <v>24323</v>
      </c>
      <c r="Z844" s="113" t="s">
        <v>3333</v>
      </c>
      <c r="AA844" s="172" t="s">
        <v>3334</v>
      </c>
      <c r="AB844" s="154"/>
      <c r="AC844" s="153"/>
      <c r="AD844" s="153"/>
    </row>
    <row r="845" spans="1:30" s="2" customFormat="1" ht="48">
      <c r="A845" s="85">
        <v>24322</v>
      </c>
      <c r="B845" s="101" t="s">
        <v>5249</v>
      </c>
      <c r="C845" s="138">
        <v>3</v>
      </c>
      <c r="D845" s="22" t="s">
        <v>60</v>
      </c>
      <c r="E845" s="23" t="s">
        <v>3236</v>
      </c>
      <c r="F845" s="22" t="s">
        <v>5250</v>
      </c>
      <c r="G845" s="24">
        <v>20330</v>
      </c>
      <c r="H845" s="25">
        <v>95</v>
      </c>
      <c r="I845" s="22" t="s">
        <v>52</v>
      </c>
      <c r="J845" s="26" t="s">
        <v>3236</v>
      </c>
      <c r="K845" s="27">
        <v>20330</v>
      </c>
      <c r="L845" s="26" t="s">
        <v>3236</v>
      </c>
      <c r="M845" s="27">
        <v>20330</v>
      </c>
      <c r="N845" s="24" t="s">
        <v>750</v>
      </c>
      <c r="O845" s="24"/>
      <c r="P845" s="138"/>
      <c r="Q845" s="147">
        <v>200</v>
      </c>
      <c r="R845" s="149" t="s">
        <v>58</v>
      </c>
      <c r="S845" s="148">
        <v>95</v>
      </c>
      <c r="T845" s="108">
        <v>19000</v>
      </c>
      <c r="U845" s="108">
        <f t="shared" ref="U845:U858" si="374">T845*7/100</f>
        <v>1330</v>
      </c>
      <c r="V845" s="108">
        <f t="shared" ref="V845:V858" si="375">T845+U845</f>
        <v>20330</v>
      </c>
      <c r="W845" s="127" t="s">
        <v>5251</v>
      </c>
      <c r="X845" s="51">
        <v>24327</v>
      </c>
      <c r="Y845" s="113">
        <v>24334</v>
      </c>
      <c r="Z845" s="113" t="s">
        <v>5252</v>
      </c>
      <c r="AA845" s="172" t="s">
        <v>5253</v>
      </c>
      <c r="AB845" s="154"/>
      <c r="AC845" s="153"/>
      <c r="AD845" s="153"/>
    </row>
    <row r="846" spans="1:30" s="2" customFormat="1" ht="48">
      <c r="A846" s="85">
        <v>24322</v>
      </c>
      <c r="B846" s="101" t="s">
        <v>5249</v>
      </c>
      <c r="C846" s="138">
        <v>3</v>
      </c>
      <c r="D846" s="22" t="s">
        <v>60</v>
      </c>
      <c r="E846" s="23" t="s">
        <v>3236</v>
      </c>
      <c r="F846" s="22" t="s">
        <v>5254</v>
      </c>
      <c r="G846" s="24">
        <v>8774</v>
      </c>
      <c r="H846" s="25">
        <v>82</v>
      </c>
      <c r="I846" s="22" t="s">
        <v>52</v>
      </c>
      <c r="J846" s="26" t="s">
        <v>3236</v>
      </c>
      <c r="K846" s="27">
        <v>8774</v>
      </c>
      <c r="L846" s="26" t="s">
        <v>3236</v>
      </c>
      <c r="M846" s="27">
        <v>8774</v>
      </c>
      <c r="N846" s="24" t="s">
        <v>750</v>
      </c>
      <c r="O846" s="24"/>
      <c r="P846" s="138"/>
      <c r="Q846" s="147">
        <v>100</v>
      </c>
      <c r="R846" s="149" t="s">
        <v>58</v>
      </c>
      <c r="S846" s="148">
        <v>82</v>
      </c>
      <c r="T846" s="108">
        <v>8200</v>
      </c>
      <c r="U846" s="108">
        <f t="shared" ref="U846:U847" si="376">T846*7/100</f>
        <v>574</v>
      </c>
      <c r="V846" s="108">
        <f t="shared" ref="V846:V847" si="377">T846+U846</f>
        <v>8774</v>
      </c>
      <c r="W846" s="127" t="s">
        <v>5251</v>
      </c>
      <c r="X846" s="51">
        <v>24327</v>
      </c>
      <c r="Y846" s="113">
        <v>24334</v>
      </c>
      <c r="Z846" s="113" t="s">
        <v>5252</v>
      </c>
      <c r="AA846" s="172" t="s">
        <v>5253</v>
      </c>
      <c r="AB846" s="154"/>
      <c r="AC846" s="153"/>
      <c r="AD846" s="153"/>
    </row>
    <row r="847" spans="1:30" s="2" customFormat="1" ht="48">
      <c r="A847" s="85">
        <v>24322</v>
      </c>
      <c r="B847" s="101" t="s">
        <v>5249</v>
      </c>
      <c r="C847" s="138">
        <v>3</v>
      </c>
      <c r="D847" s="22" t="s">
        <v>60</v>
      </c>
      <c r="E847" s="23" t="s">
        <v>3236</v>
      </c>
      <c r="F847" s="22" t="s">
        <v>5255</v>
      </c>
      <c r="G847" s="24">
        <v>9095</v>
      </c>
      <c r="H847" s="25">
        <v>85</v>
      </c>
      <c r="I847" s="22" t="s">
        <v>52</v>
      </c>
      <c r="J847" s="26" t="s">
        <v>3236</v>
      </c>
      <c r="K847" s="27">
        <v>9095</v>
      </c>
      <c r="L847" s="26" t="s">
        <v>3236</v>
      </c>
      <c r="M847" s="27">
        <v>9095</v>
      </c>
      <c r="N847" s="24" t="s">
        <v>750</v>
      </c>
      <c r="O847" s="24"/>
      <c r="P847" s="138"/>
      <c r="Q847" s="147">
        <v>100</v>
      </c>
      <c r="R847" s="149" t="s">
        <v>58</v>
      </c>
      <c r="S847" s="148">
        <v>85</v>
      </c>
      <c r="T847" s="108">
        <v>8500</v>
      </c>
      <c r="U847" s="108">
        <f t="shared" si="376"/>
        <v>595</v>
      </c>
      <c r="V847" s="108">
        <f t="shared" si="377"/>
        <v>9095</v>
      </c>
      <c r="W847" s="127" t="s">
        <v>5251</v>
      </c>
      <c r="X847" s="51">
        <v>24327</v>
      </c>
      <c r="Y847" s="113">
        <v>24334</v>
      </c>
      <c r="Z847" s="113" t="s">
        <v>5252</v>
      </c>
      <c r="AA847" s="172" t="s">
        <v>5253</v>
      </c>
      <c r="AB847" s="154"/>
      <c r="AC847" s="153"/>
      <c r="AD847" s="153"/>
    </row>
    <row r="848" spans="1:30" s="2" customFormat="1" ht="48">
      <c r="A848" s="85">
        <v>24322</v>
      </c>
      <c r="B848" s="101" t="s">
        <v>5256</v>
      </c>
      <c r="C848" s="138">
        <v>4</v>
      </c>
      <c r="D848" s="22" t="s">
        <v>60</v>
      </c>
      <c r="E848" s="23" t="s">
        <v>5001</v>
      </c>
      <c r="F848" s="22" t="s">
        <v>5257</v>
      </c>
      <c r="G848" s="24">
        <v>5885</v>
      </c>
      <c r="H848" s="25">
        <v>10</v>
      </c>
      <c r="I848" s="22" t="s">
        <v>4446</v>
      </c>
      <c r="J848" s="26" t="s">
        <v>5001</v>
      </c>
      <c r="K848" s="27">
        <v>5350</v>
      </c>
      <c r="L848" s="26" t="s">
        <v>5001</v>
      </c>
      <c r="M848" s="27">
        <v>5350</v>
      </c>
      <c r="N848" s="24" t="s">
        <v>750</v>
      </c>
      <c r="O848" s="24"/>
      <c r="P848" s="138"/>
      <c r="Q848" s="147">
        <v>10</v>
      </c>
      <c r="R848" s="149" t="s">
        <v>386</v>
      </c>
      <c r="S848" s="148">
        <v>500</v>
      </c>
      <c r="T848" s="108">
        <v>5000</v>
      </c>
      <c r="U848" s="108">
        <f t="shared" si="374"/>
        <v>350</v>
      </c>
      <c r="V848" s="108">
        <f t="shared" si="375"/>
        <v>5350</v>
      </c>
      <c r="W848" s="127" t="s">
        <v>5258</v>
      </c>
      <c r="X848" s="51">
        <v>24328</v>
      </c>
      <c r="Y848" s="113">
        <v>24336</v>
      </c>
      <c r="Z848" s="113" t="s">
        <v>5259</v>
      </c>
      <c r="AA848" s="172" t="s">
        <v>4491</v>
      </c>
      <c r="AB848" s="154"/>
      <c r="AC848" s="153"/>
      <c r="AD848" s="153"/>
    </row>
    <row r="849" spans="1:30" s="2" customFormat="1" ht="48">
      <c r="A849" s="85">
        <v>24322</v>
      </c>
      <c r="B849" s="101" t="s">
        <v>5260</v>
      </c>
      <c r="C849" s="138">
        <v>4</v>
      </c>
      <c r="D849" s="22" t="s">
        <v>60</v>
      </c>
      <c r="E849" s="23" t="s">
        <v>197</v>
      </c>
      <c r="F849" s="22" t="s">
        <v>686</v>
      </c>
      <c r="G849" s="24">
        <v>21400</v>
      </c>
      <c r="H849" s="25">
        <v>1000</v>
      </c>
      <c r="I849" s="22" t="s">
        <v>52</v>
      </c>
      <c r="J849" s="26" t="s">
        <v>197</v>
      </c>
      <c r="K849" s="27">
        <v>21400</v>
      </c>
      <c r="L849" s="26" t="s">
        <v>197</v>
      </c>
      <c r="M849" s="27">
        <v>21400</v>
      </c>
      <c r="N849" s="24" t="s">
        <v>750</v>
      </c>
      <c r="O849" s="24"/>
      <c r="P849" s="138"/>
      <c r="Q849" s="147">
        <v>20</v>
      </c>
      <c r="R849" s="149" t="s">
        <v>349</v>
      </c>
      <c r="S849" s="148">
        <v>1000</v>
      </c>
      <c r="T849" s="108">
        <v>20000</v>
      </c>
      <c r="U849" s="108">
        <f t="shared" si="374"/>
        <v>1400</v>
      </c>
      <c r="V849" s="108">
        <f t="shared" si="375"/>
        <v>21400</v>
      </c>
      <c r="W849" s="127" t="s">
        <v>5237</v>
      </c>
      <c r="X849" s="51">
        <v>24326</v>
      </c>
      <c r="Y849" s="113">
        <v>24329</v>
      </c>
      <c r="Z849" s="113" t="s">
        <v>5261</v>
      </c>
      <c r="AA849" s="172"/>
      <c r="AB849" s="154"/>
      <c r="AC849" s="153"/>
      <c r="AD849" s="153"/>
    </row>
    <row r="850" spans="1:30" s="2" customFormat="1" ht="72">
      <c r="A850" s="85">
        <v>24322</v>
      </c>
      <c r="B850" s="101" t="s">
        <v>5262</v>
      </c>
      <c r="C850" s="138">
        <v>4</v>
      </c>
      <c r="D850" s="22" t="s">
        <v>60</v>
      </c>
      <c r="E850" s="23" t="s">
        <v>398</v>
      </c>
      <c r="F850" s="22" t="s">
        <v>1758</v>
      </c>
      <c r="G850" s="24">
        <v>3424</v>
      </c>
      <c r="H850" s="25">
        <v>160</v>
      </c>
      <c r="I850" s="22" t="s">
        <v>52</v>
      </c>
      <c r="J850" s="26" t="s">
        <v>398</v>
      </c>
      <c r="K850" s="27">
        <v>3424</v>
      </c>
      <c r="L850" s="26" t="s">
        <v>398</v>
      </c>
      <c r="M850" s="27">
        <v>3424</v>
      </c>
      <c r="N850" s="24" t="s">
        <v>750</v>
      </c>
      <c r="O850" s="24"/>
      <c r="P850" s="138"/>
      <c r="Q850" s="147">
        <v>20</v>
      </c>
      <c r="R850" s="149" t="s">
        <v>355</v>
      </c>
      <c r="S850" s="148">
        <v>160</v>
      </c>
      <c r="T850" s="108">
        <v>3200</v>
      </c>
      <c r="U850" s="108">
        <f t="shared" si="374"/>
        <v>224</v>
      </c>
      <c r="V850" s="108">
        <f t="shared" si="375"/>
        <v>3424</v>
      </c>
      <c r="W850" s="127" t="s">
        <v>5263</v>
      </c>
      <c r="X850" s="51">
        <v>24328</v>
      </c>
      <c r="Y850" s="113">
        <v>24334</v>
      </c>
      <c r="Z850" s="113" t="s">
        <v>5264</v>
      </c>
      <c r="AA850" s="172" t="s">
        <v>4491</v>
      </c>
      <c r="AB850" s="154"/>
      <c r="AC850" s="153"/>
      <c r="AD850" s="153"/>
    </row>
    <row r="851" spans="1:30" s="2" customFormat="1" ht="48">
      <c r="A851" s="85">
        <v>24322</v>
      </c>
      <c r="B851" s="101" t="s">
        <v>5265</v>
      </c>
      <c r="C851" s="138">
        <v>4</v>
      </c>
      <c r="D851" s="22" t="s">
        <v>60</v>
      </c>
      <c r="E851" s="23" t="s">
        <v>369</v>
      </c>
      <c r="F851" s="22" t="s">
        <v>370</v>
      </c>
      <c r="G851" s="24">
        <v>3980.4</v>
      </c>
      <c r="H851" s="25">
        <v>155</v>
      </c>
      <c r="I851" s="22" t="s">
        <v>52</v>
      </c>
      <c r="J851" s="26" t="s">
        <v>369</v>
      </c>
      <c r="K851" s="27">
        <v>3980.4</v>
      </c>
      <c r="L851" s="26" t="s">
        <v>369</v>
      </c>
      <c r="M851" s="27">
        <v>3980.4</v>
      </c>
      <c r="N851" s="24" t="s">
        <v>750</v>
      </c>
      <c r="O851" s="24"/>
      <c r="P851" s="138"/>
      <c r="Q851" s="147">
        <v>24</v>
      </c>
      <c r="R851" s="149" t="s">
        <v>163</v>
      </c>
      <c r="S851" s="148">
        <v>155</v>
      </c>
      <c r="T851" s="108">
        <v>3720</v>
      </c>
      <c r="U851" s="108">
        <f t="shared" si="374"/>
        <v>260.39999999999998</v>
      </c>
      <c r="V851" s="108">
        <f t="shared" si="375"/>
        <v>3980.4</v>
      </c>
      <c r="W851" s="127" t="s">
        <v>5266</v>
      </c>
      <c r="X851" s="51">
        <v>24328</v>
      </c>
      <c r="Y851" s="113">
        <v>24335</v>
      </c>
      <c r="Z851" s="113" t="s">
        <v>5267</v>
      </c>
      <c r="AA851" s="172" t="s">
        <v>4491</v>
      </c>
      <c r="AB851" s="154"/>
      <c r="AC851" s="153"/>
      <c r="AD851" s="153"/>
    </row>
    <row r="852" spans="1:30" s="2" customFormat="1" ht="48">
      <c r="A852" s="85">
        <v>24322</v>
      </c>
      <c r="B852" s="101" t="s">
        <v>5265</v>
      </c>
      <c r="C852" s="138">
        <v>4</v>
      </c>
      <c r="D852" s="22" t="s">
        <v>60</v>
      </c>
      <c r="E852" s="23" t="s">
        <v>369</v>
      </c>
      <c r="F852" s="22" t="s">
        <v>373</v>
      </c>
      <c r="G852" s="24">
        <v>1861.8</v>
      </c>
      <c r="H852" s="25">
        <v>14.5</v>
      </c>
      <c r="I852" s="22" t="s">
        <v>52</v>
      </c>
      <c r="J852" s="26" t="s">
        <v>369</v>
      </c>
      <c r="K852" s="27">
        <v>1861.8</v>
      </c>
      <c r="L852" s="26" t="s">
        <v>369</v>
      </c>
      <c r="M852" s="27">
        <v>1861.8</v>
      </c>
      <c r="N852" s="24" t="s">
        <v>750</v>
      </c>
      <c r="O852" s="24"/>
      <c r="P852" s="138"/>
      <c r="Q852" s="147">
        <v>120</v>
      </c>
      <c r="R852" s="149" t="s">
        <v>163</v>
      </c>
      <c r="S852" s="148">
        <v>14.5</v>
      </c>
      <c r="T852" s="108">
        <v>1740</v>
      </c>
      <c r="U852" s="108">
        <f t="shared" ref="U852:U854" si="378">T852*7/100</f>
        <v>121.8</v>
      </c>
      <c r="V852" s="108">
        <f t="shared" ref="V852:V854" si="379">T852+U852</f>
        <v>1861.8</v>
      </c>
      <c r="W852" s="127" t="s">
        <v>5266</v>
      </c>
      <c r="X852" s="51">
        <v>24328</v>
      </c>
      <c r="Y852" s="113">
        <v>24335</v>
      </c>
      <c r="Z852" s="113" t="s">
        <v>5267</v>
      </c>
      <c r="AA852" s="172" t="s">
        <v>4491</v>
      </c>
      <c r="AB852" s="154"/>
      <c r="AC852" s="153"/>
      <c r="AD852" s="153"/>
    </row>
    <row r="853" spans="1:30" s="2" customFormat="1" ht="48">
      <c r="A853" s="85">
        <v>24322</v>
      </c>
      <c r="B853" s="101" t="s">
        <v>5265</v>
      </c>
      <c r="C853" s="138">
        <v>4</v>
      </c>
      <c r="D853" s="22" t="s">
        <v>60</v>
      </c>
      <c r="E853" s="23" t="s">
        <v>369</v>
      </c>
      <c r="F853" s="22" t="s">
        <v>5268</v>
      </c>
      <c r="G853" s="24">
        <v>6687.5</v>
      </c>
      <c r="H853" s="25">
        <v>125</v>
      </c>
      <c r="I853" s="22" t="s">
        <v>52</v>
      </c>
      <c r="J853" s="26" t="s">
        <v>369</v>
      </c>
      <c r="K853" s="27">
        <v>5082.5</v>
      </c>
      <c r="L853" s="26" t="s">
        <v>369</v>
      </c>
      <c r="M853" s="27">
        <v>5082.5</v>
      </c>
      <c r="N853" s="24" t="s">
        <v>750</v>
      </c>
      <c r="O853" s="24"/>
      <c r="P853" s="138"/>
      <c r="Q853" s="147">
        <v>50</v>
      </c>
      <c r="R853" s="149" t="s">
        <v>382</v>
      </c>
      <c r="S853" s="148">
        <v>95</v>
      </c>
      <c r="T853" s="108">
        <v>4750</v>
      </c>
      <c r="U853" s="108">
        <f t="shared" si="378"/>
        <v>332.5</v>
      </c>
      <c r="V853" s="108">
        <f t="shared" si="379"/>
        <v>5082.5</v>
      </c>
      <c r="W853" s="127" t="s">
        <v>5266</v>
      </c>
      <c r="X853" s="51">
        <v>24328</v>
      </c>
      <c r="Y853" s="113">
        <v>24335</v>
      </c>
      <c r="Z853" s="113" t="s">
        <v>5267</v>
      </c>
      <c r="AA853" s="172" t="s">
        <v>4491</v>
      </c>
      <c r="AB853" s="154"/>
      <c r="AC853" s="153"/>
      <c r="AD853" s="153"/>
    </row>
    <row r="854" spans="1:30" s="2" customFormat="1" ht="48">
      <c r="A854" s="85">
        <v>24322</v>
      </c>
      <c r="B854" s="101" t="s">
        <v>5265</v>
      </c>
      <c r="C854" s="138">
        <v>4</v>
      </c>
      <c r="D854" s="22" t="s">
        <v>60</v>
      </c>
      <c r="E854" s="23" t="s">
        <v>369</v>
      </c>
      <c r="F854" s="22" t="s">
        <v>5269</v>
      </c>
      <c r="G854" s="24">
        <v>12198</v>
      </c>
      <c r="H854" s="25">
        <v>190</v>
      </c>
      <c r="I854" s="22" t="s">
        <v>52</v>
      </c>
      <c r="J854" s="26" t="s">
        <v>369</v>
      </c>
      <c r="K854" s="27">
        <v>10914</v>
      </c>
      <c r="L854" s="26" t="s">
        <v>369</v>
      </c>
      <c r="M854" s="27">
        <v>10914</v>
      </c>
      <c r="N854" s="24" t="s">
        <v>750</v>
      </c>
      <c r="O854" s="24"/>
      <c r="P854" s="138"/>
      <c r="Q854" s="147">
        <v>60</v>
      </c>
      <c r="R854" s="149" t="s">
        <v>386</v>
      </c>
      <c r="S854" s="148">
        <v>170</v>
      </c>
      <c r="T854" s="108">
        <v>10200</v>
      </c>
      <c r="U854" s="108">
        <f t="shared" si="378"/>
        <v>714</v>
      </c>
      <c r="V854" s="108">
        <f t="shared" si="379"/>
        <v>10914</v>
      </c>
      <c r="W854" s="127" t="s">
        <v>5266</v>
      </c>
      <c r="X854" s="51">
        <v>24328</v>
      </c>
      <c r="Y854" s="113">
        <v>24335</v>
      </c>
      <c r="Z854" s="113" t="s">
        <v>5267</v>
      </c>
      <c r="AA854" s="172" t="s">
        <v>4491</v>
      </c>
      <c r="AB854" s="154"/>
      <c r="AC854" s="153"/>
      <c r="AD854" s="153"/>
    </row>
    <row r="855" spans="1:30" s="2" customFormat="1" ht="48">
      <c r="A855" s="85">
        <v>24322</v>
      </c>
      <c r="B855" s="101" t="s">
        <v>5270</v>
      </c>
      <c r="C855" s="138">
        <v>4</v>
      </c>
      <c r="D855" s="22" t="s">
        <v>60</v>
      </c>
      <c r="E855" s="23" t="s">
        <v>339</v>
      </c>
      <c r="F855" s="22" t="s">
        <v>340</v>
      </c>
      <c r="G855" s="24">
        <v>9309</v>
      </c>
      <c r="H855" s="25">
        <v>29</v>
      </c>
      <c r="I855" s="22" t="s">
        <v>52</v>
      </c>
      <c r="J855" s="26" t="s">
        <v>339</v>
      </c>
      <c r="K855" s="27">
        <v>9309</v>
      </c>
      <c r="L855" s="26" t="s">
        <v>339</v>
      </c>
      <c r="M855" s="27">
        <v>9309</v>
      </c>
      <c r="N855" s="24" t="s">
        <v>750</v>
      </c>
      <c r="O855" s="24"/>
      <c r="P855" s="138"/>
      <c r="Q855" s="147">
        <v>300</v>
      </c>
      <c r="R855" s="149" t="s">
        <v>341</v>
      </c>
      <c r="S855" s="148">
        <v>29</v>
      </c>
      <c r="T855" s="108">
        <v>8700</v>
      </c>
      <c r="U855" s="108">
        <f t="shared" si="374"/>
        <v>609</v>
      </c>
      <c r="V855" s="108">
        <f t="shared" si="375"/>
        <v>9309</v>
      </c>
      <c r="W855" s="127" t="s">
        <v>5128</v>
      </c>
      <c r="X855" s="51">
        <v>24326</v>
      </c>
      <c r="Y855" s="113">
        <v>24329</v>
      </c>
      <c r="Z855" s="113" t="s">
        <v>5271</v>
      </c>
      <c r="AA855" s="172" t="s">
        <v>4491</v>
      </c>
      <c r="AB855" s="154"/>
      <c r="AC855" s="153"/>
      <c r="AD855" s="153"/>
    </row>
    <row r="856" spans="1:30" s="2" customFormat="1" ht="48">
      <c r="A856" s="85">
        <v>24322</v>
      </c>
      <c r="B856" s="101" t="s">
        <v>5270</v>
      </c>
      <c r="C856" s="138">
        <v>4</v>
      </c>
      <c r="D856" s="22" t="s">
        <v>60</v>
      </c>
      <c r="E856" s="23" t="s">
        <v>339</v>
      </c>
      <c r="F856" s="22" t="s">
        <v>345</v>
      </c>
      <c r="G856" s="24">
        <v>4012.5</v>
      </c>
      <c r="H856" s="25">
        <v>75</v>
      </c>
      <c r="I856" s="22" t="s">
        <v>52</v>
      </c>
      <c r="J856" s="26" t="s">
        <v>339</v>
      </c>
      <c r="K856" s="27">
        <v>4012.5</v>
      </c>
      <c r="L856" s="26" t="s">
        <v>339</v>
      </c>
      <c r="M856" s="27">
        <v>4012.5</v>
      </c>
      <c r="N856" s="24" t="s">
        <v>750</v>
      </c>
      <c r="O856" s="24"/>
      <c r="P856" s="138"/>
      <c r="Q856" s="147">
        <v>50</v>
      </c>
      <c r="R856" s="149" t="s">
        <v>1241</v>
      </c>
      <c r="S856" s="148">
        <v>75</v>
      </c>
      <c r="T856" s="108">
        <v>3750</v>
      </c>
      <c r="U856" s="108">
        <f t="shared" ref="U856" si="380">T856*7/100</f>
        <v>262.5</v>
      </c>
      <c r="V856" s="108">
        <f t="shared" ref="V856" si="381">T856+U856</f>
        <v>4012.5</v>
      </c>
      <c r="W856" s="127" t="s">
        <v>5128</v>
      </c>
      <c r="X856" s="51">
        <v>24326</v>
      </c>
      <c r="Y856" s="113">
        <v>24329</v>
      </c>
      <c r="Z856" s="113" t="s">
        <v>5271</v>
      </c>
      <c r="AA856" s="172" t="s">
        <v>4491</v>
      </c>
      <c r="AB856" s="154"/>
      <c r="AC856" s="153"/>
      <c r="AD856" s="153"/>
    </row>
    <row r="857" spans="1:30" s="2" customFormat="1">
      <c r="A857" s="85"/>
      <c r="B857" s="101" t="s">
        <v>5272</v>
      </c>
      <c r="C857" s="138">
        <v>4</v>
      </c>
      <c r="D857" s="206" t="s">
        <v>454</v>
      </c>
      <c r="E857" s="206" t="s">
        <v>454</v>
      </c>
      <c r="F857" s="22" t="s">
        <v>5269</v>
      </c>
      <c r="G857" s="24"/>
      <c r="H857" s="25"/>
      <c r="I857" s="22"/>
      <c r="J857" s="26"/>
      <c r="K857" s="27"/>
      <c r="L857" s="26"/>
      <c r="M857" s="41"/>
      <c r="N857" s="24"/>
      <c r="O857" s="24"/>
      <c r="P857" s="138"/>
      <c r="Q857" s="147">
        <v>10</v>
      </c>
      <c r="R857" s="149" t="s">
        <v>386</v>
      </c>
      <c r="S857" s="148"/>
      <c r="T857" s="108"/>
      <c r="U857" s="108">
        <f t="shared" si="374"/>
        <v>0</v>
      </c>
      <c r="V857" s="108">
        <f t="shared" si="375"/>
        <v>0</v>
      </c>
      <c r="W857" s="222" t="s">
        <v>454</v>
      </c>
      <c r="X857" s="51"/>
      <c r="Y857" s="113"/>
      <c r="Z857" s="223" t="s">
        <v>4475</v>
      </c>
      <c r="AA857" s="172"/>
      <c r="AB857" s="154"/>
      <c r="AC857" s="153"/>
      <c r="AD857" s="153"/>
    </row>
    <row r="858" spans="1:30" s="2" customFormat="1">
      <c r="A858" s="85">
        <v>24322</v>
      </c>
      <c r="B858" s="101" t="s">
        <v>5273</v>
      </c>
      <c r="C858" s="138">
        <v>4</v>
      </c>
      <c r="D858" s="22" t="s">
        <v>60</v>
      </c>
      <c r="E858" s="23" t="s">
        <v>586</v>
      </c>
      <c r="F858" s="22" t="s">
        <v>2073</v>
      </c>
      <c r="G858" s="24">
        <v>5885</v>
      </c>
      <c r="H858" s="25">
        <v>550</v>
      </c>
      <c r="I858" s="22" t="s">
        <v>245</v>
      </c>
      <c r="J858" s="26" t="s">
        <v>586</v>
      </c>
      <c r="K858" s="27">
        <v>5885</v>
      </c>
      <c r="L858" s="26" t="s">
        <v>586</v>
      </c>
      <c r="M858" s="27">
        <v>5885</v>
      </c>
      <c r="N858" s="24" t="s">
        <v>750</v>
      </c>
      <c r="O858" s="24"/>
      <c r="P858" s="138"/>
      <c r="Q858" s="147">
        <v>10</v>
      </c>
      <c r="R858" s="149" t="s">
        <v>682</v>
      </c>
      <c r="S858" s="148">
        <v>550</v>
      </c>
      <c r="T858" s="108">
        <v>5500</v>
      </c>
      <c r="U858" s="108">
        <f t="shared" si="374"/>
        <v>385</v>
      </c>
      <c r="V858" s="108">
        <f t="shared" si="375"/>
        <v>5885</v>
      </c>
      <c r="W858" s="50" t="s">
        <v>245</v>
      </c>
      <c r="X858" s="51">
        <v>24329</v>
      </c>
      <c r="Y858" s="113">
        <v>24329</v>
      </c>
      <c r="Z858" s="113" t="s">
        <v>5274</v>
      </c>
      <c r="AA858" s="172" t="s">
        <v>5275</v>
      </c>
      <c r="AB858" s="154"/>
      <c r="AC858" s="153"/>
      <c r="AD858" s="153"/>
    </row>
    <row r="859" spans="1:30" s="2" customFormat="1" ht="48">
      <c r="A859" s="85">
        <v>24322</v>
      </c>
      <c r="B859" s="101" t="s">
        <v>5276</v>
      </c>
      <c r="C859" s="138">
        <v>4</v>
      </c>
      <c r="D859" s="22" t="s">
        <v>60</v>
      </c>
      <c r="E859" s="23" t="s">
        <v>3236</v>
      </c>
      <c r="F859" s="22" t="s">
        <v>5277</v>
      </c>
      <c r="G859" s="24">
        <v>6099</v>
      </c>
      <c r="H859" s="25">
        <v>570</v>
      </c>
      <c r="I859" s="22" t="s">
        <v>52</v>
      </c>
      <c r="J859" s="26" t="s">
        <v>3236</v>
      </c>
      <c r="K859" s="27">
        <v>5885</v>
      </c>
      <c r="L859" s="26" t="s">
        <v>3236</v>
      </c>
      <c r="M859" s="27">
        <v>5885</v>
      </c>
      <c r="N859" s="24" t="s">
        <v>750</v>
      </c>
      <c r="O859" s="24"/>
      <c r="P859" s="138"/>
      <c r="Q859" s="147">
        <v>10</v>
      </c>
      <c r="R859" s="149" t="s">
        <v>458</v>
      </c>
      <c r="S859" s="148">
        <v>550</v>
      </c>
      <c r="T859" s="108">
        <v>5500</v>
      </c>
      <c r="U859" s="108">
        <f t="shared" ref="U859" si="382">T859*7/100</f>
        <v>385</v>
      </c>
      <c r="V859" s="108">
        <f t="shared" ref="V859:V865" si="383">T859+U859</f>
        <v>5885</v>
      </c>
      <c r="W859" s="127" t="s">
        <v>5278</v>
      </c>
      <c r="X859" s="51">
        <v>24328</v>
      </c>
      <c r="Y859" s="113">
        <v>24334</v>
      </c>
      <c r="Z859" s="113" t="s">
        <v>5279</v>
      </c>
      <c r="AA859" s="172" t="s">
        <v>4491</v>
      </c>
      <c r="AB859" s="154"/>
      <c r="AC859" s="153"/>
      <c r="AD859" s="153"/>
    </row>
    <row r="860" spans="1:30" s="2" customFormat="1" ht="48">
      <c r="A860" s="85">
        <v>24323</v>
      </c>
      <c r="B860" s="101" t="s">
        <v>5280</v>
      </c>
      <c r="C860" s="138">
        <v>6</v>
      </c>
      <c r="D860" s="22" t="s">
        <v>112</v>
      </c>
      <c r="E860" s="23" t="s">
        <v>3168</v>
      </c>
      <c r="F860" s="22" t="s">
        <v>5281</v>
      </c>
      <c r="G860" s="24">
        <v>481500</v>
      </c>
      <c r="H860" s="25">
        <v>1</v>
      </c>
      <c r="I860" s="22" t="s">
        <v>52</v>
      </c>
      <c r="J860" s="26" t="s">
        <v>3168</v>
      </c>
      <c r="K860" s="27">
        <v>450000</v>
      </c>
      <c r="L860" s="26" t="s">
        <v>3168</v>
      </c>
      <c r="M860" s="27">
        <v>450000</v>
      </c>
      <c r="N860" s="24" t="s">
        <v>750</v>
      </c>
      <c r="O860" s="24"/>
      <c r="P860" s="138" t="s">
        <v>4893</v>
      </c>
      <c r="Q860" s="147">
        <v>200000</v>
      </c>
      <c r="R860" s="149" t="s">
        <v>206</v>
      </c>
      <c r="S860" s="148">
        <v>1</v>
      </c>
      <c r="T860" s="108">
        <v>200000</v>
      </c>
      <c r="U860" s="108">
        <v>0</v>
      </c>
      <c r="V860" s="108">
        <f t="shared" si="383"/>
        <v>200000</v>
      </c>
      <c r="W860" s="127" t="s">
        <v>5282</v>
      </c>
      <c r="X860" s="51">
        <v>24327</v>
      </c>
      <c r="Y860" s="113">
        <v>24347</v>
      </c>
      <c r="Z860" s="113" t="s">
        <v>5283</v>
      </c>
      <c r="AA860" s="172" t="s">
        <v>3450</v>
      </c>
      <c r="AB860" s="154" t="s">
        <v>314</v>
      </c>
      <c r="AC860" s="153"/>
      <c r="AD860" s="153"/>
    </row>
    <row r="861" spans="1:30" s="2" customFormat="1">
      <c r="A861" s="85"/>
      <c r="B861" s="101"/>
      <c r="C861" s="138"/>
      <c r="D861" s="22"/>
      <c r="E861" s="23"/>
      <c r="F861" s="22"/>
      <c r="G861" s="24"/>
      <c r="H861" s="25"/>
      <c r="I861" s="22"/>
      <c r="J861" s="26"/>
      <c r="K861" s="27"/>
      <c r="L861" s="26"/>
      <c r="M861" s="27"/>
      <c r="N861" s="24"/>
      <c r="O861" s="24"/>
      <c r="P861" s="138" t="s">
        <v>4893</v>
      </c>
      <c r="Q861" s="147">
        <v>250000</v>
      </c>
      <c r="R861" s="149" t="s">
        <v>206</v>
      </c>
      <c r="S861" s="148">
        <v>1</v>
      </c>
      <c r="T861" s="108">
        <v>250000</v>
      </c>
      <c r="U861" s="108">
        <v>0</v>
      </c>
      <c r="V861" s="108">
        <f t="shared" ref="V861" si="384">T861+U861</f>
        <v>250000</v>
      </c>
      <c r="W861" s="127" t="s">
        <v>5282</v>
      </c>
      <c r="X861" s="51">
        <v>24327</v>
      </c>
      <c r="Y861" s="113">
        <v>24397</v>
      </c>
      <c r="Z861" s="113" t="s">
        <v>5284</v>
      </c>
      <c r="AA861" s="172" t="s">
        <v>3450</v>
      </c>
      <c r="AB861" s="154" t="s">
        <v>551</v>
      </c>
      <c r="AC861" s="153"/>
      <c r="AD861" s="153"/>
    </row>
    <row r="862" spans="1:30" s="2" customFormat="1" ht="48">
      <c r="A862" s="85">
        <v>24323</v>
      </c>
      <c r="B862" s="101" t="s">
        <v>5285</v>
      </c>
      <c r="C862" s="138">
        <v>6</v>
      </c>
      <c r="D862" s="22" t="s">
        <v>147</v>
      </c>
      <c r="E862" s="23" t="s">
        <v>620</v>
      </c>
      <c r="F862" s="22" t="s">
        <v>5286</v>
      </c>
      <c r="G862" s="24">
        <v>56175</v>
      </c>
      <c r="H862" s="25">
        <v>0.06</v>
      </c>
      <c r="I862" s="22" t="s">
        <v>52</v>
      </c>
      <c r="J862" s="26" t="s">
        <v>620</v>
      </c>
      <c r="K862" s="27">
        <v>52500</v>
      </c>
      <c r="L862" s="26" t="s">
        <v>620</v>
      </c>
      <c r="M862" s="27">
        <v>52500</v>
      </c>
      <c r="N862" s="24" t="s">
        <v>750</v>
      </c>
      <c r="O862" s="24"/>
      <c r="P862" s="138" t="s">
        <v>5287</v>
      </c>
      <c r="Q862" s="147">
        <v>200000</v>
      </c>
      <c r="R862" s="149" t="s">
        <v>301</v>
      </c>
      <c r="S862" s="148">
        <v>0.06</v>
      </c>
      <c r="T862" s="108">
        <v>12000</v>
      </c>
      <c r="U862" s="108">
        <v>0</v>
      </c>
      <c r="V862" s="108">
        <f t="shared" si="383"/>
        <v>12000</v>
      </c>
      <c r="W862" s="127" t="s">
        <v>5288</v>
      </c>
      <c r="X862" s="51">
        <v>24323</v>
      </c>
      <c r="Y862" s="113">
        <v>24327</v>
      </c>
      <c r="Z862" s="113" t="s">
        <v>5289</v>
      </c>
      <c r="AA862" s="172"/>
      <c r="AB862" s="154" t="s">
        <v>314</v>
      </c>
      <c r="AC862" s="153"/>
      <c r="AD862" s="153"/>
    </row>
    <row r="863" spans="1:30" s="2" customFormat="1">
      <c r="A863" s="85"/>
      <c r="B863" s="101"/>
      <c r="C863" s="138"/>
      <c r="D863" s="22"/>
      <c r="E863" s="23"/>
      <c r="F863" s="22"/>
      <c r="G863" s="24"/>
      <c r="H863" s="25"/>
      <c r="I863" s="22"/>
      <c r="J863" s="26"/>
      <c r="K863" s="27"/>
      <c r="L863" s="26"/>
      <c r="M863" s="41"/>
      <c r="N863" s="24"/>
      <c r="O863" s="24"/>
      <c r="P863" s="138" t="s">
        <v>5287</v>
      </c>
      <c r="Q863" s="147">
        <v>300000</v>
      </c>
      <c r="R863" s="149" t="s">
        <v>301</v>
      </c>
      <c r="S863" s="148">
        <v>0.06</v>
      </c>
      <c r="T863" s="108">
        <v>18000</v>
      </c>
      <c r="U863" s="108">
        <v>0</v>
      </c>
      <c r="V863" s="108">
        <f t="shared" si="383"/>
        <v>18000</v>
      </c>
      <c r="W863" s="127" t="s">
        <v>5288</v>
      </c>
      <c r="X863" s="51">
        <v>24323</v>
      </c>
      <c r="Y863" s="113">
        <v>24329</v>
      </c>
      <c r="Z863" s="113" t="s">
        <v>5290</v>
      </c>
      <c r="AA863" s="172"/>
      <c r="AB863" s="154" t="s">
        <v>551</v>
      </c>
      <c r="AC863" s="153"/>
      <c r="AD863" s="153"/>
    </row>
    <row r="864" spans="1:30" s="2" customFormat="1">
      <c r="A864" s="85"/>
      <c r="B864" s="101"/>
      <c r="C864" s="138"/>
      <c r="D864" s="22"/>
      <c r="E864" s="23"/>
      <c r="F864" s="22"/>
      <c r="G864" s="24"/>
      <c r="H864" s="25"/>
      <c r="I864" s="22"/>
      <c r="J864" s="26"/>
      <c r="K864" s="27"/>
      <c r="L864" s="26"/>
      <c r="M864" s="41"/>
      <c r="N864" s="24"/>
      <c r="O864" s="24"/>
      <c r="P864" s="138" t="s">
        <v>5287</v>
      </c>
      <c r="Q864" s="147">
        <v>375000</v>
      </c>
      <c r="R864" s="149" t="s">
        <v>301</v>
      </c>
      <c r="S864" s="148">
        <v>0.06</v>
      </c>
      <c r="T864" s="108">
        <v>22500</v>
      </c>
      <c r="U864" s="108">
        <v>0</v>
      </c>
      <c r="V864" s="108">
        <f t="shared" si="383"/>
        <v>22500</v>
      </c>
      <c r="W864" s="127" t="s">
        <v>5288</v>
      </c>
      <c r="X864" s="51">
        <v>24323</v>
      </c>
      <c r="Y864" s="113">
        <v>24334</v>
      </c>
      <c r="Z864" s="113" t="s">
        <v>5291</v>
      </c>
      <c r="AA864" s="172"/>
      <c r="AB864" s="154" t="s">
        <v>3802</v>
      </c>
      <c r="AC864" s="153"/>
      <c r="AD864" s="153"/>
    </row>
    <row r="865" spans="1:30" s="2" customFormat="1" ht="48">
      <c r="A865" s="85">
        <v>24315</v>
      </c>
      <c r="B865" s="101" t="s">
        <v>5292</v>
      </c>
      <c r="C865" s="138">
        <v>6</v>
      </c>
      <c r="D865" s="22" t="s">
        <v>147</v>
      </c>
      <c r="E865" s="23" t="s">
        <v>620</v>
      </c>
      <c r="F865" s="22" t="s">
        <v>5293</v>
      </c>
      <c r="G865" s="24">
        <v>48484.37</v>
      </c>
      <c r="H865" s="25">
        <v>0.06</v>
      </c>
      <c r="I865" s="22" t="s">
        <v>52</v>
      </c>
      <c r="J865" s="26" t="s">
        <v>620</v>
      </c>
      <c r="K865" s="27">
        <v>45312.5</v>
      </c>
      <c r="L865" s="26" t="s">
        <v>620</v>
      </c>
      <c r="M865" s="27">
        <v>45312.5</v>
      </c>
      <c r="N865" s="24" t="s">
        <v>750</v>
      </c>
      <c r="O865" s="24"/>
      <c r="P865" s="138" t="s">
        <v>5294</v>
      </c>
      <c r="Q865" s="147">
        <v>750000</v>
      </c>
      <c r="R865" s="149" t="s">
        <v>301</v>
      </c>
      <c r="S865" s="148">
        <v>0.06</v>
      </c>
      <c r="T865" s="108">
        <v>45312.5</v>
      </c>
      <c r="U865" s="108">
        <v>0</v>
      </c>
      <c r="V865" s="108">
        <f t="shared" si="383"/>
        <v>45312.5</v>
      </c>
      <c r="W865" s="127" t="s">
        <v>5295</v>
      </c>
      <c r="X865" s="51">
        <v>24323</v>
      </c>
      <c r="Y865" s="132" t="s">
        <v>5296</v>
      </c>
      <c r="Z865" s="132" t="s">
        <v>5297</v>
      </c>
      <c r="AA865" s="172" t="s">
        <v>899</v>
      </c>
      <c r="AB865" s="154"/>
      <c r="AC865" s="153"/>
      <c r="AD865" s="153"/>
    </row>
    <row r="866" spans="1:30" s="2" customFormat="1" ht="48">
      <c r="A866" s="85">
        <v>24323</v>
      </c>
      <c r="B866" s="101" t="s">
        <v>5298</v>
      </c>
      <c r="C866" s="138">
        <v>6</v>
      </c>
      <c r="D866" s="22" t="s">
        <v>112</v>
      </c>
      <c r="E866" s="23" t="s">
        <v>3168</v>
      </c>
      <c r="F866" s="22" t="s">
        <v>5299</v>
      </c>
      <c r="G866" s="24">
        <v>1284</v>
      </c>
      <c r="H866" s="25">
        <v>0.24</v>
      </c>
      <c r="I866" s="22" t="s">
        <v>52</v>
      </c>
      <c r="J866" s="26" t="s">
        <v>3168</v>
      </c>
      <c r="K866" s="27">
        <v>1200</v>
      </c>
      <c r="L866" s="26" t="s">
        <v>3168</v>
      </c>
      <c r="M866" s="27">
        <v>1200</v>
      </c>
      <c r="N866" s="24" t="s">
        <v>750</v>
      </c>
      <c r="O866" s="24"/>
      <c r="P866" s="138" t="s">
        <v>5088</v>
      </c>
      <c r="Q866" s="147">
        <v>5000</v>
      </c>
      <c r="R866" s="149" t="s">
        <v>206</v>
      </c>
      <c r="S866" s="148">
        <v>0.24</v>
      </c>
      <c r="T866" s="108">
        <v>1200</v>
      </c>
      <c r="U866" s="108">
        <v>0</v>
      </c>
      <c r="V866" s="108">
        <f t="shared" si="343"/>
        <v>1200</v>
      </c>
      <c r="W866" s="127" t="s">
        <v>5300</v>
      </c>
      <c r="X866" s="51">
        <v>24327</v>
      </c>
      <c r="Y866" s="113">
        <v>24327</v>
      </c>
      <c r="Z866" s="113" t="s">
        <v>5301</v>
      </c>
      <c r="AA866" s="172" t="s">
        <v>863</v>
      </c>
      <c r="AB866" s="154"/>
      <c r="AC866" s="153"/>
      <c r="AD866" s="153"/>
    </row>
    <row r="867" spans="1:30" s="2" customFormat="1" ht="72">
      <c r="A867" s="85">
        <v>24326</v>
      </c>
      <c r="B867" s="101" t="s">
        <v>5302</v>
      </c>
      <c r="C867" s="138">
        <v>2</v>
      </c>
      <c r="D867" s="22" t="s">
        <v>60</v>
      </c>
      <c r="E867" s="23" t="s">
        <v>462</v>
      </c>
      <c r="F867" s="22" t="s">
        <v>5209</v>
      </c>
      <c r="G867" s="24">
        <v>168525</v>
      </c>
      <c r="H867" s="25">
        <v>315</v>
      </c>
      <c r="I867" s="22" t="s">
        <v>52</v>
      </c>
      <c r="J867" s="26" t="s">
        <v>462</v>
      </c>
      <c r="K867" s="27">
        <v>168525</v>
      </c>
      <c r="L867" s="26" t="s">
        <v>462</v>
      </c>
      <c r="M867" s="27">
        <v>168525</v>
      </c>
      <c r="N867" s="24" t="s">
        <v>750</v>
      </c>
      <c r="O867" s="24"/>
      <c r="P867" s="138"/>
      <c r="Q867" s="147">
        <v>500</v>
      </c>
      <c r="R867" s="149" t="s">
        <v>361</v>
      </c>
      <c r="S867" s="148">
        <v>315</v>
      </c>
      <c r="T867" s="108">
        <v>157500</v>
      </c>
      <c r="U867" s="108">
        <f t="shared" si="331"/>
        <v>11025</v>
      </c>
      <c r="V867" s="108">
        <f t="shared" si="332"/>
        <v>168525</v>
      </c>
      <c r="W867" s="127" t="s">
        <v>5303</v>
      </c>
      <c r="X867" s="51">
        <v>24327</v>
      </c>
      <c r="Y867" s="113">
        <v>24363</v>
      </c>
      <c r="Z867" s="113" t="s">
        <v>5304</v>
      </c>
      <c r="AA867" s="172" t="s">
        <v>3766</v>
      </c>
      <c r="AB867" s="154"/>
      <c r="AC867" s="153"/>
      <c r="AD867" s="153"/>
    </row>
    <row r="868" spans="1:30" s="2" customFormat="1" ht="72">
      <c r="A868" s="85">
        <v>24326</v>
      </c>
      <c r="B868" s="101" t="s">
        <v>5302</v>
      </c>
      <c r="C868" s="138">
        <v>2</v>
      </c>
      <c r="D868" s="22" t="s">
        <v>60</v>
      </c>
      <c r="E868" s="23" t="s">
        <v>462</v>
      </c>
      <c r="F868" s="22" t="s">
        <v>5305</v>
      </c>
      <c r="G868" s="24">
        <v>168525</v>
      </c>
      <c r="H868" s="25">
        <v>315</v>
      </c>
      <c r="I868" s="22" t="s">
        <v>52</v>
      </c>
      <c r="J868" s="26" t="s">
        <v>462</v>
      </c>
      <c r="K868" s="27">
        <v>168525</v>
      </c>
      <c r="L868" s="26" t="s">
        <v>462</v>
      </c>
      <c r="M868" s="27">
        <v>168525</v>
      </c>
      <c r="N868" s="24" t="s">
        <v>750</v>
      </c>
      <c r="O868" s="24"/>
      <c r="P868" s="138"/>
      <c r="Q868" s="147">
        <v>500</v>
      </c>
      <c r="R868" s="149" t="s">
        <v>361</v>
      </c>
      <c r="S868" s="148">
        <v>315</v>
      </c>
      <c r="T868" s="108">
        <v>157500</v>
      </c>
      <c r="U868" s="108">
        <f t="shared" ref="U868" si="385">T868*7/100</f>
        <v>11025</v>
      </c>
      <c r="V868" s="108">
        <f t="shared" ref="V868" si="386">T868+U868</f>
        <v>168525</v>
      </c>
      <c r="W868" s="127" t="s">
        <v>5303</v>
      </c>
      <c r="X868" s="51">
        <v>24327</v>
      </c>
      <c r="Y868" s="113">
        <v>24363</v>
      </c>
      <c r="Z868" s="113" t="s">
        <v>5304</v>
      </c>
      <c r="AA868" s="172" t="s">
        <v>3766</v>
      </c>
      <c r="AB868" s="154"/>
      <c r="AC868" s="153"/>
      <c r="AD868" s="153"/>
    </row>
    <row r="869" spans="1:30" s="2" customFormat="1" ht="48">
      <c r="A869" s="85">
        <v>24326</v>
      </c>
      <c r="B869" s="101" t="s">
        <v>5306</v>
      </c>
      <c r="C869" s="138">
        <v>2</v>
      </c>
      <c r="D869" s="22" t="s">
        <v>60</v>
      </c>
      <c r="E869" s="23" t="s">
        <v>50</v>
      </c>
      <c r="F869" s="22" t="s">
        <v>5307</v>
      </c>
      <c r="G869" s="24">
        <v>25680</v>
      </c>
      <c r="H869" s="25">
        <v>48</v>
      </c>
      <c r="I869" s="22" t="s">
        <v>52</v>
      </c>
      <c r="J869" s="26" t="s">
        <v>50</v>
      </c>
      <c r="K869" s="27">
        <v>24610</v>
      </c>
      <c r="L869" s="26" t="s">
        <v>50</v>
      </c>
      <c r="M869" s="27">
        <v>24610</v>
      </c>
      <c r="N869" s="24" t="s">
        <v>750</v>
      </c>
      <c r="O869" s="24"/>
      <c r="P869" s="138"/>
      <c r="Q869" s="147">
        <v>500</v>
      </c>
      <c r="R869" s="149" t="s">
        <v>293</v>
      </c>
      <c r="S869" s="148">
        <v>46</v>
      </c>
      <c r="T869" s="108">
        <v>23000</v>
      </c>
      <c r="U869" s="108">
        <f t="shared" ref="U869:U991" si="387">T869*7/100</f>
        <v>1610</v>
      </c>
      <c r="V869" s="108">
        <f t="shared" ref="V869:V991" si="388">T869+U869</f>
        <v>24610</v>
      </c>
      <c r="W869" s="127" t="s">
        <v>5308</v>
      </c>
      <c r="X869" s="51">
        <v>24327</v>
      </c>
      <c r="Y869" s="113">
        <v>24342</v>
      </c>
      <c r="Z869" s="113" t="s">
        <v>5309</v>
      </c>
      <c r="AA869" s="172" t="s">
        <v>1489</v>
      </c>
      <c r="AB869" s="154"/>
      <c r="AC869" s="153"/>
      <c r="AD869" s="153"/>
    </row>
    <row r="870" spans="1:30" s="2" customFormat="1" ht="48">
      <c r="A870" s="85">
        <v>24326</v>
      </c>
      <c r="B870" s="101" t="s">
        <v>5306</v>
      </c>
      <c r="C870" s="138">
        <v>2</v>
      </c>
      <c r="D870" s="22" t="s">
        <v>60</v>
      </c>
      <c r="E870" s="23" t="s">
        <v>50</v>
      </c>
      <c r="F870" s="22" t="s">
        <v>5310</v>
      </c>
      <c r="G870" s="24">
        <v>25680</v>
      </c>
      <c r="H870" s="25">
        <v>48</v>
      </c>
      <c r="I870" s="22" t="s">
        <v>52</v>
      </c>
      <c r="J870" s="26" t="s">
        <v>50</v>
      </c>
      <c r="K870" s="27">
        <v>24610</v>
      </c>
      <c r="L870" s="26" t="s">
        <v>50</v>
      </c>
      <c r="M870" s="27">
        <v>24610</v>
      </c>
      <c r="N870" s="24" t="s">
        <v>750</v>
      </c>
      <c r="O870" s="24"/>
      <c r="P870" s="138"/>
      <c r="Q870" s="147">
        <v>500</v>
      </c>
      <c r="R870" s="149" t="s">
        <v>293</v>
      </c>
      <c r="S870" s="148">
        <v>46</v>
      </c>
      <c r="T870" s="108">
        <v>23000</v>
      </c>
      <c r="U870" s="108">
        <f t="shared" si="387"/>
        <v>1610</v>
      </c>
      <c r="V870" s="108">
        <f t="shared" si="388"/>
        <v>24610</v>
      </c>
      <c r="W870" s="127" t="s">
        <v>5308</v>
      </c>
      <c r="X870" s="51">
        <v>24327</v>
      </c>
      <c r="Y870" s="113">
        <v>24342</v>
      </c>
      <c r="Z870" s="113" t="s">
        <v>5309</v>
      </c>
      <c r="AA870" s="172" t="s">
        <v>1489</v>
      </c>
      <c r="AB870" s="154"/>
      <c r="AC870" s="153"/>
      <c r="AD870" s="153"/>
    </row>
    <row r="871" spans="1:30" s="2" customFormat="1" ht="48">
      <c r="A871" s="85">
        <v>24326</v>
      </c>
      <c r="B871" s="101" t="s">
        <v>5306</v>
      </c>
      <c r="C871" s="138">
        <v>2</v>
      </c>
      <c r="D871" s="22" t="s">
        <v>60</v>
      </c>
      <c r="E871" s="23" t="s">
        <v>50</v>
      </c>
      <c r="F871" s="22" t="s">
        <v>5311</v>
      </c>
      <c r="G871" s="24">
        <v>25680</v>
      </c>
      <c r="H871" s="25">
        <v>48</v>
      </c>
      <c r="I871" s="22" t="s">
        <v>52</v>
      </c>
      <c r="J871" s="26" t="s">
        <v>50</v>
      </c>
      <c r="K871" s="27">
        <v>23005</v>
      </c>
      <c r="L871" s="26" t="s">
        <v>50</v>
      </c>
      <c r="M871" s="27">
        <v>23005</v>
      </c>
      <c r="N871" s="24" t="s">
        <v>750</v>
      </c>
      <c r="O871" s="24"/>
      <c r="P871" s="138"/>
      <c r="Q871" s="147">
        <v>500</v>
      </c>
      <c r="R871" s="149" t="s">
        <v>293</v>
      </c>
      <c r="S871" s="148">
        <v>43</v>
      </c>
      <c r="T871" s="108">
        <v>21500</v>
      </c>
      <c r="U871" s="108">
        <f t="shared" si="387"/>
        <v>1505</v>
      </c>
      <c r="V871" s="108">
        <f t="shared" si="388"/>
        <v>23005</v>
      </c>
      <c r="W871" s="127" t="s">
        <v>5308</v>
      </c>
      <c r="X871" s="51">
        <v>24327</v>
      </c>
      <c r="Y871" s="113">
        <v>24342</v>
      </c>
      <c r="Z871" s="113" t="s">
        <v>5309</v>
      </c>
      <c r="AA871" s="172" t="s">
        <v>1489</v>
      </c>
      <c r="AB871" s="154"/>
      <c r="AC871" s="153"/>
      <c r="AD871" s="153"/>
    </row>
    <row r="872" spans="1:30" s="2" customFormat="1">
      <c r="A872" s="85">
        <v>24326</v>
      </c>
      <c r="B872" s="101" t="s">
        <v>5312</v>
      </c>
      <c r="C872" s="138">
        <v>7</v>
      </c>
      <c r="D872" s="22" t="s">
        <v>147</v>
      </c>
      <c r="E872" s="23" t="s">
        <v>436</v>
      </c>
      <c r="F872" s="22" t="s">
        <v>437</v>
      </c>
      <c r="G872" s="24">
        <v>2118.6</v>
      </c>
      <c r="H872" s="25"/>
      <c r="I872" s="22" t="s">
        <v>275</v>
      </c>
      <c r="J872" s="26" t="s">
        <v>436</v>
      </c>
      <c r="K872" s="27">
        <v>2118.6</v>
      </c>
      <c r="L872" s="26" t="s">
        <v>436</v>
      </c>
      <c r="M872" s="27">
        <v>2118.6</v>
      </c>
      <c r="N872" s="24" t="s">
        <v>750</v>
      </c>
      <c r="O872" s="24"/>
      <c r="P872" s="138"/>
      <c r="Q872" s="147">
        <v>3</v>
      </c>
      <c r="R872" s="149" t="s">
        <v>101</v>
      </c>
      <c r="S872" s="148"/>
      <c r="T872" s="108">
        <v>1980</v>
      </c>
      <c r="U872" s="108">
        <f t="shared" ref="U872:U888" si="389">T872*7/100</f>
        <v>138.6</v>
      </c>
      <c r="V872" s="108">
        <f t="shared" ref="V872:V888" si="390">T872+U872</f>
        <v>2118.6</v>
      </c>
      <c r="W872" s="50" t="s">
        <v>275</v>
      </c>
      <c r="X872" s="51">
        <v>24322</v>
      </c>
      <c r="Y872" s="113">
        <v>24322</v>
      </c>
      <c r="Z872" s="113" t="s">
        <v>275</v>
      </c>
      <c r="AA872" s="172"/>
      <c r="AB872" s="154"/>
      <c r="AC872" s="153"/>
      <c r="AD872" s="153"/>
    </row>
    <row r="873" spans="1:30" s="2" customFormat="1" ht="48">
      <c r="A873" s="85">
        <v>24327</v>
      </c>
      <c r="B873" s="101" t="s">
        <v>5313</v>
      </c>
      <c r="C873" s="138">
        <v>4</v>
      </c>
      <c r="D873" s="22" t="s">
        <v>60</v>
      </c>
      <c r="E873" s="23" t="s">
        <v>3505</v>
      </c>
      <c r="F873" s="22" t="s">
        <v>5314</v>
      </c>
      <c r="G873" s="24">
        <v>5350</v>
      </c>
      <c r="H873" s="25">
        <v>1000</v>
      </c>
      <c r="I873" s="22" t="s">
        <v>52</v>
      </c>
      <c r="J873" s="26" t="s">
        <v>3505</v>
      </c>
      <c r="K873" s="27">
        <v>4922</v>
      </c>
      <c r="L873" s="26" t="s">
        <v>3505</v>
      </c>
      <c r="M873" s="27">
        <v>4922</v>
      </c>
      <c r="N873" s="24" t="s">
        <v>750</v>
      </c>
      <c r="O873" s="24"/>
      <c r="P873" s="138"/>
      <c r="Q873" s="147">
        <v>5</v>
      </c>
      <c r="R873" s="149" t="s">
        <v>400</v>
      </c>
      <c r="S873" s="148">
        <v>920</v>
      </c>
      <c r="T873" s="108">
        <v>4600</v>
      </c>
      <c r="U873" s="108">
        <f t="shared" si="389"/>
        <v>322</v>
      </c>
      <c r="V873" s="108">
        <f t="shared" si="390"/>
        <v>4922</v>
      </c>
      <c r="W873" s="127" t="s">
        <v>5315</v>
      </c>
      <c r="X873" s="51">
        <v>24329</v>
      </c>
      <c r="Y873" s="113">
        <v>24337</v>
      </c>
      <c r="Z873" s="113" t="s">
        <v>5316</v>
      </c>
      <c r="AA873" s="172" t="s">
        <v>4491</v>
      </c>
      <c r="AB873" s="154"/>
      <c r="AC873" s="153"/>
      <c r="AD873" s="153"/>
    </row>
    <row r="874" spans="1:30" s="2" customFormat="1">
      <c r="A874" s="85">
        <v>24327</v>
      </c>
      <c r="B874" s="101" t="s">
        <v>5317</v>
      </c>
      <c r="C874" s="138">
        <v>1</v>
      </c>
      <c r="D874" s="22" t="s">
        <v>60</v>
      </c>
      <c r="E874" s="23" t="s">
        <v>61</v>
      </c>
      <c r="F874" s="22" t="s">
        <v>1669</v>
      </c>
      <c r="G874" s="24">
        <v>50076</v>
      </c>
      <c r="H874" s="25">
        <v>1170</v>
      </c>
      <c r="I874" s="22" t="s">
        <v>52</v>
      </c>
      <c r="J874" s="23" t="s">
        <v>61</v>
      </c>
      <c r="K874" s="27">
        <v>50076</v>
      </c>
      <c r="L874" s="23" t="s">
        <v>61</v>
      </c>
      <c r="M874" s="27">
        <v>50076</v>
      </c>
      <c r="N874" s="24" t="s">
        <v>750</v>
      </c>
      <c r="O874" s="24"/>
      <c r="P874" s="138"/>
      <c r="Q874" s="147">
        <v>40</v>
      </c>
      <c r="R874" s="149" t="s">
        <v>63</v>
      </c>
      <c r="S874" s="148">
        <v>1170</v>
      </c>
      <c r="T874" s="108">
        <v>46800</v>
      </c>
      <c r="U874" s="108">
        <f t="shared" si="389"/>
        <v>3276</v>
      </c>
      <c r="V874" s="108">
        <f t="shared" si="390"/>
        <v>50076</v>
      </c>
      <c r="W874" s="127" t="s">
        <v>5318</v>
      </c>
      <c r="X874" s="51">
        <v>24329</v>
      </c>
      <c r="Y874" s="113">
        <v>24335</v>
      </c>
      <c r="Z874" s="113" t="s">
        <v>5319</v>
      </c>
      <c r="AA874" s="172" t="s">
        <v>4997</v>
      </c>
      <c r="AB874" s="154"/>
      <c r="AC874" s="153"/>
      <c r="AD874" s="153"/>
    </row>
    <row r="875" spans="1:30" s="2" customFormat="1">
      <c r="A875" s="85">
        <v>24327</v>
      </c>
      <c r="B875" s="101" t="s">
        <v>5317</v>
      </c>
      <c r="C875" s="138">
        <v>1</v>
      </c>
      <c r="D875" s="22" t="s">
        <v>60</v>
      </c>
      <c r="E875" s="23" t="s">
        <v>61</v>
      </c>
      <c r="F875" s="22" t="s">
        <v>1672</v>
      </c>
      <c r="G875" s="24">
        <v>40831.199999999997</v>
      </c>
      <c r="H875" s="25">
        <v>954</v>
      </c>
      <c r="I875" s="22" t="s">
        <v>52</v>
      </c>
      <c r="J875" s="23" t="s">
        <v>61</v>
      </c>
      <c r="K875" s="27">
        <v>40831.199999999997</v>
      </c>
      <c r="L875" s="23" t="s">
        <v>61</v>
      </c>
      <c r="M875" s="27">
        <v>40831.199999999997</v>
      </c>
      <c r="N875" s="24" t="s">
        <v>750</v>
      </c>
      <c r="O875" s="24"/>
      <c r="P875" s="138"/>
      <c r="Q875" s="147">
        <v>40</v>
      </c>
      <c r="R875" s="149" t="s">
        <v>63</v>
      </c>
      <c r="S875" s="148">
        <v>954</v>
      </c>
      <c r="T875" s="108">
        <v>38160</v>
      </c>
      <c r="U875" s="108">
        <f t="shared" si="389"/>
        <v>2671.2</v>
      </c>
      <c r="V875" s="108">
        <f t="shared" si="390"/>
        <v>40831.199999999997</v>
      </c>
      <c r="W875" s="127" t="s">
        <v>5318</v>
      </c>
      <c r="X875" s="51">
        <v>24329</v>
      </c>
      <c r="Y875" s="113">
        <v>24335</v>
      </c>
      <c r="Z875" s="113" t="s">
        <v>5319</v>
      </c>
      <c r="AA875" s="172" t="s">
        <v>4997</v>
      </c>
      <c r="AB875" s="154"/>
      <c r="AC875" s="153"/>
      <c r="AD875" s="153"/>
    </row>
    <row r="876" spans="1:30" ht="48">
      <c r="A876" s="85">
        <v>24327</v>
      </c>
      <c r="B876" s="101" t="s">
        <v>5320</v>
      </c>
      <c r="C876" s="67">
        <v>6</v>
      </c>
      <c r="D876" s="14" t="s">
        <v>112</v>
      </c>
      <c r="E876" s="15" t="s">
        <v>3056</v>
      </c>
      <c r="F876" s="14" t="s">
        <v>5321</v>
      </c>
      <c r="G876" s="16">
        <v>5350</v>
      </c>
      <c r="H876" s="17">
        <v>20</v>
      </c>
      <c r="I876" s="14" t="s">
        <v>52</v>
      </c>
      <c r="J876" s="18" t="s">
        <v>3056</v>
      </c>
      <c r="K876" s="19">
        <v>5350</v>
      </c>
      <c r="L876" s="18" t="s">
        <v>3056</v>
      </c>
      <c r="M876" s="19">
        <v>5350</v>
      </c>
      <c r="N876" s="16" t="s">
        <v>750</v>
      </c>
      <c r="O876" s="16"/>
      <c r="P876" s="67" t="s">
        <v>5322</v>
      </c>
      <c r="Q876" s="106">
        <v>250</v>
      </c>
      <c r="R876" s="107" t="s">
        <v>58</v>
      </c>
      <c r="S876" s="20">
        <v>20</v>
      </c>
      <c r="T876" s="66">
        <v>5000</v>
      </c>
      <c r="U876" s="66">
        <f t="shared" ref="U876:U877" si="391">T876*7/100</f>
        <v>350</v>
      </c>
      <c r="V876" s="66">
        <f t="shared" ref="V876:V877" si="392">T876+U876</f>
        <v>5350</v>
      </c>
      <c r="W876" s="127" t="s">
        <v>5323</v>
      </c>
      <c r="X876" s="51">
        <v>24328</v>
      </c>
      <c r="Y876" s="113">
        <v>24334</v>
      </c>
      <c r="Z876" s="113" t="s">
        <v>5324</v>
      </c>
      <c r="AA876" s="172" t="s">
        <v>5325</v>
      </c>
      <c r="AB876" s="3"/>
      <c r="AC876" s="5"/>
      <c r="AD876" s="5"/>
    </row>
    <row r="877" spans="1:30" ht="48">
      <c r="A877" s="85">
        <v>24327</v>
      </c>
      <c r="B877" s="101" t="s">
        <v>5320</v>
      </c>
      <c r="C877" s="67">
        <v>6</v>
      </c>
      <c r="D877" s="14" t="s">
        <v>112</v>
      </c>
      <c r="E877" s="15" t="s">
        <v>3056</v>
      </c>
      <c r="F877" s="14" t="s">
        <v>5321</v>
      </c>
      <c r="G877" s="16">
        <v>1070</v>
      </c>
      <c r="H877" s="17">
        <v>50</v>
      </c>
      <c r="I877" s="14" t="s">
        <v>52</v>
      </c>
      <c r="J877" s="18" t="s">
        <v>3056</v>
      </c>
      <c r="K877" s="19">
        <v>428</v>
      </c>
      <c r="L877" s="18" t="s">
        <v>3056</v>
      </c>
      <c r="M877" s="19">
        <v>428</v>
      </c>
      <c r="N877" s="16" t="s">
        <v>750</v>
      </c>
      <c r="O877" s="16"/>
      <c r="P877" s="67" t="s">
        <v>5326</v>
      </c>
      <c r="Q877" s="106">
        <v>20</v>
      </c>
      <c r="R877" s="107" t="s">
        <v>58</v>
      </c>
      <c r="S877" s="20">
        <v>20</v>
      </c>
      <c r="T877" s="66">
        <v>400</v>
      </c>
      <c r="U877" s="66">
        <f t="shared" si="391"/>
        <v>28</v>
      </c>
      <c r="V877" s="66">
        <f t="shared" si="392"/>
        <v>428</v>
      </c>
      <c r="W877" s="127" t="s">
        <v>5323</v>
      </c>
      <c r="X877" s="51">
        <v>24328</v>
      </c>
      <c r="Y877" s="113">
        <v>24334</v>
      </c>
      <c r="Z877" s="113" t="s">
        <v>5324</v>
      </c>
      <c r="AA877" s="172" t="s">
        <v>5325</v>
      </c>
      <c r="AB877" s="3"/>
      <c r="AC877" s="5"/>
      <c r="AD877" s="5"/>
    </row>
    <row r="878" spans="1:30" s="2" customFormat="1" ht="48">
      <c r="A878" s="85">
        <v>24327</v>
      </c>
      <c r="B878" s="101" t="s">
        <v>5327</v>
      </c>
      <c r="C878" s="138">
        <v>6</v>
      </c>
      <c r="D878" s="22" t="s">
        <v>112</v>
      </c>
      <c r="E878" s="23" t="s">
        <v>3056</v>
      </c>
      <c r="F878" s="22" t="s">
        <v>5328</v>
      </c>
      <c r="G878" s="24">
        <v>75237.05</v>
      </c>
      <c r="H878" s="25"/>
      <c r="I878" s="22" t="s">
        <v>52</v>
      </c>
      <c r="J878" s="26" t="s">
        <v>3056</v>
      </c>
      <c r="K878" s="27">
        <v>75237.05</v>
      </c>
      <c r="L878" s="26" t="s">
        <v>3056</v>
      </c>
      <c r="M878" s="27">
        <v>75237.05</v>
      </c>
      <c r="N878" s="24" t="s">
        <v>750</v>
      </c>
      <c r="O878" s="24"/>
      <c r="P878" s="138"/>
      <c r="Q878" s="147">
        <v>26</v>
      </c>
      <c r="R878" s="149" t="s">
        <v>101</v>
      </c>
      <c r="S878" s="148"/>
      <c r="T878" s="108">
        <v>70315</v>
      </c>
      <c r="U878" s="108">
        <f t="shared" si="389"/>
        <v>4922.05</v>
      </c>
      <c r="V878" s="108">
        <f t="shared" si="390"/>
        <v>75237.05</v>
      </c>
      <c r="W878" s="127" t="s">
        <v>5329</v>
      </c>
      <c r="X878" s="51">
        <v>24330</v>
      </c>
      <c r="Y878" s="113">
        <v>24361</v>
      </c>
      <c r="Z878" s="113" t="s">
        <v>5330</v>
      </c>
      <c r="AA878" s="172" t="s">
        <v>3323</v>
      </c>
      <c r="AB878" s="154"/>
      <c r="AC878" s="153"/>
      <c r="AD878" s="153"/>
    </row>
    <row r="879" spans="1:30" s="2" customFormat="1" ht="48">
      <c r="A879" s="85">
        <v>24328</v>
      </c>
      <c r="B879" s="101" t="s">
        <v>5331</v>
      </c>
      <c r="C879" s="138">
        <v>7</v>
      </c>
      <c r="D879" s="22" t="s">
        <v>147</v>
      </c>
      <c r="E879" s="23" t="s">
        <v>3762</v>
      </c>
      <c r="F879" s="22" t="s">
        <v>5332</v>
      </c>
      <c r="G879" s="24">
        <v>5992</v>
      </c>
      <c r="H879" s="25"/>
      <c r="I879" s="22" t="s">
        <v>275</v>
      </c>
      <c r="J879" s="26" t="s">
        <v>3762</v>
      </c>
      <c r="K879" s="27">
        <v>5992</v>
      </c>
      <c r="L879" s="26" t="s">
        <v>3762</v>
      </c>
      <c r="M879" s="41">
        <v>5992</v>
      </c>
      <c r="N879" s="24"/>
      <c r="O879" s="24"/>
      <c r="P879" s="138"/>
      <c r="Q879" s="147">
        <v>3</v>
      </c>
      <c r="R879" s="149" t="s">
        <v>101</v>
      </c>
      <c r="S879" s="148"/>
      <c r="T879" s="108">
        <v>5600</v>
      </c>
      <c r="U879" s="108">
        <f t="shared" ref="U879:U880" si="393">T879*7/100</f>
        <v>392</v>
      </c>
      <c r="V879" s="108">
        <f t="shared" ref="V879:V886" si="394">T879+U879</f>
        <v>5992</v>
      </c>
      <c r="W879" s="50" t="s">
        <v>275</v>
      </c>
      <c r="X879" s="51">
        <v>24327</v>
      </c>
      <c r="Y879" s="113">
        <v>24327</v>
      </c>
      <c r="Z879" s="113" t="s">
        <v>275</v>
      </c>
      <c r="AA879" s="172"/>
      <c r="AB879" s="154"/>
      <c r="AC879" s="153"/>
      <c r="AD879" s="153"/>
    </row>
    <row r="880" spans="1:30" ht="30" customHeight="1">
      <c r="A880" s="85">
        <v>24327</v>
      </c>
      <c r="B880" s="101" t="s">
        <v>5333</v>
      </c>
      <c r="C880" s="67">
        <v>7</v>
      </c>
      <c r="D880" s="14" t="s">
        <v>147</v>
      </c>
      <c r="E880" s="15" t="s">
        <v>1328</v>
      </c>
      <c r="F880" s="14" t="s">
        <v>5334</v>
      </c>
      <c r="G880" s="16">
        <v>829250</v>
      </c>
      <c r="H880" s="17"/>
      <c r="I880" s="14" t="s">
        <v>52</v>
      </c>
      <c r="J880" s="15" t="s">
        <v>1328</v>
      </c>
      <c r="K880" s="124">
        <v>829250</v>
      </c>
      <c r="L880" s="15" t="s">
        <v>1328</v>
      </c>
      <c r="M880" s="124">
        <v>829250</v>
      </c>
      <c r="N880" s="16"/>
      <c r="O880" s="16"/>
      <c r="P880" s="67"/>
      <c r="Q880" s="106">
        <v>1</v>
      </c>
      <c r="R880" s="107" t="s">
        <v>1948</v>
      </c>
      <c r="S880" s="20"/>
      <c r="T880" s="66">
        <v>77500</v>
      </c>
      <c r="U880" s="66">
        <f t="shared" si="393"/>
        <v>5425</v>
      </c>
      <c r="V880" s="66">
        <f t="shared" si="394"/>
        <v>82925</v>
      </c>
      <c r="W880" s="50" t="s">
        <v>36</v>
      </c>
      <c r="X880" s="51">
        <v>24077</v>
      </c>
      <c r="Y880" s="113">
        <v>24323</v>
      </c>
      <c r="Z880" s="113" t="s">
        <v>4149</v>
      </c>
      <c r="AA880" s="172" t="s">
        <v>4150</v>
      </c>
      <c r="AB880" s="3" t="s">
        <v>4151</v>
      </c>
      <c r="AC880" s="5"/>
      <c r="AD880" s="5"/>
    </row>
    <row r="881" spans="1:30" ht="30" customHeight="1">
      <c r="A881" s="85">
        <v>24327</v>
      </c>
      <c r="B881" s="101" t="s">
        <v>5335</v>
      </c>
      <c r="C881" s="67">
        <v>7</v>
      </c>
      <c r="D881" s="14" t="s">
        <v>147</v>
      </c>
      <c r="E881" s="15" t="s">
        <v>494</v>
      </c>
      <c r="F881" s="14" t="s">
        <v>5336</v>
      </c>
      <c r="G881" s="16">
        <v>500000</v>
      </c>
      <c r="H881" s="17"/>
      <c r="I881" s="14"/>
      <c r="J881" s="18"/>
      <c r="K881" s="19"/>
      <c r="L881" s="63"/>
      <c r="M881" s="16"/>
      <c r="N881" s="16"/>
      <c r="O881" s="16"/>
      <c r="P881" s="67"/>
      <c r="Q881" s="106">
        <v>1</v>
      </c>
      <c r="R881" s="107" t="s">
        <v>276</v>
      </c>
      <c r="S881" s="20"/>
      <c r="T881" s="66">
        <v>270207.88</v>
      </c>
      <c r="U881" s="66">
        <v>0</v>
      </c>
      <c r="V881" s="66">
        <f t="shared" si="394"/>
        <v>270207.88</v>
      </c>
      <c r="W881" s="50" t="s">
        <v>36</v>
      </c>
      <c r="X881" s="51">
        <v>23999</v>
      </c>
      <c r="Y881" s="113">
        <v>24323</v>
      </c>
      <c r="Z881" s="113" t="s">
        <v>3384</v>
      </c>
      <c r="AA881" s="172" t="s">
        <v>3385</v>
      </c>
      <c r="AB881" s="3"/>
      <c r="AC881" s="5"/>
      <c r="AD881" s="5"/>
    </row>
    <row r="882" spans="1:30" ht="30" customHeight="1">
      <c r="A882" s="85">
        <v>24327</v>
      </c>
      <c r="B882" s="101" t="s">
        <v>5337</v>
      </c>
      <c r="C882" s="67">
        <v>7</v>
      </c>
      <c r="D882" s="14" t="s">
        <v>4248</v>
      </c>
      <c r="E882" s="15" t="s">
        <v>500</v>
      </c>
      <c r="F882" s="14" t="s">
        <v>5338</v>
      </c>
      <c r="G882" s="16">
        <v>500000</v>
      </c>
      <c r="H882" s="17"/>
      <c r="I882" s="14" t="s">
        <v>52</v>
      </c>
      <c r="J882" s="18"/>
      <c r="K882" s="19"/>
      <c r="L882" s="63"/>
      <c r="M882" s="16"/>
      <c r="N882" s="16"/>
      <c r="O882" s="16"/>
      <c r="P882" s="67"/>
      <c r="Q882" s="106">
        <v>2</v>
      </c>
      <c r="R882" s="107" t="s">
        <v>276</v>
      </c>
      <c r="S882" s="20"/>
      <c r="T882" s="66">
        <v>628</v>
      </c>
      <c r="U882" s="66">
        <v>0</v>
      </c>
      <c r="V882" s="66">
        <f t="shared" si="394"/>
        <v>628</v>
      </c>
      <c r="W882" s="50" t="s">
        <v>36</v>
      </c>
      <c r="X882" s="51">
        <v>24011</v>
      </c>
      <c r="Y882" s="113">
        <v>24323</v>
      </c>
      <c r="Z882" s="113" t="s">
        <v>3380</v>
      </c>
      <c r="AA882" s="172" t="s">
        <v>3381</v>
      </c>
      <c r="AB882" s="3"/>
      <c r="AC882" s="5"/>
      <c r="AD882" s="5"/>
    </row>
    <row r="883" spans="1:30" ht="30" customHeight="1">
      <c r="A883" s="85">
        <v>24327</v>
      </c>
      <c r="B883" s="101" t="s">
        <v>5339</v>
      </c>
      <c r="C883" s="67">
        <v>7</v>
      </c>
      <c r="D883" s="14" t="s">
        <v>758</v>
      </c>
      <c r="E883" s="15" t="s">
        <v>759</v>
      </c>
      <c r="F883" s="14" t="s">
        <v>5340</v>
      </c>
      <c r="G883" s="16">
        <v>500000</v>
      </c>
      <c r="H883" s="17"/>
      <c r="I883" s="14" t="s">
        <v>52</v>
      </c>
      <c r="J883" s="18"/>
      <c r="K883" s="19"/>
      <c r="L883" s="63"/>
      <c r="M883" s="16"/>
      <c r="N883" s="16"/>
      <c r="O883" s="16"/>
      <c r="P883" s="67"/>
      <c r="Q883" s="106">
        <v>30419</v>
      </c>
      <c r="R883" s="107" t="s">
        <v>58</v>
      </c>
      <c r="S883" s="20">
        <v>0.23</v>
      </c>
      <c r="T883" s="66">
        <v>6996.37</v>
      </c>
      <c r="U883" s="66">
        <v>0</v>
      </c>
      <c r="V883" s="66">
        <f t="shared" si="394"/>
        <v>6996.37</v>
      </c>
      <c r="W883" s="50" t="s">
        <v>36</v>
      </c>
      <c r="X883" s="51">
        <v>23986</v>
      </c>
      <c r="Y883" s="113">
        <v>24315</v>
      </c>
      <c r="Z883" s="113" t="s">
        <v>3376</v>
      </c>
      <c r="AA883" s="172" t="s">
        <v>3377</v>
      </c>
      <c r="AB883" s="3"/>
      <c r="AC883" s="5"/>
      <c r="AD883" s="5"/>
    </row>
    <row r="884" spans="1:30" ht="30" customHeight="1">
      <c r="A884" s="85">
        <v>24327</v>
      </c>
      <c r="B884" s="101" t="s">
        <v>5341</v>
      </c>
      <c r="C884" s="67">
        <v>7</v>
      </c>
      <c r="D884" s="14" t="s">
        <v>31</v>
      </c>
      <c r="E884" s="15" t="s">
        <v>506</v>
      </c>
      <c r="F884" s="14" t="s">
        <v>5342</v>
      </c>
      <c r="G884" s="16">
        <v>96300</v>
      </c>
      <c r="H884" s="17"/>
      <c r="I884" s="14" t="s">
        <v>52</v>
      </c>
      <c r="J884" s="15" t="s">
        <v>506</v>
      </c>
      <c r="K884" s="19">
        <v>96300</v>
      </c>
      <c r="L884" s="15" t="s">
        <v>506</v>
      </c>
      <c r="M884" s="19">
        <v>96300</v>
      </c>
      <c r="N884" s="16" t="s">
        <v>750</v>
      </c>
      <c r="O884" s="16"/>
      <c r="P884" s="67"/>
      <c r="Q884" s="106">
        <v>1</v>
      </c>
      <c r="R884" s="107" t="s">
        <v>35</v>
      </c>
      <c r="S884" s="20"/>
      <c r="T884" s="66">
        <v>7500</v>
      </c>
      <c r="U884" s="66">
        <f t="shared" ref="U884:U885" si="395">T884*7/100</f>
        <v>525</v>
      </c>
      <c r="V884" s="66">
        <f t="shared" si="394"/>
        <v>8025</v>
      </c>
      <c r="W884" s="50" t="s">
        <v>36</v>
      </c>
      <c r="X884" s="51">
        <v>23993</v>
      </c>
      <c r="Y884" s="113">
        <v>24323</v>
      </c>
      <c r="Z884" s="113" t="s">
        <v>3396</v>
      </c>
      <c r="AA884" s="172" t="s">
        <v>3397</v>
      </c>
      <c r="AB884" s="3"/>
      <c r="AC884" s="5"/>
      <c r="AD884" s="5"/>
    </row>
    <row r="885" spans="1:30" ht="30" customHeight="1">
      <c r="A885" s="85">
        <v>24327</v>
      </c>
      <c r="B885" s="101" t="s">
        <v>5343</v>
      </c>
      <c r="C885" s="67">
        <v>7</v>
      </c>
      <c r="D885" s="14" t="s">
        <v>49</v>
      </c>
      <c r="E885" s="15" t="s">
        <v>748</v>
      </c>
      <c r="F885" s="14" t="s">
        <v>5344</v>
      </c>
      <c r="G885" s="16">
        <v>70620</v>
      </c>
      <c r="H885" s="17"/>
      <c r="I885" s="14" t="s">
        <v>52</v>
      </c>
      <c r="J885" s="15" t="s">
        <v>748</v>
      </c>
      <c r="K885" s="16">
        <v>70620</v>
      </c>
      <c r="L885" s="15" t="s">
        <v>748</v>
      </c>
      <c r="M885" s="16">
        <v>70620</v>
      </c>
      <c r="N885" s="16" t="s">
        <v>750</v>
      </c>
      <c r="O885" s="16"/>
      <c r="P885" s="67"/>
      <c r="Q885" s="106">
        <v>1</v>
      </c>
      <c r="R885" s="107" t="s">
        <v>35</v>
      </c>
      <c r="S885" s="20"/>
      <c r="T885" s="66">
        <v>5500</v>
      </c>
      <c r="U885" s="66">
        <f t="shared" si="395"/>
        <v>385</v>
      </c>
      <c r="V885" s="66">
        <f t="shared" si="394"/>
        <v>5885</v>
      </c>
      <c r="W885" s="50" t="s">
        <v>36</v>
      </c>
      <c r="X885" s="51">
        <v>24004</v>
      </c>
      <c r="Y885" s="113">
        <v>24323</v>
      </c>
      <c r="Z885" s="113" t="s">
        <v>3082</v>
      </c>
      <c r="AA885" s="172" t="s">
        <v>3083</v>
      </c>
      <c r="AB885" s="3"/>
      <c r="AC885" s="5"/>
      <c r="AD885" s="5"/>
    </row>
    <row r="886" spans="1:30" s="2" customFormat="1" ht="48">
      <c r="A886" s="85">
        <v>24327</v>
      </c>
      <c r="B886" s="101" t="s">
        <v>5345</v>
      </c>
      <c r="C886" s="138">
        <v>6</v>
      </c>
      <c r="D886" s="22" t="s">
        <v>147</v>
      </c>
      <c r="E886" s="23" t="s">
        <v>620</v>
      </c>
      <c r="F886" s="22" t="s">
        <v>5346</v>
      </c>
      <c r="G886" s="24">
        <v>1284</v>
      </c>
      <c r="H886" s="25">
        <v>0.06</v>
      </c>
      <c r="I886" s="22" t="s">
        <v>52</v>
      </c>
      <c r="J886" s="26" t="s">
        <v>620</v>
      </c>
      <c r="K886" s="27">
        <v>1200</v>
      </c>
      <c r="L886" s="26" t="s">
        <v>620</v>
      </c>
      <c r="M886" s="27">
        <v>1200</v>
      </c>
      <c r="N886" s="24" t="s">
        <v>750</v>
      </c>
      <c r="O886" s="24"/>
      <c r="P886" s="138" t="s">
        <v>5347</v>
      </c>
      <c r="Q886" s="147">
        <v>20000</v>
      </c>
      <c r="R886" s="149" t="s">
        <v>301</v>
      </c>
      <c r="S886" s="148">
        <v>0.06</v>
      </c>
      <c r="T886" s="108">
        <v>1200</v>
      </c>
      <c r="U886" s="108">
        <v>0</v>
      </c>
      <c r="V886" s="108">
        <f t="shared" si="394"/>
        <v>1200</v>
      </c>
      <c r="W886" s="127" t="s">
        <v>5348</v>
      </c>
      <c r="X886" s="51">
        <v>24328</v>
      </c>
      <c r="Y886" s="113">
        <v>24335</v>
      </c>
      <c r="Z886" s="113" t="s">
        <v>5349</v>
      </c>
      <c r="AA886" s="172" t="s">
        <v>899</v>
      </c>
      <c r="AB886" s="154"/>
      <c r="AC886" s="153"/>
      <c r="AD886" s="153"/>
    </row>
    <row r="887" spans="1:30" s="2" customFormat="1" ht="48">
      <c r="A887" s="85">
        <v>24327</v>
      </c>
      <c r="B887" s="101" t="s">
        <v>5350</v>
      </c>
      <c r="C887" s="138">
        <v>6</v>
      </c>
      <c r="D887" s="22" t="s">
        <v>147</v>
      </c>
      <c r="E887" s="23" t="s">
        <v>620</v>
      </c>
      <c r="F887" s="22" t="s">
        <v>4865</v>
      </c>
      <c r="G887" s="24">
        <v>180.83</v>
      </c>
      <c r="H887" s="25">
        <v>0.06</v>
      </c>
      <c r="I887" s="22" t="s">
        <v>52</v>
      </c>
      <c r="J887" s="26" t="s">
        <v>620</v>
      </c>
      <c r="K887" s="27">
        <v>169</v>
      </c>
      <c r="L887" s="26" t="s">
        <v>620</v>
      </c>
      <c r="M887" s="27">
        <v>169</v>
      </c>
      <c r="N887" s="24" t="s">
        <v>750</v>
      </c>
      <c r="O887" s="24"/>
      <c r="P887" s="138" t="s">
        <v>5351</v>
      </c>
      <c r="Q887" s="147">
        <v>2600</v>
      </c>
      <c r="R887" s="149" t="s">
        <v>301</v>
      </c>
      <c r="S887" s="148">
        <v>0.06</v>
      </c>
      <c r="T887" s="108">
        <v>169</v>
      </c>
      <c r="U887" s="108">
        <v>0</v>
      </c>
      <c r="V887" s="108">
        <f t="shared" si="390"/>
        <v>169</v>
      </c>
      <c r="W887" s="127" t="s">
        <v>5352</v>
      </c>
      <c r="X887" s="51">
        <v>24328</v>
      </c>
      <c r="Y887" s="113">
        <v>24349</v>
      </c>
      <c r="Z887" s="113" t="s">
        <v>5353</v>
      </c>
      <c r="AA887" s="172" t="s">
        <v>899</v>
      </c>
      <c r="AB887" s="154"/>
      <c r="AC887" s="153"/>
      <c r="AD887" s="153"/>
    </row>
    <row r="888" spans="1:30" s="2" customFormat="1">
      <c r="A888" s="85">
        <v>24328</v>
      </c>
      <c r="B888" s="101" t="s">
        <v>5354</v>
      </c>
      <c r="C888" s="138">
        <v>7</v>
      </c>
      <c r="D888" s="22" t="s">
        <v>147</v>
      </c>
      <c r="E888" s="23" t="s">
        <v>4854</v>
      </c>
      <c r="F888" s="22" t="s">
        <v>5355</v>
      </c>
      <c r="G888" s="24">
        <v>14980</v>
      </c>
      <c r="H888" s="25"/>
      <c r="I888" s="22" t="s">
        <v>275</v>
      </c>
      <c r="J888" s="26" t="s">
        <v>4854</v>
      </c>
      <c r="K888" s="27">
        <v>14980</v>
      </c>
      <c r="L888" s="26" t="s">
        <v>4854</v>
      </c>
      <c r="M888" s="27">
        <v>14980</v>
      </c>
      <c r="N888" s="24" t="s">
        <v>750</v>
      </c>
      <c r="O888" s="24"/>
      <c r="P888" s="138"/>
      <c r="Q888" s="147">
        <v>3</v>
      </c>
      <c r="R888" s="149" t="s">
        <v>101</v>
      </c>
      <c r="S888" s="148"/>
      <c r="T888" s="108">
        <v>14000</v>
      </c>
      <c r="U888" s="108">
        <f t="shared" si="389"/>
        <v>980</v>
      </c>
      <c r="V888" s="108">
        <f t="shared" si="390"/>
        <v>14980</v>
      </c>
      <c r="W888" s="50" t="s">
        <v>275</v>
      </c>
      <c r="X888" s="51">
        <v>24327</v>
      </c>
      <c r="Y888" s="113">
        <v>24327</v>
      </c>
      <c r="Z888" s="113" t="s">
        <v>275</v>
      </c>
      <c r="AA888" s="172"/>
      <c r="AB888" s="154"/>
      <c r="AC888" s="153"/>
      <c r="AD888" s="153"/>
    </row>
    <row r="889" spans="1:30" s="2" customFormat="1" ht="48">
      <c r="A889" s="85">
        <v>24328</v>
      </c>
      <c r="B889" s="101" t="s">
        <v>5356</v>
      </c>
      <c r="C889" s="138">
        <v>4</v>
      </c>
      <c r="D889" s="22" t="s">
        <v>60</v>
      </c>
      <c r="E889" s="23" t="s">
        <v>631</v>
      </c>
      <c r="F889" s="22" t="s">
        <v>3090</v>
      </c>
      <c r="G889" s="24">
        <v>17719.2</v>
      </c>
      <c r="H889" s="25">
        <v>92</v>
      </c>
      <c r="I889" s="22" t="s">
        <v>52</v>
      </c>
      <c r="J889" s="26" t="s">
        <v>631</v>
      </c>
      <c r="K889" s="27">
        <v>17719.2</v>
      </c>
      <c r="L889" s="26" t="s">
        <v>631</v>
      </c>
      <c r="M889" s="27">
        <v>17719.2</v>
      </c>
      <c r="N889" s="24" t="s">
        <v>750</v>
      </c>
      <c r="O889" s="24"/>
      <c r="P889" s="138"/>
      <c r="Q889" s="147">
        <v>180</v>
      </c>
      <c r="R889" s="149" t="s">
        <v>341</v>
      </c>
      <c r="S889" s="148">
        <v>92</v>
      </c>
      <c r="T889" s="108">
        <v>16560</v>
      </c>
      <c r="U889" s="108">
        <f t="shared" ref="U889:U899" si="396">T889*7/100</f>
        <v>1159.2</v>
      </c>
      <c r="V889" s="108">
        <f t="shared" ref="V889:V899" si="397">T889+U889</f>
        <v>17719.2</v>
      </c>
      <c r="W889" s="127" t="s">
        <v>5357</v>
      </c>
      <c r="X889" s="51">
        <v>24329</v>
      </c>
      <c r="Y889" s="113">
        <v>24347</v>
      </c>
      <c r="Z889" s="113" t="s">
        <v>5358</v>
      </c>
      <c r="AA889" s="172"/>
      <c r="AB889" s="154"/>
      <c r="AC889" s="153"/>
      <c r="AD889" s="153"/>
    </row>
    <row r="890" spans="1:30" s="2" customFormat="1" ht="48">
      <c r="A890" s="85">
        <v>24327</v>
      </c>
      <c r="B890" s="101" t="s">
        <v>5359</v>
      </c>
      <c r="C890" s="138">
        <v>6</v>
      </c>
      <c r="D890" s="22" t="s">
        <v>112</v>
      </c>
      <c r="E890" s="23" t="s">
        <v>197</v>
      </c>
      <c r="F890" s="22" t="s">
        <v>5360</v>
      </c>
      <c r="G890" s="24">
        <v>6099</v>
      </c>
      <c r="H890" s="25"/>
      <c r="I890" s="22" t="s">
        <v>52</v>
      </c>
      <c r="J890" s="26" t="s">
        <v>197</v>
      </c>
      <c r="K890" s="27">
        <v>5574.7</v>
      </c>
      <c r="L890" s="26" t="s">
        <v>197</v>
      </c>
      <c r="M890" s="27">
        <v>5574.7</v>
      </c>
      <c r="N890" s="24" t="s">
        <v>750</v>
      </c>
      <c r="O890" s="24"/>
      <c r="P890" s="138"/>
      <c r="Q890" s="147">
        <v>10</v>
      </c>
      <c r="R890" s="149" t="s">
        <v>101</v>
      </c>
      <c r="S890" s="148"/>
      <c r="T890" s="108">
        <v>5210</v>
      </c>
      <c r="U890" s="108">
        <f t="shared" si="396"/>
        <v>364.7</v>
      </c>
      <c r="V890" s="108">
        <f t="shared" si="397"/>
        <v>5574.7</v>
      </c>
      <c r="W890" s="127" t="s">
        <v>5361</v>
      </c>
      <c r="X890" s="51">
        <v>24328</v>
      </c>
      <c r="Y890" s="113">
        <v>24330</v>
      </c>
      <c r="Z890" s="113" t="s">
        <v>5362</v>
      </c>
      <c r="AA890" s="172" t="s">
        <v>5363</v>
      </c>
      <c r="AB890" s="154"/>
      <c r="AC890" s="153"/>
      <c r="AD890" s="153"/>
    </row>
    <row r="891" spans="1:30" s="2" customFormat="1" ht="48">
      <c r="A891" s="85">
        <v>24328</v>
      </c>
      <c r="B891" s="101" t="s">
        <v>5364</v>
      </c>
      <c r="C891" s="138">
        <v>6</v>
      </c>
      <c r="D891" s="22" t="s">
        <v>147</v>
      </c>
      <c r="E891" s="23" t="s">
        <v>620</v>
      </c>
      <c r="F891" s="22" t="s">
        <v>5365</v>
      </c>
      <c r="G891" s="24">
        <v>14043.75</v>
      </c>
      <c r="H891" s="25">
        <v>0.06</v>
      </c>
      <c r="I891" s="22" t="s">
        <v>52</v>
      </c>
      <c r="J891" s="26" t="s">
        <v>620</v>
      </c>
      <c r="K891" s="27">
        <v>13125</v>
      </c>
      <c r="L891" s="26" t="s">
        <v>620</v>
      </c>
      <c r="M891" s="27">
        <v>13125</v>
      </c>
      <c r="N891" s="24" t="s">
        <v>750</v>
      </c>
      <c r="O891" s="24"/>
      <c r="P891" s="138" t="s">
        <v>5366</v>
      </c>
      <c r="Q891" s="147">
        <v>218750</v>
      </c>
      <c r="R891" s="149" t="s">
        <v>301</v>
      </c>
      <c r="S891" s="148">
        <v>0.06</v>
      </c>
      <c r="T891" s="108">
        <v>13125</v>
      </c>
      <c r="U891" s="108">
        <v>0</v>
      </c>
      <c r="V891" s="108">
        <f t="shared" si="397"/>
        <v>13125</v>
      </c>
      <c r="W891" s="127" t="s">
        <v>5367</v>
      </c>
      <c r="X891" s="51">
        <v>24329</v>
      </c>
      <c r="Y891" s="113">
        <v>24336</v>
      </c>
      <c r="Z891" s="113" t="s">
        <v>5368</v>
      </c>
      <c r="AA891" s="172" t="s">
        <v>899</v>
      </c>
      <c r="AB891" s="154"/>
      <c r="AC891" s="153"/>
      <c r="AD891" s="153"/>
    </row>
    <row r="892" spans="1:30" s="2" customFormat="1" ht="48">
      <c r="A892" s="85">
        <v>24328</v>
      </c>
      <c r="B892" s="101" t="s">
        <v>5369</v>
      </c>
      <c r="C892" s="138">
        <v>6</v>
      </c>
      <c r="D892" s="22" t="s">
        <v>147</v>
      </c>
      <c r="E892" s="23" t="s">
        <v>620</v>
      </c>
      <c r="F892" s="22" t="s">
        <v>5370</v>
      </c>
      <c r="G892" s="24">
        <v>1714</v>
      </c>
      <c r="H892" s="25"/>
      <c r="I892" s="22" t="s">
        <v>52</v>
      </c>
      <c r="J892" s="26" t="s">
        <v>620</v>
      </c>
      <c r="K892" s="27">
        <v>1601.87</v>
      </c>
      <c r="L892" s="26" t="s">
        <v>620</v>
      </c>
      <c r="M892" s="27">
        <v>1601.87</v>
      </c>
      <c r="N892" s="24" t="s">
        <v>750</v>
      </c>
      <c r="O892" s="24"/>
      <c r="P892" s="138" t="s">
        <v>5371</v>
      </c>
      <c r="Q892" s="147">
        <v>3</v>
      </c>
      <c r="R892" s="149" t="s">
        <v>101</v>
      </c>
      <c r="S892" s="148"/>
      <c r="T892" s="108">
        <v>1601.87</v>
      </c>
      <c r="U892" s="108">
        <v>0</v>
      </c>
      <c r="V892" s="108">
        <f t="shared" si="397"/>
        <v>1601.87</v>
      </c>
      <c r="W892" s="127" t="s">
        <v>5372</v>
      </c>
      <c r="X892" s="51">
        <v>24334</v>
      </c>
      <c r="Y892" s="113">
        <v>24351</v>
      </c>
      <c r="Z892" s="113" t="s">
        <v>5373</v>
      </c>
      <c r="AA892" s="172" t="s">
        <v>899</v>
      </c>
      <c r="AB892" s="154"/>
      <c r="AC892" s="153"/>
      <c r="AD892" s="153"/>
    </row>
    <row r="893" spans="1:30" s="2" customFormat="1" ht="48">
      <c r="A893" s="85">
        <v>24329</v>
      </c>
      <c r="B893" s="101" t="s">
        <v>5374</v>
      </c>
      <c r="C893" s="138">
        <v>6</v>
      </c>
      <c r="D893" s="22" t="s">
        <v>49</v>
      </c>
      <c r="E893" s="23" t="s">
        <v>3350</v>
      </c>
      <c r="F893" s="22" t="s">
        <v>5375</v>
      </c>
      <c r="G893" s="24">
        <v>4815</v>
      </c>
      <c r="H893" s="25">
        <v>4500</v>
      </c>
      <c r="I893" s="22" t="s">
        <v>52</v>
      </c>
      <c r="J893" s="26" t="s">
        <v>3350</v>
      </c>
      <c r="K893" s="27">
        <v>4815</v>
      </c>
      <c r="L893" s="26" t="s">
        <v>3350</v>
      </c>
      <c r="M893" s="27">
        <v>4815</v>
      </c>
      <c r="N893" s="24" t="s">
        <v>750</v>
      </c>
      <c r="O893" s="24"/>
      <c r="P893" s="138" t="s">
        <v>5376</v>
      </c>
      <c r="Q893" s="147">
        <v>1</v>
      </c>
      <c r="R893" s="149" t="s">
        <v>101</v>
      </c>
      <c r="S893" s="148"/>
      <c r="T893" s="108">
        <v>4500</v>
      </c>
      <c r="U893" s="108">
        <f t="shared" si="396"/>
        <v>315</v>
      </c>
      <c r="V893" s="108">
        <f t="shared" si="397"/>
        <v>4815</v>
      </c>
      <c r="W893" s="127" t="s">
        <v>5377</v>
      </c>
      <c r="X893" s="51">
        <v>24334</v>
      </c>
      <c r="Y893" s="113">
        <v>24344</v>
      </c>
      <c r="Z893" s="113" t="s">
        <v>5378</v>
      </c>
      <c r="AA893" s="172" t="s">
        <v>2191</v>
      </c>
      <c r="AB893" s="154"/>
      <c r="AC893" s="153"/>
      <c r="AD893" s="153"/>
    </row>
    <row r="894" spans="1:30" ht="39.75" customHeight="1">
      <c r="A894" s="83">
        <v>24329</v>
      </c>
      <c r="B894" s="101" t="s">
        <v>5379</v>
      </c>
      <c r="C894" s="67" t="s">
        <v>5202</v>
      </c>
      <c r="D894" s="14" t="s">
        <v>112</v>
      </c>
      <c r="E894" s="15" t="s">
        <v>5380</v>
      </c>
      <c r="F894" s="14" t="s">
        <v>5381</v>
      </c>
      <c r="G894" s="16">
        <v>123050</v>
      </c>
      <c r="H894" s="17"/>
      <c r="I894" s="14" t="s">
        <v>52</v>
      </c>
      <c r="J894" s="30" t="s">
        <v>5380</v>
      </c>
      <c r="K894" s="19">
        <v>99938</v>
      </c>
      <c r="L894" s="30" t="s">
        <v>5380</v>
      </c>
      <c r="M894" s="19">
        <v>99938</v>
      </c>
      <c r="N894" s="16" t="s">
        <v>750</v>
      </c>
      <c r="O894" s="16"/>
      <c r="P894" s="67"/>
      <c r="Q894" s="106">
        <v>1</v>
      </c>
      <c r="R894" s="107" t="s">
        <v>276</v>
      </c>
      <c r="S894" s="20"/>
      <c r="T894" s="66">
        <v>93400</v>
      </c>
      <c r="U894" s="66">
        <f t="shared" si="396"/>
        <v>6538</v>
      </c>
      <c r="V894" s="66">
        <f t="shared" si="397"/>
        <v>99938</v>
      </c>
      <c r="W894" s="127" t="s">
        <v>5382</v>
      </c>
      <c r="X894" s="51">
        <v>24306</v>
      </c>
      <c r="Y894" s="113">
        <v>24326</v>
      </c>
      <c r="Z894" s="113" t="s">
        <v>5383</v>
      </c>
      <c r="AA894" s="172" t="s">
        <v>5384</v>
      </c>
      <c r="AB894" s="3"/>
      <c r="AC894" s="5"/>
      <c r="AD894" s="5"/>
    </row>
    <row r="895" spans="1:30" s="2" customFormat="1" ht="48">
      <c r="A895" s="85">
        <v>24328</v>
      </c>
      <c r="B895" s="101" t="s">
        <v>5385</v>
      </c>
      <c r="C895" s="138">
        <v>6</v>
      </c>
      <c r="D895" s="22" t="s">
        <v>112</v>
      </c>
      <c r="E895" s="23" t="s">
        <v>197</v>
      </c>
      <c r="F895" s="22" t="s">
        <v>5386</v>
      </c>
      <c r="G895" s="24">
        <v>2140</v>
      </c>
      <c r="H895" s="25">
        <v>8</v>
      </c>
      <c r="I895" s="22" t="s">
        <v>52</v>
      </c>
      <c r="J895" s="26" t="s">
        <v>197</v>
      </c>
      <c r="K895" s="27">
        <v>1872.5</v>
      </c>
      <c r="L895" s="26" t="s">
        <v>197</v>
      </c>
      <c r="M895" s="27">
        <v>1872.5</v>
      </c>
      <c r="N895" s="24" t="s">
        <v>750</v>
      </c>
      <c r="O895" s="24"/>
      <c r="P895" s="138" t="s">
        <v>5322</v>
      </c>
      <c r="Q895" s="147">
        <v>250</v>
      </c>
      <c r="R895" s="149" t="s">
        <v>53</v>
      </c>
      <c r="S895" s="148">
        <v>7</v>
      </c>
      <c r="T895" s="108">
        <v>1750</v>
      </c>
      <c r="U895" s="108">
        <f t="shared" si="396"/>
        <v>122.5</v>
      </c>
      <c r="V895" s="108">
        <f t="shared" si="397"/>
        <v>1872.5</v>
      </c>
      <c r="W895" s="127" t="s">
        <v>5387</v>
      </c>
      <c r="X895" s="51">
        <v>24330</v>
      </c>
      <c r="Y895" s="113">
        <v>24334</v>
      </c>
      <c r="Z895" s="113" t="s">
        <v>5388</v>
      </c>
      <c r="AA895" s="172" t="s">
        <v>5130</v>
      </c>
      <c r="AB895" s="154"/>
      <c r="AC895" s="153"/>
      <c r="AD895" s="153"/>
    </row>
    <row r="896" spans="1:30" s="2" customFormat="1" ht="48">
      <c r="A896" s="85">
        <v>24328</v>
      </c>
      <c r="B896" s="101" t="s">
        <v>5385</v>
      </c>
      <c r="C896" s="138">
        <v>6</v>
      </c>
      <c r="D896" s="22" t="s">
        <v>112</v>
      </c>
      <c r="E896" s="23" t="s">
        <v>197</v>
      </c>
      <c r="F896" s="22" t="s">
        <v>5386</v>
      </c>
      <c r="G896" s="24">
        <v>1070</v>
      </c>
      <c r="H896" s="25">
        <v>50</v>
      </c>
      <c r="I896" s="22" t="s">
        <v>52</v>
      </c>
      <c r="J896" s="26" t="s">
        <v>197</v>
      </c>
      <c r="K896" s="27">
        <v>1070</v>
      </c>
      <c r="L896" s="26" t="s">
        <v>197</v>
      </c>
      <c r="M896" s="27">
        <v>1070</v>
      </c>
      <c r="N896" s="24" t="s">
        <v>750</v>
      </c>
      <c r="O896" s="24"/>
      <c r="P896" s="138" t="s">
        <v>5322</v>
      </c>
      <c r="Q896" s="147">
        <v>20</v>
      </c>
      <c r="R896" s="149" t="s">
        <v>53</v>
      </c>
      <c r="S896" s="148">
        <v>50</v>
      </c>
      <c r="T896" s="108">
        <v>1000</v>
      </c>
      <c r="U896" s="108">
        <f t="shared" ref="U896:U897" si="398">T896*7/100</f>
        <v>70</v>
      </c>
      <c r="V896" s="108">
        <f t="shared" ref="V896:V897" si="399">T896+U896</f>
        <v>1070</v>
      </c>
      <c r="W896" s="127" t="s">
        <v>5387</v>
      </c>
      <c r="X896" s="51">
        <v>24330</v>
      </c>
      <c r="Y896" s="113">
        <v>24334</v>
      </c>
      <c r="Z896" s="113" t="s">
        <v>5388</v>
      </c>
      <c r="AA896" s="172" t="s">
        <v>5130</v>
      </c>
      <c r="AB896" s="154"/>
      <c r="AC896" s="153"/>
      <c r="AD896" s="153"/>
    </row>
    <row r="897" spans="1:30" s="2" customFormat="1" ht="48">
      <c r="A897" s="85">
        <v>24328</v>
      </c>
      <c r="B897" s="101" t="s">
        <v>5385</v>
      </c>
      <c r="C897" s="138">
        <v>6</v>
      </c>
      <c r="D897" s="22" t="s">
        <v>112</v>
      </c>
      <c r="E897" s="23" t="s">
        <v>197</v>
      </c>
      <c r="F897" s="22" t="s">
        <v>5389</v>
      </c>
      <c r="G897" s="24">
        <v>2311.1999999999998</v>
      </c>
      <c r="H897" s="25">
        <v>8</v>
      </c>
      <c r="I897" s="22" t="s">
        <v>52</v>
      </c>
      <c r="J897" s="26" t="s">
        <v>197</v>
      </c>
      <c r="K897" s="27">
        <v>2022.3</v>
      </c>
      <c r="L897" s="26" t="s">
        <v>197</v>
      </c>
      <c r="M897" s="27">
        <v>2022.3</v>
      </c>
      <c r="N897" s="24" t="s">
        <v>750</v>
      </c>
      <c r="O897" s="24"/>
      <c r="P897" s="138" t="s">
        <v>5322</v>
      </c>
      <c r="Q897" s="147">
        <v>270</v>
      </c>
      <c r="R897" s="149" t="s">
        <v>53</v>
      </c>
      <c r="S897" s="148">
        <v>7</v>
      </c>
      <c r="T897" s="108">
        <v>1890</v>
      </c>
      <c r="U897" s="108">
        <f t="shared" si="398"/>
        <v>132.30000000000001</v>
      </c>
      <c r="V897" s="108">
        <f t="shared" si="399"/>
        <v>2022.3</v>
      </c>
      <c r="W897" s="127" t="s">
        <v>5387</v>
      </c>
      <c r="X897" s="51">
        <v>24330</v>
      </c>
      <c r="Y897" s="113">
        <v>24334</v>
      </c>
      <c r="Z897" s="113" t="s">
        <v>5388</v>
      </c>
      <c r="AA897" s="172" t="s">
        <v>5130</v>
      </c>
      <c r="AB897" s="154"/>
      <c r="AC897" s="153"/>
      <c r="AD897" s="153"/>
    </row>
    <row r="898" spans="1:30" s="2" customFormat="1" ht="48">
      <c r="A898" s="85">
        <v>24330</v>
      </c>
      <c r="B898" s="101" t="s">
        <v>5390</v>
      </c>
      <c r="C898" s="138">
        <v>7</v>
      </c>
      <c r="D898" s="22" t="s">
        <v>112</v>
      </c>
      <c r="E898" s="23" t="s">
        <v>3762</v>
      </c>
      <c r="F898" s="22" t="s">
        <v>5391</v>
      </c>
      <c r="G898" s="24">
        <v>8560</v>
      </c>
      <c r="H898" s="25"/>
      <c r="I898" s="22" t="s">
        <v>275</v>
      </c>
      <c r="J898" s="26" t="s">
        <v>3762</v>
      </c>
      <c r="K898" s="27">
        <v>8560</v>
      </c>
      <c r="L898" s="26" t="s">
        <v>3762</v>
      </c>
      <c r="M898" s="27">
        <v>8560</v>
      </c>
      <c r="N898" s="24" t="s">
        <v>750</v>
      </c>
      <c r="O898" s="24"/>
      <c r="P898" s="138"/>
      <c r="Q898" s="147">
        <v>1</v>
      </c>
      <c r="R898" s="149" t="s">
        <v>101</v>
      </c>
      <c r="S898" s="148"/>
      <c r="T898" s="108">
        <v>8000</v>
      </c>
      <c r="U898" s="108">
        <f t="shared" si="396"/>
        <v>560</v>
      </c>
      <c r="V898" s="108">
        <f t="shared" si="397"/>
        <v>8560</v>
      </c>
      <c r="W898" s="50" t="s">
        <v>275</v>
      </c>
      <c r="X898" s="51">
        <v>24327</v>
      </c>
      <c r="Y898" s="113">
        <v>24327</v>
      </c>
      <c r="Z898" s="113" t="s">
        <v>275</v>
      </c>
      <c r="AA898" s="172"/>
      <c r="AB898" s="154"/>
      <c r="AC898" s="153"/>
      <c r="AD898" s="153"/>
    </row>
    <row r="899" spans="1:30" s="2" customFormat="1" ht="48">
      <c r="A899" s="85">
        <v>24330</v>
      </c>
      <c r="B899" s="101" t="s">
        <v>5392</v>
      </c>
      <c r="C899" s="138">
        <v>7</v>
      </c>
      <c r="D899" s="22" t="s">
        <v>112</v>
      </c>
      <c r="E899" s="23" t="s">
        <v>347</v>
      </c>
      <c r="F899" s="22" t="s">
        <v>5393</v>
      </c>
      <c r="G899" s="24">
        <v>1498</v>
      </c>
      <c r="H899" s="25"/>
      <c r="I899" s="22" t="s">
        <v>275</v>
      </c>
      <c r="J899" s="26" t="s">
        <v>347</v>
      </c>
      <c r="K899" s="27">
        <v>1498</v>
      </c>
      <c r="L899" s="26" t="s">
        <v>347</v>
      </c>
      <c r="M899" s="27">
        <v>1498</v>
      </c>
      <c r="N899" s="24" t="s">
        <v>750</v>
      </c>
      <c r="O899" s="24"/>
      <c r="P899" s="138"/>
      <c r="Q899" s="147">
        <v>1</v>
      </c>
      <c r="R899" s="149" t="s">
        <v>276</v>
      </c>
      <c r="S899" s="148"/>
      <c r="T899" s="108">
        <v>1400</v>
      </c>
      <c r="U899" s="108">
        <f t="shared" si="396"/>
        <v>98</v>
      </c>
      <c r="V899" s="108">
        <f t="shared" si="397"/>
        <v>1498</v>
      </c>
      <c r="W899" s="50" t="s">
        <v>275</v>
      </c>
      <c r="X899" s="51">
        <v>24327</v>
      </c>
      <c r="Y899" s="113">
        <v>24327</v>
      </c>
      <c r="Z899" s="113" t="s">
        <v>275</v>
      </c>
      <c r="AA899" s="172"/>
      <c r="AB899" s="154"/>
      <c r="AC899" s="153"/>
      <c r="AD899" s="153"/>
    </row>
    <row r="900" spans="1:30" s="2" customFormat="1" ht="38.25" customHeight="1">
      <c r="A900" s="85">
        <v>24330</v>
      </c>
      <c r="B900" s="101" t="s">
        <v>5394</v>
      </c>
      <c r="C900" s="138">
        <v>7</v>
      </c>
      <c r="D900" s="22" t="s">
        <v>147</v>
      </c>
      <c r="E900" s="23" t="s">
        <v>436</v>
      </c>
      <c r="F900" s="22" t="s">
        <v>437</v>
      </c>
      <c r="G900" s="24">
        <v>674.1</v>
      </c>
      <c r="H900" s="25"/>
      <c r="I900" s="22" t="s">
        <v>275</v>
      </c>
      <c r="J900" s="26" t="s">
        <v>436</v>
      </c>
      <c r="K900" s="27">
        <v>674.1</v>
      </c>
      <c r="L900" s="26" t="s">
        <v>436</v>
      </c>
      <c r="M900" s="27">
        <v>674.1</v>
      </c>
      <c r="N900" s="24" t="s">
        <v>750</v>
      </c>
      <c r="O900" s="24"/>
      <c r="P900" s="138"/>
      <c r="Q900" s="147">
        <v>2</v>
      </c>
      <c r="R900" s="149" t="s">
        <v>101</v>
      </c>
      <c r="S900" s="148"/>
      <c r="T900" s="108">
        <v>630</v>
      </c>
      <c r="U900" s="108">
        <f t="shared" si="387"/>
        <v>44.1</v>
      </c>
      <c r="V900" s="108">
        <f t="shared" si="388"/>
        <v>674.1</v>
      </c>
      <c r="W900" s="50" t="s">
        <v>275</v>
      </c>
      <c r="X900" s="51">
        <v>24329</v>
      </c>
      <c r="Y900" s="156" t="s">
        <v>275</v>
      </c>
      <c r="Z900" s="225">
        <v>24329</v>
      </c>
      <c r="AA900" s="172"/>
      <c r="AB900" s="154"/>
      <c r="AC900" s="153"/>
      <c r="AD900" s="153"/>
    </row>
    <row r="901" spans="1:30" s="2" customFormat="1" ht="48">
      <c r="A901" s="85">
        <v>24330</v>
      </c>
      <c r="B901" s="101" t="s">
        <v>5395</v>
      </c>
      <c r="C901" s="138">
        <v>4</v>
      </c>
      <c r="D901" s="22" t="s">
        <v>60</v>
      </c>
      <c r="E901" s="23" t="s">
        <v>197</v>
      </c>
      <c r="F901" s="22" t="s">
        <v>5396</v>
      </c>
      <c r="G901" s="24">
        <v>9630</v>
      </c>
      <c r="H901" s="25">
        <v>360</v>
      </c>
      <c r="I901" s="22" t="s">
        <v>52</v>
      </c>
      <c r="J901" s="26" t="s">
        <v>197</v>
      </c>
      <c r="K901" s="27">
        <v>9630</v>
      </c>
      <c r="L901" s="26" t="s">
        <v>197</v>
      </c>
      <c r="M901" s="27">
        <v>9630</v>
      </c>
      <c r="N901" s="24" t="s">
        <v>750</v>
      </c>
      <c r="O901" s="24"/>
      <c r="P901" s="138"/>
      <c r="Q901" s="147">
        <v>25</v>
      </c>
      <c r="R901" s="149" t="s">
        <v>5397</v>
      </c>
      <c r="S901" s="148">
        <v>360</v>
      </c>
      <c r="T901" s="108">
        <v>9000</v>
      </c>
      <c r="U901" s="108">
        <f t="shared" ref="U901:U912" si="400">T901*7/100</f>
        <v>630</v>
      </c>
      <c r="V901" s="108">
        <f t="shared" ref="V901:V915" si="401">T901+U901</f>
        <v>9630</v>
      </c>
      <c r="W901" s="127" t="s">
        <v>5398</v>
      </c>
      <c r="X901" s="51">
        <v>24348</v>
      </c>
      <c r="Y901" s="157">
        <v>24354</v>
      </c>
      <c r="Z901" s="113" t="s">
        <v>5399</v>
      </c>
      <c r="AA901" s="172" t="s">
        <v>4491</v>
      </c>
      <c r="AB901" s="154"/>
      <c r="AC901" s="153"/>
      <c r="AD901" s="153"/>
    </row>
    <row r="902" spans="1:30" s="2" customFormat="1" ht="48">
      <c r="A902" s="85">
        <v>24330</v>
      </c>
      <c r="B902" s="101" t="s">
        <v>5395</v>
      </c>
      <c r="C902" s="138">
        <v>4</v>
      </c>
      <c r="D902" s="22" t="s">
        <v>60</v>
      </c>
      <c r="E902" s="23" t="s">
        <v>197</v>
      </c>
      <c r="F902" s="22" t="s">
        <v>5400</v>
      </c>
      <c r="G902" s="24">
        <v>9630</v>
      </c>
      <c r="H902" s="25">
        <v>360</v>
      </c>
      <c r="I902" s="22" t="s">
        <v>52</v>
      </c>
      <c r="J902" s="26" t="s">
        <v>197</v>
      </c>
      <c r="K902" s="27">
        <v>9630</v>
      </c>
      <c r="L902" s="26" t="s">
        <v>197</v>
      </c>
      <c r="M902" s="27">
        <v>9630</v>
      </c>
      <c r="N902" s="24" t="s">
        <v>750</v>
      </c>
      <c r="O902" s="24"/>
      <c r="P902" s="138"/>
      <c r="Q902" s="147">
        <v>25</v>
      </c>
      <c r="R902" s="149" t="s">
        <v>5397</v>
      </c>
      <c r="S902" s="148">
        <v>360</v>
      </c>
      <c r="T902" s="108">
        <v>9000</v>
      </c>
      <c r="U902" s="108">
        <f t="shared" ref="U902" si="402">T902*7/100</f>
        <v>630</v>
      </c>
      <c r="V902" s="108">
        <f t="shared" ref="V902" si="403">T902+U902</f>
        <v>9630</v>
      </c>
      <c r="W902" s="127" t="s">
        <v>5398</v>
      </c>
      <c r="X902" s="51">
        <v>24348</v>
      </c>
      <c r="Y902" s="157">
        <v>24354</v>
      </c>
      <c r="Z902" s="113" t="s">
        <v>5399</v>
      </c>
      <c r="AA902" s="172" t="s">
        <v>4491</v>
      </c>
      <c r="AB902" s="154"/>
      <c r="AC902" s="153"/>
      <c r="AD902" s="153"/>
    </row>
    <row r="903" spans="1:30" s="2" customFormat="1" ht="48">
      <c r="A903" s="85">
        <v>24330</v>
      </c>
      <c r="B903" s="101" t="s">
        <v>5401</v>
      </c>
      <c r="C903" s="138">
        <v>1</v>
      </c>
      <c r="D903" s="22" t="s">
        <v>60</v>
      </c>
      <c r="E903" s="23" t="s">
        <v>61</v>
      </c>
      <c r="F903" s="22" t="s">
        <v>336</v>
      </c>
      <c r="G903" s="24">
        <v>66960.600000000006</v>
      </c>
      <c r="H903" s="25">
        <v>894</v>
      </c>
      <c r="I903" s="22" t="s">
        <v>52</v>
      </c>
      <c r="J903" s="26" t="s">
        <v>61</v>
      </c>
      <c r="K903" s="27">
        <v>66960.600000000006</v>
      </c>
      <c r="L903" s="26" t="s">
        <v>61</v>
      </c>
      <c r="M903" s="27">
        <v>66960.600000000006</v>
      </c>
      <c r="N903" s="24" t="s">
        <v>750</v>
      </c>
      <c r="O903" s="24"/>
      <c r="P903" s="138"/>
      <c r="Q903" s="147">
        <v>70</v>
      </c>
      <c r="R903" s="149" t="s">
        <v>63</v>
      </c>
      <c r="S903" s="148">
        <v>894</v>
      </c>
      <c r="T903" s="108">
        <v>62580</v>
      </c>
      <c r="U903" s="108">
        <f t="shared" si="400"/>
        <v>4380.6000000000004</v>
      </c>
      <c r="V903" s="108">
        <f t="shared" si="401"/>
        <v>66960.600000000006</v>
      </c>
      <c r="W903" s="127" t="s">
        <v>5402</v>
      </c>
      <c r="X903" s="51">
        <v>24336</v>
      </c>
      <c r="Y903" s="157">
        <v>24340</v>
      </c>
      <c r="Z903" s="113" t="s">
        <v>5403</v>
      </c>
      <c r="AA903" s="172" t="s">
        <v>4997</v>
      </c>
      <c r="AB903" s="154"/>
      <c r="AC903" s="153"/>
      <c r="AD903" s="153"/>
    </row>
    <row r="904" spans="1:30" s="2" customFormat="1" ht="48">
      <c r="A904" s="85">
        <v>24330</v>
      </c>
      <c r="B904" s="101" t="s">
        <v>5401</v>
      </c>
      <c r="C904" s="138">
        <v>1</v>
      </c>
      <c r="D904" s="22" t="s">
        <v>60</v>
      </c>
      <c r="E904" s="23" t="s">
        <v>61</v>
      </c>
      <c r="F904" s="22" t="s">
        <v>73</v>
      </c>
      <c r="G904" s="24">
        <v>13250.88</v>
      </c>
      <c r="H904" s="25">
        <v>6192</v>
      </c>
      <c r="I904" s="22" t="s">
        <v>52</v>
      </c>
      <c r="J904" s="26" t="s">
        <v>61</v>
      </c>
      <c r="K904" s="27">
        <v>13250.88</v>
      </c>
      <c r="L904" s="26" t="s">
        <v>61</v>
      </c>
      <c r="M904" s="27">
        <v>13250.88</v>
      </c>
      <c r="N904" s="24" t="s">
        <v>750</v>
      </c>
      <c r="O904" s="24"/>
      <c r="P904" s="138"/>
      <c r="Q904" s="147">
        <v>2</v>
      </c>
      <c r="R904" s="149" t="s">
        <v>63</v>
      </c>
      <c r="S904" s="148">
        <v>6192</v>
      </c>
      <c r="T904" s="108">
        <v>12384</v>
      </c>
      <c r="U904" s="108">
        <f t="shared" ref="U904" si="404">T904*7/100</f>
        <v>866.88</v>
      </c>
      <c r="V904" s="108">
        <f t="shared" ref="V904" si="405">T904+U904</f>
        <v>13250.88</v>
      </c>
      <c r="W904" s="127" t="s">
        <v>5402</v>
      </c>
      <c r="X904" s="51">
        <v>24336</v>
      </c>
      <c r="Y904" s="157">
        <v>24340</v>
      </c>
      <c r="Z904" s="113" t="s">
        <v>5403</v>
      </c>
      <c r="AA904" s="172" t="s">
        <v>4997</v>
      </c>
      <c r="AB904" s="154"/>
      <c r="AC904" s="153"/>
      <c r="AD904" s="153"/>
    </row>
    <row r="905" spans="1:30" s="2" customFormat="1" ht="48">
      <c r="A905" s="85">
        <v>24329</v>
      </c>
      <c r="B905" s="101" t="s">
        <v>5404</v>
      </c>
      <c r="C905" s="138">
        <v>6</v>
      </c>
      <c r="D905" s="22" t="s">
        <v>147</v>
      </c>
      <c r="E905" s="23" t="s">
        <v>620</v>
      </c>
      <c r="F905" s="22" t="s">
        <v>5405</v>
      </c>
      <c r="G905" s="24">
        <v>41.73</v>
      </c>
      <c r="H905" s="25">
        <v>6.5000000000000002E-2</v>
      </c>
      <c r="I905" s="22" t="s">
        <v>52</v>
      </c>
      <c r="J905" s="26" t="s">
        <v>620</v>
      </c>
      <c r="K905" s="27">
        <v>39</v>
      </c>
      <c r="L905" s="26" t="s">
        <v>620</v>
      </c>
      <c r="M905" s="41">
        <v>39</v>
      </c>
      <c r="N905" s="24" t="s">
        <v>750</v>
      </c>
      <c r="O905" s="24"/>
      <c r="P905" s="138" t="s">
        <v>5406</v>
      </c>
      <c r="Q905" s="147">
        <v>600</v>
      </c>
      <c r="R905" s="149" t="s">
        <v>301</v>
      </c>
      <c r="S905" s="148">
        <v>6.5000000000000002E-2</v>
      </c>
      <c r="T905" s="108">
        <v>39</v>
      </c>
      <c r="U905" s="108">
        <v>0</v>
      </c>
      <c r="V905" s="108">
        <f t="shared" si="401"/>
        <v>39</v>
      </c>
      <c r="W905" s="127" t="s">
        <v>5407</v>
      </c>
      <c r="X905" s="51">
        <v>24330</v>
      </c>
      <c r="Y905" s="157">
        <v>24337</v>
      </c>
      <c r="Z905" s="113" t="s">
        <v>5408</v>
      </c>
      <c r="AA905" s="172" t="s">
        <v>899</v>
      </c>
      <c r="AB905" s="154"/>
      <c r="AC905" s="153"/>
      <c r="AD905" s="153"/>
    </row>
    <row r="906" spans="1:30" s="2" customFormat="1" ht="48">
      <c r="A906" s="85">
        <v>24329</v>
      </c>
      <c r="B906" s="101" t="s">
        <v>5404</v>
      </c>
      <c r="C906" s="138">
        <v>6</v>
      </c>
      <c r="D906" s="22" t="s">
        <v>147</v>
      </c>
      <c r="E906" s="23" t="s">
        <v>620</v>
      </c>
      <c r="F906" s="22" t="s">
        <v>5409</v>
      </c>
      <c r="G906" s="24">
        <v>69.55</v>
      </c>
      <c r="H906" s="25">
        <v>6.5000000000000002E-2</v>
      </c>
      <c r="I906" s="22" t="s">
        <v>52</v>
      </c>
      <c r="J906" s="26" t="s">
        <v>620</v>
      </c>
      <c r="K906" s="27">
        <v>65</v>
      </c>
      <c r="L906" s="26" t="s">
        <v>620</v>
      </c>
      <c r="M906" s="41">
        <v>65</v>
      </c>
      <c r="N906" s="24" t="s">
        <v>750</v>
      </c>
      <c r="O906" s="24"/>
      <c r="P906" s="138" t="s">
        <v>5410</v>
      </c>
      <c r="Q906" s="147">
        <v>1000</v>
      </c>
      <c r="R906" s="149" t="s">
        <v>301</v>
      </c>
      <c r="S906" s="148">
        <v>6.5000000000000002E-2</v>
      </c>
      <c r="T906" s="108">
        <v>65</v>
      </c>
      <c r="U906" s="108">
        <v>0</v>
      </c>
      <c r="V906" s="108">
        <f t="shared" ref="V906" si="406">T906+U906</f>
        <v>65</v>
      </c>
      <c r="W906" s="127" t="s">
        <v>5407</v>
      </c>
      <c r="X906" s="51">
        <v>24330</v>
      </c>
      <c r="Y906" s="157">
        <v>24337</v>
      </c>
      <c r="Z906" s="113" t="s">
        <v>5408</v>
      </c>
      <c r="AA906" s="172" t="s">
        <v>899</v>
      </c>
      <c r="AB906" s="154"/>
      <c r="AC906" s="153"/>
      <c r="AD906" s="153"/>
    </row>
    <row r="907" spans="1:30" s="2" customFormat="1" ht="48">
      <c r="A907" s="85">
        <v>24329</v>
      </c>
      <c r="B907" s="101" t="s">
        <v>5411</v>
      </c>
      <c r="C907" s="138">
        <v>6</v>
      </c>
      <c r="D907" s="22" t="s">
        <v>112</v>
      </c>
      <c r="E907" s="23" t="s">
        <v>3056</v>
      </c>
      <c r="F907" s="22" t="s">
        <v>5412</v>
      </c>
      <c r="G907" s="24">
        <v>2621.5</v>
      </c>
      <c r="H907" s="25">
        <v>3.5</v>
      </c>
      <c r="I907" s="22" t="s">
        <v>52</v>
      </c>
      <c r="J907" s="26" t="s">
        <v>3056</v>
      </c>
      <c r="K907" s="27">
        <v>2621.5</v>
      </c>
      <c r="L907" s="26" t="s">
        <v>3056</v>
      </c>
      <c r="M907" s="27">
        <v>2621.5</v>
      </c>
      <c r="N907" s="24" t="s">
        <v>750</v>
      </c>
      <c r="O907" s="24"/>
      <c r="P907" s="138" t="s">
        <v>5413</v>
      </c>
      <c r="Q907" s="147">
        <v>700</v>
      </c>
      <c r="R907" s="149" t="s">
        <v>58</v>
      </c>
      <c r="S907" s="148">
        <v>3.5</v>
      </c>
      <c r="T907" s="108">
        <v>2450</v>
      </c>
      <c r="U907" s="108">
        <f t="shared" si="400"/>
        <v>171.5</v>
      </c>
      <c r="V907" s="108">
        <f t="shared" si="401"/>
        <v>2621.5</v>
      </c>
      <c r="W907" s="127" t="s">
        <v>5414</v>
      </c>
      <c r="X907" s="51">
        <v>24334</v>
      </c>
      <c r="Y907" s="157">
        <v>24341</v>
      </c>
      <c r="Z907" s="113" t="s">
        <v>5415</v>
      </c>
      <c r="AA907" s="172" t="s">
        <v>5071</v>
      </c>
      <c r="AB907" s="154"/>
      <c r="AC907" s="153"/>
      <c r="AD907" s="153"/>
    </row>
    <row r="908" spans="1:30" s="2" customFormat="1" ht="48">
      <c r="A908" s="85">
        <v>24329</v>
      </c>
      <c r="B908" s="101" t="s">
        <v>5416</v>
      </c>
      <c r="C908" s="138">
        <v>6</v>
      </c>
      <c r="D908" s="22" t="s">
        <v>112</v>
      </c>
      <c r="E908" s="23" t="s">
        <v>197</v>
      </c>
      <c r="F908" s="22" t="s">
        <v>4413</v>
      </c>
      <c r="G908" s="24">
        <v>21400</v>
      </c>
      <c r="H908" s="25">
        <v>20</v>
      </c>
      <c r="I908" s="22" t="s">
        <v>52</v>
      </c>
      <c r="J908" s="26" t="s">
        <v>197</v>
      </c>
      <c r="K908" s="27">
        <v>21400</v>
      </c>
      <c r="L908" s="26" t="s">
        <v>197</v>
      </c>
      <c r="M908" s="27">
        <v>21400</v>
      </c>
      <c r="N908" s="24" t="s">
        <v>750</v>
      </c>
      <c r="O908" s="24"/>
      <c r="P908" s="138" t="s">
        <v>5410</v>
      </c>
      <c r="Q908" s="147">
        <v>1000</v>
      </c>
      <c r="R908" s="149" t="s">
        <v>293</v>
      </c>
      <c r="S908" s="148">
        <v>20</v>
      </c>
      <c r="T908" s="108">
        <v>20000</v>
      </c>
      <c r="U908" s="108">
        <f t="shared" si="400"/>
        <v>1400</v>
      </c>
      <c r="V908" s="108">
        <f t="shared" si="401"/>
        <v>21400</v>
      </c>
      <c r="W908" s="127" t="s">
        <v>5417</v>
      </c>
      <c r="X908" s="51">
        <v>24334</v>
      </c>
      <c r="Y908" s="157">
        <v>24347</v>
      </c>
      <c r="Z908" s="113" t="s">
        <v>5418</v>
      </c>
      <c r="AA908" s="172" t="s">
        <v>5037</v>
      </c>
      <c r="AB908" s="154"/>
      <c r="AC908" s="153"/>
      <c r="AD908" s="153"/>
    </row>
    <row r="909" spans="1:30" s="2" customFormat="1" ht="48">
      <c r="A909" s="85">
        <v>24329</v>
      </c>
      <c r="B909" s="101" t="s">
        <v>5419</v>
      </c>
      <c r="C909" s="138">
        <v>6</v>
      </c>
      <c r="D909" s="22" t="s">
        <v>112</v>
      </c>
      <c r="E909" s="23" t="s">
        <v>3168</v>
      </c>
      <c r="F909" s="22" t="s">
        <v>5420</v>
      </c>
      <c r="G909" s="24">
        <v>218280</v>
      </c>
      <c r="H909" s="25">
        <v>0.68</v>
      </c>
      <c r="I909" s="22" t="s">
        <v>52</v>
      </c>
      <c r="J909" s="26" t="s">
        <v>3168</v>
      </c>
      <c r="K909" s="27">
        <v>204000</v>
      </c>
      <c r="L909" s="26" t="s">
        <v>3168</v>
      </c>
      <c r="M909" s="27">
        <v>204000</v>
      </c>
      <c r="N909" s="24" t="s">
        <v>750</v>
      </c>
      <c r="O909" s="24"/>
      <c r="P909" s="138" t="s">
        <v>5142</v>
      </c>
      <c r="Q909" s="147">
        <v>160000</v>
      </c>
      <c r="R909" s="149" t="s">
        <v>301</v>
      </c>
      <c r="S909" s="148">
        <v>0.68</v>
      </c>
      <c r="T909" s="108">
        <v>108800</v>
      </c>
      <c r="U909" s="108">
        <v>0</v>
      </c>
      <c r="V909" s="108">
        <f t="shared" si="401"/>
        <v>108800</v>
      </c>
      <c r="W909" s="127" t="s">
        <v>5421</v>
      </c>
      <c r="X909" s="51">
        <v>24334</v>
      </c>
      <c r="Y909" s="157">
        <v>24340</v>
      </c>
      <c r="Z909" s="113" t="s">
        <v>5422</v>
      </c>
      <c r="AA909" s="172" t="s">
        <v>5423</v>
      </c>
      <c r="AB909" s="154" t="s">
        <v>314</v>
      </c>
      <c r="AC909" s="153"/>
      <c r="AD909" s="153"/>
    </row>
    <row r="910" spans="1:30" s="2" customFormat="1">
      <c r="A910" s="85"/>
      <c r="B910" s="101"/>
      <c r="C910" s="138"/>
      <c r="D910" s="22"/>
      <c r="E910" s="23"/>
      <c r="F910" s="22"/>
      <c r="G910" s="24"/>
      <c r="H910" s="25"/>
      <c r="I910" s="22"/>
      <c r="J910" s="26"/>
      <c r="K910" s="27"/>
      <c r="L910" s="26"/>
      <c r="M910" s="41"/>
      <c r="N910" s="24"/>
      <c r="O910" s="24"/>
      <c r="P910" s="138" t="s">
        <v>5142</v>
      </c>
      <c r="Q910" s="147">
        <v>140000</v>
      </c>
      <c r="R910" s="149" t="s">
        <v>301</v>
      </c>
      <c r="S910" s="148">
        <v>0.68</v>
      </c>
      <c r="T910" s="108">
        <v>95200</v>
      </c>
      <c r="U910" s="108">
        <v>0</v>
      </c>
      <c r="V910" s="108">
        <f t="shared" si="401"/>
        <v>95200</v>
      </c>
      <c r="W910" s="127" t="s">
        <v>5421</v>
      </c>
      <c r="X910" s="51">
        <v>24334</v>
      </c>
      <c r="Y910" s="157">
        <v>24356</v>
      </c>
      <c r="Z910" s="113" t="s">
        <v>5424</v>
      </c>
      <c r="AA910" s="172" t="s">
        <v>5423</v>
      </c>
      <c r="AB910" s="154" t="s">
        <v>551</v>
      </c>
      <c r="AC910" s="153"/>
      <c r="AD910" s="153"/>
    </row>
    <row r="911" spans="1:30" s="2" customFormat="1" ht="48">
      <c r="A911" s="85">
        <v>24334</v>
      </c>
      <c r="B911" s="101" t="s">
        <v>5425</v>
      </c>
      <c r="C911" s="138">
        <v>2</v>
      </c>
      <c r="D911" s="22" t="s">
        <v>60</v>
      </c>
      <c r="E911" s="23" t="s">
        <v>3056</v>
      </c>
      <c r="F911" s="22" t="s">
        <v>3057</v>
      </c>
      <c r="G911" s="24">
        <v>10165</v>
      </c>
      <c r="H911" s="25">
        <v>19</v>
      </c>
      <c r="I911" s="22" t="s">
        <v>52</v>
      </c>
      <c r="J911" s="26" t="s">
        <v>3056</v>
      </c>
      <c r="K911" s="27">
        <v>10165</v>
      </c>
      <c r="L911" s="26" t="s">
        <v>3056</v>
      </c>
      <c r="M911" s="27">
        <v>10165</v>
      </c>
      <c r="N911" s="24" t="s">
        <v>750</v>
      </c>
      <c r="O911" s="24"/>
      <c r="P911" s="138"/>
      <c r="Q911" s="147">
        <v>500</v>
      </c>
      <c r="R911" s="149" t="s">
        <v>53</v>
      </c>
      <c r="S911" s="148">
        <v>19</v>
      </c>
      <c r="T911" s="108">
        <v>9500</v>
      </c>
      <c r="U911" s="108">
        <f t="shared" si="400"/>
        <v>665</v>
      </c>
      <c r="V911" s="108">
        <f t="shared" si="401"/>
        <v>10165</v>
      </c>
      <c r="W911" s="127" t="s">
        <v>5426</v>
      </c>
      <c r="X911" s="51">
        <v>24335</v>
      </c>
      <c r="Y911" s="157">
        <v>24340</v>
      </c>
      <c r="Z911" s="113" t="s">
        <v>5427</v>
      </c>
      <c r="AA911" s="172" t="s">
        <v>1732</v>
      </c>
      <c r="AB911" s="154"/>
      <c r="AC911" s="153"/>
      <c r="AD911" s="153"/>
    </row>
    <row r="912" spans="1:30" s="2" customFormat="1" ht="72">
      <c r="A912" s="85">
        <v>24334</v>
      </c>
      <c r="B912" s="101" t="s">
        <v>5428</v>
      </c>
      <c r="C912" s="138">
        <v>2</v>
      </c>
      <c r="D912" s="22" t="s">
        <v>60</v>
      </c>
      <c r="E912" s="23" t="s">
        <v>462</v>
      </c>
      <c r="F912" s="22" t="s">
        <v>5429</v>
      </c>
      <c r="G912" s="24">
        <v>77040</v>
      </c>
      <c r="H912" s="25">
        <v>12</v>
      </c>
      <c r="I912" s="22" t="s">
        <v>52</v>
      </c>
      <c r="J912" s="26" t="s">
        <v>462</v>
      </c>
      <c r="K912" s="27">
        <v>57780</v>
      </c>
      <c r="L912" s="26" t="s">
        <v>462</v>
      </c>
      <c r="M912" s="27">
        <v>57780</v>
      </c>
      <c r="N912" s="24" t="s">
        <v>750</v>
      </c>
      <c r="O912" s="24"/>
      <c r="P912" s="138"/>
      <c r="Q912" s="147">
        <v>6000</v>
      </c>
      <c r="R912" s="149" t="s">
        <v>58</v>
      </c>
      <c r="S912" s="148">
        <v>9</v>
      </c>
      <c r="T912" s="108">
        <v>54000</v>
      </c>
      <c r="U912" s="108">
        <f t="shared" si="400"/>
        <v>3780</v>
      </c>
      <c r="V912" s="108">
        <f t="shared" si="401"/>
        <v>57780</v>
      </c>
      <c r="W912" s="127" t="s">
        <v>5430</v>
      </c>
      <c r="X912" s="51">
        <v>24336</v>
      </c>
      <c r="Y912" s="157">
        <v>24358</v>
      </c>
      <c r="Z912" s="113" t="s">
        <v>5431</v>
      </c>
      <c r="AA912" s="172" t="s">
        <v>3766</v>
      </c>
      <c r="AB912" s="154"/>
      <c r="AC912" s="153"/>
      <c r="AD912" s="153"/>
    </row>
    <row r="913" spans="1:30" s="2" customFormat="1" ht="48">
      <c r="A913" s="85">
        <v>24334</v>
      </c>
      <c r="B913" s="101" t="s">
        <v>5432</v>
      </c>
      <c r="C913" s="138">
        <v>6</v>
      </c>
      <c r="D913" s="22" t="s">
        <v>147</v>
      </c>
      <c r="E913" s="23" t="s">
        <v>620</v>
      </c>
      <c r="F913" s="22" t="s">
        <v>5433</v>
      </c>
      <c r="G913" s="24">
        <v>60.19</v>
      </c>
      <c r="H913" s="25">
        <v>7.4999999999999997E-2</v>
      </c>
      <c r="I913" s="22" t="s">
        <v>52</v>
      </c>
      <c r="J913" s="26" t="s">
        <v>620</v>
      </c>
      <c r="K913" s="27">
        <v>56.25</v>
      </c>
      <c r="L913" s="26" t="s">
        <v>620</v>
      </c>
      <c r="M913" s="41">
        <v>56.25</v>
      </c>
      <c r="N913" s="24" t="s">
        <v>750</v>
      </c>
      <c r="O913" s="24"/>
      <c r="P913" s="138" t="s">
        <v>5434</v>
      </c>
      <c r="Q913" s="147">
        <v>750</v>
      </c>
      <c r="R913" s="149" t="s">
        <v>301</v>
      </c>
      <c r="S913" s="148">
        <v>7.4999999999999997E-2</v>
      </c>
      <c r="T913" s="108">
        <v>56.25</v>
      </c>
      <c r="U913" s="108">
        <v>0</v>
      </c>
      <c r="V913" s="108">
        <f t="shared" si="401"/>
        <v>56.25</v>
      </c>
      <c r="W913" s="127" t="s">
        <v>5435</v>
      </c>
      <c r="X913" s="51">
        <v>24335</v>
      </c>
      <c r="Y913" s="157">
        <v>24340</v>
      </c>
      <c r="Z913" s="113" t="s">
        <v>5436</v>
      </c>
      <c r="AA913" s="172" t="s">
        <v>899</v>
      </c>
      <c r="AB913" s="154"/>
      <c r="AC913" s="153"/>
      <c r="AD913" s="153"/>
    </row>
    <row r="914" spans="1:30" s="2" customFormat="1" ht="48">
      <c r="A914" s="85">
        <v>24335</v>
      </c>
      <c r="B914" s="101" t="s">
        <v>5437</v>
      </c>
      <c r="C914" s="138">
        <v>6</v>
      </c>
      <c r="D914" s="22" t="s">
        <v>147</v>
      </c>
      <c r="E914" s="23" t="s">
        <v>620</v>
      </c>
      <c r="F914" s="22" t="s">
        <v>5438</v>
      </c>
      <c r="G914" s="24">
        <v>72225</v>
      </c>
      <c r="H914" s="25">
        <v>0.06</v>
      </c>
      <c r="I914" s="22" t="s">
        <v>52</v>
      </c>
      <c r="J914" s="26" t="s">
        <v>620</v>
      </c>
      <c r="K914" s="27">
        <v>67500</v>
      </c>
      <c r="L914" s="26" t="s">
        <v>620</v>
      </c>
      <c r="M914" s="27">
        <v>67500</v>
      </c>
      <c r="N914" s="24" t="s">
        <v>750</v>
      </c>
      <c r="O914" s="24"/>
      <c r="P914" s="138" t="s">
        <v>5439</v>
      </c>
      <c r="Q914" s="147">
        <v>500000</v>
      </c>
      <c r="R914" s="149" t="s">
        <v>301</v>
      </c>
      <c r="S914" s="148">
        <v>0.06</v>
      </c>
      <c r="T914" s="108">
        <v>30000</v>
      </c>
      <c r="U914" s="108">
        <v>0</v>
      </c>
      <c r="V914" s="108">
        <f t="shared" si="401"/>
        <v>30000</v>
      </c>
      <c r="W914" s="127" t="s">
        <v>5440</v>
      </c>
      <c r="X914" s="51">
        <v>24336</v>
      </c>
      <c r="Y914" s="157">
        <v>24344</v>
      </c>
      <c r="Z914" s="113" t="s">
        <v>5441</v>
      </c>
      <c r="AA914" s="172" t="s">
        <v>899</v>
      </c>
      <c r="AB914" s="154" t="s">
        <v>314</v>
      </c>
      <c r="AC914" s="153"/>
      <c r="AD914" s="153"/>
    </row>
    <row r="915" spans="1:30" s="2" customFormat="1" ht="35.25" customHeight="1">
      <c r="A915" s="85"/>
      <c r="B915" s="101"/>
      <c r="C915" s="138"/>
      <c r="D915" s="22"/>
      <c r="E915" s="23"/>
      <c r="F915" s="22"/>
      <c r="G915" s="24"/>
      <c r="H915" s="25"/>
      <c r="I915" s="22"/>
      <c r="J915" s="26"/>
      <c r="K915" s="27"/>
      <c r="L915" s="26"/>
      <c r="M915" s="41"/>
      <c r="N915" s="24"/>
      <c r="O915" s="24"/>
      <c r="P915" s="138" t="s">
        <v>5439</v>
      </c>
      <c r="Q915" s="147">
        <v>625000</v>
      </c>
      <c r="R915" s="149" t="s">
        <v>301</v>
      </c>
      <c r="S915" s="148">
        <v>0.06</v>
      </c>
      <c r="T915" s="108">
        <v>37500</v>
      </c>
      <c r="U915" s="108">
        <v>0</v>
      </c>
      <c r="V915" s="108">
        <f t="shared" si="401"/>
        <v>37500</v>
      </c>
      <c r="W915" s="127" t="s">
        <v>5440</v>
      </c>
      <c r="X915" s="51">
        <v>24336</v>
      </c>
      <c r="Y915" s="157">
        <v>24354</v>
      </c>
      <c r="Z915" s="113" t="s">
        <v>5442</v>
      </c>
      <c r="AA915" s="172" t="s">
        <v>899</v>
      </c>
      <c r="AB915" s="154" t="s">
        <v>551</v>
      </c>
      <c r="AC915" s="153"/>
      <c r="AD915" s="153"/>
    </row>
    <row r="916" spans="1:30" s="2" customFormat="1" ht="72">
      <c r="A916" s="85">
        <v>24335</v>
      </c>
      <c r="B916" s="101" t="s">
        <v>5443</v>
      </c>
      <c r="C916" s="138">
        <v>4</v>
      </c>
      <c r="D916" s="22" t="s">
        <v>60</v>
      </c>
      <c r="E916" s="23" t="s">
        <v>398</v>
      </c>
      <c r="F916" s="22" t="s">
        <v>524</v>
      </c>
      <c r="G916" s="24">
        <v>107000</v>
      </c>
      <c r="H916" s="25">
        <v>5000</v>
      </c>
      <c r="I916" s="22" t="s">
        <v>52</v>
      </c>
      <c r="J916" s="26" t="s">
        <v>398</v>
      </c>
      <c r="K916" s="27">
        <v>107000</v>
      </c>
      <c r="L916" s="26" t="s">
        <v>398</v>
      </c>
      <c r="M916" s="27">
        <v>107000</v>
      </c>
      <c r="N916" s="24" t="s">
        <v>750</v>
      </c>
      <c r="O916" s="24"/>
      <c r="P916" s="138"/>
      <c r="Q916" s="147">
        <v>20</v>
      </c>
      <c r="R916" s="149" t="s">
        <v>349</v>
      </c>
      <c r="S916" s="148">
        <v>5000</v>
      </c>
      <c r="T916" s="108">
        <v>100000</v>
      </c>
      <c r="U916" s="108">
        <f t="shared" ref="U916:U922" si="407">T916*7/100</f>
        <v>7000</v>
      </c>
      <c r="V916" s="108">
        <f t="shared" ref="V916:V922" si="408">T916+U916</f>
        <v>107000</v>
      </c>
      <c r="W916" s="127" t="s">
        <v>5444</v>
      </c>
      <c r="X916" s="51">
        <v>24337</v>
      </c>
      <c r="Y916" s="157">
        <v>24355</v>
      </c>
      <c r="Z916" s="113" t="s">
        <v>5445</v>
      </c>
      <c r="AA916" s="172" t="s">
        <v>4491</v>
      </c>
      <c r="AB916" s="154"/>
      <c r="AC916" s="153"/>
      <c r="AD916" s="153"/>
    </row>
    <row r="917" spans="1:30" s="2" customFormat="1" ht="72">
      <c r="A917" s="85">
        <v>24335</v>
      </c>
      <c r="B917" s="101" t="s">
        <v>5443</v>
      </c>
      <c r="C917" s="138">
        <v>4</v>
      </c>
      <c r="D917" s="22" t="s">
        <v>60</v>
      </c>
      <c r="E917" s="23" t="s">
        <v>398</v>
      </c>
      <c r="F917" s="22" t="s">
        <v>1876</v>
      </c>
      <c r="G917" s="24">
        <v>133750</v>
      </c>
      <c r="H917" s="25">
        <v>2500</v>
      </c>
      <c r="I917" s="22" t="s">
        <v>52</v>
      </c>
      <c r="J917" s="26" t="s">
        <v>398</v>
      </c>
      <c r="K917" s="27">
        <v>133750</v>
      </c>
      <c r="L917" s="26" t="s">
        <v>398</v>
      </c>
      <c r="M917" s="27">
        <v>133750</v>
      </c>
      <c r="N917" s="24" t="s">
        <v>750</v>
      </c>
      <c r="O917" s="24"/>
      <c r="P917" s="138"/>
      <c r="Q917" s="147">
        <v>50</v>
      </c>
      <c r="R917" s="149" t="s">
        <v>361</v>
      </c>
      <c r="S917" s="148">
        <v>2500</v>
      </c>
      <c r="T917" s="108">
        <v>125000</v>
      </c>
      <c r="U917" s="108">
        <f t="shared" si="407"/>
        <v>8750</v>
      </c>
      <c r="V917" s="108">
        <f t="shared" si="408"/>
        <v>133750</v>
      </c>
      <c r="W917" s="127" t="s">
        <v>5444</v>
      </c>
      <c r="X917" s="51">
        <v>24337</v>
      </c>
      <c r="Y917" s="157">
        <v>24355</v>
      </c>
      <c r="Z917" s="113" t="s">
        <v>5445</v>
      </c>
      <c r="AA917" s="172" t="s">
        <v>4491</v>
      </c>
      <c r="AB917" s="154"/>
      <c r="AC917" s="153"/>
      <c r="AD917" s="153"/>
    </row>
    <row r="918" spans="1:30" s="2" customFormat="1">
      <c r="A918" s="85">
        <v>24336</v>
      </c>
      <c r="B918" s="101" t="s">
        <v>5446</v>
      </c>
      <c r="C918" s="138">
        <v>5</v>
      </c>
      <c r="D918" s="22" t="s">
        <v>60</v>
      </c>
      <c r="E918" s="23" t="s">
        <v>5447</v>
      </c>
      <c r="F918" s="22" t="s">
        <v>5448</v>
      </c>
      <c r="G918" s="24">
        <v>11200</v>
      </c>
      <c r="H918" s="25"/>
      <c r="I918" s="22" t="s">
        <v>245</v>
      </c>
      <c r="J918" s="23" t="s">
        <v>5447</v>
      </c>
      <c r="K918" s="27">
        <v>9600</v>
      </c>
      <c r="L918" s="23" t="s">
        <v>5447</v>
      </c>
      <c r="M918" s="27">
        <v>9600</v>
      </c>
      <c r="N918" s="24" t="s">
        <v>750</v>
      </c>
      <c r="O918" s="24"/>
      <c r="P918" s="138"/>
      <c r="Q918" s="147">
        <v>4</v>
      </c>
      <c r="R918" s="149" t="s">
        <v>2606</v>
      </c>
      <c r="S918" s="148"/>
      <c r="T918" s="108">
        <v>9600</v>
      </c>
      <c r="U918" s="108">
        <v>0</v>
      </c>
      <c r="V918" s="108">
        <f t="shared" si="408"/>
        <v>9600</v>
      </c>
      <c r="W918" s="50" t="s">
        <v>245</v>
      </c>
      <c r="X918" s="51">
        <v>24363</v>
      </c>
      <c r="Y918" s="157">
        <v>24363</v>
      </c>
      <c r="Z918" s="113" t="s">
        <v>5449</v>
      </c>
      <c r="AA918" s="172" t="s">
        <v>4411</v>
      </c>
      <c r="AB918" s="154"/>
      <c r="AC918" s="153"/>
      <c r="AD918" s="153"/>
    </row>
    <row r="919" spans="1:30" s="2" customFormat="1">
      <c r="A919" s="85">
        <v>24336</v>
      </c>
      <c r="B919" s="101" t="s">
        <v>5450</v>
      </c>
      <c r="C919" s="138">
        <v>5</v>
      </c>
      <c r="D919" s="22" t="s">
        <v>60</v>
      </c>
      <c r="E919" s="23" t="s">
        <v>237</v>
      </c>
      <c r="F919" s="22" t="s">
        <v>5451</v>
      </c>
      <c r="G919" s="24">
        <v>4708</v>
      </c>
      <c r="H919" s="25">
        <v>1100</v>
      </c>
      <c r="I919" s="22" t="s">
        <v>245</v>
      </c>
      <c r="J919" s="26" t="s">
        <v>5452</v>
      </c>
      <c r="K919" s="27">
        <v>4708</v>
      </c>
      <c r="L919" s="26" t="s">
        <v>5452</v>
      </c>
      <c r="M919" s="27">
        <v>4708</v>
      </c>
      <c r="N919" s="24" t="s">
        <v>750</v>
      </c>
      <c r="O919" s="24"/>
      <c r="P919" s="138"/>
      <c r="Q919" s="147">
        <v>4</v>
      </c>
      <c r="R919" s="149" t="s">
        <v>1241</v>
      </c>
      <c r="S919" s="148">
        <v>1100</v>
      </c>
      <c r="T919" s="108">
        <v>4400</v>
      </c>
      <c r="U919" s="108">
        <f t="shared" si="407"/>
        <v>308</v>
      </c>
      <c r="V919" s="108">
        <f t="shared" si="408"/>
        <v>4708</v>
      </c>
      <c r="W919" s="50" t="s">
        <v>245</v>
      </c>
      <c r="X919" s="51">
        <v>24375</v>
      </c>
      <c r="Y919" s="157">
        <v>24375</v>
      </c>
      <c r="Z919" s="113" t="s">
        <v>5453</v>
      </c>
      <c r="AA919" s="172" t="s">
        <v>4411</v>
      </c>
      <c r="AB919" s="154"/>
      <c r="AC919" s="153"/>
      <c r="AD919" s="153"/>
    </row>
    <row r="920" spans="1:30" s="2" customFormat="1" ht="48">
      <c r="A920" s="85">
        <v>24334</v>
      </c>
      <c r="B920" s="101" t="s">
        <v>5454</v>
      </c>
      <c r="C920" s="138">
        <v>6</v>
      </c>
      <c r="D920" s="22" t="s">
        <v>112</v>
      </c>
      <c r="E920" s="23" t="s">
        <v>3056</v>
      </c>
      <c r="F920" s="22" t="s">
        <v>5455</v>
      </c>
      <c r="G920" s="24">
        <v>7768.2</v>
      </c>
      <c r="H920" s="25">
        <v>24.2</v>
      </c>
      <c r="I920" s="22" t="s">
        <v>52</v>
      </c>
      <c r="J920" s="26" t="s">
        <v>3056</v>
      </c>
      <c r="K920" s="27">
        <v>7768.2</v>
      </c>
      <c r="L920" s="26" t="s">
        <v>3056</v>
      </c>
      <c r="M920" s="27">
        <v>7768.2</v>
      </c>
      <c r="N920" s="24" t="s">
        <v>750</v>
      </c>
      <c r="O920" s="24"/>
      <c r="P920" s="138" t="s">
        <v>5406</v>
      </c>
      <c r="Q920" s="147">
        <v>300</v>
      </c>
      <c r="R920" s="149" t="s">
        <v>53</v>
      </c>
      <c r="S920" s="148">
        <v>24.2</v>
      </c>
      <c r="T920" s="108">
        <v>7260</v>
      </c>
      <c r="U920" s="108">
        <f t="shared" si="407"/>
        <v>508.2</v>
      </c>
      <c r="V920" s="108">
        <f t="shared" si="408"/>
        <v>7768.2</v>
      </c>
      <c r="W920" s="127" t="s">
        <v>5456</v>
      </c>
      <c r="X920" s="51">
        <v>24340</v>
      </c>
      <c r="Y920" s="157">
        <v>24351</v>
      </c>
      <c r="Z920" s="113" t="s">
        <v>5457</v>
      </c>
      <c r="AA920" s="172" t="s">
        <v>2310</v>
      </c>
      <c r="AB920" s="154"/>
      <c r="AC920" s="153"/>
      <c r="AD920" s="153"/>
    </row>
    <row r="921" spans="1:30" s="2" customFormat="1" ht="48">
      <c r="A921" s="85">
        <v>24336</v>
      </c>
      <c r="B921" s="101" t="s">
        <v>5458</v>
      </c>
      <c r="C921" s="138">
        <v>1</v>
      </c>
      <c r="D921" s="22" t="s">
        <v>60</v>
      </c>
      <c r="E921" s="23" t="s">
        <v>61</v>
      </c>
      <c r="F921" s="22" t="s">
        <v>646</v>
      </c>
      <c r="G921" s="24">
        <v>485929.8</v>
      </c>
      <c r="H921" s="25">
        <v>3364</v>
      </c>
      <c r="I921" s="22" t="s">
        <v>52</v>
      </c>
      <c r="J921" s="26" t="s">
        <v>61</v>
      </c>
      <c r="K921" s="27">
        <v>485929.8</v>
      </c>
      <c r="L921" s="26" t="s">
        <v>61</v>
      </c>
      <c r="M921" s="27">
        <v>485929.8</v>
      </c>
      <c r="N921" s="24" t="s">
        <v>750</v>
      </c>
      <c r="O921" s="24"/>
      <c r="P921" s="138"/>
      <c r="Q921" s="147">
        <v>135</v>
      </c>
      <c r="R921" s="149" t="s">
        <v>63</v>
      </c>
      <c r="S921" s="148">
        <v>3364</v>
      </c>
      <c r="T921" s="108">
        <v>454140</v>
      </c>
      <c r="U921" s="108">
        <f t="shared" si="407"/>
        <v>31789.8</v>
      </c>
      <c r="V921" s="108">
        <f t="shared" si="408"/>
        <v>485929.8</v>
      </c>
      <c r="W921" s="127" t="s">
        <v>5459</v>
      </c>
      <c r="X921" s="51">
        <v>24350</v>
      </c>
      <c r="Y921" s="157">
        <v>24391</v>
      </c>
      <c r="Z921" s="128" t="s">
        <v>5460</v>
      </c>
      <c r="AA921" s="172" t="s">
        <v>4060</v>
      </c>
      <c r="AB921" s="154"/>
      <c r="AC921" s="153"/>
      <c r="AD921" s="153"/>
    </row>
    <row r="922" spans="1:30" s="2" customFormat="1" ht="72">
      <c r="A922" s="85">
        <v>24337</v>
      </c>
      <c r="B922" s="101" t="s">
        <v>5461</v>
      </c>
      <c r="C922" s="138">
        <v>2</v>
      </c>
      <c r="D922" s="22" t="s">
        <v>60</v>
      </c>
      <c r="E922" s="23" t="s">
        <v>462</v>
      </c>
      <c r="F922" s="22" t="s">
        <v>5122</v>
      </c>
      <c r="G922" s="24">
        <v>68480</v>
      </c>
      <c r="H922" s="25">
        <v>320</v>
      </c>
      <c r="I922" s="22" t="s">
        <v>52</v>
      </c>
      <c r="J922" s="26" t="s">
        <v>462</v>
      </c>
      <c r="K922" s="27">
        <v>68480</v>
      </c>
      <c r="L922" s="26" t="s">
        <v>462</v>
      </c>
      <c r="M922" s="27">
        <v>68480</v>
      </c>
      <c r="N922" s="24" t="s">
        <v>750</v>
      </c>
      <c r="O922" s="24"/>
      <c r="P922" s="138"/>
      <c r="Q922" s="147">
        <v>200</v>
      </c>
      <c r="R922" s="149" t="s">
        <v>256</v>
      </c>
      <c r="S922" s="148">
        <v>320</v>
      </c>
      <c r="T922" s="108">
        <v>64000</v>
      </c>
      <c r="U922" s="108">
        <f t="shared" si="407"/>
        <v>4480</v>
      </c>
      <c r="V922" s="108">
        <f t="shared" si="408"/>
        <v>68480</v>
      </c>
      <c r="W922" s="127" t="s">
        <v>5462</v>
      </c>
      <c r="X922" s="51">
        <v>24340</v>
      </c>
      <c r="Y922" s="157">
        <v>24348</v>
      </c>
      <c r="Z922" s="128" t="s">
        <v>5463</v>
      </c>
      <c r="AA922" s="172" t="s">
        <v>1835</v>
      </c>
      <c r="AB922" s="154"/>
      <c r="AC922" s="153"/>
      <c r="AD922" s="153"/>
    </row>
    <row r="923" spans="1:30" s="2" customFormat="1" ht="48">
      <c r="A923" s="85">
        <v>24337</v>
      </c>
      <c r="B923" s="101" t="s">
        <v>5464</v>
      </c>
      <c r="C923" s="138">
        <v>2</v>
      </c>
      <c r="D923" s="22" t="s">
        <v>60</v>
      </c>
      <c r="E923" s="23" t="s">
        <v>3056</v>
      </c>
      <c r="F923" s="22" t="s">
        <v>5465</v>
      </c>
      <c r="G923" s="24">
        <v>7490</v>
      </c>
      <c r="H923" s="25">
        <v>10</v>
      </c>
      <c r="I923" s="22" t="s">
        <v>52</v>
      </c>
      <c r="J923" s="26" t="s">
        <v>3056</v>
      </c>
      <c r="K923" s="27">
        <v>7490</v>
      </c>
      <c r="L923" s="26" t="s">
        <v>3056</v>
      </c>
      <c r="M923" s="27">
        <v>7490</v>
      </c>
      <c r="N923" s="24" t="s">
        <v>750</v>
      </c>
      <c r="O923" s="24"/>
      <c r="P923" s="138"/>
      <c r="Q923" s="147">
        <v>700</v>
      </c>
      <c r="R923" s="149" t="s">
        <v>80</v>
      </c>
      <c r="S923" s="148">
        <v>10</v>
      </c>
      <c r="T923" s="108">
        <v>7000</v>
      </c>
      <c r="U923" s="108">
        <f t="shared" si="387"/>
        <v>490</v>
      </c>
      <c r="V923" s="108">
        <f t="shared" si="388"/>
        <v>7490</v>
      </c>
      <c r="W923" s="127" t="s">
        <v>5466</v>
      </c>
      <c r="X923" s="51">
        <v>24340</v>
      </c>
      <c r="Y923" s="113">
        <v>24343</v>
      </c>
      <c r="Z923" s="128" t="s">
        <v>5467</v>
      </c>
      <c r="AA923" s="172"/>
      <c r="AB923" s="154"/>
      <c r="AC923" s="153"/>
      <c r="AD923" s="153"/>
    </row>
    <row r="924" spans="1:30" s="2" customFormat="1" ht="48">
      <c r="A924" s="85">
        <v>24337</v>
      </c>
      <c r="B924" s="101" t="s">
        <v>5464</v>
      </c>
      <c r="C924" s="138">
        <v>2</v>
      </c>
      <c r="D924" s="22" t="s">
        <v>60</v>
      </c>
      <c r="E924" s="23" t="s">
        <v>3056</v>
      </c>
      <c r="F924" s="22" t="s">
        <v>5468</v>
      </c>
      <c r="G924" s="24">
        <v>14766</v>
      </c>
      <c r="H924" s="25">
        <v>23</v>
      </c>
      <c r="I924" s="22" t="s">
        <v>52</v>
      </c>
      <c r="J924" s="26" t="s">
        <v>3056</v>
      </c>
      <c r="K924" s="27">
        <v>14766</v>
      </c>
      <c r="L924" s="26" t="s">
        <v>3056</v>
      </c>
      <c r="M924" s="27">
        <v>14766</v>
      </c>
      <c r="N924" s="24" t="s">
        <v>750</v>
      </c>
      <c r="O924" s="24"/>
      <c r="P924" s="138"/>
      <c r="Q924" s="147">
        <v>600</v>
      </c>
      <c r="R924" s="149" t="s">
        <v>80</v>
      </c>
      <c r="S924" s="148">
        <v>23</v>
      </c>
      <c r="T924" s="108">
        <v>13800</v>
      </c>
      <c r="U924" s="108">
        <f t="shared" ref="U924:U925" si="409">T924*7/100</f>
        <v>966</v>
      </c>
      <c r="V924" s="108">
        <f t="shared" ref="V924:V925" si="410">T924+U924</f>
        <v>14766</v>
      </c>
      <c r="W924" s="127" t="s">
        <v>5466</v>
      </c>
      <c r="X924" s="51">
        <v>24340</v>
      </c>
      <c r="Y924" s="113">
        <v>24343</v>
      </c>
      <c r="Z924" s="128" t="s">
        <v>5467</v>
      </c>
      <c r="AA924" s="172"/>
      <c r="AB924" s="154"/>
      <c r="AC924" s="153"/>
      <c r="AD924" s="153"/>
    </row>
    <row r="925" spans="1:30" s="2" customFormat="1" ht="48">
      <c r="A925" s="85">
        <v>24337</v>
      </c>
      <c r="B925" s="101" t="s">
        <v>5464</v>
      </c>
      <c r="C925" s="138">
        <v>2</v>
      </c>
      <c r="D925" s="22" t="s">
        <v>60</v>
      </c>
      <c r="E925" s="23" t="s">
        <v>3056</v>
      </c>
      <c r="F925" s="22" t="s">
        <v>5469</v>
      </c>
      <c r="G925" s="24">
        <v>11128</v>
      </c>
      <c r="H925" s="25">
        <v>26</v>
      </c>
      <c r="I925" s="22" t="s">
        <v>52</v>
      </c>
      <c r="J925" s="26" t="s">
        <v>3056</v>
      </c>
      <c r="K925" s="27">
        <v>11128</v>
      </c>
      <c r="L925" s="26" t="s">
        <v>3056</v>
      </c>
      <c r="M925" s="27">
        <v>11128</v>
      </c>
      <c r="N925" s="24" t="s">
        <v>750</v>
      </c>
      <c r="O925" s="24"/>
      <c r="P925" s="138"/>
      <c r="Q925" s="147">
        <v>400</v>
      </c>
      <c r="R925" s="149" t="s">
        <v>80</v>
      </c>
      <c r="S925" s="148">
        <v>26</v>
      </c>
      <c r="T925" s="108">
        <v>10400</v>
      </c>
      <c r="U925" s="108">
        <f t="shared" si="409"/>
        <v>728</v>
      </c>
      <c r="V925" s="108">
        <f t="shared" si="410"/>
        <v>11128</v>
      </c>
      <c r="W925" s="127" t="s">
        <v>5466</v>
      </c>
      <c r="X925" s="51">
        <v>24340</v>
      </c>
      <c r="Y925" s="113">
        <v>24343</v>
      </c>
      <c r="Z925" s="128" t="s">
        <v>5467</v>
      </c>
      <c r="AA925" s="172"/>
      <c r="AB925" s="154"/>
      <c r="AC925" s="153"/>
      <c r="AD925" s="153"/>
    </row>
    <row r="926" spans="1:30" s="2" customFormat="1" ht="48">
      <c r="A926" s="85">
        <v>24340</v>
      </c>
      <c r="B926" s="101" t="s">
        <v>5470</v>
      </c>
      <c r="C926" s="138">
        <v>6</v>
      </c>
      <c r="D926" s="22" t="s">
        <v>49</v>
      </c>
      <c r="E926" s="23" t="s">
        <v>3350</v>
      </c>
      <c r="F926" s="22" t="s">
        <v>5471</v>
      </c>
      <c r="G926" s="24">
        <v>17655</v>
      </c>
      <c r="H926" s="25"/>
      <c r="I926" s="22" t="s">
        <v>52</v>
      </c>
      <c r="J926" s="26" t="s">
        <v>3350</v>
      </c>
      <c r="K926" s="27">
        <v>16050</v>
      </c>
      <c r="L926" s="26" t="s">
        <v>3350</v>
      </c>
      <c r="M926" s="27">
        <v>16050</v>
      </c>
      <c r="N926" s="24" t="s">
        <v>750</v>
      </c>
      <c r="O926" s="24"/>
      <c r="P926" s="138" t="s">
        <v>5434</v>
      </c>
      <c r="Q926" s="147">
        <v>1</v>
      </c>
      <c r="R926" s="149" t="s">
        <v>101</v>
      </c>
      <c r="S926" s="148"/>
      <c r="T926" s="108">
        <v>15000</v>
      </c>
      <c r="U926" s="108">
        <f t="shared" ref="U926:U934" si="411">T926*7/100</f>
        <v>1050</v>
      </c>
      <c r="V926" s="108">
        <f t="shared" ref="V926:V934" si="412">T926+U926</f>
        <v>16050</v>
      </c>
      <c r="W926" s="127" t="s">
        <v>5472</v>
      </c>
      <c r="X926" s="51">
        <v>24330</v>
      </c>
      <c r="Y926" s="113">
        <v>24330</v>
      </c>
      <c r="Z926" s="113" t="s">
        <v>5473</v>
      </c>
      <c r="AA926" s="172" t="s">
        <v>2191</v>
      </c>
      <c r="AB926" s="154"/>
      <c r="AC926" s="153"/>
      <c r="AD926" s="153"/>
    </row>
    <row r="927" spans="1:30" s="2" customFormat="1" ht="48">
      <c r="A927" s="85">
        <v>24336</v>
      </c>
      <c r="B927" s="101" t="s">
        <v>5474</v>
      </c>
      <c r="C927" s="138">
        <v>5</v>
      </c>
      <c r="D927" s="22" t="s">
        <v>60</v>
      </c>
      <c r="E927" s="23" t="s">
        <v>197</v>
      </c>
      <c r="F927" s="22" t="s">
        <v>5475</v>
      </c>
      <c r="G927" s="24">
        <v>9095</v>
      </c>
      <c r="H927" s="25">
        <v>85</v>
      </c>
      <c r="I927" s="22" t="s">
        <v>52</v>
      </c>
      <c r="J927" s="26" t="s">
        <v>197</v>
      </c>
      <c r="K927" s="27">
        <v>9095</v>
      </c>
      <c r="L927" s="26" t="s">
        <v>197</v>
      </c>
      <c r="M927" s="27">
        <v>9095</v>
      </c>
      <c r="N927" s="24" t="s">
        <v>750</v>
      </c>
      <c r="O927" s="24"/>
      <c r="P927" s="138"/>
      <c r="Q927" s="147">
        <v>100</v>
      </c>
      <c r="R927" s="149" t="s">
        <v>1241</v>
      </c>
      <c r="S927" s="148">
        <v>85</v>
      </c>
      <c r="T927" s="108">
        <v>8500</v>
      </c>
      <c r="U927" s="108">
        <f t="shared" si="411"/>
        <v>595</v>
      </c>
      <c r="V927" s="108">
        <f t="shared" si="412"/>
        <v>9095</v>
      </c>
      <c r="W927" s="127" t="s">
        <v>5476</v>
      </c>
      <c r="X927" s="51">
        <v>24337</v>
      </c>
      <c r="Y927" s="113">
        <v>24337</v>
      </c>
      <c r="Z927" s="113" t="s">
        <v>5477</v>
      </c>
      <c r="AA927" s="172"/>
      <c r="AB927" s="154"/>
      <c r="AC927" s="153"/>
      <c r="AD927" s="153"/>
    </row>
    <row r="928" spans="1:30" s="2" customFormat="1">
      <c r="A928" s="85">
        <v>24337</v>
      </c>
      <c r="B928" s="101" t="s">
        <v>5478</v>
      </c>
      <c r="C928" s="138">
        <v>7</v>
      </c>
      <c r="D928" s="22" t="s">
        <v>147</v>
      </c>
      <c r="E928" s="23" t="s">
        <v>4854</v>
      </c>
      <c r="F928" s="22" t="s">
        <v>5479</v>
      </c>
      <c r="G928" s="24">
        <v>6420</v>
      </c>
      <c r="H928" s="25"/>
      <c r="I928" s="22" t="s">
        <v>275</v>
      </c>
      <c r="J928" s="26" t="s">
        <v>4854</v>
      </c>
      <c r="K928" s="27">
        <v>6420</v>
      </c>
      <c r="L928" s="26" t="s">
        <v>4854</v>
      </c>
      <c r="M928" s="27">
        <v>6420</v>
      </c>
      <c r="N928" s="24" t="s">
        <v>750</v>
      </c>
      <c r="O928" s="24"/>
      <c r="P928" s="138"/>
      <c r="Q928" s="147">
        <v>2</v>
      </c>
      <c r="R928" s="149" t="s">
        <v>101</v>
      </c>
      <c r="S928" s="148"/>
      <c r="T928" s="108">
        <v>6000</v>
      </c>
      <c r="U928" s="108">
        <f t="shared" si="411"/>
        <v>420</v>
      </c>
      <c r="V928" s="108">
        <f t="shared" si="412"/>
        <v>6420</v>
      </c>
      <c r="W928" s="50" t="s">
        <v>275</v>
      </c>
      <c r="X928" s="51">
        <v>24336</v>
      </c>
      <c r="Y928" s="113">
        <v>24336</v>
      </c>
      <c r="Z928" s="113" t="s">
        <v>275</v>
      </c>
      <c r="AA928" s="172"/>
      <c r="AB928" s="154"/>
      <c r="AC928" s="153"/>
      <c r="AD928" s="153"/>
    </row>
    <row r="929" spans="1:30" s="2" customFormat="1">
      <c r="A929" s="85">
        <v>24337</v>
      </c>
      <c r="B929" s="101" t="s">
        <v>5480</v>
      </c>
      <c r="C929" s="138">
        <v>7</v>
      </c>
      <c r="D929" s="22" t="s">
        <v>147</v>
      </c>
      <c r="E929" s="23" t="s">
        <v>436</v>
      </c>
      <c r="F929" s="22" t="s">
        <v>437</v>
      </c>
      <c r="G929" s="24">
        <v>1765.5</v>
      </c>
      <c r="H929" s="25"/>
      <c r="I929" s="22" t="s">
        <v>275</v>
      </c>
      <c r="J929" s="26" t="s">
        <v>436</v>
      </c>
      <c r="K929" s="27">
        <v>1765.5</v>
      </c>
      <c r="L929" s="26" t="s">
        <v>436</v>
      </c>
      <c r="M929" s="41">
        <v>1765.5</v>
      </c>
      <c r="N929" s="24" t="s">
        <v>750</v>
      </c>
      <c r="O929" s="24"/>
      <c r="P929" s="138"/>
      <c r="Q929" s="147">
        <v>3</v>
      </c>
      <c r="R929" s="149" t="s">
        <v>101</v>
      </c>
      <c r="S929" s="148"/>
      <c r="T929" s="108">
        <v>1650</v>
      </c>
      <c r="U929" s="108">
        <f t="shared" si="411"/>
        <v>115.5</v>
      </c>
      <c r="V929" s="108">
        <f t="shared" si="412"/>
        <v>1765.5</v>
      </c>
      <c r="W929" s="50" t="s">
        <v>275</v>
      </c>
      <c r="X929" s="51">
        <v>24336</v>
      </c>
      <c r="Y929" s="113">
        <v>24336</v>
      </c>
      <c r="Z929" s="113" t="s">
        <v>275</v>
      </c>
      <c r="AA929" s="172"/>
      <c r="AB929" s="154"/>
      <c r="AC929" s="153"/>
      <c r="AD929" s="153"/>
    </row>
    <row r="930" spans="1:30" s="2" customFormat="1">
      <c r="A930" s="85">
        <v>24337</v>
      </c>
      <c r="B930" s="101" t="s">
        <v>5481</v>
      </c>
      <c r="C930" s="138">
        <v>7</v>
      </c>
      <c r="D930" s="22" t="s">
        <v>147</v>
      </c>
      <c r="E930" s="23" t="s">
        <v>4854</v>
      </c>
      <c r="F930" s="22" t="s">
        <v>5482</v>
      </c>
      <c r="G930" s="24">
        <v>5350</v>
      </c>
      <c r="H930" s="25"/>
      <c r="I930" s="22" t="s">
        <v>275</v>
      </c>
      <c r="J930" s="26" t="s">
        <v>4854</v>
      </c>
      <c r="K930" s="27">
        <v>5350</v>
      </c>
      <c r="L930" s="26" t="s">
        <v>4854</v>
      </c>
      <c r="M930" s="27">
        <v>5350</v>
      </c>
      <c r="N930" s="24" t="s">
        <v>750</v>
      </c>
      <c r="O930" s="24"/>
      <c r="P930" s="138"/>
      <c r="Q930" s="147">
        <v>2</v>
      </c>
      <c r="R930" s="149" t="s">
        <v>101</v>
      </c>
      <c r="S930" s="148"/>
      <c r="T930" s="108">
        <v>5000</v>
      </c>
      <c r="U930" s="108">
        <f t="shared" si="411"/>
        <v>350</v>
      </c>
      <c r="V930" s="108">
        <f t="shared" si="412"/>
        <v>5350</v>
      </c>
      <c r="W930" s="50" t="s">
        <v>275</v>
      </c>
      <c r="X930" s="51">
        <v>24335</v>
      </c>
      <c r="Y930" s="113">
        <v>24335</v>
      </c>
      <c r="Z930" s="113" t="s">
        <v>275</v>
      </c>
      <c r="AA930" s="172"/>
      <c r="AB930" s="154"/>
      <c r="AC930" s="153"/>
      <c r="AD930" s="153"/>
    </row>
    <row r="931" spans="1:30" s="2" customFormat="1" ht="48">
      <c r="A931" s="85">
        <v>24337</v>
      </c>
      <c r="B931" s="101" t="s">
        <v>5483</v>
      </c>
      <c r="C931" s="138">
        <v>6</v>
      </c>
      <c r="D931" s="22" t="s">
        <v>147</v>
      </c>
      <c r="E931" s="23" t="s">
        <v>3535</v>
      </c>
      <c r="F931" s="22" t="s">
        <v>5484</v>
      </c>
      <c r="G931" s="24">
        <v>18725</v>
      </c>
      <c r="H931" s="25">
        <v>2.5000000000000001E-2</v>
      </c>
      <c r="I931" s="22" t="s">
        <v>52</v>
      </c>
      <c r="J931" s="26" t="s">
        <v>3535</v>
      </c>
      <c r="K931" s="27">
        <v>17500</v>
      </c>
      <c r="L931" s="26" t="s">
        <v>3535</v>
      </c>
      <c r="M931" s="27">
        <v>17500</v>
      </c>
      <c r="N931" s="24" t="s">
        <v>750</v>
      </c>
      <c r="O931" s="24"/>
      <c r="P931" s="138" t="s">
        <v>5294</v>
      </c>
      <c r="Q931" s="147">
        <v>200000</v>
      </c>
      <c r="R931" s="149" t="s">
        <v>301</v>
      </c>
      <c r="S931" s="148">
        <v>2.5000000000000001E-2</v>
      </c>
      <c r="T931" s="108">
        <v>5000</v>
      </c>
      <c r="U931" s="108">
        <v>0</v>
      </c>
      <c r="V931" s="108">
        <v>5000</v>
      </c>
      <c r="W931" s="127" t="s">
        <v>5485</v>
      </c>
      <c r="X931" s="51">
        <v>24340</v>
      </c>
      <c r="Y931" s="113">
        <v>24347</v>
      </c>
      <c r="Z931" s="113" t="s">
        <v>5486</v>
      </c>
      <c r="AA931" s="172" t="s">
        <v>899</v>
      </c>
      <c r="AB931" s="154" t="s">
        <v>314</v>
      </c>
      <c r="AC931" s="153"/>
      <c r="AD931" s="153"/>
    </row>
    <row r="932" spans="1:30" s="2" customFormat="1">
      <c r="A932" s="85"/>
      <c r="B932" s="101"/>
      <c r="C932" s="138"/>
      <c r="D932" s="22"/>
      <c r="E932" s="23"/>
      <c r="F932" s="22"/>
      <c r="G932" s="24"/>
      <c r="H932" s="25"/>
      <c r="I932" s="22"/>
      <c r="J932" s="26"/>
      <c r="K932" s="27"/>
      <c r="L932" s="26"/>
      <c r="M932" s="41"/>
      <c r="N932" s="24"/>
      <c r="O932" s="24"/>
      <c r="P932" s="138" t="s">
        <v>5294</v>
      </c>
      <c r="Q932" s="147">
        <v>200000</v>
      </c>
      <c r="R932" s="149" t="s">
        <v>301</v>
      </c>
      <c r="S932" s="148">
        <v>2.5000000000000001E-2</v>
      </c>
      <c r="T932" s="108">
        <v>5000</v>
      </c>
      <c r="U932" s="108">
        <v>0</v>
      </c>
      <c r="V932" s="108">
        <f t="shared" ref="V932:V933" si="413">T932+U932</f>
        <v>5000</v>
      </c>
      <c r="W932" s="127" t="s">
        <v>5485</v>
      </c>
      <c r="X932" s="51">
        <v>24340</v>
      </c>
      <c r="Y932" s="113">
        <v>24351</v>
      </c>
      <c r="Z932" s="113" t="s">
        <v>5487</v>
      </c>
      <c r="AA932" s="172" t="s">
        <v>899</v>
      </c>
      <c r="AB932" s="154" t="s">
        <v>551</v>
      </c>
      <c r="AC932" s="153"/>
      <c r="AD932" s="153"/>
    </row>
    <row r="933" spans="1:30" s="2" customFormat="1">
      <c r="A933" s="85"/>
      <c r="B933" s="101"/>
      <c r="C933" s="138"/>
      <c r="D933" s="22"/>
      <c r="E933" s="23"/>
      <c r="F933" s="22"/>
      <c r="G933" s="24"/>
      <c r="H933" s="25"/>
      <c r="I933" s="22"/>
      <c r="J933" s="26"/>
      <c r="K933" s="27"/>
      <c r="L933" s="26"/>
      <c r="M933" s="41"/>
      <c r="N933" s="24"/>
      <c r="O933" s="24"/>
      <c r="P933" s="138" t="s">
        <v>5294</v>
      </c>
      <c r="Q933" s="147">
        <v>300000</v>
      </c>
      <c r="R933" s="149" t="s">
        <v>301</v>
      </c>
      <c r="S933" s="148">
        <v>2.5000000000000001E-2</v>
      </c>
      <c r="T933" s="108">
        <v>7500</v>
      </c>
      <c r="U933" s="108">
        <v>0</v>
      </c>
      <c r="V933" s="108">
        <f t="shared" si="413"/>
        <v>7500</v>
      </c>
      <c r="W933" s="127" t="s">
        <v>5485</v>
      </c>
      <c r="X933" s="51">
        <v>24340</v>
      </c>
      <c r="Y933" s="113">
        <v>24354</v>
      </c>
      <c r="Z933" s="113" t="s">
        <v>5488</v>
      </c>
      <c r="AA933" s="172" t="s">
        <v>899</v>
      </c>
      <c r="AB933" s="154" t="s">
        <v>553</v>
      </c>
      <c r="AC933" s="153"/>
      <c r="AD933" s="153"/>
    </row>
    <row r="934" spans="1:30" s="2" customFormat="1" ht="48">
      <c r="A934" s="85">
        <v>24341</v>
      </c>
      <c r="B934" s="101" t="s">
        <v>5489</v>
      </c>
      <c r="C934" s="138">
        <v>6</v>
      </c>
      <c r="D934" s="22" t="s">
        <v>112</v>
      </c>
      <c r="E934" s="23" t="s">
        <v>5172</v>
      </c>
      <c r="F934" s="22" t="s">
        <v>5490</v>
      </c>
      <c r="G934" s="24">
        <v>4815</v>
      </c>
      <c r="H934" s="25">
        <v>225</v>
      </c>
      <c r="I934" s="22" t="s">
        <v>52</v>
      </c>
      <c r="J934" s="26" t="s">
        <v>5172</v>
      </c>
      <c r="K934" s="27">
        <v>4280</v>
      </c>
      <c r="L934" s="26" t="s">
        <v>5172</v>
      </c>
      <c r="M934" s="27">
        <v>4280</v>
      </c>
      <c r="N934" s="24" t="s">
        <v>750</v>
      </c>
      <c r="O934" s="24"/>
      <c r="P934" s="138" t="s">
        <v>5326</v>
      </c>
      <c r="Q934" s="147">
        <v>20</v>
      </c>
      <c r="R934" s="149" t="s">
        <v>206</v>
      </c>
      <c r="S934" s="148">
        <v>200</v>
      </c>
      <c r="T934" s="108">
        <v>4000</v>
      </c>
      <c r="U934" s="108">
        <f t="shared" si="411"/>
        <v>280</v>
      </c>
      <c r="V934" s="108">
        <f t="shared" si="412"/>
        <v>4280</v>
      </c>
      <c r="W934" s="127" t="s">
        <v>5491</v>
      </c>
      <c r="X934" s="51">
        <v>24340</v>
      </c>
      <c r="Y934" s="113">
        <v>24342</v>
      </c>
      <c r="Z934" s="113" t="s">
        <v>5492</v>
      </c>
      <c r="AA934" s="172" t="s">
        <v>5187</v>
      </c>
      <c r="AB934" s="154"/>
      <c r="AC934" s="153"/>
      <c r="AD934" s="153"/>
    </row>
    <row r="935" spans="1:30" s="2" customFormat="1" ht="48">
      <c r="A935" s="85">
        <v>24336</v>
      </c>
      <c r="B935" s="101" t="s">
        <v>5493</v>
      </c>
      <c r="C935" s="138">
        <v>6</v>
      </c>
      <c r="D935" s="22" t="s">
        <v>112</v>
      </c>
      <c r="E935" s="23" t="s">
        <v>197</v>
      </c>
      <c r="F935" s="22" t="s">
        <v>5494</v>
      </c>
      <c r="G935" s="24">
        <v>22769.599999999999</v>
      </c>
      <c r="H935" s="25">
        <v>16</v>
      </c>
      <c r="I935" s="22" t="s">
        <v>52</v>
      </c>
      <c r="J935" s="26" t="s">
        <v>197</v>
      </c>
      <c r="K935" s="27">
        <v>12807.9</v>
      </c>
      <c r="L935" s="26" t="s">
        <v>197</v>
      </c>
      <c r="M935" s="27">
        <v>12807.9</v>
      </c>
      <c r="N935" s="24" t="s">
        <v>750</v>
      </c>
      <c r="O935" s="24"/>
      <c r="P935" s="138" t="s">
        <v>5434</v>
      </c>
      <c r="Q935" s="147">
        <v>1330</v>
      </c>
      <c r="R935" s="149" t="s">
        <v>53</v>
      </c>
      <c r="S935" s="148">
        <v>9</v>
      </c>
      <c r="T935" s="108">
        <v>11970</v>
      </c>
      <c r="U935" s="108">
        <f t="shared" ref="U935:U942" si="414">T935*7/100</f>
        <v>837.9</v>
      </c>
      <c r="V935" s="108">
        <f t="shared" ref="V935:V943" si="415">T935+U935</f>
        <v>12807.9</v>
      </c>
      <c r="W935" s="127" t="s">
        <v>5495</v>
      </c>
      <c r="X935" s="51">
        <v>24340</v>
      </c>
      <c r="Y935" s="113">
        <v>24354</v>
      </c>
      <c r="Z935" s="113" t="s">
        <v>5496</v>
      </c>
      <c r="AA935" s="172"/>
      <c r="AB935" s="154"/>
      <c r="AC935" s="153"/>
      <c r="AD935" s="153"/>
    </row>
    <row r="936" spans="1:30" s="2" customFormat="1" ht="48">
      <c r="A936" s="85">
        <v>24341</v>
      </c>
      <c r="B936" s="101" t="s">
        <v>5497</v>
      </c>
      <c r="C936" s="138">
        <v>6</v>
      </c>
      <c r="D936" s="22" t="s">
        <v>112</v>
      </c>
      <c r="E936" s="23" t="s">
        <v>3798</v>
      </c>
      <c r="F936" s="22" t="s">
        <v>5498</v>
      </c>
      <c r="G936" s="24">
        <v>40125</v>
      </c>
      <c r="H936" s="25">
        <v>0.75</v>
      </c>
      <c r="I936" s="22" t="s">
        <v>52</v>
      </c>
      <c r="J936" s="26" t="s">
        <v>3798</v>
      </c>
      <c r="K936" s="27">
        <v>37500</v>
      </c>
      <c r="L936" s="26" t="s">
        <v>3798</v>
      </c>
      <c r="M936" s="27">
        <v>37500</v>
      </c>
      <c r="N936" s="24" t="s">
        <v>750</v>
      </c>
      <c r="O936" s="24"/>
      <c r="P936" s="138" t="s">
        <v>5163</v>
      </c>
      <c r="Q936" s="147">
        <v>5800</v>
      </c>
      <c r="R936" s="149" t="s">
        <v>206</v>
      </c>
      <c r="S936" s="148">
        <v>0.75</v>
      </c>
      <c r="T936" s="108">
        <v>4350</v>
      </c>
      <c r="U936" s="108">
        <v>0</v>
      </c>
      <c r="V936" s="108">
        <f t="shared" si="415"/>
        <v>4350</v>
      </c>
      <c r="W936" s="127" t="s">
        <v>5499</v>
      </c>
      <c r="X936" s="51">
        <v>24340</v>
      </c>
      <c r="Y936" s="113">
        <v>24340</v>
      </c>
      <c r="Z936" s="113" t="s">
        <v>5500</v>
      </c>
      <c r="AA936" s="172" t="s">
        <v>265</v>
      </c>
      <c r="AB936" s="154" t="s">
        <v>314</v>
      </c>
      <c r="AC936" s="153"/>
      <c r="AD936" s="153"/>
    </row>
    <row r="937" spans="1:30" s="2" customFormat="1">
      <c r="A937" s="85"/>
      <c r="B937" s="101"/>
      <c r="C937" s="138"/>
      <c r="D937" s="22"/>
      <c r="E937" s="23"/>
      <c r="F937" s="22"/>
      <c r="G937" s="24"/>
      <c r="H937" s="25"/>
      <c r="I937" s="22"/>
      <c r="J937" s="26"/>
      <c r="K937" s="27"/>
      <c r="L937" s="26"/>
      <c r="M937" s="41"/>
      <c r="N937" s="24"/>
      <c r="O937" s="24"/>
      <c r="P937" s="138"/>
      <c r="Q937" s="147">
        <v>44200</v>
      </c>
      <c r="R937" s="149" t="s">
        <v>206</v>
      </c>
      <c r="S937" s="148">
        <v>0.75</v>
      </c>
      <c r="T937" s="108">
        <v>33150</v>
      </c>
      <c r="U937" s="108">
        <v>0</v>
      </c>
      <c r="V937" s="108">
        <f t="shared" si="415"/>
        <v>33150</v>
      </c>
      <c r="W937" s="127" t="s">
        <v>5499</v>
      </c>
      <c r="X937" s="51">
        <v>24340</v>
      </c>
      <c r="Y937" s="113">
        <v>24369</v>
      </c>
      <c r="Z937" s="113" t="s">
        <v>5501</v>
      </c>
      <c r="AA937" s="172" t="s">
        <v>265</v>
      </c>
      <c r="AB937" s="154" t="s">
        <v>551</v>
      </c>
      <c r="AC937" s="153"/>
      <c r="AD937" s="153"/>
    </row>
    <row r="938" spans="1:30" s="2" customFormat="1">
      <c r="A938" s="85">
        <v>24341</v>
      </c>
      <c r="B938" s="101" t="s">
        <v>5502</v>
      </c>
      <c r="C938" s="138">
        <v>3</v>
      </c>
      <c r="D938" s="22" t="s">
        <v>60</v>
      </c>
      <c r="E938" s="23" t="s">
        <v>418</v>
      </c>
      <c r="F938" s="22" t="s">
        <v>4931</v>
      </c>
      <c r="G938" s="24">
        <v>9202</v>
      </c>
      <c r="H938" s="25">
        <v>430</v>
      </c>
      <c r="I938" s="22" t="s">
        <v>52</v>
      </c>
      <c r="J938" s="26" t="s">
        <v>418</v>
      </c>
      <c r="K938" s="27">
        <v>9202</v>
      </c>
      <c r="L938" s="26" t="s">
        <v>418</v>
      </c>
      <c r="M938" s="27">
        <v>9202</v>
      </c>
      <c r="N938" s="24" t="s">
        <v>750</v>
      </c>
      <c r="O938" s="24"/>
      <c r="P938" s="138"/>
      <c r="Q938" s="147">
        <v>20</v>
      </c>
      <c r="R938" s="149" t="s">
        <v>392</v>
      </c>
      <c r="S938" s="148">
        <v>430</v>
      </c>
      <c r="T938" s="108">
        <v>8600</v>
      </c>
      <c r="U938" s="108">
        <f t="shared" si="414"/>
        <v>602</v>
      </c>
      <c r="V938" s="108">
        <f t="shared" si="415"/>
        <v>9202</v>
      </c>
      <c r="W938" s="127" t="s">
        <v>5503</v>
      </c>
      <c r="X938" s="51">
        <v>24342</v>
      </c>
      <c r="Y938" s="113">
        <v>24344</v>
      </c>
      <c r="Z938" s="113" t="s">
        <v>5504</v>
      </c>
      <c r="AA938" s="172" t="s">
        <v>4997</v>
      </c>
      <c r="AB938" s="154"/>
      <c r="AC938" s="153"/>
      <c r="AD938" s="153"/>
    </row>
    <row r="939" spans="1:30" s="2" customFormat="1">
      <c r="A939" s="85">
        <v>24340</v>
      </c>
      <c r="B939" s="101" t="s">
        <v>5505</v>
      </c>
      <c r="C939" s="138">
        <v>5</v>
      </c>
      <c r="D939" s="22" t="s">
        <v>60</v>
      </c>
      <c r="E939" s="23" t="s">
        <v>5452</v>
      </c>
      <c r="F939" s="22" t="s">
        <v>5506</v>
      </c>
      <c r="G939" s="24">
        <v>3000</v>
      </c>
      <c r="H939" s="25"/>
      <c r="I939" s="22" t="s">
        <v>52</v>
      </c>
      <c r="J939" s="26" t="s">
        <v>5452</v>
      </c>
      <c r="K939" s="27">
        <v>2140</v>
      </c>
      <c r="L939" s="26" t="s">
        <v>5452</v>
      </c>
      <c r="M939" s="27">
        <v>2140</v>
      </c>
      <c r="N939" s="24" t="s">
        <v>750</v>
      </c>
      <c r="O939" s="24"/>
      <c r="P939" s="138"/>
      <c r="Q939" s="147">
        <v>2</v>
      </c>
      <c r="R939" s="149" t="s">
        <v>1241</v>
      </c>
      <c r="S939" s="148">
        <v>1000</v>
      </c>
      <c r="T939" s="108">
        <v>2000</v>
      </c>
      <c r="U939" s="108">
        <f t="shared" si="414"/>
        <v>140</v>
      </c>
      <c r="V939" s="108">
        <f t="shared" si="415"/>
        <v>2140</v>
      </c>
      <c r="W939" s="50" t="s">
        <v>245</v>
      </c>
      <c r="X939" s="51">
        <v>24341</v>
      </c>
      <c r="Y939" s="113">
        <v>24341</v>
      </c>
      <c r="Z939" s="113" t="s">
        <v>5507</v>
      </c>
      <c r="AA939" s="172" t="s">
        <v>4411</v>
      </c>
      <c r="AB939" s="154"/>
      <c r="AC939" s="153"/>
      <c r="AD939" s="153"/>
    </row>
    <row r="940" spans="1:30" s="2" customFormat="1" ht="48">
      <c r="A940" s="85">
        <v>24341</v>
      </c>
      <c r="B940" s="101" t="s">
        <v>5508</v>
      </c>
      <c r="C940" s="138">
        <v>2</v>
      </c>
      <c r="D940" s="22" t="s">
        <v>60</v>
      </c>
      <c r="E940" s="23" t="s">
        <v>50</v>
      </c>
      <c r="F940" s="22" t="s">
        <v>5509</v>
      </c>
      <c r="G940" s="24">
        <v>14502.78</v>
      </c>
      <c r="H940" s="25">
        <v>18</v>
      </c>
      <c r="I940" s="22" t="s">
        <v>52</v>
      </c>
      <c r="J940" s="26" t="s">
        <v>50</v>
      </c>
      <c r="K940" s="27">
        <v>12891.36</v>
      </c>
      <c r="L940" s="26" t="s">
        <v>50</v>
      </c>
      <c r="M940" s="27">
        <v>12891.36</v>
      </c>
      <c r="N940" s="24" t="s">
        <v>750</v>
      </c>
      <c r="O940" s="24"/>
      <c r="P940" s="138"/>
      <c r="Q940" s="147">
        <v>753</v>
      </c>
      <c r="R940" s="149" t="s">
        <v>58</v>
      </c>
      <c r="S940" s="148">
        <v>16</v>
      </c>
      <c r="T940" s="108">
        <v>12048</v>
      </c>
      <c r="U940" s="108">
        <f t="shared" si="414"/>
        <v>843.36</v>
      </c>
      <c r="V940" s="108">
        <f t="shared" si="415"/>
        <v>12891.36</v>
      </c>
      <c r="W940" s="127" t="s">
        <v>5510</v>
      </c>
      <c r="X940" s="51">
        <v>24342</v>
      </c>
      <c r="Y940" s="113">
        <v>24344</v>
      </c>
      <c r="Z940" s="113" t="s">
        <v>5511</v>
      </c>
      <c r="AA940" s="172"/>
      <c r="AB940" s="154"/>
      <c r="AC940" s="153"/>
      <c r="AD940" s="153"/>
    </row>
    <row r="941" spans="1:30" s="2" customFormat="1" ht="72">
      <c r="A941" s="85">
        <v>24341</v>
      </c>
      <c r="B941" s="101" t="s">
        <v>5512</v>
      </c>
      <c r="C941" s="138">
        <v>2</v>
      </c>
      <c r="D941" s="22" t="s">
        <v>60</v>
      </c>
      <c r="E941" s="23" t="s">
        <v>462</v>
      </c>
      <c r="F941" s="22" t="s">
        <v>463</v>
      </c>
      <c r="G941" s="24">
        <v>577800</v>
      </c>
      <c r="H941" s="25">
        <v>270</v>
      </c>
      <c r="I941" s="22" t="s">
        <v>94</v>
      </c>
      <c r="J941" s="26" t="s">
        <v>462</v>
      </c>
      <c r="K941" s="27">
        <v>567100</v>
      </c>
      <c r="L941" s="26" t="s">
        <v>462</v>
      </c>
      <c r="M941" s="27">
        <v>567100</v>
      </c>
      <c r="N941" s="24" t="s">
        <v>750</v>
      </c>
      <c r="O941" s="24"/>
      <c r="P941" s="138"/>
      <c r="Q941" s="147">
        <v>2000</v>
      </c>
      <c r="R941" s="149" t="s">
        <v>256</v>
      </c>
      <c r="S941" s="148">
        <v>265</v>
      </c>
      <c r="T941" s="108">
        <v>530000</v>
      </c>
      <c r="U941" s="108">
        <f t="shared" si="414"/>
        <v>37100</v>
      </c>
      <c r="V941" s="108">
        <f t="shared" si="415"/>
        <v>567100</v>
      </c>
      <c r="W941" s="127" t="s">
        <v>5513</v>
      </c>
      <c r="X941" s="51">
        <v>24349</v>
      </c>
      <c r="Y941" s="113">
        <v>24375</v>
      </c>
      <c r="Z941" s="113" t="s">
        <v>5514</v>
      </c>
      <c r="AA941" s="172" t="s">
        <v>5515</v>
      </c>
      <c r="AB941" s="154"/>
      <c r="AC941" s="153"/>
      <c r="AD941" s="153"/>
    </row>
    <row r="942" spans="1:30" s="2" customFormat="1" ht="48">
      <c r="A942" s="85">
        <v>24341</v>
      </c>
      <c r="B942" s="101" t="s">
        <v>5516</v>
      </c>
      <c r="C942" s="138">
        <v>7</v>
      </c>
      <c r="D942" s="22" t="s">
        <v>147</v>
      </c>
      <c r="E942" s="23" t="s">
        <v>930</v>
      </c>
      <c r="F942" s="22" t="s">
        <v>5517</v>
      </c>
      <c r="G942" s="24">
        <v>24396</v>
      </c>
      <c r="H942" s="25"/>
      <c r="I942" s="22" t="s">
        <v>275</v>
      </c>
      <c r="J942" s="26" t="s">
        <v>930</v>
      </c>
      <c r="K942" s="27">
        <v>24396</v>
      </c>
      <c r="L942" s="26" t="s">
        <v>930</v>
      </c>
      <c r="M942" s="27">
        <v>24396</v>
      </c>
      <c r="N942" s="24" t="s">
        <v>750</v>
      </c>
      <c r="O942" s="24"/>
      <c r="P942" s="138"/>
      <c r="Q942" s="147">
        <v>5</v>
      </c>
      <c r="R942" s="149" t="s">
        <v>101</v>
      </c>
      <c r="S942" s="148"/>
      <c r="T942" s="108">
        <v>22800</v>
      </c>
      <c r="U942" s="108">
        <f t="shared" si="414"/>
        <v>1596</v>
      </c>
      <c r="V942" s="108">
        <f t="shared" si="415"/>
        <v>24396</v>
      </c>
      <c r="W942" s="50" t="s">
        <v>275</v>
      </c>
      <c r="X942" s="51">
        <v>24340</v>
      </c>
      <c r="Y942" s="113">
        <v>24340</v>
      </c>
      <c r="Z942" s="113" t="s">
        <v>275</v>
      </c>
      <c r="AA942" s="172"/>
      <c r="AB942" s="154"/>
      <c r="AC942" s="153"/>
      <c r="AD942" s="153"/>
    </row>
    <row r="943" spans="1:30" s="2" customFormat="1" ht="48">
      <c r="A943" s="85">
        <v>24341</v>
      </c>
      <c r="B943" s="101" t="s">
        <v>5518</v>
      </c>
      <c r="C943" s="138">
        <v>6</v>
      </c>
      <c r="D943" s="22" t="s">
        <v>147</v>
      </c>
      <c r="E943" s="23" t="s">
        <v>620</v>
      </c>
      <c r="F943" s="22" t="s">
        <v>5409</v>
      </c>
      <c r="G943" s="24">
        <v>192.6</v>
      </c>
      <c r="H943" s="25">
        <v>7.4999999999999997E-2</v>
      </c>
      <c r="I943" s="22" t="s">
        <v>52</v>
      </c>
      <c r="J943" s="26" t="s">
        <v>620</v>
      </c>
      <c r="K943" s="27">
        <v>180</v>
      </c>
      <c r="L943" s="26" t="s">
        <v>620</v>
      </c>
      <c r="M943" s="27">
        <v>180</v>
      </c>
      <c r="N943" s="24" t="s">
        <v>750</v>
      </c>
      <c r="O943" s="24"/>
      <c r="P943" s="138" t="s">
        <v>5519</v>
      </c>
      <c r="Q943" s="147">
        <v>2400</v>
      </c>
      <c r="R943" s="149" t="s">
        <v>301</v>
      </c>
      <c r="S943" s="148">
        <v>7.4999999999999997E-2</v>
      </c>
      <c r="T943" s="108">
        <v>180</v>
      </c>
      <c r="U943" s="108">
        <v>0</v>
      </c>
      <c r="V943" s="108">
        <f t="shared" si="415"/>
        <v>180</v>
      </c>
      <c r="W943" s="127" t="s">
        <v>5520</v>
      </c>
      <c r="X943" s="51">
        <v>24344</v>
      </c>
      <c r="Y943" s="113">
        <v>24348</v>
      </c>
      <c r="Z943" s="113" t="s">
        <v>5521</v>
      </c>
      <c r="AA943" s="172" t="s">
        <v>5522</v>
      </c>
      <c r="AB943" s="154"/>
      <c r="AC943" s="153"/>
      <c r="AD943" s="153"/>
    </row>
    <row r="944" spans="1:30" s="2" customFormat="1">
      <c r="A944" s="85">
        <v>24342</v>
      </c>
      <c r="B944" s="101" t="s">
        <v>5523</v>
      </c>
      <c r="C944" s="138">
        <v>7</v>
      </c>
      <c r="D944" s="22" t="s">
        <v>147</v>
      </c>
      <c r="E944" s="23" t="s">
        <v>436</v>
      </c>
      <c r="F944" s="22" t="s">
        <v>437</v>
      </c>
      <c r="G944" s="24">
        <v>1348.2</v>
      </c>
      <c r="H944" s="25"/>
      <c r="I944" s="22" t="s">
        <v>275</v>
      </c>
      <c r="J944" s="26" t="s">
        <v>436</v>
      </c>
      <c r="K944" s="27">
        <v>1348.2</v>
      </c>
      <c r="L944" s="26" t="s">
        <v>436</v>
      </c>
      <c r="M944" s="27">
        <v>1348.2</v>
      </c>
      <c r="N944" s="24" t="s">
        <v>750</v>
      </c>
      <c r="O944" s="24"/>
      <c r="P944" s="138"/>
      <c r="Q944" s="147">
        <v>2</v>
      </c>
      <c r="R944" s="149" t="s">
        <v>101</v>
      </c>
      <c r="S944" s="148"/>
      <c r="T944" s="108">
        <v>1200</v>
      </c>
      <c r="U944" s="108">
        <f t="shared" ref="U944:U968" si="416">T944*7/100</f>
        <v>84</v>
      </c>
      <c r="V944" s="108">
        <f t="shared" ref="V944:V968" si="417">T944+U944</f>
        <v>1284</v>
      </c>
      <c r="W944" s="50" t="s">
        <v>275</v>
      </c>
      <c r="X944" s="51">
        <v>24341</v>
      </c>
      <c r="Y944" s="113">
        <v>24341</v>
      </c>
      <c r="Z944" s="113" t="s">
        <v>275</v>
      </c>
      <c r="AA944" s="172"/>
      <c r="AB944" s="154"/>
      <c r="AC944" s="153"/>
      <c r="AD944" s="153"/>
    </row>
    <row r="945" spans="1:30" s="2" customFormat="1">
      <c r="A945" s="85">
        <v>24343</v>
      </c>
      <c r="B945" s="101" t="s">
        <v>5524</v>
      </c>
      <c r="C945" s="138">
        <v>7</v>
      </c>
      <c r="D945" s="22" t="s">
        <v>183</v>
      </c>
      <c r="E945" s="206" t="s">
        <v>3778</v>
      </c>
      <c r="F945" s="22" t="s">
        <v>5525</v>
      </c>
      <c r="G945" s="24">
        <v>70085</v>
      </c>
      <c r="H945" s="25"/>
      <c r="I945" s="22" t="s">
        <v>52</v>
      </c>
      <c r="J945" s="26" t="s">
        <v>237</v>
      </c>
      <c r="K945" s="27"/>
      <c r="L945" s="26"/>
      <c r="M945" s="41"/>
      <c r="N945" s="24"/>
      <c r="O945" s="24"/>
      <c r="P945" s="138"/>
      <c r="Q945" s="147">
        <v>1</v>
      </c>
      <c r="R945" s="149" t="s">
        <v>35</v>
      </c>
      <c r="S945" s="148"/>
      <c r="T945" s="108"/>
      <c r="U945" s="108">
        <f t="shared" ref="U945:U959" si="418">T945*7/100</f>
        <v>0</v>
      </c>
      <c r="V945" s="108">
        <f t="shared" ref="V945:V959" si="419">T945+U945</f>
        <v>0</v>
      </c>
      <c r="W945" s="224" t="s">
        <v>3778</v>
      </c>
      <c r="X945" s="51"/>
      <c r="Y945" s="113"/>
      <c r="Z945" s="114" t="s">
        <v>3778</v>
      </c>
      <c r="AA945" s="172"/>
      <c r="AB945" s="154"/>
      <c r="AC945" s="153"/>
      <c r="AD945" s="153"/>
    </row>
    <row r="946" spans="1:30" s="2" customFormat="1">
      <c r="A946" s="85">
        <v>24343</v>
      </c>
      <c r="B946" s="101" t="s">
        <v>5526</v>
      </c>
      <c r="C946" s="138">
        <v>7</v>
      </c>
      <c r="D946" s="22" t="s">
        <v>49</v>
      </c>
      <c r="E946" s="206" t="s">
        <v>3778</v>
      </c>
      <c r="F946" s="22" t="s">
        <v>5527</v>
      </c>
      <c r="G946" s="24">
        <v>70620</v>
      </c>
      <c r="H946" s="25"/>
      <c r="I946" s="22" t="s">
        <v>52</v>
      </c>
      <c r="J946" s="26"/>
      <c r="K946" s="27"/>
      <c r="L946" s="26"/>
      <c r="M946" s="41"/>
      <c r="N946" s="24"/>
      <c r="O946" s="24"/>
      <c r="P946" s="138"/>
      <c r="Q946" s="147">
        <v>1</v>
      </c>
      <c r="R946" s="149" t="s">
        <v>35</v>
      </c>
      <c r="S946" s="148"/>
      <c r="T946" s="108"/>
      <c r="U946" s="108">
        <f t="shared" si="418"/>
        <v>0</v>
      </c>
      <c r="V946" s="108">
        <f t="shared" si="419"/>
        <v>0</v>
      </c>
      <c r="W946" s="224" t="s">
        <v>3778</v>
      </c>
      <c r="X946" s="51"/>
      <c r="Y946" s="113"/>
      <c r="Z946" s="114" t="s">
        <v>3778</v>
      </c>
      <c r="AA946" s="172"/>
      <c r="AB946" s="154"/>
      <c r="AC946" s="153"/>
      <c r="AD946" s="153"/>
    </row>
    <row r="947" spans="1:30" s="2" customFormat="1">
      <c r="A947" s="85">
        <v>24344</v>
      </c>
      <c r="B947" s="101" t="s">
        <v>5528</v>
      </c>
      <c r="C947" s="138">
        <v>7</v>
      </c>
      <c r="D947" s="22" t="s">
        <v>183</v>
      </c>
      <c r="E947" s="206" t="s">
        <v>3778</v>
      </c>
      <c r="F947" s="22" t="s">
        <v>5529</v>
      </c>
      <c r="G947" s="24">
        <v>500000</v>
      </c>
      <c r="H947" s="25"/>
      <c r="I947" s="22" t="s">
        <v>52</v>
      </c>
      <c r="J947" s="26" t="s">
        <v>237</v>
      </c>
      <c r="K947" s="27"/>
      <c r="L947" s="26"/>
      <c r="M947" s="41"/>
      <c r="N947" s="24"/>
      <c r="O947" s="24"/>
      <c r="P947" s="138"/>
      <c r="Q947" s="147">
        <v>1</v>
      </c>
      <c r="R947" s="149" t="s">
        <v>276</v>
      </c>
      <c r="S947" s="148"/>
      <c r="T947" s="108"/>
      <c r="U947" s="108">
        <f t="shared" si="418"/>
        <v>0</v>
      </c>
      <c r="V947" s="108">
        <f t="shared" si="419"/>
        <v>0</v>
      </c>
      <c r="W947" s="224" t="s">
        <v>3778</v>
      </c>
      <c r="X947" s="51"/>
      <c r="Y947" s="113"/>
      <c r="Z947" s="114" t="s">
        <v>3778</v>
      </c>
      <c r="AA947" s="172"/>
      <c r="AB947" s="154"/>
      <c r="AC947" s="153"/>
      <c r="AD947" s="153"/>
    </row>
    <row r="948" spans="1:30" s="2" customFormat="1" ht="48">
      <c r="A948" s="85">
        <v>24344</v>
      </c>
      <c r="B948" s="101" t="s">
        <v>5530</v>
      </c>
      <c r="C948" s="138">
        <v>6</v>
      </c>
      <c r="D948" s="22" t="s">
        <v>112</v>
      </c>
      <c r="E948" s="23" t="s">
        <v>3056</v>
      </c>
      <c r="F948" s="22" t="s">
        <v>5531</v>
      </c>
      <c r="G948" s="24">
        <v>37450</v>
      </c>
      <c r="H948" s="25">
        <v>1.75</v>
      </c>
      <c r="I948" s="22" t="s">
        <v>52</v>
      </c>
      <c r="J948" s="26" t="s">
        <v>3056</v>
      </c>
      <c r="K948" s="27">
        <v>32100</v>
      </c>
      <c r="L948" s="26" t="s">
        <v>3056</v>
      </c>
      <c r="M948" s="27">
        <v>32100</v>
      </c>
      <c r="N948" s="24" t="s">
        <v>750</v>
      </c>
      <c r="O948" s="24"/>
      <c r="P948" s="138" t="s">
        <v>5347</v>
      </c>
      <c r="Q948" s="147">
        <v>20000</v>
      </c>
      <c r="R948" s="149" t="s">
        <v>293</v>
      </c>
      <c r="S948" s="148">
        <v>1.5</v>
      </c>
      <c r="T948" s="108">
        <v>30000</v>
      </c>
      <c r="U948" s="108">
        <f t="shared" ref="U948:U957" si="420">T948*7/100</f>
        <v>2100</v>
      </c>
      <c r="V948" s="108">
        <f t="shared" ref="V948:V957" si="421">T948+U948</f>
        <v>32100</v>
      </c>
      <c r="W948" s="127" t="s">
        <v>5532</v>
      </c>
      <c r="X948" s="51">
        <v>24351</v>
      </c>
      <c r="Y948" s="113">
        <v>24376</v>
      </c>
      <c r="Z948" s="113" t="s">
        <v>5533</v>
      </c>
      <c r="AA948" s="172" t="s">
        <v>5049</v>
      </c>
      <c r="AB948" s="154"/>
      <c r="AC948" s="153"/>
      <c r="AD948" s="153"/>
    </row>
    <row r="949" spans="1:30" s="2" customFormat="1" ht="48">
      <c r="A949" s="85">
        <v>24344</v>
      </c>
      <c r="B949" s="101" t="s">
        <v>5534</v>
      </c>
      <c r="C949" s="138">
        <v>6</v>
      </c>
      <c r="D949" s="22" t="s">
        <v>112</v>
      </c>
      <c r="E949" s="23" t="s">
        <v>3798</v>
      </c>
      <c r="F949" s="22" t="s">
        <v>5535</v>
      </c>
      <c r="G949" s="24">
        <v>363800</v>
      </c>
      <c r="H949" s="25">
        <v>0.68</v>
      </c>
      <c r="I949" s="22" t="s">
        <v>52</v>
      </c>
      <c r="J949" s="26" t="s">
        <v>3798</v>
      </c>
      <c r="K949" s="27">
        <v>340000</v>
      </c>
      <c r="L949" s="26" t="s">
        <v>3798</v>
      </c>
      <c r="M949" s="27">
        <v>340000</v>
      </c>
      <c r="N949" s="24" t="s">
        <v>750</v>
      </c>
      <c r="O949" s="24"/>
      <c r="P949" s="138" t="s">
        <v>5294</v>
      </c>
      <c r="Q949" s="147">
        <v>160000</v>
      </c>
      <c r="R949" s="149" t="s">
        <v>847</v>
      </c>
      <c r="S949" s="148">
        <v>0.68</v>
      </c>
      <c r="T949" s="108">
        <v>108800</v>
      </c>
      <c r="U949" s="108">
        <v>0</v>
      </c>
      <c r="V949" s="108">
        <f t="shared" si="421"/>
        <v>108800</v>
      </c>
      <c r="W949" s="127" t="s">
        <v>5536</v>
      </c>
      <c r="X949" s="51">
        <v>24354</v>
      </c>
      <c r="Y949" s="113">
        <v>24361</v>
      </c>
      <c r="Z949" s="113" t="s">
        <v>5537</v>
      </c>
      <c r="AA949" s="172" t="s">
        <v>5538</v>
      </c>
      <c r="AB949" s="154" t="s">
        <v>314</v>
      </c>
      <c r="AC949" s="153"/>
      <c r="AD949" s="153"/>
    </row>
    <row r="950" spans="1:30" s="2" customFormat="1">
      <c r="A950" s="85"/>
      <c r="B950" s="101"/>
      <c r="C950" s="138"/>
      <c r="D950" s="22"/>
      <c r="E950" s="23"/>
      <c r="F950" s="22"/>
      <c r="G950" s="24"/>
      <c r="H950" s="25"/>
      <c r="I950" s="22"/>
      <c r="J950" s="26"/>
      <c r="K950" s="27"/>
      <c r="L950" s="26"/>
      <c r="M950" s="41"/>
      <c r="N950" s="24"/>
      <c r="O950" s="24"/>
      <c r="P950" s="138"/>
      <c r="Q950" s="147">
        <v>340000</v>
      </c>
      <c r="R950" s="149" t="s">
        <v>847</v>
      </c>
      <c r="S950" s="148">
        <v>0.68</v>
      </c>
      <c r="T950" s="108">
        <v>231200</v>
      </c>
      <c r="U950" s="108">
        <v>0</v>
      </c>
      <c r="V950" s="108">
        <f t="shared" si="421"/>
        <v>231200</v>
      </c>
      <c r="W950" s="127" t="s">
        <v>5536</v>
      </c>
      <c r="X950" s="51">
        <v>24354</v>
      </c>
      <c r="Y950" s="113">
        <v>24375</v>
      </c>
      <c r="Z950" s="113" t="s">
        <v>5539</v>
      </c>
      <c r="AA950" s="172" t="s">
        <v>5538</v>
      </c>
      <c r="AB950" s="154" t="s">
        <v>551</v>
      </c>
      <c r="AC950" s="153"/>
      <c r="AD950" s="153"/>
    </row>
    <row r="951" spans="1:30" s="2" customFormat="1" ht="48">
      <c r="A951" s="85">
        <v>24344</v>
      </c>
      <c r="B951" s="101" t="s">
        <v>5540</v>
      </c>
      <c r="C951" s="138">
        <v>6</v>
      </c>
      <c r="D951" s="22" t="s">
        <v>112</v>
      </c>
      <c r="E951" s="23" t="s">
        <v>197</v>
      </c>
      <c r="F951" s="22" t="s">
        <v>5541</v>
      </c>
      <c r="G951" s="24">
        <v>2728.5</v>
      </c>
      <c r="H951" s="25">
        <v>0.5</v>
      </c>
      <c r="I951" s="22" t="s">
        <v>52</v>
      </c>
      <c r="J951" s="26" t="s">
        <v>197</v>
      </c>
      <c r="K951" s="27">
        <v>2728.5</v>
      </c>
      <c r="L951" s="26" t="s">
        <v>197</v>
      </c>
      <c r="M951" s="27">
        <v>2728.5</v>
      </c>
      <c r="N951" s="24" t="s">
        <v>750</v>
      </c>
      <c r="O951" s="24"/>
      <c r="P951" s="138" t="s">
        <v>5542</v>
      </c>
      <c r="Q951" s="147">
        <v>5100</v>
      </c>
      <c r="R951" s="149" t="s">
        <v>53</v>
      </c>
      <c r="S951" s="148">
        <v>0.5</v>
      </c>
      <c r="T951" s="108">
        <v>2550</v>
      </c>
      <c r="U951" s="108">
        <f t="shared" si="420"/>
        <v>178.5</v>
      </c>
      <c r="V951" s="108">
        <f t="shared" si="421"/>
        <v>2728.5</v>
      </c>
      <c r="W951" s="127" t="s">
        <v>5543</v>
      </c>
      <c r="X951" s="51">
        <v>24351</v>
      </c>
      <c r="Y951" s="113">
        <v>24357</v>
      </c>
      <c r="Z951" s="113" t="s">
        <v>5544</v>
      </c>
      <c r="AA951" s="172" t="s">
        <v>863</v>
      </c>
      <c r="AB951" s="154"/>
      <c r="AC951" s="153"/>
      <c r="AD951" s="153"/>
    </row>
    <row r="952" spans="1:30" s="2" customFormat="1" ht="48">
      <c r="A952" s="85">
        <v>24344</v>
      </c>
      <c r="B952" s="101" t="s">
        <v>5545</v>
      </c>
      <c r="C952" s="138">
        <v>6</v>
      </c>
      <c r="D952" s="22" t="s">
        <v>112</v>
      </c>
      <c r="E952" s="23" t="s">
        <v>197</v>
      </c>
      <c r="F952" s="22" t="s">
        <v>5546</v>
      </c>
      <c r="G952" s="24">
        <v>2664.3</v>
      </c>
      <c r="H952" s="25">
        <v>8.3000000000000007</v>
      </c>
      <c r="I952" s="22" t="s">
        <v>52</v>
      </c>
      <c r="J952" s="26" t="s">
        <v>197</v>
      </c>
      <c r="K952" s="27">
        <v>2247</v>
      </c>
      <c r="L952" s="26" t="s">
        <v>197</v>
      </c>
      <c r="M952" s="27">
        <v>2247</v>
      </c>
      <c r="N952" s="24" t="s">
        <v>750</v>
      </c>
      <c r="O952" s="24"/>
      <c r="P952" s="138" t="s">
        <v>5547</v>
      </c>
      <c r="Q952" s="147">
        <v>300</v>
      </c>
      <c r="R952" s="149" t="s">
        <v>58</v>
      </c>
      <c r="S952" s="148">
        <v>7</v>
      </c>
      <c r="T952" s="108">
        <v>2100</v>
      </c>
      <c r="U952" s="108">
        <f t="shared" si="420"/>
        <v>147</v>
      </c>
      <c r="V952" s="108">
        <f t="shared" si="421"/>
        <v>2247</v>
      </c>
      <c r="W952" s="127" t="s">
        <v>5548</v>
      </c>
      <c r="X952" s="51">
        <v>24349</v>
      </c>
      <c r="Y952" s="113">
        <v>24356</v>
      </c>
      <c r="Z952" s="113" t="s">
        <v>5549</v>
      </c>
      <c r="AA952" s="172" t="s">
        <v>5550</v>
      </c>
      <c r="AB952" s="154"/>
      <c r="AC952" s="153"/>
      <c r="AD952" s="153"/>
    </row>
    <row r="953" spans="1:30" s="2" customFormat="1" ht="48">
      <c r="A953" s="85">
        <v>24344</v>
      </c>
      <c r="B953" s="101" t="s">
        <v>5551</v>
      </c>
      <c r="C953" s="138">
        <v>6</v>
      </c>
      <c r="D953" s="22" t="s">
        <v>112</v>
      </c>
      <c r="E953" s="23" t="s">
        <v>3056</v>
      </c>
      <c r="F953" s="22" t="s">
        <v>4212</v>
      </c>
      <c r="G953" s="24">
        <v>1123.5</v>
      </c>
      <c r="H953" s="25">
        <v>3.5</v>
      </c>
      <c r="I953" s="22" t="s">
        <v>52</v>
      </c>
      <c r="J953" s="26" t="s">
        <v>3056</v>
      </c>
      <c r="K953" s="27">
        <v>1123.5</v>
      </c>
      <c r="L953" s="26" t="s">
        <v>3056</v>
      </c>
      <c r="M953" s="27">
        <v>1123.5</v>
      </c>
      <c r="N953" s="24" t="s">
        <v>750</v>
      </c>
      <c r="O953" s="24"/>
      <c r="P953" s="138" t="s">
        <v>5552</v>
      </c>
      <c r="Q953" s="147">
        <v>300</v>
      </c>
      <c r="R953" s="149" t="s">
        <v>58</v>
      </c>
      <c r="S953" s="148">
        <v>3.5</v>
      </c>
      <c r="T953" s="108">
        <v>1050</v>
      </c>
      <c r="U953" s="108">
        <f t="shared" si="420"/>
        <v>73.5</v>
      </c>
      <c r="V953" s="108">
        <f t="shared" si="421"/>
        <v>1123.5</v>
      </c>
      <c r="W953" s="127" t="s">
        <v>5553</v>
      </c>
      <c r="X953" s="51">
        <v>24348</v>
      </c>
      <c r="Y953" s="113">
        <v>24351</v>
      </c>
      <c r="Z953" s="113" t="s">
        <v>5554</v>
      </c>
      <c r="AA953" s="172" t="s">
        <v>5043</v>
      </c>
      <c r="AB953" s="154"/>
      <c r="AC953" s="153"/>
      <c r="AD953" s="153"/>
    </row>
    <row r="954" spans="1:30" s="2" customFormat="1" ht="48">
      <c r="A954" s="85">
        <v>24344</v>
      </c>
      <c r="B954" s="101" t="s">
        <v>5555</v>
      </c>
      <c r="C954" s="138">
        <v>6</v>
      </c>
      <c r="D954" s="22" t="s">
        <v>112</v>
      </c>
      <c r="E954" s="23" t="s">
        <v>197</v>
      </c>
      <c r="F954" s="22" t="s">
        <v>5556</v>
      </c>
      <c r="G954" s="24">
        <v>32100</v>
      </c>
      <c r="H954" s="25">
        <v>25</v>
      </c>
      <c r="I954" s="22" t="s">
        <v>52</v>
      </c>
      <c r="J954" s="26" t="s">
        <v>197</v>
      </c>
      <c r="K954" s="27">
        <v>25680</v>
      </c>
      <c r="L954" s="26" t="s">
        <v>197</v>
      </c>
      <c r="M954" s="27">
        <v>25680</v>
      </c>
      <c r="N954" s="24" t="s">
        <v>750</v>
      </c>
      <c r="O954" s="24"/>
      <c r="P954" s="138" t="s">
        <v>5519</v>
      </c>
      <c r="Q954" s="147">
        <v>1200</v>
      </c>
      <c r="R954" s="149" t="s">
        <v>293</v>
      </c>
      <c r="S954" s="148">
        <v>20</v>
      </c>
      <c r="T954" s="108">
        <v>24000</v>
      </c>
      <c r="U954" s="108">
        <f t="shared" si="420"/>
        <v>1680</v>
      </c>
      <c r="V954" s="108">
        <f t="shared" si="421"/>
        <v>25680</v>
      </c>
      <c r="W954" s="127" t="s">
        <v>5557</v>
      </c>
      <c r="X954" s="51">
        <v>24351</v>
      </c>
      <c r="Y954" s="113">
        <v>24357</v>
      </c>
      <c r="Z954" s="113" t="s">
        <v>5558</v>
      </c>
      <c r="AA954" s="172" t="s">
        <v>5037</v>
      </c>
      <c r="AB954" s="154"/>
      <c r="AC954" s="153"/>
      <c r="AD954" s="153"/>
    </row>
    <row r="955" spans="1:30" s="2" customFormat="1" ht="48">
      <c r="A955" s="85">
        <v>24344</v>
      </c>
      <c r="B955" s="101" t="s">
        <v>5559</v>
      </c>
      <c r="C955" s="138">
        <v>6</v>
      </c>
      <c r="D955" s="22" t="s">
        <v>147</v>
      </c>
      <c r="E955" s="23" t="s">
        <v>620</v>
      </c>
      <c r="F955" s="22" t="s">
        <v>5560</v>
      </c>
      <c r="G955" s="24">
        <v>2251.0100000000002</v>
      </c>
      <c r="H955" s="25">
        <v>7.4999999999999997E-2</v>
      </c>
      <c r="I955" s="22" t="s">
        <v>52</v>
      </c>
      <c r="J955" s="26" t="s">
        <v>620</v>
      </c>
      <c r="K955" s="27">
        <v>2103.75</v>
      </c>
      <c r="L955" s="26" t="s">
        <v>620</v>
      </c>
      <c r="M955" s="27">
        <v>2103.75</v>
      </c>
      <c r="N955" s="24" t="s">
        <v>750</v>
      </c>
      <c r="O955" s="24"/>
      <c r="P955" s="138" t="s">
        <v>5542</v>
      </c>
      <c r="Q955" s="147">
        <v>28050</v>
      </c>
      <c r="R955" s="149" t="s">
        <v>301</v>
      </c>
      <c r="S955" s="148">
        <v>7.4999999999999997E-2</v>
      </c>
      <c r="T955" s="108">
        <v>2103.75</v>
      </c>
      <c r="U955" s="108">
        <v>0</v>
      </c>
      <c r="V955" s="108">
        <f t="shared" si="421"/>
        <v>2103.75</v>
      </c>
      <c r="W955" s="127" t="s">
        <v>5561</v>
      </c>
      <c r="X955" s="51">
        <v>24350</v>
      </c>
      <c r="Y955" s="113">
        <v>24356</v>
      </c>
      <c r="Z955" s="113" t="s">
        <v>5562</v>
      </c>
      <c r="AA955" s="172" t="s">
        <v>899</v>
      </c>
      <c r="AB955" s="154"/>
      <c r="AC955" s="153"/>
      <c r="AD955" s="153"/>
    </row>
    <row r="956" spans="1:30" s="2" customFormat="1" ht="48">
      <c r="A956" s="85">
        <v>24344</v>
      </c>
      <c r="B956" s="101" t="s">
        <v>5559</v>
      </c>
      <c r="C956" s="138">
        <v>6</v>
      </c>
      <c r="D956" s="22" t="s">
        <v>147</v>
      </c>
      <c r="E956" s="23" t="s">
        <v>620</v>
      </c>
      <c r="F956" s="22" t="s">
        <v>5563</v>
      </c>
      <c r="G956" s="24">
        <v>3274.2</v>
      </c>
      <c r="H956" s="25">
        <v>0.06</v>
      </c>
      <c r="I956" s="22" t="s">
        <v>52</v>
      </c>
      <c r="J956" s="26" t="s">
        <v>620</v>
      </c>
      <c r="K956" s="27">
        <v>3060</v>
      </c>
      <c r="L956" s="26" t="s">
        <v>620</v>
      </c>
      <c r="M956" s="27">
        <v>3060</v>
      </c>
      <c r="N956" s="24" t="s">
        <v>750</v>
      </c>
      <c r="O956" s="24"/>
      <c r="P956" s="138" t="s">
        <v>5542</v>
      </c>
      <c r="Q956" s="147">
        <v>51000</v>
      </c>
      <c r="R956" s="149" t="s">
        <v>301</v>
      </c>
      <c r="S956" s="148">
        <v>0.06</v>
      </c>
      <c r="T956" s="108">
        <v>3060</v>
      </c>
      <c r="U956" s="108">
        <v>0</v>
      </c>
      <c r="V956" s="108">
        <f t="shared" ref="V956" si="422">T956+U956</f>
        <v>3060</v>
      </c>
      <c r="W956" s="127" t="s">
        <v>5561</v>
      </c>
      <c r="X956" s="51">
        <v>24350</v>
      </c>
      <c r="Y956" s="113">
        <v>24356</v>
      </c>
      <c r="Z956" s="113" t="s">
        <v>5562</v>
      </c>
      <c r="AA956" s="172" t="s">
        <v>899</v>
      </c>
      <c r="AB956" s="154"/>
      <c r="AC956" s="153"/>
      <c r="AD956" s="153"/>
    </row>
    <row r="957" spans="1:30" s="2" customFormat="1">
      <c r="A957" s="85">
        <v>24347</v>
      </c>
      <c r="B957" s="101" t="s">
        <v>5564</v>
      </c>
      <c r="C957" s="138">
        <v>7</v>
      </c>
      <c r="D957" s="22" t="s">
        <v>147</v>
      </c>
      <c r="E957" s="23" t="s">
        <v>4854</v>
      </c>
      <c r="F957" s="22" t="s">
        <v>5565</v>
      </c>
      <c r="G957" s="24">
        <v>16050</v>
      </c>
      <c r="H957" s="25"/>
      <c r="I957" s="22" t="s">
        <v>275</v>
      </c>
      <c r="J957" s="26" t="s">
        <v>4854</v>
      </c>
      <c r="K957" s="27">
        <v>16050</v>
      </c>
      <c r="L957" s="26" t="s">
        <v>4854</v>
      </c>
      <c r="M957" s="27">
        <v>16050</v>
      </c>
      <c r="N957" s="24" t="s">
        <v>750</v>
      </c>
      <c r="O957" s="24"/>
      <c r="P957" s="138"/>
      <c r="Q957" s="147">
        <v>3</v>
      </c>
      <c r="R957" s="149" t="s">
        <v>101</v>
      </c>
      <c r="S957" s="148"/>
      <c r="T957" s="108">
        <v>15000</v>
      </c>
      <c r="U957" s="108">
        <f t="shared" si="420"/>
        <v>1050</v>
      </c>
      <c r="V957" s="108">
        <f t="shared" si="421"/>
        <v>16050</v>
      </c>
      <c r="W957" s="50" t="s">
        <v>275</v>
      </c>
      <c r="X957" s="51">
        <v>24343</v>
      </c>
      <c r="Y957" s="113">
        <v>24343</v>
      </c>
      <c r="Z957" s="113" t="s">
        <v>275</v>
      </c>
      <c r="AA957" s="172"/>
      <c r="AB957" s="154"/>
      <c r="AC957" s="153"/>
      <c r="AD957" s="153"/>
    </row>
    <row r="958" spans="1:30" s="2" customFormat="1" ht="48">
      <c r="A958" s="85">
        <v>24347</v>
      </c>
      <c r="B958" s="101" t="s">
        <v>5566</v>
      </c>
      <c r="C958" s="138">
        <v>7</v>
      </c>
      <c r="D958" s="22" t="s">
        <v>112</v>
      </c>
      <c r="E958" s="23" t="s">
        <v>3762</v>
      </c>
      <c r="F958" s="22" t="s">
        <v>5567</v>
      </c>
      <c r="G958" s="24">
        <v>4280</v>
      </c>
      <c r="H958" s="25"/>
      <c r="I958" s="22" t="s">
        <v>275</v>
      </c>
      <c r="J958" s="26" t="s">
        <v>3762</v>
      </c>
      <c r="K958" s="27">
        <v>4280</v>
      </c>
      <c r="L958" s="26" t="s">
        <v>3762</v>
      </c>
      <c r="M958" s="27">
        <v>4280</v>
      </c>
      <c r="N958" s="24" t="s">
        <v>750</v>
      </c>
      <c r="O958" s="24"/>
      <c r="P958" s="138"/>
      <c r="Q958" s="147">
        <v>2</v>
      </c>
      <c r="R958" s="149" t="s">
        <v>101</v>
      </c>
      <c r="S958" s="148"/>
      <c r="T958" s="108">
        <v>4000</v>
      </c>
      <c r="U958" s="108">
        <f t="shared" si="418"/>
        <v>280</v>
      </c>
      <c r="V958" s="108">
        <f t="shared" si="419"/>
        <v>4280</v>
      </c>
      <c r="W958" s="50" t="s">
        <v>275</v>
      </c>
      <c r="X958" s="51">
        <v>24342</v>
      </c>
      <c r="Y958" s="113">
        <v>24342</v>
      </c>
      <c r="Z958" s="113" t="s">
        <v>275</v>
      </c>
      <c r="AA958" s="172"/>
      <c r="AB958" s="154"/>
      <c r="AC958" s="153"/>
      <c r="AD958" s="153"/>
    </row>
    <row r="959" spans="1:30" s="2" customFormat="1">
      <c r="A959" s="85">
        <v>24344</v>
      </c>
      <c r="B959" s="101" t="s">
        <v>5568</v>
      </c>
      <c r="C959" s="138">
        <v>4</v>
      </c>
      <c r="D959" s="22" t="s">
        <v>60</v>
      </c>
      <c r="E959" s="23" t="s">
        <v>5380</v>
      </c>
      <c r="F959" s="22" t="s">
        <v>5569</v>
      </c>
      <c r="G959" s="24">
        <v>3531</v>
      </c>
      <c r="H959" s="25">
        <v>3350</v>
      </c>
      <c r="I959" s="22" t="s">
        <v>52</v>
      </c>
      <c r="J959" s="23" t="s">
        <v>5380</v>
      </c>
      <c r="K959" s="27">
        <v>3531</v>
      </c>
      <c r="L959" s="23" t="s">
        <v>5380</v>
      </c>
      <c r="M959" s="27">
        <v>3531</v>
      </c>
      <c r="N959" s="24" t="s">
        <v>750</v>
      </c>
      <c r="O959" s="24"/>
      <c r="P959" s="138"/>
      <c r="Q959" s="147">
        <v>1</v>
      </c>
      <c r="R959" s="149" t="s">
        <v>361</v>
      </c>
      <c r="S959" s="148">
        <v>3300</v>
      </c>
      <c r="T959" s="108">
        <v>3300</v>
      </c>
      <c r="U959" s="108">
        <f t="shared" si="418"/>
        <v>231</v>
      </c>
      <c r="V959" s="108">
        <f t="shared" si="419"/>
        <v>3531</v>
      </c>
      <c r="W959" s="127" t="s">
        <v>5570</v>
      </c>
      <c r="X959" s="51">
        <v>24347</v>
      </c>
      <c r="Y959" s="113">
        <v>24347</v>
      </c>
      <c r="Z959" s="113" t="s">
        <v>5571</v>
      </c>
      <c r="AA959" s="172"/>
      <c r="AB959" s="154"/>
      <c r="AC959" s="153"/>
      <c r="AD959" s="153"/>
    </row>
    <row r="960" spans="1:30" s="2" customFormat="1">
      <c r="A960" s="85">
        <v>24344</v>
      </c>
      <c r="B960" s="101" t="s">
        <v>5568</v>
      </c>
      <c r="C960" s="138">
        <v>4</v>
      </c>
      <c r="D960" s="22" t="s">
        <v>60</v>
      </c>
      <c r="E960" s="23" t="s">
        <v>5380</v>
      </c>
      <c r="F960" s="22" t="s">
        <v>5572</v>
      </c>
      <c r="G960" s="24">
        <v>1658.5</v>
      </c>
      <c r="H960" s="25">
        <v>1650</v>
      </c>
      <c r="I960" s="22" t="s">
        <v>52</v>
      </c>
      <c r="J960" s="23" t="s">
        <v>5380</v>
      </c>
      <c r="K960" s="27">
        <v>1658.5</v>
      </c>
      <c r="L960" s="23" t="s">
        <v>5380</v>
      </c>
      <c r="M960" s="27">
        <v>1658.5</v>
      </c>
      <c r="N960" s="24" t="s">
        <v>750</v>
      </c>
      <c r="O960" s="24"/>
      <c r="P960" s="138"/>
      <c r="Q960" s="147">
        <v>1</v>
      </c>
      <c r="R960" s="149" t="s">
        <v>361</v>
      </c>
      <c r="S960" s="148">
        <v>1550</v>
      </c>
      <c r="T960" s="108">
        <v>1550</v>
      </c>
      <c r="U960" s="108">
        <f t="shared" si="416"/>
        <v>108.5</v>
      </c>
      <c r="V960" s="108">
        <f t="shared" si="417"/>
        <v>1658.5</v>
      </c>
      <c r="W960" s="127" t="s">
        <v>5570</v>
      </c>
      <c r="X960" s="51">
        <v>24347</v>
      </c>
      <c r="Y960" s="113">
        <v>24347</v>
      </c>
      <c r="Z960" s="113" t="s">
        <v>5571</v>
      </c>
      <c r="AA960" s="172"/>
      <c r="AB960" s="154"/>
      <c r="AC960" s="153"/>
      <c r="AD960" s="153"/>
    </row>
    <row r="961" spans="1:30" s="2" customFormat="1">
      <c r="A961" s="85">
        <v>24344</v>
      </c>
      <c r="B961" s="101" t="s">
        <v>5568</v>
      </c>
      <c r="C961" s="138">
        <v>4</v>
      </c>
      <c r="D961" s="22" t="s">
        <v>60</v>
      </c>
      <c r="E961" s="23" t="s">
        <v>5380</v>
      </c>
      <c r="F961" s="22" t="s">
        <v>5573</v>
      </c>
      <c r="G961" s="24">
        <v>3531</v>
      </c>
      <c r="H961" s="25">
        <v>3350</v>
      </c>
      <c r="I961" s="22" t="s">
        <v>52</v>
      </c>
      <c r="J961" s="23" t="s">
        <v>5380</v>
      </c>
      <c r="K961" s="27">
        <v>3531</v>
      </c>
      <c r="L961" s="23" t="s">
        <v>5380</v>
      </c>
      <c r="M961" s="27">
        <v>3531</v>
      </c>
      <c r="N961" s="24" t="s">
        <v>750</v>
      </c>
      <c r="O961" s="24"/>
      <c r="P961" s="138"/>
      <c r="Q961" s="147">
        <v>1</v>
      </c>
      <c r="R961" s="149" t="s">
        <v>361</v>
      </c>
      <c r="S961" s="148">
        <v>3300</v>
      </c>
      <c r="T961" s="108">
        <v>3300</v>
      </c>
      <c r="U961" s="108">
        <f t="shared" si="416"/>
        <v>231</v>
      </c>
      <c r="V961" s="108">
        <f t="shared" si="417"/>
        <v>3531</v>
      </c>
      <c r="W961" s="127" t="s">
        <v>5570</v>
      </c>
      <c r="X961" s="51">
        <v>24347</v>
      </c>
      <c r="Y961" s="113">
        <v>24347</v>
      </c>
      <c r="Z961" s="113" t="s">
        <v>5571</v>
      </c>
      <c r="AA961" s="172"/>
      <c r="AB961" s="154"/>
      <c r="AC961" s="153"/>
      <c r="AD961" s="153"/>
    </row>
    <row r="962" spans="1:30" s="2" customFormat="1">
      <c r="A962" s="85">
        <v>24344</v>
      </c>
      <c r="B962" s="101" t="s">
        <v>5574</v>
      </c>
      <c r="C962" s="138">
        <v>7</v>
      </c>
      <c r="D962" s="22" t="s">
        <v>147</v>
      </c>
      <c r="E962" s="23" t="s">
        <v>436</v>
      </c>
      <c r="F962" s="22" t="s">
        <v>437</v>
      </c>
      <c r="G962" s="24">
        <v>1219.8</v>
      </c>
      <c r="H962" s="25"/>
      <c r="I962" s="22" t="s">
        <v>275</v>
      </c>
      <c r="J962" s="26" t="s">
        <v>436</v>
      </c>
      <c r="K962" s="27">
        <v>1219.8</v>
      </c>
      <c r="L962" s="26" t="s">
        <v>436</v>
      </c>
      <c r="M962" s="27">
        <v>1219.8</v>
      </c>
      <c r="N962" s="24" t="s">
        <v>750</v>
      </c>
      <c r="O962" s="24"/>
      <c r="P962" s="138"/>
      <c r="Q962" s="147">
        <v>3</v>
      </c>
      <c r="R962" s="149" t="s">
        <v>101</v>
      </c>
      <c r="S962" s="148"/>
      <c r="T962" s="108">
        <v>1140</v>
      </c>
      <c r="U962" s="108">
        <f t="shared" ref="U962:U965" si="423">T962*7/100</f>
        <v>79.8</v>
      </c>
      <c r="V962" s="108">
        <f t="shared" ref="V962:V966" si="424">T962+U962</f>
        <v>1219.8</v>
      </c>
      <c r="W962" s="50" t="s">
        <v>275</v>
      </c>
      <c r="X962" s="51">
        <v>24348</v>
      </c>
      <c r="Y962" s="113">
        <v>24348</v>
      </c>
      <c r="Z962" s="113" t="s">
        <v>275</v>
      </c>
      <c r="AA962" s="172" t="s">
        <v>275</v>
      </c>
      <c r="AB962" s="154"/>
      <c r="AC962" s="153"/>
      <c r="AD962" s="153"/>
    </row>
    <row r="963" spans="1:30" s="2" customFormat="1">
      <c r="A963" s="85">
        <v>24348</v>
      </c>
      <c r="B963" s="101" t="s">
        <v>5575</v>
      </c>
      <c r="C963" s="138">
        <v>7</v>
      </c>
      <c r="D963" s="22" t="s">
        <v>147</v>
      </c>
      <c r="E963" s="23" t="s">
        <v>436</v>
      </c>
      <c r="F963" s="22" t="s">
        <v>437</v>
      </c>
      <c r="G963" s="24">
        <v>1177</v>
      </c>
      <c r="H963" s="25"/>
      <c r="I963" s="22" t="s">
        <v>275</v>
      </c>
      <c r="J963" s="26" t="s">
        <v>436</v>
      </c>
      <c r="K963" s="27">
        <v>1177</v>
      </c>
      <c r="L963" s="26" t="s">
        <v>436</v>
      </c>
      <c r="M963" s="27">
        <v>1177</v>
      </c>
      <c r="N963" s="24" t="s">
        <v>750</v>
      </c>
      <c r="O963" s="24"/>
      <c r="P963" s="138"/>
      <c r="Q963" s="147">
        <v>3</v>
      </c>
      <c r="R963" s="149" t="s">
        <v>101</v>
      </c>
      <c r="S963" s="148"/>
      <c r="T963" s="108">
        <v>1100</v>
      </c>
      <c r="U963" s="108">
        <f t="shared" si="423"/>
        <v>77</v>
      </c>
      <c r="V963" s="108">
        <f t="shared" si="424"/>
        <v>1177</v>
      </c>
      <c r="W963" s="50" t="s">
        <v>275</v>
      </c>
      <c r="X963" s="51">
        <v>24348</v>
      </c>
      <c r="Y963" s="113">
        <v>24348</v>
      </c>
      <c r="Z963" s="113" t="s">
        <v>275</v>
      </c>
      <c r="AA963" s="172" t="s">
        <v>275</v>
      </c>
      <c r="AB963" s="154"/>
      <c r="AC963" s="153"/>
      <c r="AD963" s="153"/>
    </row>
    <row r="964" spans="1:30" ht="48">
      <c r="A964" s="85">
        <v>24345</v>
      </c>
      <c r="B964" s="101" t="s">
        <v>5576</v>
      </c>
      <c r="C964" s="67">
        <v>3</v>
      </c>
      <c r="D964" s="14" t="s">
        <v>60</v>
      </c>
      <c r="E964" s="15" t="s">
        <v>1204</v>
      </c>
      <c r="F964" s="14" t="s">
        <v>5577</v>
      </c>
      <c r="G964" s="16">
        <v>134999.97</v>
      </c>
      <c r="H964" s="17">
        <v>12616.82</v>
      </c>
      <c r="I964" s="14" t="s">
        <v>4446</v>
      </c>
      <c r="J964" s="18" t="s">
        <v>1204</v>
      </c>
      <c r="K964" s="19">
        <v>1344999.97</v>
      </c>
      <c r="L964" s="18" t="s">
        <v>1204</v>
      </c>
      <c r="M964" s="19">
        <v>1344999.97</v>
      </c>
      <c r="N964" s="16" t="s">
        <v>750</v>
      </c>
      <c r="O964" s="16"/>
      <c r="P964" s="67"/>
      <c r="Q964" s="106">
        <v>10</v>
      </c>
      <c r="R964" s="107" t="s">
        <v>386</v>
      </c>
      <c r="S964" s="20">
        <v>12616.82</v>
      </c>
      <c r="T964" s="66">
        <v>126168.2</v>
      </c>
      <c r="U964" s="66">
        <f t="shared" si="423"/>
        <v>8831.7739999999994</v>
      </c>
      <c r="V964" s="66">
        <f t="shared" si="424"/>
        <v>134999.97399999999</v>
      </c>
      <c r="W964" s="127" t="s">
        <v>5578</v>
      </c>
      <c r="X964" s="51">
        <v>24342</v>
      </c>
      <c r="Y964" s="113">
        <v>24347</v>
      </c>
      <c r="Z964" s="113" t="s">
        <v>5579</v>
      </c>
      <c r="AA964" s="172" t="s">
        <v>4997</v>
      </c>
      <c r="AB964" s="129"/>
      <c r="AC964" s="5"/>
      <c r="AD964" s="5"/>
    </row>
    <row r="965" spans="1:30" s="2" customFormat="1">
      <c r="A965" s="85">
        <v>24348</v>
      </c>
      <c r="B965" s="101" t="s">
        <v>5580</v>
      </c>
      <c r="C965" s="138">
        <v>6</v>
      </c>
      <c r="D965" s="22" t="s">
        <v>112</v>
      </c>
      <c r="E965" s="23" t="s">
        <v>197</v>
      </c>
      <c r="F965" s="22" t="s">
        <v>5581</v>
      </c>
      <c r="G965" s="24">
        <v>9202</v>
      </c>
      <c r="H965" s="25">
        <v>43</v>
      </c>
      <c r="I965" s="22" t="s">
        <v>52</v>
      </c>
      <c r="J965" s="23" t="s">
        <v>197</v>
      </c>
      <c r="K965" s="27">
        <v>9202</v>
      </c>
      <c r="L965" s="23" t="s">
        <v>197</v>
      </c>
      <c r="M965" s="27">
        <v>9202</v>
      </c>
      <c r="N965" s="24" t="s">
        <v>750</v>
      </c>
      <c r="O965" s="24"/>
      <c r="P965" s="138" t="s">
        <v>5582</v>
      </c>
      <c r="Q965" s="147">
        <v>200</v>
      </c>
      <c r="R965" s="149" t="s">
        <v>206</v>
      </c>
      <c r="S965" s="148">
        <v>43</v>
      </c>
      <c r="T965" s="108">
        <v>8600</v>
      </c>
      <c r="U965" s="108">
        <f t="shared" si="423"/>
        <v>602</v>
      </c>
      <c r="V965" s="108">
        <f t="shared" si="424"/>
        <v>9202</v>
      </c>
      <c r="W965" s="127" t="s">
        <v>5583</v>
      </c>
      <c r="X965" s="51">
        <v>24356</v>
      </c>
      <c r="Y965" s="113">
        <v>24361</v>
      </c>
      <c r="Z965" s="113" t="s">
        <v>5584</v>
      </c>
      <c r="AA965" s="172" t="s">
        <v>5049</v>
      </c>
      <c r="AB965" s="154"/>
      <c r="AC965" s="153"/>
      <c r="AD965" s="153"/>
    </row>
    <row r="966" spans="1:30" s="2" customFormat="1" ht="48">
      <c r="A966" s="85">
        <v>24349</v>
      </c>
      <c r="B966" s="101" t="s">
        <v>5585</v>
      </c>
      <c r="C966" s="138">
        <v>2</v>
      </c>
      <c r="D966" s="22" t="s">
        <v>49</v>
      </c>
      <c r="E966" s="23" t="s">
        <v>3903</v>
      </c>
      <c r="F966" s="22" t="s">
        <v>5586</v>
      </c>
      <c r="G966" s="24">
        <v>30000</v>
      </c>
      <c r="H966" s="25"/>
      <c r="I966" s="22" t="s">
        <v>52</v>
      </c>
      <c r="J966" s="26" t="s">
        <v>3903</v>
      </c>
      <c r="K966" s="27">
        <v>30000</v>
      </c>
      <c r="L966" s="26" t="s">
        <v>3903</v>
      </c>
      <c r="M966" s="27">
        <v>30000</v>
      </c>
      <c r="N966" s="24" t="s">
        <v>750</v>
      </c>
      <c r="O966" s="24"/>
      <c r="P966" s="138" t="s">
        <v>5587</v>
      </c>
      <c r="Q966" s="147">
        <v>1</v>
      </c>
      <c r="R966" s="149" t="s">
        <v>35</v>
      </c>
      <c r="S966" s="148"/>
      <c r="T966" s="108">
        <v>30000</v>
      </c>
      <c r="U966" s="108">
        <v>0</v>
      </c>
      <c r="V966" s="108">
        <f t="shared" si="424"/>
        <v>30000</v>
      </c>
      <c r="W966" s="127" t="s">
        <v>5588</v>
      </c>
      <c r="X966" s="51">
        <v>24358</v>
      </c>
      <c r="Y966" s="113">
        <v>24370</v>
      </c>
      <c r="Z966" s="113" t="s">
        <v>5589</v>
      </c>
      <c r="AA966" s="172" t="s">
        <v>2191</v>
      </c>
      <c r="AB966" s="154"/>
      <c r="AC966" s="153"/>
      <c r="AD966" s="153"/>
    </row>
    <row r="967" spans="1:30" s="2" customFormat="1" ht="48">
      <c r="A967" s="85">
        <v>24349</v>
      </c>
      <c r="B967" s="101" t="s">
        <v>5590</v>
      </c>
      <c r="C967" s="138">
        <v>6</v>
      </c>
      <c r="D967" s="22" t="s">
        <v>49</v>
      </c>
      <c r="E967" s="23" t="s">
        <v>3903</v>
      </c>
      <c r="F967" s="22" t="s">
        <v>5591</v>
      </c>
      <c r="G967" s="24">
        <v>30000</v>
      </c>
      <c r="H967" s="25"/>
      <c r="I967" s="22" t="s">
        <v>52</v>
      </c>
      <c r="J967" s="26" t="s">
        <v>3903</v>
      </c>
      <c r="K967" s="27">
        <v>30000</v>
      </c>
      <c r="L967" s="26" t="s">
        <v>3903</v>
      </c>
      <c r="M967" s="27">
        <v>30000</v>
      </c>
      <c r="N967" s="24" t="s">
        <v>750</v>
      </c>
      <c r="O967" s="24"/>
      <c r="P967" s="138" t="s">
        <v>5592</v>
      </c>
      <c r="Q967" s="147">
        <v>1</v>
      </c>
      <c r="R967" s="149" t="s">
        <v>101</v>
      </c>
      <c r="S967" s="148"/>
      <c r="T967" s="108">
        <v>30000</v>
      </c>
      <c r="U967" s="108">
        <v>0</v>
      </c>
      <c r="V967" s="108">
        <f t="shared" ref="V967" si="425">T967+U967</f>
        <v>30000</v>
      </c>
      <c r="W967" s="127" t="s">
        <v>5593</v>
      </c>
      <c r="X967" s="51">
        <v>24354</v>
      </c>
      <c r="Y967" s="113">
        <v>24357</v>
      </c>
      <c r="Z967" s="113" t="s">
        <v>5594</v>
      </c>
      <c r="AA967" s="172" t="s">
        <v>2191</v>
      </c>
      <c r="AB967" s="154"/>
      <c r="AC967" s="153"/>
      <c r="AD967" s="153"/>
    </row>
    <row r="968" spans="1:30" s="2" customFormat="1" ht="72">
      <c r="A968" s="85">
        <v>24351</v>
      </c>
      <c r="B968" s="101" t="s">
        <v>5595</v>
      </c>
      <c r="C968" s="138">
        <v>3</v>
      </c>
      <c r="D968" s="22" t="s">
        <v>60</v>
      </c>
      <c r="E968" s="23" t="s">
        <v>398</v>
      </c>
      <c r="F968" s="22" t="s">
        <v>5596</v>
      </c>
      <c r="G968" s="24">
        <v>23540</v>
      </c>
      <c r="H968" s="25">
        <v>220</v>
      </c>
      <c r="I968" s="22" t="s">
        <v>52</v>
      </c>
      <c r="J968" s="26" t="s">
        <v>398</v>
      </c>
      <c r="K968" s="27">
        <v>23540</v>
      </c>
      <c r="L968" s="26" t="s">
        <v>398</v>
      </c>
      <c r="M968" s="27">
        <v>23540</v>
      </c>
      <c r="N968" s="24" t="s">
        <v>750</v>
      </c>
      <c r="O968" s="24"/>
      <c r="P968" s="138"/>
      <c r="Q968" s="147">
        <v>100</v>
      </c>
      <c r="R968" s="149" t="s">
        <v>392</v>
      </c>
      <c r="S968" s="148">
        <v>220</v>
      </c>
      <c r="T968" s="108">
        <v>22000</v>
      </c>
      <c r="U968" s="108">
        <f t="shared" si="416"/>
        <v>1540</v>
      </c>
      <c r="V968" s="108">
        <f t="shared" si="417"/>
        <v>23540</v>
      </c>
      <c r="W968" s="127" t="s">
        <v>5597</v>
      </c>
      <c r="X968" s="51">
        <v>24355</v>
      </c>
      <c r="Y968" s="113">
        <v>24358</v>
      </c>
      <c r="Z968" s="113" t="s">
        <v>5598</v>
      </c>
      <c r="AA968" s="172" t="s">
        <v>4997</v>
      </c>
      <c r="AB968" s="154"/>
      <c r="AC968" s="153"/>
      <c r="AD968" s="153"/>
    </row>
    <row r="969" spans="1:30" s="2" customFormat="1" ht="72">
      <c r="A969" s="85">
        <v>24351</v>
      </c>
      <c r="B969" s="101" t="s">
        <v>5595</v>
      </c>
      <c r="C969" s="138">
        <v>3</v>
      </c>
      <c r="D969" s="22" t="s">
        <v>60</v>
      </c>
      <c r="E969" s="23" t="s">
        <v>398</v>
      </c>
      <c r="F969" s="22" t="s">
        <v>5599</v>
      </c>
      <c r="G969" s="24">
        <v>47080</v>
      </c>
      <c r="H969" s="25">
        <v>220</v>
      </c>
      <c r="I969" s="22" t="s">
        <v>52</v>
      </c>
      <c r="J969" s="26" t="s">
        <v>398</v>
      </c>
      <c r="K969" s="27">
        <v>47080</v>
      </c>
      <c r="L969" s="26" t="s">
        <v>398</v>
      </c>
      <c r="M969" s="27">
        <v>47080</v>
      </c>
      <c r="N969" s="24" t="s">
        <v>750</v>
      </c>
      <c r="O969" s="24"/>
      <c r="P969" s="138"/>
      <c r="Q969" s="147">
        <v>200</v>
      </c>
      <c r="R969" s="149" t="s">
        <v>392</v>
      </c>
      <c r="S969" s="148">
        <v>220</v>
      </c>
      <c r="T969" s="108">
        <v>44000</v>
      </c>
      <c r="U969" s="108">
        <f t="shared" ref="U969" si="426">T969*7/100</f>
        <v>3080</v>
      </c>
      <c r="V969" s="108">
        <f t="shared" ref="V969" si="427">T969+U969</f>
        <v>47080</v>
      </c>
      <c r="W969" s="127" t="s">
        <v>5597</v>
      </c>
      <c r="X969" s="51">
        <v>24355</v>
      </c>
      <c r="Y969" s="113">
        <v>24358</v>
      </c>
      <c r="Z969" s="113" t="s">
        <v>5598</v>
      </c>
      <c r="AA969" s="172" t="s">
        <v>4997</v>
      </c>
      <c r="AB969" s="154"/>
      <c r="AC969" s="153"/>
      <c r="AD969" s="153"/>
    </row>
    <row r="970" spans="1:30" s="2" customFormat="1">
      <c r="A970" s="85">
        <v>24351</v>
      </c>
      <c r="B970" s="101" t="s">
        <v>5600</v>
      </c>
      <c r="C970" s="138">
        <v>5</v>
      </c>
      <c r="D970" s="22" t="s">
        <v>60</v>
      </c>
      <c r="E970" s="23" t="s">
        <v>235</v>
      </c>
      <c r="F970" s="22" t="s">
        <v>5601</v>
      </c>
      <c r="G970" s="24">
        <v>4108.8</v>
      </c>
      <c r="H970" s="25">
        <v>24</v>
      </c>
      <c r="I970" s="22" t="s">
        <v>52</v>
      </c>
      <c r="J970" s="23" t="s">
        <v>235</v>
      </c>
      <c r="K970" s="27">
        <v>4108.8</v>
      </c>
      <c r="L970" s="23" t="s">
        <v>235</v>
      </c>
      <c r="M970" s="27">
        <v>4108.8</v>
      </c>
      <c r="N970" s="24" t="s">
        <v>750</v>
      </c>
      <c r="O970" s="24"/>
      <c r="P970" s="138"/>
      <c r="Q970" s="147">
        <v>160</v>
      </c>
      <c r="R970" s="149" t="s">
        <v>361</v>
      </c>
      <c r="S970" s="148">
        <v>24</v>
      </c>
      <c r="T970" s="108">
        <v>3840</v>
      </c>
      <c r="U970" s="108">
        <f t="shared" ref="U970:U990" si="428">T970*7/100</f>
        <v>268.8</v>
      </c>
      <c r="V970" s="108">
        <f t="shared" ref="V970:V990" si="429">T970+U970</f>
        <v>4108.8</v>
      </c>
      <c r="W970" s="127" t="s">
        <v>5602</v>
      </c>
      <c r="X970" s="51">
        <v>24355</v>
      </c>
      <c r="Y970" s="113">
        <v>24369</v>
      </c>
      <c r="Z970" s="113" t="s">
        <v>5603</v>
      </c>
      <c r="AA970" s="172" t="s">
        <v>4045</v>
      </c>
      <c r="AB970" s="154"/>
      <c r="AC970" s="153"/>
      <c r="AD970" s="153"/>
    </row>
    <row r="971" spans="1:30" s="2" customFormat="1">
      <c r="A971" s="85">
        <v>24351</v>
      </c>
      <c r="B971" s="101" t="s">
        <v>5600</v>
      </c>
      <c r="C971" s="138">
        <v>5</v>
      </c>
      <c r="D971" s="22" t="s">
        <v>60</v>
      </c>
      <c r="E971" s="23" t="s">
        <v>235</v>
      </c>
      <c r="F971" s="22" t="s">
        <v>1017</v>
      </c>
      <c r="G971" s="24">
        <v>26964</v>
      </c>
      <c r="H971" s="25">
        <v>210</v>
      </c>
      <c r="I971" s="22" t="s">
        <v>52</v>
      </c>
      <c r="J971" s="23" t="s">
        <v>235</v>
      </c>
      <c r="K971" s="27">
        <v>26964</v>
      </c>
      <c r="L971" s="23" t="s">
        <v>235</v>
      </c>
      <c r="M971" s="27">
        <v>26964</v>
      </c>
      <c r="N971" s="24" t="s">
        <v>750</v>
      </c>
      <c r="O971" s="24"/>
      <c r="P971" s="138"/>
      <c r="Q971" s="147">
        <v>120</v>
      </c>
      <c r="R971" s="149" t="s">
        <v>361</v>
      </c>
      <c r="S971" s="148">
        <v>210</v>
      </c>
      <c r="T971" s="108">
        <v>25200</v>
      </c>
      <c r="U971" s="108">
        <f t="shared" si="428"/>
        <v>1764</v>
      </c>
      <c r="V971" s="108">
        <f t="shared" ref="V971:V972" si="430">T971+U971</f>
        <v>26964</v>
      </c>
      <c r="W971" s="127" t="s">
        <v>5602</v>
      </c>
      <c r="X971" s="51">
        <v>24355</v>
      </c>
      <c r="Y971" s="113">
        <v>24369</v>
      </c>
      <c r="Z971" s="113" t="s">
        <v>5603</v>
      </c>
      <c r="AA971" s="172" t="s">
        <v>4045</v>
      </c>
      <c r="AB971" s="154"/>
      <c r="AC971" s="153"/>
      <c r="AD971" s="153"/>
    </row>
    <row r="972" spans="1:30" s="2" customFormat="1" ht="48">
      <c r="A972" s="158">
        <v>24351</v>
      </c>
      <c r="B972" s="159" t="s">
        <v>5604</v>
      </c>
      <c r="C972" s="138">
        <v>4</v>
      </c>
      <c r="D972" s="22" t="s">
        <v>60</v>
      </c>
      <c r="E972" s="23" t="s">
        <v>339</v>
      </c>
      <c r="F972" s="22" t="s">
        <v>1872</v>
      </c>
      <c r="G972" s="24">
        <v>8388.7999999999993</v>
      </c>
      <c r="H972" s="25">
        <v>98</v>
      </c>
      <c r="I972" s="22" t="s">
        <v>52</v>
      </c>
      <c r="J972" s="26" t="s">
        <v>339</v>
      </c>
      <c r="K972" s="27">
        <v>8388.7999999999993</v>
      </c>
      <c r="L972" s="26" t="s">
        <v>339</v>
      </c>
      <c r="M972" s="27">
        <v>8388.7999999999993</v>
      </c>
      <c r="N972" s="24" t="s">
        <v>750</v>
      </c>
      <c r="O972" s="24"/>
      <c r="P972" s="138"/>
      <c r="Q972" s="147">
        <v>80</v>
      </c>
      <c r="R972" s="149" t="s">
        <v>458</v>
      </c>
      <c r="S972" s="148">
        <v>98</v>
      </c>
      <c r="T972" s="108">
        <v>7840</v>
      </c>
      <c r="U972" s="108">
        <f t="shared" si="428"/>
        <v>548.79999999999995</v>
      </c>
      <c r="V972" s="108">
        <f t="shared" si="430"/>
        <v>8388.7999999999993</v>
      </c>
      <c r="W972" s="127" t="s">
        <v>5605</v>
      </c>
      <c r="X972" s="51">
        <v>24355</v>
      </c>
      <c r="Y972" s="113">
        <v>24362</v>
      </c>
      <c r="Z972" s="113" t="s">
        <v>5606</v>
      </c>
      <c r="AA972" s="172" t="s">
        <v>4055</v>
      </c>
      <c r="AB972" s="154"/>
      <c r="AC972" s="153"/>
      <c r="AD972" s="153"/>
    </row>
    <row r="973" spans="1:30" s="2" customFormat="1" ht="48">
      <c r="A973" s="85">
        <v>24351</v>
      </c>
      <c r="B973" s="101" t="s">
        <v>5607</v>
      </c>
      <c r="C973" s="138">
        <v>7</v>
      </c>
      <c r="D973" s="22" t="s">
        <v>31</v>
      </c>
      <c r="E973" s="23" t="s">
        <v>1823</v>
      </c>
      <c r="F973" s="22" t="s">
        <v>5608</v>
      </c>
      <c r="G973" s="24">
        <v>4600</v>
      </c>
      <c r="H973" s="25"/>
      <c r="I973" s="22" t="s">
        <v>275</v>
      </c>
      <c r="J973" s="26" t="s">
        <v>1823</v>
      </c>
      <c r="K973" s="27">
        <v>4600</v>
      </c>
      <c r="L973" s="26" t="s">
        <v>1823</v>
      </c>
      <c r="M973" s="27">
        <v>4600</v>
      </c>
      <c r="N973" s="24" t="s">
        <v>750</v>
      </c>
      <c r="O973" s="24"/>
      <c r="P973" s="138"/>
      <c r="Q973" s="147">
        <v>2</v>
      </c>
      <c r="R973" s="149" t="s">
        <v>101</v>
      </c>
      <c r="S973" s="148"/>
      <c r="T973" s="108">
        <v>4600</v>
      </c>
      <c r="U973" s="108">
        <v>0</v>
      </c>
      <c r="V973" s="108">
        <f t="shared" si="429"/>
        <v>4600</v>
      </c>
      <c r="W973" s="50" t="s">
        <v>275</v>
      </c>
      <c r="X973" s="51">
        <v>24349</v>
      </c>
      <c r="Y973" s="113">
        <v>24349</v>
      </c>
      <c r="Z973" s="113" t="s">
        <v>275</v>
      </c>
      <c r="AA973" s="172"/>
      <c r="AB973" s="154"/>
      <c r="AC973" s="153"/>
      <c r="AD973" s="153"/>
    </row>
    <row r="974" spans="1:30" s="2" customFormat="1">
      <c r="A974" s="85">
        <v>24351</v>
      </c>
      <c r="B974" s="101" t="s">
        <v>5609</v>
      </c>
      <c r="C974" s="138">
        <v>3</v>
      </c>
      <c r="D974" s="22" t="s">
        <v>60</v>
      </c>
      <c r="E974" s="23" t="s">
        <v>418</v>
      </c>
      <c r="F974" s="22" t="s">
        <v>4598</v>
      </c>
      <c r="G974" s="24">
        <v>2086.5</v>
      </c>
      <c r="H974" s="25">
        <v>390</v>
      </c>
      <c r="I974" s="22" t="s">
        <v>52</v>
      </c>
      <c r="J974" s="26" t="s">
        <v>418</v>
      </c>
      <c r="K974" s="27">
        <v>2086.5</v>
      </c>
      <c r="L974" s="26" t="s">
        <v>418</v>
      </c>
      <c r="M974" s="27">
        <v>2086.5</v>
      </c>
      <c r="N974" s="24" t="s">
        <v>750</v>
      </c>
      <c r="O974" s="24"/>
      <c r="P974" s="138"/>
      <c r="Q974" s="147">
        <v>5</v>
      </c>
      <c r="R974" s="149" t="s">
        <v>392</v>
      </c>
      <c r="S974" s="148">
        <v>390</v>
      </c>
      <c r="T974" s="108">
        <v>1950</v>
      </c>
      <c r="U974" s="108">
        <f t="shared" si="428"/>
        <v>136.5</v>
      </c>
      <c r="V974" s="108">
        <f t="shared" si="429"/>
        <v>2086.5</v>
      </c>
      <c r="W974" s="127" t="s">
        <v>5610</v>
      </c>
      <c r="X974" s="51">
        <v>24355</v>
      </c>
      <c r="Y974" s="113">
        <v>24357</v>
      </c>
      <c r="Z974" s="113" t="s">
        <v>5611</v>
      </c>
      <c r="AA974" s="172" t="s">
        <v>3513</v>
      </c>
      <c r="AB974" s="154"/>
      <c r="AC974" s="153"/>
      <c r="AD974" s="153"/>
    </row>
    <row r="975" spans="1:30" s="2" customFormat="1">
      <c r="A975" s="85">
        <v>24351</v>
      </c>
      <c r="B975" s="101" t="s">
        <v>5612</v>
      </c>
      <c r="C975" s="138">
        <v>7</v>
      </c>
      <c r="D975" s="22" t="s">
        <v>31</v>
      </c>
      <c r="E975" s="23" t="s">
        <v>2354</v>
      </c>
      <c r="F975" s="22" t="s">
        <v>5613</v>
      </c>
      <c r="G975" s="24">
        <v>797.15</v>
      </c>
      <c r="H975" s="25"/>
      <c r="I975" s="22" t="s">
        <v>275</v>
      </c>
      <c r="J975" s="26" t="s">
        <v>2354</v>
      </c>
      <c r="K975" s="27">
        <v>797.15</v>
      </c>
      <c r="L975" s="26" t="s">
        <v>2354</v>
      </c>
      <c r="M975" s="27">
        <v>797.15</v>
      </c>
      <c r="N975" s="24" t="s">
        <v>750</v>
      </c>
      <c r="O975" s="24"/>
      <c r="P975" s="138"/>
      <c r="Q975" s="147">
        <v>2</v>
      </c>
      <c r="R975" s="149" t="s">
        <v>101</v>
      </c>
      <c r="S975" s="148"/>
      <c r="T975" s="108">
        <v>745</v>
      </c>
      <c r="U975" s="108">
        <f t="shared" si="428"/>
        <v>52.15</v>
      </c>
      <c r="V975" s="108">
        <f t="shared" si="429"/>
        <v>797.15</v>
      </c>
      <c r="W975" s="50" t="s">
        <v>275</v>
      </c>
      <c r="X975" s="51">
        <v>24344</v>
      </c>
      <c r="Y975" s="113">
        <v>24344</v>
      </c>
      <c r="Z975" s="113" t="s">
        <v>275</v>
      </c>
      <c r="AA975" s="172"/>
      <c r="AB975" s="154"/>
      <c r="AC975" s="153"/>
      <c r="AD975" s="153"/>
    </row>
    <row r="976" spans="1:30" ht="30" customHeight="1">
      <c r="A976" s="85">
        <v>24351</v>
      </c>
      <c r="B976" s="101" t="s">
        <v>5614</v>
      </c>
      <c r="C976" s="67">
        <v>7</v>
      </c>
      <c r="D976" s="14" t="s">
        <v>758</v>
      </c>
      <c r="E976" s="15" t="s">
        <v>759</v>
      </c>
      <c r="F976" s="14" t="s">
        <v>5615</v>
      </c>
      <c r="G976" s="16">
        <v>500000</v>
      </c>
      <c r="H976" s="17"/>
      <c r="I976" s="14" t="s">
        <v>52</v>
      </c>
      <c r="J976" s="18"/>
      <c r="K976" s="19"/>
      <c r="L976" s="63"/>
      <c r="M976" s="16"/>
      <c r="N976" s="16"/>
      <c r="O976" s="16"/>
      <c r="P976" s="67"/>
      <c r="Q976" s="106">
        <v>38175</v>
      </c>
      <c r="R976" s="107" t="s">
        <v>58</v>
      </c>
      <c r="S976" s="20">
        <v>0.23</v>
      </c>
      <c r="T976" s="66">
        <v>8780.25</v>
      </c>
      <c r="U976" s="66">
        <v>0</v>
      </c>
      <c r="V976" s="66">
        <f t="shared" si="429"/>
        <v>8780.25</v>
      </c>
      <c r="W976" s="50" t="s">
        <v>36</v>
      </c>
      <c r="X976" s="51">
        <v>23986</v>
      </c>
      <c r="Y976" s="113">
        <v>24350</v>
      </c>
      <c r="Z976" s="113" t="s">
        <v>3376</v>
      </c>
      <c r="AA976" s="172" t="s">
        <v>3377</v>
      </c>
      <c r="AB976" s="3"/>
      <c r="AC976" s="5"/>
      <c r="AD976" s="5"/>
    </row>
    <row r="977" spans="1:30" ht="30" customHeight="1">
      <c r="A977" s="83">
        <v>24351</v>
      </c>
      <c r="B977" s="101" t="s">
        <v>5616</v>
      </c>
      <c r="C977" s="67">
        <v>7</v>
      </c>
      <c r="D977" s="14" t="s">
        <v>4248</v>
      </c>
      <c r="E977" s="15" t="s">
        <v>500</v>
      </c>
      <c r="F977" s="14" t="s">
        <v>5617</v>
      </c>
      <c r="G977" s="16">
        <v>500000</v>
      </c>
      <c r="H977" s="17"/>
      <c r="I977" s="14" t="s">
        <v>52</v>
      </c>
      <c r="J977" s="18"/>
      <c r="K977" s="19"/>
      <c r="L977" s="63"/>
      <c r="M977" s="16"/>
      <c r="N977" s="16"/>
      <c r="O977" s="16"/>
      <c r="P977" s="67"/>
      <c r="Q977" s="106">
        <v>2</v>
      </c>
      <c r="R977" s="107" t="s">
        <v>276</v>
      </c>
      <c r="S977" s="20"/>
      <c r="T977" s="66">
        <v>227.04</v>
      </c>
      <c r="U977" s="66">
        <v>0</v>
      </c>
      <c r="V977" s="66">
        <f t="shared" si="429"/>
        <v>227.04</v>
      </c>
      <c r="W977" s="50" t="s">
        <v>36</v>
      </c>
      <c r="X977" s="51">
        <v>24011</v>
      </c>
      <c r="Y977" s="113">
        <v>24350</v>
      </c>
      <c r="Z977" s="113" t="s">
        <v>3380</v>
      </c>
      <c r="AA977" s="172" t="s">
        <v>3381</v>
      </c>
      <c r="AB977" s="3"/>
      <c r="AC977" s="5"/>
      <c r="AD977" s="5"/>
    </row>
    <row r="978" spans="1:30" ht="30" customHeight="1">
      <c r="A978" s="83">
        <v>24351</v>
      </c>
      <c r="B978" s="101" t="s">
        <v>5618</v>
      </c>
      <c r="C978" s="67">
        <v>7</v>
      </c>
      <c r="D978" s="14" t="s">
        <v>147</v>
      </c>
      <c r="E978" s="15" t="s">
        <v>494</v>
      </c>
      <c r="F978" s="14" t="s">
        <v>5619</v>
      </c>
      <c r="G978" s="16">
        <v>500000</v>
      </c>
      <c r="H978" s="17"/>
      <c r="I978" s="14"/>
      <c r="J978" s="18"/>
      <c r="K978" s="19"/>
      <c r="L978" s="63"/>
      <c r="M978" s="16"/>
      <c r="N978" s="16"/>
      <c r="O978" s="16"/>
      <c r="P978" s="67"/>
      <c r="Q978" s="106">
        <v>1</v>
      </c>
      <c r="R978" s="107" t="s">
        <v>276</v>
      </c>
      <c r="S978" s="20"/>
      <c r="T978" s="66">
        <v>142170.66</v>
      </c>
      <c r="U978" s="66">
        <v>0</v>
      </c>
      <c r="V978" s="66">
        <f t="shared" si="429"/>
        <v>142170.66</v>
      </c>
      <c r="W978" s="50" t="s">
        <v>36</v>
      </c>
      <c r="X978" s="51">
        <v>23999</v>
      </c>
      <c r="Y978" s="113">
        <v>24350</v>
      </c>
      <c r="Z978" s="113" t="s">
        <v>3384</v>
      </c>
      <c r="AA978" s="172" t="s">
        <v>3385</v>
      </c>
      <c r="AB978" s="3"/>
      <c r="AC978" s="5"/>
      <c r="AD978" s="5"/>
    </row>
    <row r="979" spans="1:30" s="2" customFormat="1" ht="48">
      <c r="A979" s="85">
        <v>24354</v>
      </c>
      <c r="B979" s="101" t="s">
        <v>5620</v>
      </c>
      <c r="C979" s="138">
        <v>1</v>
      </c>
      <c r="D979" s="22" t="s">
        <v>60</v>
      </c>
      <c r="E979" s="23" t="s">
        <v>61</v>
      </c>
      <c r="F979" s="22" t="s">
        <v>534</v>
      </c>
      <c r="G979" s="24">
        <v>1698732</v>
      </c>
      <c r="H979" s="25">
        <v>588</v>
      </c>
      <c r="I979" s="22" t="s">
        <v>94</v>
      </c>
      <c r="J979" s="26" t="s">
        <v>61</v>
      </c>
      <c r="K979" s="27">
        <v>1666953</v>
      </c>
      <c r="L979" s="26" t="s">
        <v>61</v>
      </c>
      <c r="M979" s="27">
        <v>1666953</v>
      </c>
      <c r="N979" s="24" t="s">
        <v>750</v>
      </c>
      <c r="O979" s="24"/>
      <c r="P979" s="138"/>
      <c r="Q979" s="147">
        <v>2700</v>
      </c>
      <c r="R979" s="149" t="s">
        <v>63</v>
      </c>
      <c r="S979" s="148">
        <v>577</v>
      </c>
      <c r="T979" s="108">
        <v>1557900</v>
      </c>
      <c r="U979" s="108">
        <f t="shared" ref="U979:U980" si="431">T979*7/100</f>
        <v>109053</v>
      </c>
      <c r="V979" s="108">
        <f t="shared" ref="V979:V981" si="432">T979+U979</f>
        <v>1666953</v>
      </c>
      <c r="W979" s="127" t="s">
        <v>5621</v>
      </c>
      <c r="X979" s="51">
        <v>24358</v>
      </c>
      <c r="Y979" s="113">
        <v>24358</v>
      </c>
      <c r="Z979" s="113" t="s">
        <v>5622</v>
      </c>
      <c r="AA979" s="172" t="s">
        <v>3750</v>
      </c>
      <c r="AB979" s="154"/>
      <c r="AC979" s="153"/>
      <c r="AD979" s="153"/>
    </row>
    <row r="980" spans="1:30" s="2" customFormat="1" ht="48">
      <c r="A980" s="85">
        <v>24351</v>
      </c>
      <c r="B980" s="101" t="s">
        <v>5623</v>
      </c>
      <c r="C980" s="138">
        <v>6</v>
      </c>
      <c r="D980" s="22" t="s">
        <v>112</v>
      </c>
      <c r="E980" s="23" t="s">
        <v>197</v>
      </c>
      <c r="F980" s="22" t="s">
        <v>5624</v>
      </c>
      <c r="G980" s="24">
        <v>460.1</v>
      </c>
      <c r="H980" s="25">
        <v>43</v>
      </c>
      <c r="I980" s="22" t="s">
        <v>52</v>
      </c>
      <c r="J980" s="26" t="s">
        <v>197</v>
      </c>
      <c r="K980" s="27">
        <v>460.1</v>
      </c>
      <c r="L980" s="26" t="s">
        <v>197</v>
      </c>
      <c r="M980" s="27">
        <v>460.1</v>
      </c>
      <c r="N980" s="24" t="s">
        <v>750</v>
      </c>
      <c r="O980" s="24"/>
      <c r="P980" s="138" t="s">
        <v>5625</v>
      </c>
      <c r="Q980" s="147">
        <v>10</v>
      </c>
      <c r="R980" s="149" t="s">
        <v>206</v>
      </c>
      <c r="S980" s="148">
        <v>43</v>
      </c>
      <c r="T980" s="108">
        <v>430</v>
      </c>
      <c r="U980" s="108">
        <f t="shared" si="431"/>
        <v>30.1</v>
      </c>
      <c r="V980" s="108">
        <f t="shared" si="432"/>
        <v>460.1</v>
      </c>
      <c r="W980" s="127" t="s">
        <v>5626</v>
      </c>
      <c r="X980" s="51">
        <v>24361</v>
      </c>
      <c r="Y980" s="113">
        <v>24362</v>
      </c>
      <c r="Z980" s="113" t="s">
        <v>5627</v>
      </c>
      <c r="AA980" s="172" t="s">
        <v>5049</v>
      </c>
      <c r="AB980" s="154"/>
      <c r="AC980" s="153"/>
      <c r="AD980" s="153"/>
    </row>
    <row r="981" spans="1:30" s="2" customFormat="1" ht="48">
      <c r="A981" s="85">
        <v>24354</v>
      </c>
      <c r="B981" s="101" t="s">
        <v>5628</v>
      </c>
      <c r="C981" s="138">
        <v>7</v>
      </c>
      <c r="D981" s="22" t="s">
        <v>31</v>
      </c>
      <c r="E981" s="23" t="s">
        <v>40</v>
      </c>
      <c r="F981" s="22" t="s">
        <v>5629</v>
      </c>
      <c r="G981" s="24">
        <v>1026240</v>
      </c>
      <c r="H981" s="25"/>
      <c r="I981" s="22" t="s">
        <v>52</v>
      </c>
      <c r="J981" s="26" t="s">
        <v>40</v>
      </c>
      <c r="K981" s="27"/>
      <c r="L981" s="26"/>
      <c r="M981" s="41"/>
      <c r="N981" s="24"/>
      <c r="O981" s="24"/>
      <c r="P981" s="138"/>
      <c r="Q981" s="147">
        <v>1</v>
      </c>
      <c r="R981" s="149" t="s">
        <v>35</v>
      </c>
      <c r="S981" s="148"/>
      <c r="T981" s="108">
        <v>85520</v>
      </c>
      <c r="U981" s="108">
        <v>0</v>
      </c>
      <c r="V981" s="108">
        <f t="shared" si="432"/>
        <v>85520</v>
      </c>
      <c r="W981" s="50" t="s">
        <v>36</v>
      </c>
      <c r="X981" s="51">
        <v>23986</v>
      </c>
      <c r="Y981" s="113">
        <v>24354</v>
      </c>
      <c r="Z981" s="113" t="s">
        <v>3333</v>
      </c>
      <c r="AA981" s="172" t="s">
        <v>3334</v>
      </c>
      <c r="AB981" s="154"/>
      <c r="AC981" s="153"/>
      <c r="AD981" s="153"/>
    </row>
    <row r="982" spans="1:30" s="2" customFormat="1">
      <c r="A982" s="85">
        <v>24354</v>
      </c>
      <c r="B982" s="101" t="s">
        <v>5630</v>
      </c>
      <c r="C982" s="138">
        <v>7</v>
      </c>
      <c r="D982" s="22" t="s">
        <v>31</v>
      </c>
      <c r="E982" s="206" t="s">
        <v>3778</v>
      </c>
      <c r="F982" s="22" t="s">
        <v>5631</v>
      </c>
      <c r="G982" s="24"/>
      <c r="H982" s="25"/>
      <c r="I982" s="22"/>
      <c r="J982" s="26"/>
      <c r="K982" s="27"/>
      <c r="L982" s="26"/>
      <c r="M982" s="41"/>
      <c r="N982" s="24"/>
      <c r="O982" s="24"/>
      <c r="P982" s="138"/>
      <c r="Q982" s="147">
        <v>1</v>
      </c>
      <c r="R982" s="149" t="s">
        <v>35</v>
      </c>
      <c r="S982" s="148"/>
      <c r="T982" s="108"/>
      <c r="U982" s="108">
        <f t="shared" ref="U982:U987" si="433">T982*7/100</f>
        <v>0</v>
      </c>
      <c r="V982" s="108">
        <f t="shared" ref="V982:V987" si="434">T982+U982</f>
        <v>0</v>
      </c>
      <c r="W982" s="224" t="s">
        <v>3778</v>
      </c>
      <c r="X982" s="51"/>
      <c r="Y982" s="113"/>
      <c r="Z982" s="224" t="s">
        <v>3778</v>
      </c>
      <c r="AA982" s="172"/>
      <c r="AB982" s="154"/>
      <c r="AC982" s="153"/>
      <c r="AD982" s="153"/>
    </row>
    <row r="983" spans="1:30" s="2" customFormat="1">
      <c r="A983" s="85">
        <v>24354</v>
      </c>
      <c r="B983" s="101" t="s">
        <v>5632</v>
      </c>
      <c r="C983" s="138">
        <v>7</v>
      </c>
      <c r="D983" s="22" t="s">
        <v>147</v>
      </c>
      <c r="E983" s="23" t="s">
        <v>5633</v>
      </c>
      <c r="F983" s="22" t="s">
        <v>5634</v>
      </c>
      <c r="G983" s="24">
        <v>15500</v>
      </c>
      <c r="H983" s="25"/>
      <c r="I983" s="22" t="s">
        <v>275</v>
      </c>
      <c r="J983" s="23" t="s">
        <v>5633</v>
      </c>
      <c r="K983" s="27">
        <v>15500</v>
      </c>
      <c r="L983" s="23" t="s">
        <v>5633</v>
      </c>
      <c r="M983" s="27">
        <v>15500</v>
      </c>
      <c r="N983" s="24"/>
      <c r="O983" s="24"/>
      <c r="P983" s="138"/>
      <c r="Q983" s="147">
        <v>1</v>
      </c>
      <c r="R983" s="149" t="s">
        <v>35</v>
      </c>
      <c r="S983" s="148"/>
      <c r="T983" s="108">
        <v>14500</v>
      </c>
      <c r="U983" s="108">
        <f t="shared" si="433"/>
        <v>1015</v>
      </c>
      <c r="V983" s="108">
        <f t="shared" si="434"/>
        <v>15515</v>
      </c>
      <c r="W983" s="50" t="s">
        <v>275</v>
      </c>
      <c r="X983" s="51">
        <v>24351</v>
      </c>
      <c r="Y983" s="113">
        <v>24351</v>
      </c>
      <c r="Z983" s="113" t="s">
        <v>275</v>
      </c>
      <c r="AA983" s="172"/>
      <c r="AB983" s="154"/>
      <c r="AC983" s="153"/>
      <c r="AD983" s="153"/>
    </row>
    <row r="984" spans="1:30" ht="30" customHeight="1">
      <c r="A984" s="83">
        <v>24354</v>
      </c>
      <c r="B984" s="101" t="s">
        <v>5635</v>
      </c>
      <c r="C984" s="67">
        <v>7</v>
      </c>
      <c r="D984" s="14" t="s">
        <v>31</v>
      </c>
      <c r="E984" s="15" t="s">
        <v>506</v>
      </c>
      <c r="F984" s="14" t="s">
        <v>5636</v>
      </c>
      <c r="G984" s="16">
        <v>96300</v>
      </c>
      <c r="H984" s="17"/>
      <c r="I984" s="14" t="s">
        <v>52</v>
      </c>
      <c r="J984" s="15" t="s">
        <v>506</v>
      </c>
      <c r="K984" s="19">
        <v>96300</v>
      </c>
      <c r="L984" s="15" t="s">
        <v>506</v>
      </c>
      <c r="M984" s="19">
        <v>96300</v>
      </c>
      <c r="N984" s="16" t="s">
        <v>750</v>
      </c>
      <c r="O984" s="16"/>
      <c r="P984" s="67"/>
      <c r="Q984" s="106">
        <v>1</v>
      </c>
      <c r="R984" s="107" t="s">
        <v>35</v>
      </c>
      <c r="S984" s="20"/>
      <c r="T984" s="66">
        <v>7500</v>
      </c>
      <c r="U984" s="66">
        <f t="shared" si="433"/>
        <v>525</v>
      </c>
      <c r="V984" s="66">
        <f t="shared" si="434"/>
        <v>8025</v>
      </c>
      <c r="W984" s="50" t="s">
        <v>36</v>
      </c>
      <c r="X984" s="51">
        <v>23993</v>
      </c>
      <c r="Y984" s="113">
        <v>24351</v>
      </c>
      <c r="Z984" s="113" t="s">
        <v>3396</v>
      </c>
      <c r="AA984" s="172" t="s">
        <v>3397</v>
      </c>
      <c r="AB984" s="3"/>
      <c r="AC984" s="5"/>
      <c r="AD984" s="5"/>
    </row>
    <row r="985" spans="1:30" ht="30" customHeight="1">
      <c r="A985" s="85">
        <v>24354</v>
      </c>
      <c r="B985" s="101" t="s">
        <v>5637</v>
      </c>
      <c r="C985" s="67">
        <v>7</v>
      </c>
      <c r="D985" s="14" t="s">
        <v>147</v>
      </c>
      <c r="E985" s="15" t="s">
        <v>1328</v>
      </c>
      <c r="F985" s="14" t="s">
        <v>5638</v>
      </c>
      <c r="G985" s="16">
        <v>829250</v>
      </c>
      <c r="H985" s="17"/>
      <c r="I985" s="14" t="s">
        <v>52</v>
      </c>
      <c r="J985" s="15" t="s">
        <v>1328</v>
      </c>
      <c r="K985" s="124">
        <v>829250</v>
      </c>
      <c r="L985" s="15" t="s">
        <v>1328</v>
      </c>
      <c r="M985" s="124">
        <v>829250</v>
      </c>
      <c r="N985" s="16"/>
      <c r="O985" s="16"/>
      <c r="P985" s="67"/>
      <c r="Q985" s="106">
        <v>1</v>
      </c>
      <c r="R985" s="107" t="s">
        <v>1948</v>
      </c>
      <c r="S985" s="20"/>
      <c r="T985" s="66">
        <v>77500</v>
      </c>
      <c r="U985" s="66">
        <f t="shared" si="433"/>
        <v>5425</v>
      </c>
      <c r="V985" s="66">
        <f t="shared" si="434"/>
        <v>82925</v>
      </c>
      <c r="W985" s="50" t="s">
        <v>36</v>
      </c>
      <c r="X985" s="51">
        <v>24077</v>
      </c>
      <c r="Y985" s="113">
        <v>24351</v>
      </c>
      <c r="Z985" s="113" t="s">
        <v>4149</v>
      </c>
      <c r="AA985" s="172" t="s">
        <v>4150</v>
      </c>
      <c r="AB985" s="3" t="s">
        <v>4151</v>
      </c>
      <c r="AC985" s="5"/>
      <c r="AD985" s="5"/>
    </row>
    <row r="986" spans="1:30" ht="30" customHeight="1">
      <c r="A986" s="83">
        <v>24354</v>
      </c>
      <c r="B986" s="101" t="s">
        <v>5639</v>
      </c>
      <c r="C986" s="67">
        <v>7</v>
      </c>
      <c r="D986" s="14" t="s">
        <v>49</v>
      </c>
      <c r="E986" s="15" t="s">
        <v>748</v>
      </c>
      <c r="F986" s="14" t="s">
        <v>5640</v>
      </c>
      <c r="G986" s="16">
        <v>70620</v>
      </c>
      <c r="H986" s="17"/>
      <c r="I986" s="14" t="s">
        <v>52</v>
      </c>
      <c r="J986" s="15" t="s">
        <v>748</v>
      </c>
      <c r="K986" s="16">
        <v>70620</v>
      </c>
      <c r="L986" s="15" t="s">
        <v>748</v>
      </c>
      <c r="M986" s="16">
        <v>70620</v>
      </c>
      <c r="N986" s="16" t="s">
        <v>750</v>
      </c>
      <c r="O986" s="16"/>
      <c r="P986" s="67"/>
      <c r="Q986" s="106">
        <v>1</v>
      </c>
      <c r="R986" s="107" t="s">
        <v>35</v>
      </c>
      <c r="S986" s="20"/>
      <c r="T986" s="66">
        <v>5500</v>
      </c>
      <c r="U986" s="66">
        <f t="shared" si="433"/>
        <v>385</v>
      </c>
      <c r="V986" s="66">
        <f t="shared" si="434"/>
        <v>5885</v>
      </c>
      <c r="W986" s="50" t="s">
        <v>36</v>
      </c>
      <c r="X986" s="51">
        <v>24004</v>
      </c>
      <c r="Y986" s="113">
        <v>24351</v>
      </c>
      <c r="Z986" s="113" t="s">
        <v>3082</v>
      </c>
      <c r="AA986" s="172" t="s">
        <v>3083</v>
      </c>
      <c r="AB986" s="3"/>
      <c r="AC986" s="5"/>
      <c r="AD986" s="5"/>
    </row>
    <row r="987" spans="1:30" s="2" customFormat="1" ht="48">
      <c r="A987" s="85">
        <v>24355</v>
      </c>
      <c r="B987" s="101" t="s">
        <v>5641</v>
      </c>
      <c r="C987" s="138">
        <v>2</v>
      </c>
      <c r="D987" s="22" t="s">
        <v>60</v>
      </c>
      <c r="E987" s="23" t="s">
        <v>5172</v>
      </c>
      <c r="F987" s="22" t="s">
        <v>4101</v>
      </c>
      <c r="G987" s="24">
        <v>21507</v>
      </c>
      <c r="H987" s="25">
        <v>670</v>
      </c>
      <c r="I987" s="22" t="s">
        <v>52</v>
      </c>
      <c r="J987" s="26" t="s">
        <v>5172</v>
      </c>
      <c r="K987" s="27">
        <v>20865</v>
      </c>
      <c r="L987" s="26" t="s">
        <v>5172</v>
      </c>
      <c r="M987" s="27">
        <v>20865</v>
      </c>
      <c r="N987" s="24" t="s">
        <v>750</v>
      </c>
      <c r="O987" s="24"/>
      <c r="P987" s="138"/>
      <c r="Q987" s="147">
        <v>30</v>
      </c>
      <c r="R987" s="149" t="s">
        <v>53</v>
      </c>
      <c r="S987" s="148">
        <v>650</v>
      </c>
      <c r="T987" s="108">
        <v>19500</v>
      </c>
      <c r="U987" s="108">
        <f t="shared" si="433"/>
        <v>1365</v>
      </c>
      <c r="V987" s="108">
        <f t="shared" si="434"/>
        <v>20865</v>
      </c>
      <c r="W987" s="127" t="s">
        <v>5642</v>
      </c>
      <c r="X987" s="51">
        <v>24356</v>
      </c>
      <c r="Y987" s="113">
        <v>24361</v>
      </c>
      <c r="Z987" s="113" t="s">
        <v>5643</v>
      </c>
      <c r="AA987" s="172" t="s">
        <v>5644</v>
      </c>
      <c r="AB987" s="154"/>
      <c r="AC987" s="153"/>
      <c r="AD987" s="153"/>
    </row>
    <row r="988" spans="1:30" s="2" customFormat="1" ht="48">
      <c r="A988" s="85">
        <v>24351</v>
      </c>
      <c r="B988" s="101" t="s">
        <v>5645</v>
      </c>
      <c r="C988" s="138">
        <v>6</v>
      </c>
      <c r="D988" s="22" t="s">
        <v>147</v>
      </c>
      <c r="E988" s="23" t="s">
        <v>620</v>
      </c>
      <c r="F988" s="22" t="s">
        <v>5646</v>
      </c>
      <c r="G988" s="24">
        <v>55212</v>
      </c>
      <c r="H988" s="25">
        <v>0.06</v>
      </c>
      <c r="I988" s="22" t="s">
        <v>52</v>
      </c>
      <c r="J988" s="26" t="s">
        <v>620</v>
      </c>
      <c r="K988" s="27">
        <v>51600</v>
      </c>
      <c r="L988" s="26" t="s">
        <v>620</v>
      </c>
      <c r="M988" s="27">
        <v>51600</v>
      </c>
      <c r="N988" s="24" t="s">
        <v>750</v>
      </c>
      <c r="O988" s="24"/>
      <c r="P988" s="138" t="s">
        <v>5647</v>
      </c>
      <c r="Q988" s="147">
        <v>400000</v>
      </c>
      <c r="R988" s="149" t="s">
        <v>301</v>
      </c>
      <c r="S988" s="148">
        <v>0.06</v>
      </c>
      <c r="T988" s="108">
        <v>24000</v>
      </c>
      <c r="U988" s="108">
        <v>0</v>
      </c>
      <c r="V988" s="108">
        <f t="shared" si="429"/>
        <v>24000</v>
      </c>
      <c r="W988" s="127" t="s">
        <v>5648</v>
      </c>
      <c r="X988" s="51">
        <v>24354</v>
      </c>
      <c r="Y988" s="113">
        <v>24361</v>
      </c>
      <c r="Z988" s="113" t="s">
        <v>5649</v>
      </c>
      <c r="AA988" s="172" t="s">
        <v>1720</v>
      </c>
      <c r="AB988" s="154"/>
      <c r="AC988" s="153"/>
      <c r="AD988" s="153"/>
    </row>
    <row r="989" spans="1:30" s="2" customFormat="1">
      <c r="A989" s="85"/>
      <c r="B989" s="101"/>
      <c r="C989" s="138"/>
      <c r="D989" s="22"/>
      <c r="E989" s="23"/>
      <c r="F989" s="22"/>
      <c r="G989" s="24"/>
      <c r="H989" s="25"/>
      <c r="I989" s="22"/>
      <c r="J989" s="26"/>
      <c r="K989" s="27"/>
      <c r="L989" s="26"/>
      <c r="M989" s="41"/>
      <c r="N989" s="24"/>
      <c r="O989" s="24"/>
      <c r="P989" s="138" t="s">
        <v>5647</v>
      </c>
      <c r="Q989" s="147">
        <v>460000</v>
      </c>
      <c r="R989" s="149" t="s">
        <v>301</v>
      </c>
      <c r="S989" s="148">
        <v>0.06</v>
      </c>
      <c r="T989" s="108">
        <v>27600</v>
      </c>
      <c r="U989" s="108">
        <v>0</v>
      </c>
      <c r="V989" s="108">
        <f t="shared" si="429"/>
        <v>27600</v>
      </c>
      <c r="W989" s="127" t="s">
        <v>5648</v>
      </c>
      <c r="X989" s="51">
        <v>24354</v>
      </c>
      <c r="Y989" s="113">
        <v>24368</v>
      </c>
      <c r="Z989" s="113" t="s">
        <v>5650</v>
      </c>
      <c r="AA989" s="172" t="s">
        <v>1720</v>
      </c>
      <c r="AB989" s="154"/>
      <c r="AC989" s="153"/>
      <c r="AD989" s="153"/>
    </row>
    <row r="990" spans="1:30" s="2" customFormat="1" ht="48">
      <c r="A990" s="85">
        <v>24355</v>
      </c>
      <c r="B990" s="101" t="s">
        <v>5651</v>
      </c>
      <c r="C990" s="138">
        <v>7</v>
      </c>
      <c r="D990" s="22" t="s">
        <v>31</v>
      </c>
      <c r="E990" s="23" t="s">
        <v>32</v>
      </c>
      <c r="F990" s="22" t="s">
        <v>5652</v>
      </c>
      <c r="G990" s="24">
        <v>706800</v>
      </c>
      <c r="H990" s="25"/>
      <c r="I990" s="22" t="s">
        <v>52</v>
      </c>
      <c r="J990" s="26" t="s">
        <v>32</v>
      </c>
      <c r="K990" s="27"/>
      <c r="L990" s="26"/>
      <c r="M990" s="41"/>
      <c r="N990" s="24"/>
      <c r="O990" s="24"/>
      <c r="P990" s="138"/>
      <c r="Q990" s="147">
        <v>1</v>
      </c>
      <c r="R990" s="149" t="s">
        <v>35</v>
      </c>
      <c r="S990" s="148"/>
      <c r="T990" s="108">
        <v>55046.73</v>
      </c>
      <c r="U990" s="108">
        <f t="shared" si="428"/>
        <v>3853.2711000000004</v>
      </c>
      <c r="V990" s="108">
        <f t="shared" si="429"/>
        <v>58900.001100000001</v>
      </c>
      <c r="W990" s="50" t="s">
        <v>36</v>
      </c>
      <c r="X990" s="51">
        <v>23986</v>
      </c>
      <c r="Y990" s="113">
        <v>24355</v>
      </c>
      <c r="Z990" s="113" t="s">
        <v>3329</v>
      </c>
      <c r="AA990" s="172" t="s">
        <v>3330</v>
      </c>
      <c r="AB990" s="154"/>
      <c r="AC990" s="153"/>
      <c r="AD990" s="153"/>
    </row>
    <row r="991" spans="1:30" s="2" customFormat="1" ht="48">
      <c r="A991" s="85">
        <v>24356</v>
      </c>
      <c r="B991" s="101" t="s">
        <v>5653</v>
      </c>
      <c r="C991" s="138">
        <v>1</v>
      </c>
      <c r="D991" s="22" t="s">
        <v>60</v>
      </c>
      <c r="E991" s="23" t="s">
        <v>4403</v>
      </c>
      <c r="F991" s="22" t="s">
        <v>5654</v>
      </c>
      <c r="G991" s="24">
        <v>18346.75</v>
      </c>
      <c r="H991" s="25">
        <v>35.5</v>
      </c>
      <c r="I991" s="22" t="s">
        <v>52</v>
      </c>
      <c r="J991" s="26" t="s">
        <v>4403</v>
      </c>
      <c r="K991" s="27">
        <v>17829.95</v>
      </c>
      <c r="L991" s="26" t="s">
        <v>4403</v>
      </c>
      <c r="M991" s="27">
        <v>17829.95</v>
      </c>
      <c r="N991" s="24" t="s">
        <v>750</v>
      </c>
      <c r="O991" s="24"/>
      <c r="P991" s="138"/>
      <c r="Q991" s="147">
        <v>483</v>
      </c>
      <c r="R991" s="149" t="s">
        <v>341</v>
      </c>
      <c r="S991" s="148">
        <v>34.5</v>
      </c>
      <c r="T991" s="108">
        <v>16663.5</v>
      </c>
      <c r="U991" s="108">
        <f t="shared" si="387"/>
        <v>1166.4449999999999</v>
      </c>
      <c r="V991" s="108">
        <f t="shared" si="388"/>
        <v>17829.945</v>
      </c>
      <c r="W991" s="127" t="s">
        <v>5655</v>
      </c>
      <c r="X991" s="51">
        <v>24361</v>
      </c>
      <c r="Y991" s="113">
        <v>24363</v>
      </c>
      <c r="Z991" s="113" t="s">
        <v>5656</v>
      </c>
      <c r="AA991" s="172" t="s">
        <v>4060</v>
      </c>
      <c r="AB991" s="154"/>
      <c r="AC991" s="153"/>
      <c r="AD991" s="153"/>
    </row>
    <row r="992" spans="1:30" s="2" customFormat="1" ht="48">
      <c r="A992" s="85">
        <v>24357</v>
      </c>
      <c r="B992" s="101" t="s">
        <v>5657</v>
      </c>
      <c r="C992" s="138">
        <v>6</v>
      </c>
      <c r="D992" s="22" t="s">
        <v>112</v>
      </c>
      <c r="E992" s="23" t="s">
        <v>197</v>
      </c>
      <c r="F992" s="22" t="s">
        <v>3843</v>
      </c>
      <c r="G992" s="24">
        <v>47080</v>
      </c>
      <c r="H992" s="25">
        <v>4</v>
      </c>
      <c r="I992" s="22" t="s">
        <v>52</v>
      </c>
      <c r="J992" s="26" t="s">
        <v>197</v>
      </c>
      <c r="K992" s="27">
        <v>5885</v>
      </c>
      <c r="L992" s="26" t="s">
        <v>197</v>
      </c>
      <c r="M992" s="27">
        <v>5885</v>
      </c>
      <c r="N992" s="24" t="s">
        <v>750</v>
      </c>
      <c r="O992" s="24"/>
      <c r="P992" s="138" t="s">
        <v>5371</v>
      </c>
      <c r="Q992" s="147">
        <v>11000</v>
      </c>
      <c r="R992" s="149" t="s">
        <v>53</v>
      </c>
      <c r="S992" s="148">
        <v>0.5</v>
      </c>
      <c r="T992" s="108">
        <v>5500</v>
      </c>
      <c r="U992" s="108">
        <f t="shared" ref="U992:U996" si="435">T992*7/100</f>
        <v>385</v>
      </c>
      <c r="V992" s="108">
        <f t="shared" ref="V992:V998" si="436">T992+U992</f>
        <v>5885</v>
      </c>
      <c r="W992" s="127" t="s">
        <v>5658</v>
      </c>
      <c r="X992" s="51">
        <v>24358</v>
      </c>
      <c r="Y992" s="113">
        <v>24361</v>
      </c>
      <c r="Z992" s="113" t="s">
        <v>5659</v>
      </c>
      <c r="AA992" s="172" t="s">
        <v>5043</v>
      </c>
      <c r="AB992" s="154"/>
      <c r="AC992" s="153"/>
      <c r="AD992" s="153"/>
    </row>
    <row r="993" spans="1:30" s="2" customFormat="1" ht="48">
      <c r="A993" s="85">
        <v>24357</v>
      </c>
      <c r="B993" s="101" t="s">
        <v>5660</v>
      </c>
      <c r="C993" s="138">
        <v>6</v>
      </c>
      <c r="D993" s="22" t="s">
        <v>112</v>
      </c>
      <c r="E993" s="23" t="s">
        <v>3798</v>
      </c>
      <c r="F993" s="22" t="s">
        <v>5661</v>
      </c>
      <c r="G993" s="24">
        <v>2073.66</v>
      </c>
      <c r="H993" s="25">
        <v>0.38</v>
      </c>
      <c r="I993" s="22" t="s">
        <v>52</v>
      </c>
      <c r="J993" s="26" t="s">
        <v>3798</v>
      </c>
      <c r="K993" s="27">
        <v>1938</v>
      </c>
      <c r="L993" s="26" t="s">
        <v>3798</v>
      </c>
      <c r="M993" s="27">
        <v>1938</v>
      </c>
      <c r="N993" s="24" t="s">
        <v>750</v>
      </c>
      <c r="O993" s="24"/>
      <c r="P993" s="138" t="s">
        <v>5542</v>
      </c>
      <c r="Q993" s="147">
        <v>5100</v>
      </c>
      <c r="R993" s="149" t="s">
        <v>206</v>
      </c>
      <c r="S993" s="148">
        <v>0.38</v>
      </c>
      <c r="T993" s="108">
        <v>1938</v>
      </c>
      <c r="U993" s="108">
        <v>0</v>
      </c>
      <c r="V993" s="108">
        <f t="shared" si="436"/>
        <v>1938</v>
      </c>
      <c r="W993" s="127" t="s">
        <v>5662</v>
      </c>
      <c r="X993" s="51">
        <v>24357</v>
      </c>
      <c r="Y993" s="113">
        <v>24361</v>
      </c>
      <c r="Z993" s="113" t="s">
        <v>5663</v>
      </c>
      <c r="AA993" s="172" t="s">
        <v>863</v>
      </c>
      <c r="AB993" s="154"/>
      <c r="AC993" s="153"/>
      <c r="AD993" s="153"/>
    </row>
    <row r="994" spans="1:30" s="2" customFormat="1" ht="48">
      <c r="A994" s="85">
        <v>24357</v>
      </c>
      <c r="B994" s="101" t="s">
        <v>5664</v>
      </c>
      <c r="C994" s="138">
        <v>6</v>
      </c>
      <c r="D994" s="22" t="s">
        <v>49</v>
      </c>
      <c r="E994" s="23" t="s">
        <v>3350</v>
      </c>
      <c r="F994" s="22" t="s">
        <v>5665</v>
      </c>
      <c r="G994" s="24">
        <v>4815</v>
      </c>
      <c r="H994" s="25"/>
      <c r="I994" s="22" t="s">
        <v>52</v>
      </c>
      <c r="J994" s="26" t="s">
        <v>3350</v>
      </c>
      <c r="K994" s="27">
        <v>4815</v>
      </c>
      <c r="L994" s="26" t="s">
        <v>3350</v>
      </c>
      <c r="M994" s="27">
        <v>4815</v>
      </c>
      <c r="N994" s="24" t="s">
        <v>750</v>
      </c>
      <c r="O994" s="24"/>
      <c r="P994" s="138" t="s">
        <v>5666</v>
      </c>
      <c r="Q994" s="147">
        <v>1</v>
      </c>
      <c r="R994" s="149" t="s">
        <v>101</v>
      </c>
      <c r="S994" s="148">
        <v>4500</v>
      </c>
      <c r="T994" s="108">
        <v>4500</v>
      </c>
      <c r="U994" s="108">
        <f t="shared" si="435"/>
        <v>315</v>
      </c>
      <c r="V994" s="108">
        <f t="shared" si="436"/>
        <v>4815</v>
      </c>
      <c r="W994" s="127" t="s">
        <v>5667</v>
      </c>
      <c r="X994" s="51">
        <v>24358</v>
      </c>
      <c r="Y994" s="113">
        <v>24369</v>
      </c>
      <c r="Z994" s="113" t="s">
        <v>5668</v>
      </c>
      <c r="AA994" s="172" t="s">
        <v>2191</v>
      </c>
      <c r="AB994" s="154"/>
      <c r="AC994" s="153"/>
      <c r="AD994" s="153"/>
    </row>
    <row r="995" spans="1:30" s="2" customFormat="1" ht="96">
      <c r="A995" s="85">
        <v>24357</v>
      </c>
      <c r="B995" s="101" t="s">
        <v>5669</v>
      </c>
      <c r="C995" s="138">
        <v>6</v>
      </c>
      <c r="D995" s="22" t="s">
        <v>112</v>
      </c>
      <c r="E995" s="23" t="s">
        <v>267</v>
      </c>
      <c r="F995" s="22" t="s">
        <v>5670</v>
      </c>
      <c r="G995" s="24">
        <v>104980.38</v>
      </c>
      <c r="H995" s="25"/>
      <c r="I995" s="22" t="s">
        <v>52</v>
      </c>
      <c r="J995" s="26" t="s">
        <v>267</v>
      </c>
      <c r="K995" s="27">
        <v>60468.7</v>
      </c>
      <c r="L995" s="26" t="s">
        <v>267</v>
      </c>
      <c r="M995" s="27">
        <v>60468.7</v>
      </c>
      <c r="N995" s="24" t="s">
        <v>750</v>
      </c>
      <c r="O995" s="24"/>
      <c r="P995" s="160" t="s">
        <v>5671</v>
      </c>
      <c r="Q995" s="147">
        <v>7</v>
      </c>
      <c r="R995" s="149" t="s">
        <v>101</v>
      </c>
      <c r="S995" s="148"/>
      <c r="T995" s="108">
        <v>56512.800000000003</v>
      </c>
      <c r="U995" s="108">
        <f t="shared" si="435"/>
        <v>3955.8960000000002</v>
      </c>
      <c r="V995" s="108">
        <f t="shared" si="436"/>
        <v>60468.696000000004</v>
      </c>
      <c r="W995" s="127" t="s">
        <v>5672</v>
      </c>
      <c r="X995" s="51">
        <v>24361</v>
      </c>
      <c r="Y995" s="113">
        <v>24376</v>
      </c>
      <c r="Z995" s="113" t="s">
        <v>5673</v>
      </c>
      <c r="AA995" s="172" t="s">
        <v>5674</v>
      </c>
      <c r="AB995" s="154"/>
      <c r="AC995" s="153"/>
      <c r="AD995" s="153"/>
    </row>
    <row r="996" spans="1:30" s="2" customFormat="1" ht="48">
      <c r="A996" s="85">
        <v>24357</v>
      </c>
      <c r="B996" s="101" t="s">
        <v>5675</v>
      </c>
      <c r="C996" s="138">
        <v>6</v>
      </c>
      <c r="D996" s="22" t="s">
        <v>49</v>
      </c>
      <c r="E996" s="23" t="s">
        <v>3350</v>
      </c>
      <c r="F996" s="22" t="s">
        <v>5676</v>
      </c>
      <c r="G996" s="24">
        <v>34240</v>
      </c>
      <c r="H996" s="25"/>
      <c r="I996" s="22" t="s">
        <v>52</v>
      </c>
      <c r="J996" s="26" t="s">
        <v>3350</v>
      </c>
      <c r="K996" s="27">
        <v>34240</v>
      </c>
      <c r="L996" s="26" t="s">
        <v>3350</v>
      </c>
      <c r="M996" s="27">
        <v>34240</v>
      </c>
      <c r="N996" s="24" t="s">
        <v>750</v>
      </c>
      <c r="O996" s="24"/>
      <c r="P996" s="138" t="s">
        <v>5677</v>
      </c>
      <c r="Q996" s="147">
        <v>1</v>
      </c>
      <c r="R996" s="149" t="s">
        <v>101</v>
      </c>
      <c r="S996" s="148"/>
      <c r="T996" s="108">
        <v>32000</v>
      </c>
      <c r="U996" s="108">
        <f t="shared" si="435"/>
        <v>2240</v>
      </c>
      <c r="V996" s="108">
        <f t="shared" si="436"/>
        <v>34240</v>
      </c>
      <c r="W996" s="127" t="s">
        <v>5678</v>
      </c>
      <c r="X996" s="51">
        <v>24358</v>
      </c>
      <c r="Y996" s="113">
        <v>24369</v>
      </c>
      <c r="Z996" s="113" t="s">
        <v>5679</v>
      </c>
      <c r="AA996" s="172" t="s">
        <v>2191</v>
      </c>
      <c r="AB996" s="154"/>
      <c r="AC996" s="153"/>
      <c r="AD996" s="153"/>
    </row>
    <row r="997" spans="1:30" s="2" customFormat="1" ht="48">
      <c r="A997" s="85">
        <v>24357</v>
      </c>
      <c r="B997" s="101" t="s">
        <v>5680</v>
      </c>
      <c r="C997" s="138">
        <v>6</v>
      </c>
      <c r="D997" s="22" t="s">
        <v>49</v>
      </c>
      <c r="E997" s="23" t="s">
        <v>228</v>
      </c>
      <c r="F997" s="22" t="s">
        <v>5681</v>
      </c>
      <c r="G997" s="24">
        <v>35000</v>
      </c>
      <c r="H997" s="25"/>
      <c r="I997" s="22" t="s">
        <v>52</v>
      </c>
      <c r="J997" s="26" t="s">
        <v>228</v>
      </c>
      <c r="K997" s="27">
        <v>35000</v>
      </c>
      <c r="L997" s="26" t="s">
        <v>228</v>
      </c>
      <c r="M997" s="27">
        <v>35000</v>
      </c>
      <c r="N997" s="24" t="s">
        <v>750</v>
      </c>
      <c r="O997" s="24"/>
      <c r="P997" s="138" t="s">
        <v>5682</v>
      </c>
      <c r="Q997" s="147">
        <v>1</v>
      </c>
      <c r="R997" s="149" t="s">
        <v>101</v>
      </c>
      <c r="S997" s="148"/>
      <c r="T997" s="108">
        <v>35000</v>
      </c>
      <c r="U997" s="108">
        <v>0</v>
      </c>
      <c r="V997" s="108">
        <f t="shared" si="436"/>
        <v>35000</v>
      </c>
      <c r="W997" s="127" t="s">
        <v>5683</v>
      </c>
      <c r="X997" s="51">
        <v>24358</v>
      </c>
      <c r="Y997" s="113">
        <v>24361</v>
      </c>
      <c r="Z997" s="113" t="s">
        <v>5684</v>
      </c>
      <c r="AA997" s="172" t="s">
        <v>2191</v>
      </c>
      <c r="AB997" s="154"/>
      <c r="AC997" s="153"/>
      <c r="AD997" s="153"/>
    </row>
    <row r="998" spans="1:30" s="2" customFormat="1" ht="48">
      <c r="A998" s="85">
        <v>24356</v>
      </c>
      <c r="B998" s="101" t="s">
        <v>5685</v>
      </c>
      <c r="C998" s="138">
        <v>6</v>
      </c>
      <c r="D998" s="22" t="s">
        <v>147</v>
      </c>
      <c r="E998" s="23" t="s">
        <v>620</v>
      </c>
      <c r="F998" s="22" t="s">
        <v>5686</v>
      </c>
      <c r="G998" s="24">
        <v>41088</v>
      </c>
      <c r="H998" s="25">
        <v>0.06</v>
      </c>
      <c r="I998" s="22" t="s">
        <v>52</v>
      </c>
      <c r="J998" s="26" t="s">
        <v>620</v>
      </c>
      <c r="K998" s="27">
        <v>38400</v>
      </c>
      <c r="L998" s="26" t="s">
        <v>620</v>
      </c>
      <c r="M998" s="27">
        <v>38400</v>
      </c>
      <c r="N998" s="24" t="s">
        <v>750</v>
      </c>
      <c r="O998" s="161"/>
      <c r="P998" s="138" t="s">
        <v>5687</v>
      </c>
      <c r="Q998" s="147">
        <v>640000</v>
      </c>
      <c r="R998" s="149" t="s">
        <v>301</v>
      </c>
      <c r="S998" s="148">
        <v>0.06</v>
      </c>
      <c r="T998" s="108">
        <v>38400</v>
      </c>
      <c r="U998" s="108">
        <v>0</v>
      </c>
      <c r="V998" s="108">
        <f t="shared" si="436"/>
        <v>38400</v>
      </c>
      <c r="W998" s="127" t="s">
        <v>5688</v>
      </c>
      <c r="X998" s="51">
        <v>24357</v>
      </c>
      <c r="Y998" s="113">
        <v>24362</v>
      </c>
      <c r="Z998" s="113" t="s">
        <v>5689</v>
      </c>
      <c r="AA998" s="172" t="s">
        <v>899</v>
      </c>
      <c r="AB998" s="154"/>
      <c r="AC998" s="153"/>
      <c r="AD998" s="153"/>
    </row>
    <row r="999" spans="1:30" s="2" customFormat="1" ht="48">
      <c r="A999" s="85">
        <v>24358</v>
      </c>
      <c r="B999" s="101" t="s">
        <v>5690</v>
      </c>
      <c r="C999" s="138">
        <v>6</v>
      </c>
      <c r="D999" s="22" t="s">
        <v>147</v>
      </c>
      <c r="E999" s="23" t="s">
        <v>620</v>
      </c>
      <c r="F999" s="22" t="s">
        <v>5691</v>
      </c>
      <c r="G999" s="24">
        <v>4213.13</v>
      </c>
      <c r="H999" s="25">
        <v>7.4999999999999997E-2</v>
      </c>
      <c r="I999" s="22" t="s">
        <v>52</v>
      </c>
      <c r="J999" s="26" t="s">
        <v>620</v>
      </c>
      <c r="K999" s="27">
        <v>3937.5</v>
      </c>
      <c r="L999" s="26" t="s">
        <v>620</v>
      </c>
      <c r="M999" s="27">
        <v>3937.5</v>
      </c>
      <c r="N999" s="24" t="s">
        <v>750</v>
      </c>
      <c r="O999" s="161"/>
      <c r="P999" s="138" t="s">
        <v>5592</v>
      </c>
      <c r="Q999" s="147">
        <v>52500</v>
      </c>
      <c r="R999" s="149" t="s">
        <v>301</v>
      </c>
      <c r="S999" s="148">
        <v>7.4999999999999997E-2</v>
      </c>
      <c r="T999" s="108">
        <v>3937.5</v>
      </c>
      <c r="U999" s="108">
        <v>0</v>
      </c>
      <c r="V999" s="108">
        <f t="shared" ref="V999:V1043" si="437">T999+U999</f>
        <v>3937.5</v>
      </c>
      <c r="W999" s="127" t="s">
        <v>5692</v>
      </c>
      <c r="X999" s="51">
        <v>24361</v>
      </c>
      <c r="Y999" s="113">
        <v>24371</v>
      </c>
      <c r="Z999" s="113" t="s">
        <v>5693</v>
      </c>
      <c r="AA999" s="172" t="s">
        <v>899</v>
      </c>
      <c r="AB999" s="154"/>
      <c r="AC999" s="153"/>
      <c r="AD999" s="153"/>
    </row>
    <row r="1000" spans="1:30" s="2" customFormat="1" ht="72">
      <c r="A1000" s="85">
        <v>24361</v>
      </c>
      <c r="B1000" s="101" t="s">
        <v>5694</v>
      </c>
      <c r="C1000" s="138">
        <v>2</v>
      </c>
      <c r="D1000" s="22" t="s">
        <v>60</v>
      </c>
      <c r="E1000" s="23" t="s">
        <v>4610</v>
      </c>
      <c r="F1000" s="22" t="s">
        <v>5695</v>
      </c>
      <c r="G1000" s="24">
        <v>34100</v>
      </c>
      <c r="H1000" s="25">
        <v>62</v>
      </c>
      <c r="I1000" s="22" t="s">
        <v>52</v>
      </c>
      <c r="J1000" s="26" t="s">
        <v>4610</v>
      </c>
      <c r="K1000" s="27">
        <v>32367.5</v>
      </c>
      <c r="L1000" s="26" t="s">
        <v>4610</v>
      </c>
      <c r="M1000" s="27">
        <v>32367.5</v>
      </c>
      <c r="N1000" s="24" t="s">
        <v>750</v>
      </c>
      <c r="O1000" s="161"/>
      <c r="P1000" s="138"/>
      <c r="Q1000" s="147">
        <v>55</v>
      </c>
      <c r="R1000" s="149" t="s">
        <v>63</v>
      </c>
      <c r="S1000" s="148">
        <v>55</v>
      </c>
      <c r="T1000" s="108">
        <v>30250</v>
      </c>
      <c r="U1000" s="108">
        <f t="shared" ref="U1000:U1010" si="438">T1000*7/100</f>
        <v>2117.5</v>
      </c>
      <c r="V1000" s="108">
        <f t="shared" ref="V1000:V1039" si="439">T1000+U1000</f>
        <v>32367.5</v>
      </c>
      <c r="W1000" s="127" t="s">
        <v>5696</v>
      </c>
      <c r="X1000" s="51">
        <v>24362</v>
      </c>
      <c r="Y1000" s="113">
        <v>24371</v>
      </c>
      <c r="Z1000" s="113" t="s">
        <v>5697</v>
      </c>
      <c r="AA1000" s="172" t="s">
        <v>5698</v>
      </c>
      <c r="AB1000" s="154"/>
      <c r="AC1000" s="153"/>
      <c r="AD1000" s="153"/>
    </row>
    <row r="1001" spans="1:30" s="2" customFormat="1">
      <c r="A1001" s="85">
        <v>24361</v>
      </c>
      <c r="B1001" s="101" t="s">
        <v>5699</v>
      </c>
      <c r="C1001" s="138">
        <v>5</v>
      </c>
      <c r="D1001" s="22" t="s">
        <v>60</v>
      </c>
      <c r="E1001" s="23" t="s">
        <v>5700</v>
      </c>
      <c r="F1001" s="22" t="s">
        <v>5701</v>
      </c>
      <c r="G1001" s="24">
        <v>64200</v>
      </c>
      <c r="H1001" s="25">
        <v>60</v>
      </c>
      <c r="I1001" s="22" t="s">
        <v>52</v>
      </c>
      <c r="J1001" s="23" t="s">
        <v>5700</v>
      </c>
      <c r="K1001" s="108">
        <v>58850</v>
      </c>
      <c r="L1001" s="23" t="s">
        <v>5700</v>
      </c>
      <c r="M1001" s="108">
        <v>58850</v>
      </c>
      <c r="N1001" s="24" t="s">
        <v>750</v>
      </c>
      <c r="O1001" s="161"/>
      <c r="P1001" s="138"/>
      <c r="Q1001" s="147">
        <v>1000</v>
      </c>
      <c r="R1001" s="149" t="s">
        <v>663</v>
      </c>
      <c r="S1001" s="148">
        <v>55</v>
      </c>
      <c r="T1001" s="108">
        <v>55000</v>
      </c>
      <c r="U1001" s="108">
        <f t="shared" si="438"/>
        <v>3850</v>
      </c>
      <c r="V1001" s="108">
        <f t="shared" si="439"/>
        <v>58850</v>
      </c>
      <c r="W1001" s="127" t="s">
        <v>5702</v>
      </c>
      <c r="X1001" s="51">
        <v>24362</v>
      </c>
      <c r="Y1001" s="113">
        <v>24375</v>
      </c>
      <c r="Z1001" s="113" t="s">
        <v>5703</v>
      </c>
      <c r="AA1001" s="172" t="s">
        <v>5704</v>
      </c>
      <c r="AB1001" s="154"/>
      <c r="AC1001" s="153"/>
      <c r="AD1001" s="153"/>
    </row>
    <row r="1002" spans="1:30" s="2" customFormat="1" ht="48">
      <c r="A1002" s="85">
        <v>24361</v>
      </c>
      <c r="B1002" s="101" t="s">
        <v>5699</v>
      </c>
      <c r="C1002" s="138">
        <v>5</v>
      </c>
      <c r="D1002" s="22" t="s">
        <v>60</v>
      </c>
      <c r="E1002" s="23" t="s">
        <v>5700</v>
      </c>
      <c r="F1002" s="22" t="s">
        <v>5705</v>
      </c>
      <c r="G1002" s="24">
        <v>50825</v>
      </c>
      <c r="H1002" s="25">
        <v>95</v>
      </c>
      <c r="I1002" s="22" t="s">
        <v>52</v>
      </c>
      <c r="J1002" s="26" t="s">
        <v>5700</v>
      </c>
      <c r="K1002" s="27">
        <v>48150</v>
      </c>
      <c r="L1002" s="26" t="s">
        <v>5700</v>
      </c>
      <c r="M1002" s="27">
        <v>48150</v>
      </c>
      <c r="N1002" s="24" t="s">
        <v>750</v>
      </c>
      <c r="O1002" s="161"/>
      <c r="P1002" s="138"/>
      <c r="Q1002" s="147">
        <v>500</v>
      </c>
      <c r="R1002" s="149" t="s">
        <v>663</v>
      </c>
      <c r="S1002" s="148">
        <v>90</v>
      </c>
      <c r="T1002" s="108">
        <v>45000</v>
      </c>
      <c r="U1002" s="108">
        <f t="shared" si="438"/>
        <v>3150</v>
      </c>
      <c r="V1002" s="108">
        <f t="shared" si="439"/>
        <v>48150</v>
      </c>
      <c r="W1002" s="127" t="s">
        <v>5702</v>
      </c>
      <c r="X1002" s="51">
        <v>24362</v>
      </c>
      <c r="Y1002" s="113">
        <v>24375</v>
      </c>
      <c r="Z1002" s="113" t="s">
        <v>5703</v>
      </c>
      <c r="AA1002" s="172" t="s">
        <v>5704</v>
      </c>
      <c r="AB1002" s="154"/>
      <c r="AC1002" s="153"/>
      <c r="AD1002" s="153"/>
    </row>
    <row r="1003" spans="1:30" s="2" customFormat="1" ht="48">
      <c r="A1003" s="85">
        <v>24361</v>
      </c>
      <c r="B1003" s="101" t="s">
        <v>5706</v>
      </c>
      <c r="C1003" s="138">
        <v>4</v>
      </c>
      <c r="D1003" s="22" t="s">
        <v>60</v>
      </c>
      <c r="E1003" s="23" t="s">
        <v>5380</v>
      </c>
      <c r="F1003" s="22" t="s">
        <v>5573</v>
      </c>
      <c r="G1003" s="24">
        <v>7062</v>
      </c>
      <c r="H1003" s="25">
        <v>3300</v>
      </c>
      <c r="I1003" s="22" t="s">
        <v>52</v>
      </c>
      <c r="J1003" s="26" t="s">
        <v>5380</v>
      </c>
      <c r="K1003" s="27">
        <v>7062</v>
      </c>
      <c r="L1003" s="26" t="s">
        <v>5380</v>
      </c>
      <c r="M1003" s="27">
        <v>7062</v>
      </c>
      <c r="N1003" s="24" t="s">
        <v>750</v>
      </c>
      <c r="O1003" s="161"/>
      <c r="P1003" s="138"/>
      <c r="Q1003" s="147">
        <v>2</v>
      </c>
      <c r="R1003" s="149" t="s">
        <v>361</v>
      </c>
      <c r="S1003" s="148">
        <v>3300</v>
      </c>
      <c r="T1003" s="108">
        <v>6600</v>
      </c>
      <c r="U1003" s="108">
        <f t="shared" si="438"/>
        <v>462</v>
      </c>
      <c r="V1003" s="108">
        <f t="shared" si="439"/>
        <v>7062</v>
      </c>
      <c r="W1003" s="127" t="s">
        <v>5707</v>
      </c>
      <c r="X1003" s="51">
        <v>24362</v>
      </c>
      <c r="Y1003" s="113">
        <v>24369</v>
      </c>
      <c r="Z1003" s="113" t="s">
        <v>5708</v>
      </c>
      <c r="AA1003" s="172" t="s">
        <v>5709</v>
      </c>
      <c r="AB1003" s="154"/>
      <c r="AC1003" s="153"/>
      <c r="AD1003" s="153"/>
    </row>
    <row r="1004" spans="1:30" s="2" customFormat="1" ht="48">
      <c r="A1004" s="85">
        <v>24361</v>
      </c>
      <c r="B1004" s="101" t="s">
        <v>5710</v>
      </c>
      <c r="C1004" s="138">
        <v>5</v>
      </c>
      <c r="D1004" s="22" t="s">
        <v>60</v>
      </c>
      <c r="E1004" s="23" t="s">
        <v>661</v>
      </c>
      <c r="F1004" s="22" t="s">
        <v>3232</v>
      </c>
      <c r="G1004" s="24">
        <v>14445</v>
      </c>
      <c r="H1004" s="25">
        <v>13.5</v>
      </c>
      <c r="I1004" s="22" t="s">
        <v>52</v>
      </c>
      <c r="J1004" s="26" t="s">
        <v>661</v>
      </c>
      <c r="K1004" s="27">
        <v>12840</v>
      </c>
      <c r="L1004" s="26" t="s">
        <v>661</v>
      </c>
      <c r="M1004" s="27">
        <v>12840</v>
      </c>
      <c r="N1004" s="24" t="s">
        <v>750</v>
      </c>
      <c r="O1004" s="161"/>
      <c r="P1004" s="138"/>
      <c r="Q1004" s="147">
        <v>1000</v>
      </c>
      <c r="R1004" s="149" t="s">
        <v>663</v>
      </c>
      <c r="S1004" s="148">
        <v>12</v>
      </c>
      <c r="T1004" s="108">
        <v>12000</v>
      </c>
      <c r="U1004" s="108">
        <f t="shared" si="438"/>
        <v>840</v>
      </c>
      <c r="V1004" s="108">
        <f t="shared" si="439"/>
        <v>12840</v>
      </c>
      <c r="W1004" s="127" t="s">
        <v>5711</v>
      </c>
      <c r="X1004" s="51">
        <v>24363</v>
      </c>
      <c r="Y1004" s="113">
        <v>24376</v>
      </c>
      <c r="Z1004" s="113" t="s">
        <v>5712</v>
      </c>
      <c r="AA1004" s="172" t="s">
        <v>4045</v>
      </c>
      <c r="AB1004" s="154"/>
      <c r="AC1004" s="153"/>
      <c r="AD1004" s="153"/>
    </row>
    <row r="1005" spans="1:30" s="2" customFormat="1">
      <c r="A1005" s="85">
        <v>24361</v>
      </c>
      <c r="B1005" s="101" t="s">
        <v>5713</v>
      </c>
      <c r="C1005" s="138">
        <v>7</v>
      </c>
      <c r="D1005" s="22" t="s">
        <v>147</v>
      </c>
      <c r="E1005" s="23" t="s">
        <v>4854</v>
      </c>
      <c r="F1005" s="22" t="s">
        <v>5714</v>
      </c>
      <c r="G1005" s="24">
        <v>16050</v>
      </c>
      <c r="H1005" s="25"/>
      <c r="I1005" s="22" t="s">
        <v>275</v>
      </c>
      <c r="J1005" s="26" t="s">
        <v>4854</v>
      </c>
      <c r="K1005" s="27">
        <v>16050</v>
      </c>
      <c r="L1005" s="26" t="s">
        <v>4854</v>
      </c>
      <c r="M1005" s="27">
        <v>16050</v>
      </c>
      <c r="N1005" s="24" t="s">
        <v>750</v>
      </c>
      <c r="O1005" s="161"/>
      <c r="P1005" s="138"/>
      <c r="Q1005" s="147">
        <v>5</v>
      </c>
      <c r="R1005" s="149" t="s">
        <v>101</v>
      </c>
      <c r="S1005" s="148"/>
      <c r="T1005" s="108">
        <v>15000</v>
      </c>
      <c r="U1005" s="108">
        <f t="shared" si="438"/>
        <v>1050</v>
      </c>
      <c r="V1005" s="108">
        <f t="shared" si="439"/>
        <v>16050</v>
      </c>
      <c r="W1005" s="50" t="s">
        <v>275</v>
      </c>
      <c r="X1005" s="51">
        <v>24356</v>
      </c>
      <c r="Y1005" s="113">
        <v>24356</v>
      </c>
      <c r="Z1005" s="113" t="s">
        <v>275</v>
      </c>
      <c r="AA1005" s="172"/>
      <c r="AB1005" s="154"/>
      <c r="AC1005" s="153"/>
      <c r="AD1005" s="153"/>
    </row>
    <row r="1006" spans="1:30" s="2" customFormat="1">
      <c r="A1006" s="85">
        <v>24361</v>
      </c>
      <c r="B1006" s="101" t="s">
        <v>5715</v>
      </c>
      <c r="C1006" s="138">
        <v>6</v>
      </c>
      <c r="D1006" s="22" t="s">
        <v>112</v>
      </c>
      <c r="E1006" s="23" t="s">
        <v>3056</v>
      </c>
      <c r="F1006" s="22" t="s">
        <v>5716</v>
      </c>
      <c r="G1006" s="24">
        <v>21400</v>
      </c>
      <c r="H1006" s="25">
        <v>20</v>
      </c>
      <c r="I1006" s="22" t="s">
        <v>52</v>
      </c>
      <c r="J1006" s="23" t="s">
        <v>3056</v>
      </c>
      <c r="K1006" s="27">
        <v>21400</v>
      </c>
      <c r="L1006" s="23" t="s">
        <v>3056</v>
      </c>
      <c r="M1006" s="27">
        <v>21400</v>
      </c>
      <c r="N1006" s="24" t="s">
        <v>750</v>
      </c>
      <c r="O1006" s="161"/>
      <c r="P1006" s="138" t="s">
        <v>5717</v>
      </c>
      <c r="Q1006" s="147">
        <v>1000</v>
      </c>
      <c r="R1006" s="149" t="s">
        <v>206</v>
      </c>
      <c r="S1006" s="148">
        <v>20</v>
      </c>
      <c r="T1006" s="108">
        <v>20000</v>
      </c>
      <c r="U1006" s="108">
        <f t="shared" si="438"/>
        <v>1400</v>
      </c>
      <c r="V1006" s="108">
        <f t="shared" si="439"/>
        <v>21400</v>
      </c>
      <c r="W1006" s="127" t="s">
        <v>5718</v>
      </c>
      <c r="X1006" s="51">
        <v>24362</v>
      </c>
      <c r="Y1006" s="113">
        <v>24369</v>
      </c>
      <c r="Z1006" s="113" t="s">
        <v>5719</v>
      </c>
      <c r="AA1006" s="172" t="s">
        <v>5049</v>
      </c>
      <c r="AB1006" s="154"/>
      <c r="AC1006" s="153"/>
      <c r="AD1006" s="153"/>
    </row>
    <row r="1007" spans="1:30" s="2" customFormat="1">
      <c r="A1007" s="85">
        <v>24361</v>
      </c>
      <c r="B1007" s="101" t="s">
        <v>5715</v>
      </c>
      <c r="C1007" s="138">
        <v>6</v>
      </c>
      <c r="D1007" s="22" t="s">
        <v>112</v>
      </c>
      <c r="E1007" s="23" t="s">
        <v>3056</v>
      </c>
      <c r="F1007" s="22" t="s">
        <v>5720</v>
      </c>
      <c r="G1007" s="24">
        <v>21400</v>
      </c>
      <c r="H1007" s="25">
        <v>20</v>
      </c>
      <c r="I1007" s="22" t="s">
        <v>52</v>
      </c>
      <c r="J1007" s="23" t="s">
        <v>3056</v>
      </c>
      <c r="K1007" s="27">
        <v>21400</v>
      </c>
      <c r="L1007" s="23" t="s">
        <v>3056</v>
      </c>
      <c r="M1007" s="27">
        <v>21400</v>
      </c>
      <c r="N1007" s="24" t="s">
        <v>750</v>
      </c>
      <c r="O1007" s="161"/>
      <c r="P1007" s="138" t="s">
        <v>5721</v>
      </c>
      <c r="Q1007" s="147">
        <v>1000</v>
      </c>
      <c r="R1007" s="149" t="s">
        <v>206</v>
      </c>
      <c r="S1007" s="148">
        <v>20</v>
      </c>
      <c r="T1007" s="108">
        <v>20000</v>
      </c>
      <c r="U1007" s="108">
        <f t="shared" ref="U1007" si="440">T1007*7/100</f>
        <v>1400</v>
      </c>
      <c r="V1007" s="108">
        <f t="shared" ref="V1007" si="441">T1007+U1007</f>
        <v>21400</v>
      </c>
      <c r="W1007" s="127" t="s">
        <v>5718</v>
      </c>
      <c r="X1007" s="51">
        <v>24362</v>
      </c>
      <c r="Y1007" s="113">
        <v>24369</v>
      </c>
      <c r="Z1007" s="113" t="s">
        <v>5719</v>
      </c>
      <c r="AA1007" s="172" t="s">
        <v>5049</v>
      </c>
      <c r="AB1007" s="154"/>
      <c r="AC1007" s="153"/>
      <c r="AD1007" s="153"/>
    </row>
    <row r="1008" spans="1:30" s="2" customFormat="1" ht="72">
      <c r="A1008" s="85">
        <v>24362</v>
      </c>
      <c r="B1008" s="101" t="s">
        <v>5722</v>
      </c>
      <c r="C1008" s="138">
        <v>2</v>
      </c>
      <c r="D1008" s="22" t="s">
        <v>60</v>
      </c>
      <c r="E1008" s="23" t="s">
        <v>462</v>
      </c>
      <c r="F1008" s="22" t="s">
        <v>463</v>
      </c>
      <c r="G1008" s="24">
        <v>288900</v>
      </c>
      <c r="H1008" s="25">
        <v>270</v>
      </c>
      <c r="I1008" s="22" t="s">
        <v>52</v>
      </c>
      <c r="J1008" s="26" t="s">
        <v>462</v>
      </c>
      <c r="K1008" s="27">
        <v>288900</v>
      </c>
      <c r="L1008" s="26" t="s">
        <v>462</v>
      </c>
      <c r="M1008" s="27">
        <v>288900</v>
      </c>
      <c r="N1008" s="24" t="s">
        <v>750</v>
      </c>
      <c r="O1008" s="161"/>
      <c r="P1008" s="138"/>
      <c r="Q1008" s="147">
        <v>1000</v>
      </c>
      <c r="R1008" s="149" t="s">
        <v>256</v>
      </c>
      <c r="S1008" s="148">
        <v>270</v>
      </c>
      <c r="T1008" s="108">
        <v>270000</v>
      </c>
      <c r="U1008" s="108">
        <f t="shared" si="438"/>
        <v>18900</v>
      </c>
      <c r="V1008" s="108">
        <f t="shared" si="439"/>
        <v>288900</v>
      </c>
      <c r="W1008" s="127" t="s">
        <v>5723</v>
      </c>
      <c r="X1008" s="51">
        <v>24363</v>
      </c>
      <c r="Y1008" s="113">
        <v>24391</v>
      </c>
      <c r="Z1008" s="113" t="s">
        <v>5724</v>
      </c>
      <c r="AA1008" s="172" t="s">
        <v>1489</v>
      </c>
      <c r="AB1008" s="154"/>
      <c r="AC1008" s="153"/>
      <c r="AD1008" s="153"/>
    </row>
    <row r="1009" spans="1:30" s="2" customFormat="1" ht="48">
      <c r="A1009" s="85">
        <v>24362</v>
      </c>
      <c r="B1009" s="101" t="s">
        <v>5725</v>
      </c>
      <c r="C1009" s="138">
        <v>6</v>
      </c>
      <c r="D1009" s="22" t="s">
        <v>147</v>
      </c>
      <c r="E1009" s="23" t="s">
        <v>620</v>
      </c>
      <c r="F1009" s="22" t="s">
        <v>5726</v>
      </c>
      <c r="G1009" s="24">
        <v>1504.69</v>
      </c>
      <c r="H1009" s="25">
        <v>7.4999999999999997E-2</v>
      </c>
      <c r="I1009" s="22" t="s">
        <v>52</v>
      </c>
      <c r="J1009" s="26" t="s">
        <v>620</v>
      </c>
      <c r="K1009" s="27">
        <v>1406.25</v>
      </c>
      <c r="L1009" s="26" t="s">
        <v>620</v>
      </c>
      <c r="M1009" s="27">
        <v>1406.25</v>
      </c>
      <c r="N1009" s="24" t="s">
        <v>750</v>
      </c>
      <c r="O1009" s="161"/>
      <c r="P1009" s="138" t="s">
        <v>5682</v>
      </c>
      <c r="Q1009" s="147">
        <v>18750</v>
      </c>
      <c r="R1009" s="149" t="s">
        <v>301</v>
      </c>
      <c r="S1009" s="148">
        <v>7.4999999999999997E-2</v>
      </c>
      <c r="T1009" s="108">
        <v>1406.25</v>
      </c>
      <c r="U1009" s="108">
        <v>0</v>
      </c>
      <c r="V1009" s="108">
        <f t="shared" si="439"/>
        <v>1406.25</v>
      </c>
      <c r="W1009" s="127" t="s">
        <v>5727</v>
      </c>
      <c r="X1009" s="51">
        <v>24362</v>
      </c>
      <c r="Y1009" s="113">
        <v>24364</v>
      </c>
      <c r="Z1009" s="113" t="s">
        <v>5728</v>
      </c>
      <c r="AA1009" s="172" t="s">
        <v>899</v>
      </c>
      <c r="AB1009" s="154"/>
      <c r="AC1009" s="153"/>
      <c r="AD1009" s="153"/>
    </row>
    <row r="1010" spans="1:30" s="2" customFormat="1">
      <c r="A1010" s="85">
        <v>24351</v>
      </c>
      <c r="B1010" s="101" t="s">
        <v>5729</v>
      </c>
      <c r="C1010" s="138">
        <v>7</v>
      </c>
      <c r="D1010" s="22" t="s">
        <v>147</v>
      </c>
      <c r="E1010" s="23" t="s">
        <v>436</v>
      </c>
      <c r="F1010" s="22" t="s">
        <v>437</v>
      </c>
      <c r="G1010" s="24">
        <v>321</v>
      </c>
      <c r="H1010" s="25"/>
      <c r="I1010" s="22" t="s">
        <v>275</v>
      </c>
      <c r="J1010" s="26" t="s">
        <v>436</v>
      </c>
      <c r="K1010" s="27">
        <v>321</v>
      </c>
      <c r="L1010" s="26" t="s">
        <v>436</v>
      </c>
      <c r="M1010" s="27">
        <v>321</v>
      </c>
      <c r="N1010" s="24" t="s">
        <v>750</v>
      </c>
      <c r="O1010" s="161"/>
      <c r="P1010" s="138"/>
      <c r="Q1010" s="147">
        <v>3</v>
      </c>
      <c r="R1010" s="149" t="s">
        <v>101</v>
      </c>
      <c r="S1010" s="148"/>
      <c r="T1010" s="108">
        <v>300</v>
      </c>
      <c r="U1010" s="108">
        <f t="shared" si="438"/>
        <v>21</v>
      </c>
      <c r="V1010" s="108">
        <f t="shared" si="439"/>
        <v>321</v>
      </c>
      <c r="W1010" s="50" t="s">
        <v>275</v>
      </c>
      <c r="X1010" s="51">
        <v>24355</v>
      </c>
      <c r="Y1010" s="113">
        <v>24355</v>
      </c>
      <c r="Z1010" s="113" t="s">
        <v>275</v>
      </c>
      <c r="AA1010" s="172"/>
      <c r="AB1010" s="154"/>
      <c r="AC1010" s="153"/>
      <c r="AD1010" s="153"/>
    </row>
    <row r="1011" spans="1:30" s="2" customFormat="1" ht="48">
      <c r="A1011" s="85">
        <v>24361</v>
      </c>
      <c r="B1011" s="101" t="s">
        <v>5730</v>
      </c>
      <c r="C1011" s="138">
        <v>7</v>
      </c>
      <c r="D1011" s="22" t="s">
        <v>147</v>
      </c>
      <c r="E1011" s="23" t="s">
        <v>1204</v>
      </c>
      <c r="F1011" s="22" t="s">
        <v>5731</v>
      </c>
      <c r="G1011" s="24">
        <v>2782</v>
      </c>
      <c r="H1011" s="25"/>
      <c r="I1011" s="22" t="s">
        <v>275</v>
      </c>
      <c r="J1011" s="26" t="s">
        <v>1204</v>
      </c>
      <c r="K1011" s="27">
        <v>2782</v>
      </c>
      <c r="L1011" s="26" t="s">
        <v>1204</v>
      </c>
      <c r="M1011" s="27">
        <v>2782</v>
      </c>
      <c r="N1011" s="24" t="s">
        <v>750</v>
      </c>
      <c r="O1011" s="161"/>
      <c r="P1011" s="138"/>
      <c r="Q1011" s="147">
        <v>4</v>
      </c>
      <c r="R1011" s="149" t="s">
        <v>101</v>
      </c>
      <c r="S1011" s="148"/>
      <c r="T1011" s="108">
        <v>2600</v>
      </c>
      <c r="U1011" s="108">
        <f t="shared" ref="U1011:U1038" si="442">T1011*7/100</f>
        <v>182</v>
      </c>
      <c r="V1011" s="108">
        <f t="shared" ref="V1011:V1038" si="443">T1011+U1011</f>
        <v>2782</v>
      </c>
      <c r="W1011" s="50" t="s">
        <v>275</v>
      </c>
      <c r="X1011" s="51">
        <v>24357</v>
      </c>
      <c r="Y1011" s="113">
        <v>24357</v>
      </c>
      <c r="Z1011" s="113" t="s">
        <v>275</v>
      </c>
      <c r="AA1011" s="172"/>
      <c r="AB1011" s="154"/>
      <c r="AC1011" s="153"/>
      <c r="AD1011" s="153"/>
    </row>
    <row r="1012" spans="1:30" s="2" customFormat="1">
      <c r="A1012" s="85">
        <v>24361</v>
      </c>
      <c r="B1012" s="101" t="s">
        <v>5732</v>
      </c>
      <c r="C1012" s="138">
        <v>7</v>
      </c>
      <c r="D1012" s="22" t="s">
        <v>147</v>
      </c>
      <c r="E1012" s="23" t="s">
        <v>4854</v>
      </c>
      <c r="F1012" s="22" t="s">
        <v>5733</v>
      </c>
      <c r="G1012" s="24">
        <v>12840</v>
      </c>
      <c r="H1012" s="25"/>
      <c r="I1012" s="22" t="s">
        <v>275</v>
      </c>
      <c r="J1012" s="26" t="s">
        <v>4854</v>
      </c>
      <c r="K1012" s="27">
        <v>12840</v>
      </c>
      <c r="L1012" s="26" t="s">
        <v>4854</v>
      </c>
      <c r="M1012" s="27">
        <v>12840</v>
      </c>
      <c r="N1012" s="24" t="s">
        <v>750</v>
      </c>
      <c r="O1012" s="161"/>
      <c r="P1012" s="138"/>
      <c r="Q1012" s="147">
        <v>3</v>
      </c>
      <c r="R1012" s="149" t="s">
        <v>101</v>
      </c>
      <c r="S1012" s="148"/>
      <c r="T1012" s="108">
        <v>12000</v>
      </c>
      <c r="U1012" s="108">
        <f t="shared" si="442"/>
        <v>840</v>
      </c>
      <c r="V1012" s="108">
        <f t="shared" si="443"/>
        <v>12840</v>
      </c>
      <c r="W1012" s="50" t="s">
        <v>275</v>
      </c>
      <c r="X1012" s="51">
        <v>24356</v>
      </c>
      <c r="Y1012" s="113">
        <v>24356</v>
      </c>
      <c r="Z1012" s="113" t="s">
        <v>275</v>
      </c>
      <c r="AA1012" s="172"/>
      <c r="AB1012" s="154"/>
      <c r="AC1012" s="153"/>
      <c r="AD1012" s="153"/>
    </row>
    <row r="1013" spans="1:30" s="2" customFormat="1">
      <c r="A1013" s="85">
        <v>24363</v>
      </c>
      <c r="B1013" s="101" t="s">
        <v>5734</v>
      </c>
      <c r="C1013" s="138">
        <v>7</v>
      </c>
      <c r="D1013" s="22" t="s">
        <v>147</v>
      </c>
      <c r="E1013" s="23" t="s">
        <v>436</v>
      </c>
      <c r="F1013" s="22" t="s">
        <v>437</v>
      </c>
      <c r="G1013" s="24">
        <v>1647.8</v>
      </c>
      <c r="H1013" s="25"/>
      <c r="I1013" s="22" t="s">
        <v>275</v>
      </c>
      <c r="J1013" s="26" t="s">
        <v>436</v>
      </c>
      <c r="K1013" s="27">
        <v>1647.8</v>
      </c>
      <c r="L1013" s="26" t="s">
        <v>436</v>
      </c>
      <c r="M1013" s="27">
        <v>1647.8</v>
      </c>
      <c r="N1013" s="24" t="s">
        <v>750</v>
      </c>
      <c r="O1013" s="161"/>
      <c r="P1013" s="138"/>
      <c r="Q1013" s="147">
        <v>3</v>
      </c>
      <c r="R1013" s="149" t="s">
        <v>101</v>
      </c>
      <c r="S1013" s="148"/>
      <c r="T1013" s="108">
        <v>1540</v>
      </c>
      <c r="U1013" s="108">
        <f t="shared" si="442"/>
        <v>107.8</v>
      </c>
      <c r="V1013" s="108">
        <f t="shared" si="443"/>
        <v>1647.8</v>
      </c>
      <c r="W1013" s="50" t="s">
        <v>275</v>
      </c>
      <c r="X1013" s="51">
        <v>24362</v>
      </c>
      <c r="Y1013" s="113">
        <v>24362</v>
      </c>
      <c r="Z1013" s="113" t="s">
        <v>275</v>
      </c>
      <c r="AA1013" s="172"/>
      <c r="AB1013" s="154"/>
      <c r="AC1013" s="153"/>
      <c r="AD1013" s="153"/>
    </row>
    <row r="1014" spans="1:30" s="2" customFormat="1" ht="48">
      <c r="A1014" s="85">
        <v>24363</v>
      </c>
      <c r="B1014" s="101" t="s">
        <v>5735</v>
      </c>
      <c r="C1014" s="138">
        <v>2</v>
      </c>
      <c r="D1014" s="22" t="s">
        <v>60</v>
      </c>
      <c r="E1014" s="23" t="s">
        <v>197</v>
      </c>
      <c r="F1014" s="22" t="s">
        <v>5736</v>
      </c>
      <c r="G1014" s="24">
        <v>6420</v>
      </c>
      <c r="H1014" s="25">
        <v>1.2</v>
      </c>
      <c r="I1014" s="22" t="s">
        <v>52</v>
      </c>
      <c r="J1014" s="26" t="s">
        <v>197</v>
      </c>
      <c r="K1014" s="27">
        <v>6420</v>
      </c>
      <c r="L1014" s="26" t="s">
        <v>197</v>
      </c>
      <c r="M1014" s="27">
        <v>6420</v>
      </c>
      <c r="N1014" s="24" t="s">
        <v>750</v>
      </c>
      <c r="O1014" s="161"/>
      <c r="P1014" s="138"/>
      <c r="Q1014" s="147">
        <v>5000</v>
      </c>
      <c r="R1014" s="149" t="s">
        <v>80</v>
      </c>
      <c r="S1014" s="148">
        <v>1.2</v>
      </c>
      <c r="T1014" s="108">
        <v>6000</v>
      </c>
      <c r="U1014" s="108">
        <f t="shared" si="442"/>
        <v>420</v>
      </c>
      <c r="V1014" s="108">
        <f t="shared" si="443"/>
        <v>6420</v>
      </c>
      <c r="W1014" s="127" t="s">
        <v>5737</v>
      </c>
      <c r="X1014" s="51">
        <v>24364</v>
      </c>
      <c r="Y1014" s="113">
        <v>24375</v>
      </c>
      <c r="Z1014" s="113" t="s">
        <v>5738</v>
      </c>
      <c r="AA1014" s="172" t="s">
        <v>5644</v>
      </c>
      <c r="AB1014" s="154"/>
      <c r="AC1014" s="153"/>
      <c r="AD1014" s="153"/>
    </row>
    <row r="1015" spans="1:30" s="2" customFormat="1" ht="48">
      <c r="A1015" s="85">
        <v>24363</v>
      </c>
      <c r="B1015" s="101" t="s">
        <v>5739</v>
      </c>
      <c r="C1015" s="138">
        <v>2</v>
      </c>
      <c r="D1015" s="22" t="s">
        <v>60</v>
      </c>
      <c r="E1015" s="23" t="s">
        <v>3056</v>
      </c>
      <c r="F1015" s="22" t="s">
        <v>3057</v>
      </c>
      <c r="G1015" s="24">
        <v>10593</v>
      </c>
      <c r="H1015" s="25">
        <v>33</v>
      </c>
      <c r="I1015" s="22" t="s">
        <v>52</v>
      </c>
      <c r="J1015" s="26" t="s">
        <v>3056</v>
      </c>
      <c r="K1015" s="27">
        <v>9630</v>
      </c>
      <c r="L1015" s="26" t="s">
        <v>3056</v>
      </c>
      <c r="M1015" s="27">
        <v>9630</v>
      </c>
      <c r="N1015" s="24" t="s">
        <v>750</v>
      </c>
      <c r="O1015" s="161"/>
      <c r="P1015" s="138"/>
      <c r="Q1015" s="147">
        <v>300</v>
      </c>
      <c r="R1015" s="149" t="s">
        <v>53</v>
      </c>
      <c r="S1015" s="148">
        <v>30</v>
      </c>
      <c r="T1015" s="108">
        <v>9000</v>
      </c>
      <c r="U1015" s="108">
        <f t="shared" ref="U1015:U1025" si="444">T1015*7/100</f>
        <v>630</v>
      </c>
      <c r="V1015" s="108">
        <f t="shared" ref="V1015:V1026" si="445">T1015+U1015</f>
        <v>9630</v>
      </c>
      <c r="W1015" s="127" t="s">
        <v>5740</v>
      </c>
      <c r="X1015" s="51">
        <v>24364</v>
      </c>
      <c r="Y1015" s="113">
        <v>24371</v>
      </c>
      <c r="Z1015" s="113" t="s">
        <v>5741</v>
      </c>
      <c r="AA1015" s="172" t="s">
        <v>1489</v>
      </c>
      <c r="AB1015" s="154"/>
      <c r="AC1015" s="153"/>
      <c r="AD1015" s="153"/>
    </row>
    <row r="1016" spans="1:30" s="2" customFormat="1" ht="48">
      <c r="A1016" s="85">
        <v>24364</v>
      </c>
      <c r="B1016" s="101" t="s">
        <v>5742</v>
      </c>
      <c r="C1016" s="138">
        <v>2</v>
      </c>
      <c r="D1016" s="22" t="s">
        <v>60</v>
      </c>
      <c r="E1016" s="23" t="s">
        <v>3056</v>
      </c>
      <c r="F1016" s="22" t="s">
        <v>5241</v>
      </c>
      <c r="G1016" s="24">
        <v>38520</v>
      </c>
      <c r="H1016" s="25">
        <v>1.2</v>
      </c>
      <c r="I1016" s="22" t="s">
        <v>52</v>
      </c>
      <c r="J1016" s="26" t="s">
        <v>3056</v>
      </c>
      <c r="K1016" s="27">
        <v>38520</v>
      </c>
      <c r="L1016" s="26" t="s">
        <v>3056</v>
      </c>
      <c r="M1016" s="27">
        <v>38520</v>
      </c>
      <c r="N1016" s="24" t="s">
        <v>750</v>
      </c>
      <c r="O1016" s="161"/>
      <c r="P1016" s="138"/>
      <c r="Q1016" s="147">
        <v>3000</v>
      </c>
      <c r="R1016" s="149" t="s">
        <v>80</v>
      </c>
      <c r="S1016" s="148">
        <v>1.2</v>
      </c>
      <c r="T1016" s="108">
        <v>36000</v>
      </c>
      <c r="U1016" s="108">
        <f t="shared" si="444"/>
        <v>2520</v>
      </c>
      <c r="V1016" s="108">
        <f t="shared" si="445"/>
        <v>38520</v>
      </c>
      <c r="W1016" s="127" t="s">
        <v>5743</v>
      </c>
      <c r="X1016" s="51">
        <v>24370</v>
      </c>
      <c r="Y1016" s="113">
        <v>24389</v>
      </c>
      <c r="Z1016" s="113" t="s">
        <v>5744</v>
      </c>
      <c r="AA1016" s="172" t="s">
        <v>5745</v>
      </c>
      <c r="AB1016" s="154"/>
      <c r="AC1016" s="153"/>
      <c r="AD1016" s="153"/>
    </row>
    <row r="1017" spans="1:30" s="2" customFormat="1" ht="48">
      <c r="A1017" s="85">
        <v>24364</v>
      </c>
      <c r="B1017" s="101" t="s">
        <v>5742</v>
      </c>
      <c r="C1017" s="138">
        <v>2</v>
      </c>
      <c r="D1017" s="22" t="s">
        <v>60</v>
      </c>
      <c r="E1017" s="23" t="s">
        <v>3056</v>
      </c>
      <c r="F1017" s="22" t="s">
        <v>3873</v>
      </c>
      <c r="G1017" s="24">
        <v>19260</v>
      </c>
      <c r="H1017" s="25">
        <v>0.9</v>
      </c>
      <c r="I1017" s="22" t="s">
        <v>52</v>
      </c>
      <c r="J1017" s="26" t="s">
        <v>3056</v>
      </c>
      <c r="K1017" s="27">
        <v>19260</v>
      </c>
      <c r="L1017" s="26" t="s">
        <v>3056</v>
      </c>
      <c r="M1017" s="27">
        <v>19260</v>
      </c>
      <c r="N1017" s="24" t="s">
        <v>750</v>
      </c>
      <c r="O1017" s="161"/>
      <c r="P1017" s="138"/>
      <c r="Q1017" s="147">
        <v>20000</v>
      </c>
      <c r="R1017" s="149" t="s">
        <v>80</v>
      </c>
      <c r="S1017" s="148">
        <v>0.9</v>
      </c>
      <c r="T1017" s="108">
        <v>18000</v>
      </c>
      <c r="U1017" s="108">
        <f t="shared" ref="U1017:U1019" si="446">T1017*7/100</f>
        <v>1260</v>
      </c>
      <c r="V1017" s="108">
        <f t="shared" ref="V1017:V1019" si="447">T1017+U1017</f>
        <v>19260</v>
      </c>
      <c r="W1017" s="127" t="s">
        <v>5743</v>
      </c>
      <c r="X1017" s="51">
        <v>24370</v>
      </c>
      <c r="Y1017" s="113">
        <v>24389</v>
      </c>
      <c r="Z1017" s="113" t="s">
        <v>5744</v>
      </c>
      <c r="AA1017" s="172" t="s">
        <v>5745</v>
      </c>
      <c r="AB1017" s="154"/>
      <c r="AC1017" s="153"/>
      <c r="AD1017" s="153"/>
    </row>
    <row r="1018" spans="1:30" s="2" customFormat="1" ht="48">
      <c r="A1018" s="85">
        <v>24364</v>
      </c>
      <c r="B1018" s="101" t="s">
        <v>5742</v>
      </c>
      <c r="C1018" s="138">
        <v>2</v>
      </c>
      <c r="D1018" s="22" t="s">
        <v>60</v>
      </c>
      <c r="E1018" s="23" t="s">
        <v>3056</v>
      </c>
      <c r="F1018" s="22" t="s">
        <v>5746</v>
      </c>
      <c r="G1018" s="24">
        <v>26750</v>
      </c>
      <c r="H1018" s="25">
        <v>0.5</v>
      </c>
      <c r="I1018" s="22" t="s">
        <v>52</v>
      </c>
      <c r="J1018" s="26" t="s">
        <v>3056</v>
      </c>
      <c r="K1018" s="27">
        <v>26750</v>
      </c>
      <c r="L1018" s="26" t="s">
        <v>3056</v>
      </c>
      <c r="M1018" s="27">
        <v>26750</v>
      </c>
      <c r="N1018" s="24" t="s">
        <v>750</v>
      </c>
      <c r="O1018" s="161"/>
      <c r="P1018" s="138"/>
      <c r="Q1018" s="147">
        <v>50000</v>
      </c>
      <c r="R1018" s="149" t="s">
        <v>80</v>
      </c>
      <c r="S1018" s="148">
        <v>0.5</v>
      </c>
      <c r="T1018" s="108">
        <v>25000</v>
      </c>
      <c r="U1018" s="108">
        <f t="shared" si="446"/>
        <v>1750</v>
      </c>
      <c r="V1018" s="108">
        <f t="shared" si="447"/>
        <v>26750</v>
      </c>
      <c r="W1018" s="127" t="s">
        <v>5743</v>
      </c>
      <c r="X1018" s="51">
        <v>24370</v>
      </c>
      <c r="Y1018" s="113">
        <v>24389</v>
      </c>
      <c r="Z1018" s="113" t="s">
        <v>5744</v>
      </c>
      <c r="AA1018" s="172" t="s">
        <v>5745</v>
      </c>
      <c r="AB1018" s="154"/>
      <c r="AC1018" s="153"/>
      <c r="AD1018" s="153"/>
    </row>
    <row r="1019" spans="1:30" s="2" customFormat="1" ht="48">
      <c r="A1019" s="85">
        <v>24364</v>
      </c>
      <c r="B1019" s="101" t="s">
        <v>5742</v>
      </c>
      <c r="C1019" s="138">
        <v>2</v>
      </c>
      <c r="D1019" s="22" t="s">
        <v>60</v>
      </c>
      <c r="E1019" s="23" t="s">
        <v>3056</v>
      </c>
      <c r="F1019" s="22" t="s">
        <v>3141</v>
      </c>
      <c r="G1019" s="24">
        <v>26750</v>
      </c>
      <c r="H1019" s="25">
        <v>0.5</v>
      </c>
      <c r="I1019" s="22" t="s">
        <v>52</v>
      </c>
      <c r="J1019" s="26" t="s">
        <v>3056</v>
      </c>
      <c r="K1019" s="27">
        <v>26750</v>
      </c>
      <c r="L1019" s="26" t="s">
        <v>3056</v>
      </c>
      <c r="M1019" s="27">
        <v>26750</v>
      </c>
      <c r="N1019" s="24" t="s">
        <v>750</v>
      </c>
      <c r="O1019" s="161"/>
      <c r="P1019" s="138"/>
      <c r="Q1019" s="147">
        <v>50000</v>
      </c>
      <c r="R1019" s="149" t="s">
        <v>80</v>
      </c>
      <c r="S1019" s="148">
        <v>0.5</v>
      </c>
      <c r="T1019" s="108">
        <v>25000</v>
      </c>
      <c r="U1019" s="108">
        <f t="shared" si="446"/>
        <v>1750</v>
      </c>
      <c r="V1019" s="108">
        <f t="shared" si="447"/>
        <v>26750</v>
      </c>
      <c r="W1019" s="127" t="s">
        <v>5743</v>
      </c>
      <c r="X1019" s="51">
        <v>24370</v>
      </c>
      <c r="Y1019" s="113">
        <v>24389</v>
      </c>
      <c r="Z1019" s="113" t="s">
        <v>5744</v>
      </c>
      <c r="AA1019" s="172" t="s">
        <v>5745</v>
      </c>
      <c r="AB1019" s="154"/>
      <c r="AC1019" s="153"/>
      <c r="AD1019" s="153"/>
    </row>
    <row r="1020" spans="1:30" s="2" customFormat="1">
      <c r="A1020" s="85">
        <v>24365</v>
      </c>
      <c r="B1020" s="101" t="s">
        <v>5747</v>
      </c>
      <c r="C1020" s="138">
        <v>2</v>
      </c>
      <c r="D1020" s="22" t="s">
        <v>60</v>
      </c>
      <c r="E1020" s="23" t="s">
        <v>462</v>
      </c>
      <c r="F1020" s="22" t="s">
        <v>5748</v>
      </c>
      <c r="G1020" s="24">
        <v>9897.5</v>
      </c>
      <c r="H1020" s="25">
        <v>925</v>
      </c>
      <c r="I1020" s="22" t="s">
        <v>52</v>
      </c>
      <c r="J1020" s="23" t="s">
        <v>462</v>
      </c>
      <c r="K1020" s="27">
        <v>9202</v>
      </c>
      <c r="L1020" s="23" t="s">
        <v>462</v>
      </c>
      <c r="M1020" s="27">
        <v>9202</v>
      </c>
      <c r="N1020" s="24" t="s">
        <v>750</v>
      </c>
      <c r="O1020" s="161"/>
      <c r="P1020" s="138"/>
      <c r="Q1020" s="147">
        <v>10</v>
      </c>
      <c r="R1020" s="149" t="s">
        <v>256</v>
      </c>
      <c r="S1020" s="148">
        <v>860</v>
      </c>
      <c r="T1020" s="108">
        <v>8600</v>
      </c>
      <c r="U1020" s="108">
        <f t="shared" si="444"/>
        <v>602</v>
      </c>
      <c r="V1020" s="108">
        <f t="shared" si="445"/>
        <v>9202</v>
      </c>
      <c r="W1020" s="127" t="s">
        <v>5749</v>
      </c>
      <c r="X1020" s="51">
        <v>24371</v>
      </c>
      <c r="Y1020" s="113">
        <v>24384</v>
      </c>
      <c r="Z1020" s="113" t="s">
        <v>5750</v>
      </c>
      <c r="AA1020" s="172" t="s">
        <v>5751</v>
      </c>
      <c r="AB1020" s="154"/>
      <c r="AC1020" s="153"/>
      <c r="AD1020" s="153"/>
    </row>
    <row r="1021" spans="1:30" s="2" customFormat="1">
      <c r="A1021" s="85">
        <v>24365</v>
      </c>
      <c r="B1021" s="101" t="s">
        <v>5747</v>
      </c>
      <c r="C1021" s="138">
        <v>2</v>
      </c>
      <c r="D1021" s="22" t="s">
        <v>60</v>
      </c>
      <c r="E1021" s="23" t="s">
        <v>462</v>
      </c>
      <c r="F1021" s="22" t="s">
        <v>5752</v>
      </c>
      <c r="G1021" s="24">
        <v>9897.5</v>
      </c>
      <c r="H1021" s="25">
        <v>925</v>
      </c>
      <c r="I1021" s="22" t="s">
        <v>52</v>
      </c>
      <c r="J1021" s="23" t="s">
        <v>462</v>
      </c>
      <c r="K1021" s="27">
        <v>9202</v>
      </c>
      <c r="L1021" s="23" t="s">
        <v>462</v>
      </c>
      <c r="M1021" s="27">
        <v>9202</v>
      </c>
      <c r="N1021" s="24" t="s">
        <v>750</v>
      </c>
      <c r="O1021" s="161"/>
      <c r="P1021" s="138"/>
      <c r="Q1021" s="147">
        <v>10</v>
      </c>
      <c r="R1021" s="149" t="s">
        <v>256</v>
      </c>
      <c r="S1021" s="148">
        <v>860</v>
      </c>
      <c r="T1021" s="108">
        <v>8600</v>
      </c>
      <c r="U1021" s="108">
        <f t="shared" ref="U1021:U1022" si="448">T1021*7/100</f>
        <v>602</v>
      </c>
      <c r="V1021" s="108">
        <f t="shared" ref="V1021:V1022" si="449">T1021+U1021</f>
        <v>9202</v>
      </c>
      <c r="W1021" s="127" t="s">
        <v>5749</v>
      </c>
      <c r="X1021" s="51">
        <v>24371</v>
      </c>
      <c r="Y1021" s="113">
        <v>24384</v>
      </c>
      <c r="Z1021" s="113" t="s">
        <v>5750</v>
      </c>
      <c r="AA1021" s="172" t="s">
        <v>5751</v>
      </c>
      <c r="AB1021" s="154"/>
      <c r="AC1021" s="153"/>
      <c r="AD1021" s="153"/>
    </row>
    <row r="1022" spans="1:30" s="2" customFormat="1">
      <c r="A1022" s="85">
        <v>24365</v>
      </c>
      <c r="B1022" s="101" t="s">
        <v>5747</v>
      </c>
      <c r="C1022" s="138">
        <v>2</v>
      </c>
      <c r="D1022" s="22" t="s">
        <v>60</v>
      </c>
      <c r="E1022" s="23" t="s">
        <v>462</v>
      </c>
      <c r="F1022" s="22" t="s">
        <v>5753</v>
      </c>
      <c r="G1022" s="24">
        <v>9897.5</v>
      </c>
      <c r="H1022" s="25">
        <v>925</v>
      </c>
      <c r="I1022" s="22" t="s">
        <v>52</v>
      </c>
      <c r="J1022" s="23" t="s">
        <v>462</v>
      </c>
      <c r="K1022" s="27">
        <v>9202</v>
      </c>
      <c r="L1022" s="23" t="s">
        <v>462</v>
      </c>
      <c r="M1022" s="27">
        <v>9202</v>
      </c>
      <c r="N1022" s="24" t="s">
        <v>750</v>
      </c>
      <c r="O1022" s="161"/>
      <c r="P1022" s="138"/>
      <c r="Q1022" s="147">
        <v>10</v>
      </c>
      <c r="R1022" s="149" t="s">
        <v>256</v>
      </c>
      <c r="S1022" s="148">
        <v>860</v>
      </c>
      <c r="T1022" s="108">
        <v>8600</v>
      </c>
      <c r="U1022" s="108">
        <f t="shared" si="448"/>
        <v>602</v>
      </c>
      <c r="V1022" s="108">
        <f t="shared" si="449"/>
        <v>9202</v>
      </c>
      <c r="W1022" s="127" t="s">
        <v>5749</v>
      </c>
      <c r="X1022" s="51">
        <v>24371</v>
      </c>
      <c r="Y1022" s="113">
        <v>24384</v>
      </c>
      <c r="Z1022" s="113" t="s">
        <v>5750</v>
      </c>
      <c r="AA1022" s="172" t="s">
        <v>5751</v>
      </c>
      <c r="AB1022" s="154"/>
      <c r="AC1022" s="153"/>
      <c r="AD1022" s="153"/>
    </row>
    <row r="1023" spans="1:30" s="2" customFormat="1">
      <c r="A1023" s="85">
        <v>24365</v>
      </c>
      <c r="B1023" s="101" t="s">
        <v>5754</v>
      </c>
      <c r="C1023" s="138">
        <v>4</v>
      </c>
      <c r="D1023" s="22" t="s">
        <v>60</v>
      </c>
      <c r="E1023" s="23" t="s">
        <v>5755</v>
      </c>
      <c r="F1023" s="22" t="s">
        <v>5756</v>
      </c>
      <c r="G1023" s="24">
        <v>6676.8</v>
      </c>
      <c r="H1023" s="25">
        <v>390</v>
      </c>
      <c r="I1023" s="22" t="s">
        <v>52</v>
      </c>
      <c r="J1023" s="26" t="s">
        <v>5757</v>
      </c>
      <c r="K1023" s="27">
        <v>5136</v>
      </c>
      <c r="L1023" s="26" t="s">
        <v>5757</v>
      </c>
      <c r="M1023" s="27">
        <v>5136</v>
      </c>
      <c r="N1023" s="24" t="s">
        <v>750</v>
      </c>
      <c r="O1023" s="161"/>
      <c r="P1023" s="138"/>
      <c r="Q1023" s="147">
        <v>16</v>
      </c>
      <c r="R1023" s="149" t="s">
        <v>5758</v>
      </c>
      <c r="S1023" s="148">
        <v>300</v>
      </c>
      <c r="T1023" s="108">
        <v>4800</v>
      </c>
      <c r="U1023" s="108">
        <f t="shared" si="444"/>
        <v>336</v>
      </c>
      <c r="V1023" s="108">
        <f t="shared" si="445"/>
        <v>5136</v>
      </c>
      <c r="W1023" s="127" t="s">
        <v>5759</v>
      </c>
      <c r="X1023" s="51">
        <v>24371</v>
      </c>
      <c r="Y1023" s="113">
        <v>24376</v>
      </c>
      <c r="Z1023" s="113" t="s">
        <v>5760</v>
      </c>
      <c r="AA1023" s="172" t="s">
        <v>5709</v>
      </c>
      <c r="AB1023" s="154"/>
      <c r="AC1023" s="153"/>
      <c r="AD1023" s="153"/>
    </row>
    <row r="1024" spans="1:30" s="2" customFormat="1" ht="48">
      <c r="A1024" s="85">
        <v>24365</v>
      </c>
      <c r="B1024" s="101" t="s">
        <v>5761</v>
      </c>
      <c r="C1024" s="138">
        <v>3</v>
      </c>
      <c r="D1024" s="22" t="s">
        <v>60</v>
      </c>
      <c r="E1024" s="23" t="s">
        <v>1328</v>
      </c>
      <c r="F1024" s="22" t="s">
        <v>3120</v>
      </c>
      <c r="G1024" s="24">
        <v>445120</v>
      </c>
      <c r="H1024" s="25">
        <v>52000</v>
      </c>
      <c r="I1024" s="22" t="s">
        <v>52</v>
      </c>
      <c r="J1024" s="26" t="s">
        <v>1328</v>
      </c>
      <c r="K1024" s="27">
        <v>445120</v>
      </c>
      <c r="L1024" s="26" t="s">
        <v>1328</v>
      </c>
      <c r="M1024" s="27">
        <v>445120</v>
      </c>
      <c r="N1024" s="24" t="s">
        <v>750</v>
      </c>
      <c r="O1024" s="161"/>
      <c r="P1024" s="138"/>
      <c r="Q1024" s="147">
        <v>8</v>
      </c>
      <c r="R1024" s="149" t="s">
        <v>1618</v>
      </c>
      <c r="S1024" s="148">
        <v>52000</v>
      </c>
      <c r="T1024" s="108">
        <v>416000</v>
      </c>
      <c r="U1024" s="108">
        <f t="shared" si="444"/>
        <v>29120</v>
      </c>
      <c r="V1024" s="108">
        <f t="shared" si="445"/>
        <v>445120</v>
      </c>
      <c r="W1024" s="127" t="s">
        <v>5762</v>
      </c>
      <c r="X1024" s="51">
        <v>24370</v>
      </c>
      <c r="Y1024" s="113">
        <v>24372</v>
      </c>
      <c r="Z1024" s="113" t="s">
        <v>5763</v>
      </c>
      <c r="AA1024" s="172" t="s">
        <v>4060</v>
      </c>
      <c r="AB1024" s="154"/>
      <c r="AC1024" s="153"/>
      <c r="AD1024" s="153"/>
    </row>
    <row r="1025" spans="1:30" s="2" customFormat="1">
      <c r="A1025" s="85">
        <v>24364</v>
      </c>
      <c r="B1025" s="101" t="s">
        <v>5764</v>
      </c>
      <c r="C1025" s="138">
        <v>3</v>
      </c>
      <c r="D1025" s="22" t="s">
        <v>60</v>
      </c>
      <c r="E1025" s="23" t="s">
        <v>3143</v>
      </c>
      <c r="F1025" s="22" t="s">
        <v>4057</v>
      </c>
      <c r="G1025" s="24">
        <v>55640</v>
      </c>
      <c r="H1025" s="25">
        <v>260</v>
      </c>
      <c r="I1025" s="22" t="s">
        <v>52</v>
      </c>
      <c r="J1025" s="23" t="s">
        <v>3143</v>
      </c>
      <c r="K1025" s="27">
        <v>55640</v>
      </c>
      <c r="L1025" s="23" t="s">
        <v>3143</v>
      </c>
      <c r="M1025" s="27">
        <v>55640</v>
      </c>
      <c r="N1025" s="24" t="s">
        <v>750</v>
      </c>
      <c r="O1025" s="161"/>
      <c r="P1025" s="138"/>
      <c r="Q1025" s="147">
        <v>200</v>
      </c>
      <c r="R1025" s="149" t="s">
        <v>392</v>
      </c>
      <c r="S1025" s="148">
        <v>260</v>
      </c>
      <c r="T1025" s="108">
        <v>52000</v>
      </c>
      <c r="U1025" s="108">
        <f t="shared" si="444"/>
        <v>3640</v>
      </c>
      <c r="V1025" s="108">
        <f t="shared" si="445"/>
        <v>55640</v>
      </c>
      <c r="W1025" s="127" t="s">
        <v>5765</v>
      </c>
      <c r="X1025" s="51">
        <v>24370</v>
      </c>
      <c r="Y1025" s="113">
        <v>24371</v>
      </c>
      <c r="Z1025" s="113" t="s">
        <v>5766</v>
      </c>
      <c r="AA1025" s="172" t="s">
        <v>4060</v>
      </c>
      <c r="AB1025" s="154"/>
      <c r="AC1025" s="153"/>
      <c r="AD1025" s="153"/>
    </row>
    <row r="1026" spans="1:30" s="2" customFormat="1" ht="48">
      <c r="A1026" s="85">
        <v>24362</v>
      </c>
      <c r="B1026" s="101" t="s">
        <v>5767</v>
      </c>
      <c r="C1026" s="138">
        <v>6</v>
      </c>
      <c r="D1026" s="22" t="s">
        <v>112</v>
      </c>
      <c r="E1026" s="23" t="s">
        <v>3798</v>
      </c>
      <c r="F1026" s="22" t="s">
        <v>5768</v>
      </c>
      <c r="G1026" s="24">
        <v>12829.3</v>
      </c>
      <c r="H1026" s="25">
        <v>1.0900000000000001</v>
      </c>
      <c r="I1026" s="22" t="s">
        <v>52</v>
      </c>
      <c r="J1026" s="26" t="s">
        <v>3798</v>
      </c>
      <c r="K1026" s="27">
        <v>11000</v>
      </c>
      <c r="L1026" s="26" t="s">
        <v>3798</v>
      </c>
      <c r="M1026" s="27">
        <v>11000</v>
      </c>
      <c r="N1026" s="24" t="s">
        <v>750</v>
      </c>
      <c r="O1026" s="161"/>
      <c r="P1026" s="138" t="s">
        <v>5371</v>
      </c>
      <c r="Q1026" s="147">
        <v>11000</v>
      </c>
      <c r="R1026" s="149" t="s">
        <v>206</v>
      </c>
      <c r="S1026" s="148">
        <v>1</v>
      </c>
      <c r="T1026" s="108">
        <v>11000</v>
      </c>
      <c r="U1026" s="108">
        <v>0</v>
      </c>
      <c r="V1026" s="108">
        <f t="shared" si="445"/>
        <v>11000</v>
      </c>
      <c r="W1026" s="127" t="s">
        <v>5769</v>
      </c>
      <c r="X1026" s="51">
        <v>24363</v>
      </c>
      <c r="Y1026" s="113">
        <v>24375</v>
      </c>
      <c r="Z1026" s="113" t="s">
        <v>5770</v>
      </c>
      <c r="AA1026" s="172" t="s">
        <v>5043</v>
      </c>
      <c r="AB1026" s="154"/>
      <c r="AC1026" s="153"/>
      <c r="AD1026" s="153"/>
    </row>
    <row r="1027" spans="1:30" s="2" customFormat="1">
      <c r="A1027" s="85">
        <v>24369</v>
      </c>
      <c r="B1027" s="101" t="s">
        <v>5771</v>
      </c>
      <c r="C1027" s="138">
        <v>5</v>
      </c>
      <c r="D1027" s="22" t="s">
        <v>60</v>
      </c>
      <c r="E1027" s="206" t="s">
        <v>454</v>
      </c>
      <c r="F1027" s="22" t="s">
        <v>5475</v>
      </c>
      <c r="G1027" s="24"/>
      <c r="H1027" s="25"/>
      <c r="I1027" s="22"/>
      <c r="J1027" s="26"/>
      <c r="K1027" s="27"/>
      <c r="L1027" s="26"/>
      <c r="M1027" s="41"/>
      <c r="N1027" s="24"/>
      <c r="O1027" s="161"/>
      <c r="P1027" s="138"/>
      <c r="Q1027" s="147">
        <v>100</v>
      </c>
      <c r="R1027" s="149" t="s">
        <v>1241</v>
      </c>
      <c r="S1027" s="148"/>
      <c r="T1027" s="108"/>
      <c r="U1027" s="108">
        <f t="shared" si="442"/>
        <v>0</v>
      </c>
      <c r="V1027" s="108">
        <f t="shared" si="443"/>
        <v>0</v>
      </c>
      <c r="W1027" s="224" t="s">
        <v>454</v>
      </c>
      <c r="X1027" s="51"/>
      <c r="Y1027" s="113"/>
      <c r="Z1027" s="114" t="s">
        <v>4475</v>
      </c>
      <c r="AA1027" s="172"/>
      <c r="AB1027" s="154"/>
      <c r="AC1027" s="153"/>
      <c r="AD1027" s="153"/>
    </row>
    <row r="1028" spans="1:30" s="2" customFormat="1" ht="48">
      <c r="A1028" s="85">
        <v>24369</v>
      </c>
      <c r="B1028" s="101" t="s">
        <v>5772</v>
      </c>
      <c r="C1028" s="138">
        <v>1</v>
      </c>
      <c r="D1028" s="22" t="s">
        <v>60</v>
      </c>
      <c r="E1028" s="23" t="s">
        <v>61</v>
      </c>
      <c r="F1028" s="22" t="s">
        <v>2393</v>
      </c>
      <c r="G1028" s="24">
        <v>2041.56</v>
      </c>
      <c r="H1028" s="25">
        <v>954</v>
      </c>
      <c r="I1028" s="22" t="s">
        <v>52</v>
      </c>
      <c r="J1028" s="26" t="s">
        <v>61</v>
      </c>
      <c r="K1028" s="27">
        <v>2041.56</v>
      </c>
      <c r="L1028" s="26" t="s">
        <v>61</v>
      </c>
      <c r="M1028" s="27">
        <v>2041.56</v>
      </c>
      <c r="N1028" s="24" t="s">
        <v>750</v>
      </c>
      <c r="O1028" s="161"/>
      <c r="P1028" s="138"/>
      <c r="Q1028" s="147">
        <v>2</v>
      </c>
      <c r="R1028" s="149" t="s">
        <v>63</v>
      </c>
      <c r="S1028" s="148">
        <v>954</v>
      </c>
      <c r="T1028" s="108">
        <v>1908</v>
      </c>
      <c r="U1028" s="108">
        <f t="shared" si="442"/>
        <v>133.56</v>
      </c>
      <c r="V1028" s="108">
        <f t="shared" si="443"/>
        <v>2041.56</v>
      </c>
      <c r="W1028" s="127" t="s">
        <v>5773</v>
      </c>
      <c r="X1028" s="51">
        <v>24370</v>
      </c>
      <c r="Y1028" s="113">
        <v>24377</v>
      </c>
      <c r="Z1028" s="113" t="s">
        <v>5774</v>
      </c>
      <c r="AA1028" s="172" t="s">
        <v>4997</v>
      </c>
      <c r="AB1028" s="154"/>
      <c r="AC1028" s="153"/>
      <c r="AD1028" s="153"/>
    </row>
    <row r="1029" spans="1:30" s="2" customFormat="1">
      <c r="A1029" s="85">
        <v>24369</v>
      </c>
      <c r="B1029" s="101" t="s">
        <v>5775</v>
      </c>
      <c r="C1029" s="138">
        <v>2</v>
      </c>
      <c r="D1029" s="22" t="s">
        <v>60</v>
      </c>
      <c r="E1029" s="23" t="s">
        <v>462</v>
      </c>
      <c r="F1029" s="22" t="s">
        <v>4237</v>
      </c>
      <c r="G1029" s="24">
        <v>730275</v>
      </c>
      <c r="H1029" s="25">
        <v>325</v>
      </c>
      <c r="I1029" s="22" t="s">
        <v>94</v>
      </c>
      <c r="J1029" s="23" t="s">
        <v>462</v>
      </c>
      <c r="K1029" s="27">
        <v>674100</v>
      </c>
      <c r="L1029" s="23" t="s">
        <v>462</v>
      </c>
      <c r="M1029" s="27">
        <v>674100</v>
      </c>
      <c r="N1029" s="24" t="s">
        <v>750</v>
      </c>
      <c r="O1029" s="161"/>
      <c r="P1029" s="138"/>
      <c r="Q1029" s="147">
        <v>2100</v>
      </c>
      <c r="R1029" s="149" t="s">
        <v>256</v>
      </c>
      <c r="S1029" s="148">
        <v>300</v>
      </c>
      <c r="T1029" s="108">
        <v>630000</v>
      </c>
      <c r="U1029" s="108">
        <f t="shared" ref="U1029:U1035" si="450">T1029*7/100</f>
        <v>44100</v>
      </c>
      <c r="V1029" s="108">
        <f t="shared" ref="V1029:V1037" si="451">T1029+U1029</f>
        <v>674100</v>
      </c>
      <c r="W1029" s="127" t="s">
        <v>5776</v>
      </c>
      <c r="X1029" s="51">
        <v>24384</v>
      </c>
      <c r="Y1029" s="113">
        <v>24411</v>
      </c>
      <c r="Z1029" s="113" t="s">
        <v>5777</v>
      </c>
      <c r="AA1029" s="172" t="s">
        <v>5778</v>
      </c>
      <c r="AB1029" s="154"/>
      <c r="AC1029" s="153"/>
      <c r="AD1029" s="153"/>
    </row>
    <row r="1030" spans="1:30" s="2" customFormat="1">
      <c r="A1030" s="85">
        <v>24369</v>
      </c>
      <c r="B1030" s="101" t="s">
        <v>5775</v>
      </c>
      <c r="C1030" s="138">
        <v>2</v>
      </c>
      <c r="D1030" s="22" t="s">
        <v>60</v>
      </c>
      <c r="E1030" s="23" t="s">
        <v>462</v>
      </c>
      <c r="F1030" s="22" t="s">
        <v>5779</v>
      </c>
      <c r="G1030" s="24">
        <v>67945</v>
      </c>
      <c r="H1030" s="25">
        <v>635</v>
      </c>
      <c r="I1030" s="22" t="s">
        <v>94</v>
      </c>
      <c r="J1030" s="23" t="s">
        <v>462</v>
      </c>
      <c r="K1030" s="27">
        <v>64200</v>
      </c>
      <c r="L1030" s="23" t="s">
        <v>462</v>
      </c>
      <c r="M1030" s="27">
        <v>64200</v>
      </c>
      <c r="N1030" s="24" t="s">
        <v>750</v>
      </c>
      <c r="O1030" s="161"/>
      <c r="P1030" s="138"/>
      <c r="Q1030" s="147">
        <v>100</v>
      </c>
      <c r="R1030" s="149" t="s">
        <v>256</v>
      </c>
      <c r="S1030" s="148">
        <v>600</v>
      </c>
      <c r="T1030" s="108">
        <v>60000</v>
      </c>
      <c r="U1030" s="108">
        <f t="shared" si="450"/>
        <v>4200</v>
      </c>
      <c r="V1030" s="108">
        <f t="shared" si="451"/>
        <v>64200</v>
      </c>
      <c r="W1030" s="127" t="s">
        <v>5776</v>
      </c>
      <c r="X1030" s="51">
        <v>24384</v>
      </c>
      <c r="Y1030" s="113">
        <v>24411</v>
      </c>
      <c r="Z1030" s="113" t="s">
        <v>5777</v>
      </c>
      <c r="AA1030" s="172" t="s">
        <v>5778</v>
      </c>
      <c r="AB1030" s="154"/>
      <c r="AC1030" s="153"/>
      <c r="AD1030" s="153"/>
    </row>
    <row r="1031" spans="1:30" s="2" customFormat="1">
      <c r="A1031" s="85">
        <v>24369</v>
      </c>
      <c r="B1031" s="101" t="s">
        <v>5780</v>
      </c>
      <c r="C1031" s="138">
        <v>4</v>
      </c>
      <c r="D1031" s="22" t="s">
        <v>60</v>
      </c>
      <c r="E1031" s="23" t="s">
        <v>5380</v>
      </c>
      <c r="F1031" s="22" t="s">
        <v>5781</v>
      </c>
      <c r="G1031" s="24">
        <v>9630</v>
      </c>
      <c r="H1031" s="25">
        <v>1800</v>
      </c>
      <c r="I1031" s="22" t="s">
        <v>52</v>
      </c>
      <c r="J1031" s="23" t="s">
        <v>5380</v>
      </c>
      <c r="K1031" s="27">
        <v>8560</v>
      </c>
      <c r="L1031" s="23" t="s">
        <v>5380</v>
      </c>
      <c r="M1031" s="27">
        <v>8560</v>
      </c>
      <c r="N1031" s="24" t="s">
        <v>750</v>
      </c>
      <c r="O1031" s="161"/>
      <c r="P1031" s="138"/>
      <c r="Q1031" s="147">
        <v>5</v>
      </c>
      <c r="R1031" s="149" t="s">
        <v>361</v>
      </c>
      <c r="S1031" s="148">
        <v>1600</v>
      </c>
      <c r="T1031" s="108">
        <v>8000</v>
      </c>
      <c r="U1031" s="108">
        <f t="shared" si="450"/>
        <v>560</v>
      </c>
      <c r="V1031" s="108">
        <f t="shared" si="451"/>
        <v>8560</v>
      </c>
      <c r="W1031" s="127" t="s">
        <v>5782</v>
      </c>
      <c r="X1031" s="51">
        <v>24369</v>
      </c>
      <c r="Y1031" s="113">
        <v>24376</v>
      </c>
      <c r="Z1031" s="113" t="s">
        <v>5783</v>
      </c>
      <c r="AA1031" s="172" t="s">
        <v>5709</v>
      </c>
      <c r="AB1031" s="154"/>
      <c r="AC1031" s="153"/>
      <c r="AD1031" s="153"/>
    </row>
    <row r="1032" spans="1:30" s="2" customFormat="1">
      <c r="A1032" s="85">
        <v>24369</v>
      </c>
      <c r="B1032" s="101" t="s">
        <v>5780</v>
      </c>
      <c r="C1032" s="138">
        <v>4</v>
      </c>
      <c r="D1032" s="22" t="s">
        <v>60</v>
      </c>
      <c r="E1032" s="23" t="s">
        <v>5380</v>
      </c>
      <c r="F1032" s="22" t="s">
        <v>5784</v>
      </c>
      <c r="G1032" s="24">
        <v>9095</v>
      </c>
      <c r="H1032" s="25">
        <v>1700</v>
      </c>
      <c r="I1032" s="22" t="s">
        <v>52</v>
      </c>
      <c r="J1032" s="23" t="s">
        <v>5380</v>
      </c>
      <c r="K1032" s="27">
        <v>8292.5</v>
      </c>
      <c r="L1032" s="23" t="s">
        <v>5380</v>
      </c>
      <c r="M1032" s="27">
        <v>8292.5</v>
      </c>
      <c r="N1032" s="24" t="s">
        <v>750</v>
      </c>
      <c r="O1032" s="161"/>
      <c r="P1032" s="138"/>
      <c r="Q1032" s="147">
        <v>5</v>
      </c>
      <c r="R1032" s="149" t="s">
        <v>361</v>
      </c>
      <c r="S1032" s="148">
        <v>1550</v>
      </c>
      <c r="T1032" s="108">
        <v>7750</v>
      </c>
      <c r="U1032" s="108">
        <f t="shared" ref="U1032" si="452">T1032*7/100</f>
        <v>542.5</v>
      </c>
      <c r="V1032" s="108">
        <f t="shared" ref="V1032" si="453">T1032+U1032</f>
        <v>8292.5</v>
      </c>
      <c r="W1032" s="127" t="s">
        <v>5782</v>
      </c>
      <c r="X1032" s="51">
        <v>24369</v>
      </c>
      <c r="Y1032" s="113">
        <v>24376</v>
      </c>
      <c r="Z1032" s="113" t="s">
        <v>5783</v>
      </c>
      <c r="AA1032" s="172" t="s">
        <v>5709</v>
      </c>
      <c r="AB1032" s="154"/>
      <c r="AC1032" s="153"/>
      <c r="AD1032" s="153"/>
    </row>
    <row r="1033" spans="1:30" s="2" customFormat="1">
      <c r="A1033" s="85">
        <v>24369</v>
      </c>
      <c r="B1033" s="101" t="s">
        <v>5785</v>
      </c>
      <c r="C1033" s="138">
        <v>7</v>
      </c>
      <c r="D1033" s="22" t="s">
        <v>60</v>
      </c>
      <c r="E1033" s="23" t="s">
        <v>930</v>
      </c>
      <c r="F1033" s="22" t="s">
        <v>5786</v>
      </c>
      <c r="G1033" s="24">
        <v>34882</v>
      </c>
      <c r="H1033" s="25"/>
      <c r="I1033" s="22" t="s">
        <v>275</v>
      </c>
      <c r="J1033" s="26"/>
      <c r="K1033" s="27"/>
      <c r="L1033" s="26"/>
      <c r="M1033" s="41"/>
      <c r="N1033" s="24"/>
      <c r="O1033" s="161"/>
      <c r="P1033" s="138"/>
      <c r="Q1033" s="147">
        <v>2</v>
      </c>
      <c r="R1033" s="149" t="s">
        <v>276</v>
      </c>
      <c r="S1033" s="148"/>
      <c r="T1033" s="108">
        <v>32600</v>
      </c>
      <c r="U1033" s="108">
        <f t="shared" si="450"/>
        <v>2282</v>
      </c>
      <c r="V1033" s="108">
        <f t="shared" si="451"/>
        <v>34882</v>
      </c>
      <c r="W1033" s="50" t="s">
        <v>275</v>
      </c>
      <c r="X1033" s="51">
        <v>24365</v>
      </c>
      <c r="Y1033" s="113">
        <v>24365</v>
      </c>
      <c r="Z1033" s="113" t="s">
        <v>275</v>
      </c>
      <c r="AA1033" s="172"/>
      <c r="AB1033" s="154"/>
      <c r="AC1033" s="153"/>
      <c r="AD1033" s="153"/>
    </row>
    <row r="1034" spans="1:30" s="2" customFormat="1">
      <c r="A1034" s="85">
        <v>24369</v>
      </c>
      <c r="B1034" s="101" t="s">
        <v>5787</v>
      </c>
      <c r="C1034" s="138">
        <v>7</v>
      </c>
      <c r="D1034" s="22" t="s">
        <v>49</v>
      </c>
      <c r="E1034" s="162" t="s">
        <v>5788</v>
      </c>
      <c r="F1034" s="22" t="s">
        <v>5789</v>
      </c>
      <c r="G1034" s="24"/>
      <c r="H1034" s="25"/>
      <c r="I1034" s="22" t="s">
        <v>52</v>
      </c>
      <c r="J1034" s="26"/>
      <c r="K1034" s="27"/>
      <c r="L1034" s="26"/>
      <c r="M1034" s="41"/>
      <c r="N1034" s="24"/>
      <c r="O1034" s="161"/>
      <c r="P1034" s="138"/>
      <c r="Q1034" s="147">
        <v>2</v>
      </c>
      <c r="R1034" s="149" t="s">
        <v>5790</v>
      </c>
      <c r="S1034" s="148"/>
      <c r="T1034" s="108"/>
      <c r="U1034" s="108">
        <f t="shared" si="450"/>
        <v>0</v>
      </c>
      <c r="V1034" s="108">
        <f t="shared" si="451"/>
        <v>0</v>
      </c>
      <c r="W1034" s="50" t="s">
        <v>36</v>
      </c>
      <c r="X1034" s="51"/>
      <c r="Y1034" s="113"/>
      <c r="Z1034" s="113"/>
      <c r="AA1034" s="172"/>
      <c r="AB1034" s="154"/>
      <c r="AC1034" s="153"/>
      <c r="AD1034" s="153"/>
    </row>
    <row r="1035" spans="1:30" s="2" customFormat="1" ht="48">
      <c r="A1035" s="85">
        <v>24369</v>
      </c>
      <c r="B1035" s="101" t="s">
        <v>5791</v>
      </c>
      <c r="C1035" s="138">
        <v>6</v>
      </c>
      <c r="D1035" s="22" t="s">
        <v>112</v>
      </c>
      <c r="E1035" s="23" t="s">
        <v>197</v>
      </c>
      <c r="F1035" s="22" t="s">
        <v>5792</v>
      </c>
      <c r="G1035" s="24">
        <v>16050</v>
      </c>
      <c r="H1035" s="25">
        <v>3</v>
      </c>
      <c r="I1035" s="22" t="s">
        <v>52</v>
      </c>
      <c r="J1035" s="26" t="s">
        <v>197</v>
      </c>
      <c r="K1035" s="27">
        <v>16050</v>
      </c>
      <c r="L1035" s="26" t="s">
        <v>197</v>
      </c>
      <c r="M1035" s="27">
        <v>16050</v>
      </c>
      <c r="N1035" s="24" t="s">
        <v>750</v>
      </c>
      <c r="O1035" s="161"/>
      <c r="P1035" s="138" t="s">
        <v>5592</v>
      </c>
      <c r="Q1035" s="147">
        <v>5000</v>
      </c>
      <c r="R1035" s="149" t="s">
        <v>53</v>
      </c>
      <c r="S1035" s="148">
        <v>3</v>
      </c>
      <c r="T1035" s="108">
        <v>15000</v>
      </c>
      <c r="U1035" s="108">
        <f t="shared" si="450"/>
        <v>1050</v>
      </c>
      <c r="V1035" s="108">
        <f t="shared" si="451"/>
        <v>16050</v>
      </c>
      <c r="W1035" s="127" t="s">
        <v>5793</v>
      </c>
      <c r="X1035" s="51">
        <v>24371</v>
      </c>
      <c r="Y1035" s="113">
        <v>24375</v>
      </c>
      <c r="Z1035" s="113" t="s">
        <v>5794</v>
      </c>
      <c r="AA1035" s="172" t="s">
        <v>5239</v>
      </c>
      <c r="AB1035" s="154"/>
      <c r="AC1035" s="153"/>
      <c r="AD1035" s="153"/>
    </row>
    <row r="1036" spans="1:30" s="2" customFormat="1">
      <c r="A1036" s="85">
        <v>24371</v>
      </c>
      <c r="B1036" s="101" t="s">
        <v>5795</v>
      </c>
      <c r="C1036" s="138">
        <v>7</v>
      </c>
      <c r="D1036" s="22" t="s">
        <v>31</v>
      </c>
      <c r="E1036" s="23" t="s">
        <v>4313</v>
      </c>
      <c r="F1036" s="22" t="s">
        <v>5796</v>
      </c>
      <c r="G1036" s="24">
        <v>32500</v>
      </c>
      <c r="H1036" s="25"/>
      <c r="I1036" s="22" t="s">
        <v>275</v>
      </c>
      <c r="J1036" s="23" t="s">
        <v>4313</v>
      </c>
      <c r="K1036" s="27">
        <v>32500</v>
      </c>
      <c r="L1036" s="23" t="s">
        <v>4313</v>
      </c>
      <c r="M1036" s="27">
        <v>32500</v>
      </c>
      <c r="N1036" s="24" t="s">
        <v>750</v>
      </c>
      <c r="O1036" s="161"/>
      <c r="P1036" s="138"/>
      <c r="Q1036" s="147">
        <v>1</v>
      </c>
      <c r="R1036" s="149" t="s">
        <v>35</v>
      </c>
      <c r="S1036" s="148"/>
      <c r="T1036" s="108">
        <v>32500</v>
      </c>
      <c r="U1036" s="108">
        <v>0</v>
      </c>
      <c r="V1036" s="108">
        <f t="shared" si="451"/>
        <v>32500</v>
      </c>
      <c r="W1036" s="50" t="s">
        <v>275</v>
      </c>
      <c r="X1036" s="51">
        <v>24369</v>
      </c>
      <c r="Y1036" s="113">
        <v>24369</v>
      </c>
      <c r="Z1036" s="113" t="s">
        <v>275</v>
      </c>
      <c r="AA1036" s="172"/>
      <c r="AB1036" s="154"/>
      <c r="AC1036" s="153"/>
      <c r="AD1036" s="153"/>
    </row>
    <row r="1037" spans="1:30" s="2" customFormat="1" ht="48">
      <c r="A1037" s="85">
        <v>24369</v>
      </c>
      <c r="B1037" s="101" t="s">
        <v>5797</v>
      </c>
      <c r="C1037" s="138">
        <v>6</v>
      </c>
      <c r="D1037" s="22" t="s">
        <v>147</v>
      </c>
      <c r="E1037" s="23" t="s">
        <v>620</v>
      </c>
      <c r="F1037" s="22" t="s">
        <v>5798</v>
      </c>
      <c r="G1037" s="24">
        <v>32.1</v>
      </c>
      <c r="H1037" s="25">
        <v>7.4999999999999997E-2</v>
      </c>
      <c r="I1037" s="22" t="s">
        <v>52</v>
      </c>
      <c r="J1037" s="26" t="s">
        <v>620</v>
      </c>
      <c r="K1037" s="27">
        <v>30</v>
      </c>
      <c r="L1037" s="26" t="s">
        <v>620</v>
      </c>
      <c r="M1037" s="27">
        <v>30</v>
      </c>
      <c r="N1037" s="24" t="s">
        <v>750</v>
      </c>
      <c r="O1037" s="161"/>
      <c r="P1037" s="138" t="s">
        <v>5799</v>
      </c>
      <c r="Q1037" s="147">
        <v>400</v>
      </c>
      <c r="R1037" s="149" t="s">
        <v>301</v>
      </c>
      <c r="S1037" s="148">
        <v>7.4999999999999997E-2</v>
      </c>
      <c r="T1037" s="108">
        <v>30</v>
      </c>
      <c r="U1037" s="108">
        <v>0</v>
      </c>
      <c r="V1037" s="108">
        <f t="shared" si="451"/>
        <v>30</v>
      </c>
      <c r="W1037" s="127" t="s">
        <v>5800</v>
      </c>
      <c r="X1037" s="51">
        <v>24370</v>
      </c>
      <c r="Y1037" s="113">
        <v>24371</v>
      </c>
      <c r="Z1037" s="113" t="s">
        <v>5801</v>
      </c>
      <c r="AA1037" s="172" t="s">
        <v>899</v>
      </c>
      <c r="AB1037" s="154"/>
      <c r="AC1037" s="153"/>
      <c r="AD1037" s="153"/>
    </row>
    <row r="1038" spans="1:30" s="2" customFormat="1" ht="48">
      <c r="A1038" s="85">
        <v>24369</v>
      </c>
      <c r="B1038" s="101" t="s">
        <v>5802</v>
      </c>
      <c r="C1038" s="138">
        <v>6</v>
      </c>
      <c r="D1038" s="22" t="s">
        <v>112</v>
      </c>
      <c r="E1038" s="23" t="s">
        <v>197</v>
      </c>
      <c r="F1038" s="22" t="s">
        <v>5803</v>
      </c>
      <c r="G1038" s="24">
        <v>4278.93</v>
      </c>
      <c r="H1038" s="25">
        <v>13.33</v>
      </c>
      <c r="I1038" s="22" t="s">
        <v>52</v>
      </c>
      <c r="J1038" s="26" t="s">
        <v>197</v>
      </c>
      <c r="K1038" s="27">
        <v>4278.93</v>
      </c>
      <c r="L1038" s="26" t="s">
        <v>197</v>
      </c>
      <c r="M1038" s="27">
        <v>4278.93</v>
      </c>
      <c r="N1038" s="24" t="s">
        <v>750</v>
      </c>
      <c r="O1038" s="161"/>
      <c r="P1038" s="138" t="s">
        <v>5677</v>
      </c>
      <c r="Q1038" s="147">
        <v>300</v>
      </c>
      <c r="R1038" s="149" t="s">
        <v>53</v>
      </c>
      <c r="S1038" s="148">
        <v>13.33</v>
      </c>
      <c r="T1038" s="108">
        <v>3999</v>
      </c>
      <c r="U1038" s="108">
        <f t="shared" si="442"/>
        <v>279.93</v>
      </c>
      <c r="V1038" s="108">
        <f t="shared" si="443"/>
        <v>4278.93</v>
      </c>
      <c r="W1038" s="127" t="s">
        <v>5804</v>
      </c>
      <c r="X1038" s="51">
        <v>24372</v>
      </c>
      <c r="Y1038" s="113">
        <v>24375</v>
      </c>
      <c r="Z1038" s="113" t="s">
        <v>5805</v>
      </c>
      <c r="AA1038" s="172" t="s">
        <v>5071</v>
      </c>
      <c r="AB1038" s="154"/>
      <c r="AC1038" s="153"/>
      <c r="AD1038" s="153"/>
    </row>
    <row r="1039" spans="1:30" s="2" customFormat="1">
      <c r="A1039" s="85">
        <v>24369</v>
      </c>
      <c r="B1039" s="101" t="s">
        <v>5806</v>
      </c>
      <c r="C1039" s="138">
        <v>6</v>
      </c>
      <c r="D1039" s="22" t="s">
        <v>112</v>
      </c>
      <c r="E1039" s="23" t="s">
        <v>1339</v>
      </c>
      <c r="F1039" s="22" t="s">
        <v>5807</v>
      </c>
      <c r="G1039" s="24">
        <v>3852</v>
      </c>
      <c r="H1039" s="25">
        <v>3.6</v>
      </c>
      <c r="I1039" s="22" t="s">
        <v>52</v>
      </c>
      <c r="J1039" s="26" t="s">
        <v>1339</v>
      </c>
      <c r="K1039" s="27">
        <v>3600</v>
      </c>
      <c r="L1039" s="26" t="s">
        <v>1339</v>
      </c>
      <c r="M1039" s="27">
        <v>3600</v>
      </c>
      <c r="N1039" s="24" t="s">
        <v>750</v>
      </c>
      <c r="O1039" s="161"/>
      <c r="P1039" s="138" t="s">
        <v>5808</v>
      </c>
      <c r="Q1039" s="147">
        <v>1000</v>
      </c>
      <c r="R1039" s="149" t="s">
        <v>206</v>
      </c>
      <c r="S1039" s="148">
        <v>3.6</v>
      </c>
      <c r="T1039" s="108">
        <v>3600</v>
      </c>
      <c r="U1039" s="108">
        <v>0</v>
      </c>
      <c r="V1039" s="108">
        <f t="shared" si="439"/>
        <v>3600</v>
      </c>
      <c r="W1039" s="127" t="s">
        <v>5809</v>
      </c>
      <c r="X1039" s="51">
        <v>24370</v>
      </c>
      <c r="Y1039" s="113">
        <v>24372</v>
      </c>
      <c r="Z1039" s="113" t="s">
        <v>5810</v>
      </c>
      <c r="AA1039" s="172" t="s">
        <v>1201</v>
      </c>
      <c r="AB1039" s="154"/>
      <c r="AC1039" s="153"/>
      <c r="AD1039" s="153"/>
    </row>
    <row r="1040" spans="1:30" s="2" customFormat="1">
      <c r="A1040" s="85">
        <v>24371</v>
      </c>
      <c r="B1040" s="101" t="s">
        <v>5811</v>
      </c>
      <c r="C1040" s="138">
        <v>7</v>
      </c>
      <c r="D1040" s="22" t="s">
        <v>147</v>
      </c>
      <c r="E1040" s="23" t="s">
        <v>4854</v>
      </c>
      <c r="F1040" s="22" t="s">
        <v>5812</v>
      </c>
      <c r="G1040" s="24">
        <v>17655</v>
      </c>
      <c r="H1040" s="25"/>
      <c r="I1040" s="22" t="s">
        <v>275</v>
      </c>
      <c r="J1040" s="26" t="s">
        <v>4854</v>
      </c>
      <c r="K1040" s="27">
        <v>17655</v>
      </c>
      <c r="L1040" s="26" t="s">
        <v>4854</v>
      </c>
      <c r="M1040" s="27">
        <v>17655</v>
      </c>
      <c r="N1040" s="24" t="s">
        <v>750</v>
      </c>
      <c r="O1040" s="161"/>
      <c r="P1040" s="138"/>
      <c r="Q1040" s="147">
        <v>3</v>
      </c>
      <c r="R1040" s="149" t="s">
        <v>101</v>
      </c>
      <c r="S1040" s="148"/>
      <c r="T1040" s="108">
        <v>16500</v>
      </c>
      <c r="U1040" s="108">
        <f t="shared" ref="U1040:U1043" si="454">T1040*7/100</f>
        <v>1155</v>
      </c>
      <c r="V1040" s="108">
        <f t="shared" si="437"/>
        <v>17655</v>
      </c>
      <c r="W1040" s="50" t="s">
        <v>275</v>
      </c>
      <c r="X1040" s="51">
        <v>24369</v>
      </c>
      <c r="Y1040" s="113">
        <v>24369</v>
      </c>
      <c r="Z1040" s="113" t="s">
        <v>275</v>
      </c>
      <c r="AA1040" s="172"/>
      <c r="AB1040" s="154"/>
      <c r="AC1040" s="153"/>
      <c r="AD1040" s="153"/>
    </row>
    <row r="1041" spans="1:30" s="2" customFormat="1">
      <c r="A1041" s="85">
        <v>24371</v>
      </c>
      <c r="B1041" s="101" t="s">
        <v>5813</v>
      </c>
      <c r="C1041" s="138">
        <v>7</v>
      </c>
      <c r="D1041" s="22" t="s">
        <v>147</v>
      </c>
      <c r="E1041" s="23" t="s">
        <v>436</v>
      </c>
      <c r="F1041" s="22" t="s">
        <v>437</v>
      </c>
      <c r="G1041" s="24">
        <v>1540.8</v>
      </c>
      <c r="H1041" s="25"/>
      <c r="I1041" s="22" t="s">
        <v>275</v>
      </c>
      <c r="J1041" s="26" t="s">
        <v>436</v>
      </c>
      <c r="K1041" s="27">
        <v>1540.8</v>
      </c>
      <c r="L1041" s="26" t="s">
        <v>436</v>
      </c>
      <c r="M1041" s="27">
        <v>1540.8</v>
      </c>
      <c r="N1041" s="24" t="s">
        <v>750</v>
      </c>
      <c r="O1041" s="161"/>
      <c r="P1041" s="138"/>
      <c r="Q1041" s="147">
        <v>3</v>
      </c>
      <c r="R1041" s="149" t="s">
        <v>101</v>
      </c>
      <c r="S1041" s="148"/>
      <c r="T1041" s="108">
        <v>1440</v>
      </c>
      <c r="U1041" s="108">
        <f t="shared" si="454"/>
        <v>100.8</v>
      </c>
      <c r="V1041" s="108">
        <f t="shared" si="437"/>
        <v>1540.8</v>
      </c>
      <c r="W1041" s="50" t="s">
        <v>275</v>
      </c>
      <c r="X1041" s="51">
        <v>24369</v>
      </c>
      <c r="Y1041" s="113">
        <v>24369</v>
      </c>
      <c r="Z1041" s="113" t="s">
        <v>275</v>
      </c>
      <c r="AA1041" s="172"/>
      <c r="AB1041" s="154"/>
      <c r="AC1041" s="153"/>
      <c r="AD1041" s="153"/>
    </row>
    <row r="1042" spans="1:30" s="2" customFormat="1" ht="72">
      <c r="A1042" s="85">
        <v>24371</v>
      </c>
      <c r="B1042" s="101" t="s">
        <v>5814</v>
      </c>
      <c r="C1042" s="138">
        <v>7</v>
      </c>
      <c r="D1042" s="22" t="s">
        <v>147</v>
      </c>
      <c r="E1042" s="23" t="s">
        <v>3759</v>
      </c>
      <c r="F1042" s="22" t="s">
        <v>5815</v>
      </c>
      <c r="G1042" s="24">
        <v>2996</v>
      </c>
      <c r="H1042" s="25"/>
      <c r="I1042" s="22" t="s">
        <v>275</v>
      </c>
      <c r="J1042" s="26" t="s">
        <v>3759</v>
      </c>
      <c r="K1042" s="27">
        <v>2996</v>
      </c>
      <c r="L1042" s="26" t="s">
        <v>3759</v>
      </c>
      <c r="M1042" s="27">
        <v>2996</v>
      </c>
      <c r="N1042" s="24" t="s">
        <v>750</v>
      </c>
      <c r="O1042" s="161"/>
      <c r="P1042" s="138"/>
      <c r="Q1042" s="147">
        <v>1</v>
      </c>
      <c r="R1042" s="149" t="s">
        <v>101</v>
      </c>
      <c r="S1042" s="148"/>
      <c r="T1042" s="108">
        <v>2800</v>
      </c>
      <c r="U1042" s="108">
        <f t="shared" si="454"/>
        <v>196</v>
      </c>
      <c r="V1042" s="108">
        <f t="shared" si="437"/>
        <v>2996</v>
      </c>
      <c r="W1042" s="50" t="s">
        <v>275</v>
      </c>
      <c r="X1042" s="51">
        <v>24369</v>
      </c>
      <c r="Y1042" s="113">
        <v>24369</v>
      </c>
      <c r="Z1042" s="113" t="s">
        <v>275</v>
      </c>
      <c r="AA1042" s="172"/>
      <c r="AB1042" s="154"/>
      <c r="AC1042" s="153"/>
      <c r="AD1042" s="153"/>
    </row>
    <row r="1043" spans="1:30" s="2" customFormat="1">
      <c r="A1043" s="85">
        <v>24371</v>
      </c>
      <c r="B1043" s="101" t="s">
        <v>5816</v>
      </c>
      <c r="C1043" s="138">
        <v>7</v>
      </c>
      <c r="D1043" s="22" t="s">
        <v>147</v>
      </c>
      <c r="E1043" s="23" t="s">
        <v>4854</v>
      </c>
      <c r="F1043" s="22" t="s">
        <v>5817</v>
      </c>
      <c r="G1043" s="24">
        <v>13910</v>
      </c>
      <c r="H1043" s="25"/>
      <c r="I1043" s="22" t="s">
        <v>275</v>
      </c>
      <c r="J1043" s="26" t="s">
        <v>4854</v>
      </c>
      <c r="K1043" s="27">
        <v>13910</v>
      </c>
      <c r="L1043" s="26" t="s">
        <v>4854</v>
      </c>
      <c r="M1043" s="27">
        <v>13910</v>
      </c>
      <c r="N1043" s="24" t="s">
        <v>750</v>
      </c>
      <c r="O1043" s="161"/>
      <c r="P1043" s="138"/>
      <c r="Q1043" s="147">
        <v>1</v>
      </c>
      <c r="R1043" s="149" t="s">
        <v>101</v>
      </c>
      <c r="S1043" s="148"/>
      <c r="T1043" s="108">
        <v>13000</v>
      </c>
      <c r="U1043" s="108">
        <f t="shared" si="454"/>
        <v>910</v>
      </c>
      <c r="V1043" s="108">
        <f t="shared" si="437"/>
        <v>13910</v>
      </c>
      <c r="W1043" s="50" t="s">
        <v>275</v>
      </c>
      <c r="X1043" s="51">
        <v>24369</v>
      </c>
      <c r="Y1043" s="113">
        <v>24369</v>
      </c>
      <c r="Z1043" s="113" t="s">
        <v>275</v>
      </c>
      <c r="AA1043" s="172"/>
      <c r="AB1043" s="154"/>
      <c r="AC1043" s="153"/>
      <c r="AD1043" s="153"/>
    </row>
    <row r="1044" spans="1:30" s="2" customFormat="1">
      <c r="A1044" s="85">
        <v>24371</v>
      </c>
      <c r="B1044" s="101" t="s">
        <v>5818</v>
      </c>
      <c r="C1044" s="138">
        <v>7</v>
      </c>
      <c r="D1044" s="22" t="s">
        <v>147</v>
      </c>
      <c r="E1044" s="23" t="s">
        <v>4854</v>
      </c>
      <c r="F1044" s="22" t="s">
        <v>5819</v>
      </c>
      <c r="G1044" s="24">
        <v>4280</v>
      </c>
      <c r="H1044" s="25"/>
      <c r="I1044" s="22" t="s">
        <v>275</v>
      </c>
      <c r="J1044" s="26" t="s">
        <v>4854</v>
      </c>
      <c r="K1044" s="27">
        <v>4280</v>
      </c>
      <c r="L1044" s="26" t="s">
        <v>4854</v>
      </c>
      <c r="M1044" s="27">
        <v>4280</v>
      </c>
      <c r="N1044" s="24" t="s">
        <v>750</v>
      </c>
      <c r="O1044" s="161"/>
      <c r="P1044" s="138"/>
      <c r="Q1044" s="147">
        <v>1</v>
      </c>
      <c r="R1044" s="149" t="s">
        <v>101</v>
      </c>
      <c r="S1044" s="148"/>
      <c r="T1044" s="108">
        <v>4000</v>
      </c>
      <c r="U1044" s="108">
        <f t="shared" ref="U1044:U1061" si="455">T1044*7/100</f>
        <v>280</v>
      </c>
      <c r="V1044" s="108">
        <f t="shared" ref="V1044:V1061" si="456">T1044+U1044</f>
        <v>4280</v>
      </c>
      <c r="W1044" s="50" t="s">
        <v>275</v>
      </c>
      <c r="X1044" s="51">
        <v>24369</v>
      </c>
      <c r="Y1044" s="113">
        <v>24369</v>
      </c>
      <c r="Z1044" s="113" t="s">
        <v>275</v>
      </c>
      <c r="AA1044" s="172"/>
      <c r="AB1044" s="154"/>
      <c r="AC1044" s="153"/>
      <c r="AD1044" s="153"/>
    </row>
    <row r="1045" spans="1:30" s="2" customFormat="1" ht="48">
      <c r="A1045" s="85">
        <v>24370</v>
      </c>
      <c r="B1045" s="101" t="s">
        <v>5820</v>
      </c>
      <c r="C1045" s="138">
        <v>6</v>
      </c>
      <c r="D1045" s="22" t="s">
        <v>112</v>
      </c>
      <c r="E1045" s="23" t="s">
        <v>3740</v>
      </c>
      <c r="F1045" s="22" t="s">
        <v>5821</v>
      </c>
      <c r="G1045" s="24">
        <v>1284</v>
      </c>
      <c r="H1045" s="25">
        <v>0.24</v>
      </c>
      <c r="I1045" s="22" t="s">
        <v>52</v>
      </c>
      <c r="J1045" s="26" t="s">
        <v>3740</v>
      </c>
      <c r="K1045" s="27">
        <v>1200</v>
      </c>
      <c r="L1045" s="26" t="s">
        <v>3740</v>
      </c>
      <c r="M1045" s="27">
        <v>1200</v>
      </c>
      <c r="N1045" s="24" t="s">
        <v>750</v>
      </c>
      <c r="O1045" s="161"/>
      <c r="P1045" s="138" t="s">
        <v>5592</v>
      </c>
      <c r="Q1045" s="147">
        <v>5000</v>
      </c>
      <c r="R1045" s="149" t="s">
        <v>206</v>
      </c>
      <c r="S1045" s="148">
        <v>0.24</v>
      </c>
      <c r="T1045" s="108">
        <v>1200</v>
      </c>
      <c r="U1045" s="108">
        <v>0</v>
      </c>
      <c r="V1045" s="108">
        <f t="shared" ref="V1045:V1059" si="457">T1045+U1045</f>
        <v>1200</v>
      </c>
      <c r="W1045" s="127" t="s">
        <v>5822</v>
      </c>
      <c r="X1045" s="51">
        <v>24372</v>
      </c>
      <c r="Y1045" s="113">
        <v>24375</v>
      </c>
      <c r="Z1045" s="113" t="s">
        <v>5823</v>
      </c>
      <c r="AA1045" s="172" t="s">
        <v>863</v>
      </c>
      <c r="AB1045" s="154"/>
      <c r="AC1045" s="153"/>
      <c r="AD1045" s="153"/>
    </row>
    <row r="1046" spans="1:30" s="2" customFormat="1" ht="48">
      <c r="A1046" s="85">
        <v>24371</v>
      </c>
      <c r="B1046" s="101" t="s">
        <v>5824</v>
      </c>
      <c r="C1046" s="138">
        <v>6</v>
      </c>
      <c r="D1046" s="22" t="s">
        <v>147</v>
      </c>
      <c r="E1046" s="23" t="s">
        <v>620</v>
      </c>
      <c r="F1046" s="22" t="s">
        <v>5825</v>
      </c>
      <c r="G1046" s="24">
        <v>4256.46</v>
      </c>
      <c r="H1046" s="25">
        <v>0.06</v>
      </c>
      <c r="I1046" s="22" t="s">
        <v>52</v>
      </c>
      <c r="J1046" s="26" t="s">
        <v>620</v>
      </c>
      <c r="K1046" s="27">
        <v>3978</v>
      </c>
      <c r="L1046" s="26" t="s">
        <v>620</v>
      </c>
      <c r="M1046" s="27">
        <v>3978</v>
      </c>
      <c r="N1046" s="24" t="s">
        <v>750</v>
      </c>
      <c r="O1046" s="161"/>
      <c r="P1046" s="138" t="s">
        <v>5826</v>
      </c>
      <c r="Q1046" s="147">
        <v>66300</v>
      </c>
      <c r="R1046" s="149" t="s">
        <v>301</v>
      </c>
      <c r="S1046" s="148">
        <v>0.06</v>
      </c>
      <c r="T1046" s="108">
        <v>3978</v>
      </c>
      <c r="U1046" s="108">
        <v>0</v>
      </c>
      <c r="V1046" s="108">
        <f t="shared" si="457"/>
        <v>3978</v>
      </c>
      <c r="W1046" s="127" t="s">
        <v>5827</v>
      </c>
      <c r="X1046" s="51">
        <v>24372</v>
      </c>
      <c r="Y1046" s="113">
        <v>24376</v>
      </c>
      <c r="Z1046" s="113" t="s">
        <v>5828</v>
      </c>
      <c r="AA1046" s="172" t="s">
        <v>899</v>
      </c>
      <c r="AB1046" s="154"/>
      <c r="AC1046" s="153"/>
      <c r="AD1046" s="153"/>
    </row>
    <row r="1047" spans="1:30" s="2" customFormat="1" ht="48">
      <c r="A1047" s="85">
        <v>24371</v>
      </c>
      <c r="B1047" s="101" t="s">
        <v>5824</v>
      </c>
      <c r="C1047" s="138">
        <v>6</v>
      </c>
      <c r="D1047" s="22" t="s">
        <v>147</v>
      </c>
      <c r="E1047" s="23" t="s">
        <v>620</v>
      </c>
      <c r="F1047" s="22" t="s">
        <v>5829</v>
      </c>
      <c r="G1047" s="24">
        <v>5115.9399999999996</v>
      </c>
      <c r="H1047" s="25">
        <v>7.4999999999999997E-2</v>
      </c>
      <c r="I1047" s="22" t="s">
        <v>52</v>
      </c>
      <c r="J1047" s="26" t="s">
        <v>620</v>
      </c>
      <c r="K1047" s="27">
        <v>4781.25</v>
      </c>
      <c r="L1047" s="26" t="s">
        <v>620</v>
      </c>
      <c r="M1047" s="27">
        <v>4781.25</v>
      </c>
      <c r="N1047" s="24" t="s">
        <v>750</v>
      </c>
      <c r="O1047" s="161"/>
      <c r="P1047" s="138" t="s">
        <v>5826</v>
      </c>
      <c r="Q1047" s="147">
        <v>63750</v>
      </c>
      <c r="R1047" s="149" t="s">
        <v>301</v>
      </c>
      <c r="S1047" s="148">
        <v>7.4999999999999997E-2</v>
      </c>
      <c r="T1047" s="108">
        <v>4781.25</v>
      </c>
      <c r="U1047" s="108">
        <v>0</v>
      </c>
      <c r="V1047" s="108">
        <f t="shared" ref="V1047" si="458">T1047+U1047</f>
        <v>4781.25</v>
      </c>
      <c r="W1047" s="127" t="s">
        <v>5827</v>
      </c>
      <c r="X1047" s="51">
        <v>24372</v>
      </c>
      <c r="Y1047" s="113">
        <v>24376</v>
      </c>
      <c r="Z1047" s="113" t="s">
        <v>5828</v>
      </c>
      <c r="AA1047" s="172" t="s">
        <v>899</v>
      </c>
      <c r="AB1047" s="154"/>
      <c r="AC1047" s="153"/>
      <c r="AD1047" s="153"/>
    </row>
    <row r="1048" spans="1:30" s="2" customFormat="1">
      <c r="A1048" s="85">
        <v>24372</v>
      </c>
      <c r="B1048" s="101" t="s">
        <v>5830</v>
      </c>
      <c r="C1048" s="138">
        <v>2</v>
      </c>
      <c r="D1048" s="22" t="s">
        <v>60</v>
      </c>
      <c r="E1048" s="23" t="s">
        <v>3016</v>
      </c>
      <c r="F1048" s="22" t="s">
        <v>3017</v>
      </c>
      <c r="G1048" s="24">
        <v>264825</v>
      </c>
      <c r="H1048" s="25">
        <v>4.5</v>
      </c>
      <c r="I1048" s="22" t="s">
        <v>52</v>
      </c>
      <c r="J1048" s="23" t="s">
        <v>3016</v>
      </c>
      <c r="K1048" s="27">
        <v>264825</v>
      </c>
      <c r="L1048" s="23" t="s">
        <v>3016</v>
      </c>
      <c r="M1048" s="27">
        <v>264825</v>
      </c>
      <c r="N1048" s="24" t="s">
        <v>750</v>
      </c>
      <c r="O1048" s="161"/>
      <c r="P1048" s="138"/>
      <c r="Q1048" s="147">
        <v>55000</v>
      </c>
      <c r="R1048" s="149" t="s">
        <v>58</v>
      </c>
      <c r="S1048" s="148">
        <v>4.5</v>
      </c>
      <c r="T1048" s="108">
        <v>247500</v>
      </c>
      <c r="U1048" s="108">
        <f t="shared" ref="U1048:U1059" si="459">T1048*7/100</f>
        <v>17325</v>
      </c>
      <c r="V1048" s="108">
        <f t="shared" si="457"/>
        <v>264825</v>
      </c>
      <c r="W1048" s="127" t="s">
        <v>5831</v>
      </c>
      <c r="X1048" s="51">
        <v>24376</v>
      </c>
      <c r="Y1048" s="113">
        <v>24405</v>
      </c>
      <c r="Z1048" s="113" t="s">
        <v>5832</v>
      </c>
      <c r="AA1048" s="172" t="s">
        <v>1955</v>
      </c>
      <c r="AB1048" s="154"/>
      <c r="AC1048" s="153"/>
      <c r="AD1048" s="153"/>
    </row>
    <row r="1049" spans="1:30" s="2" customFormat="1" ht="48">
      <c r="A1049" s="85">
        <v>24371</v>
      </c>
      <c r="B1049" s="101" t="s">
        <v>5833</v>
      </c>
      <c r="C1049" s="138">
        <v>6</v>
      </c>
      <c r="D1049" s="22" t="s">
        <v>112</v>
      </c>
      <c r="E1049" s="23" t="s">
        <v>3740</v>
      </c>
      <c r="F1049" s="22" t="s">
        <v>5834</v>
      </c>
      <c r="G1049" s="24">
        <v>25680</v>
      </c>
      <c r="H1049" s="25">
        <v>0.24</v>
      </c>
      <c r="I1049" s="22" t="s">
        <v>52</v>
      </c>
      <c r="J1049" s="26" t="s">
        <v>3740</v>
      </c>
      <c r="K1049" s="27">
        <v>24000</v>
      </c>
      <c r="L1049" s="26" t="s">
        <v>3740</v>
      </c>
      <c r="M1049" s="27">
        <v>24000</v>
      </c>
      <c r="N1049" s="24" t="s">
        <v>750</v>
      </c>
      <c r="O1049" s="161"/>
      <c r="P1049" s="138" t="s">
        <v>5835</v>
      </c>
      <c r="Q1049" s="147">
        <v>2000</v>
      </c>
      <c r="R1049" s="149" t="s">
        <v>206</v>
      </c>
      <c r="S1049" s="148">
        <v>2.4</v>
      </c>
      <c r="T1049" s="108">
        <v>4800</v>
      </c>
      <c r="U1049" s="108">
        <v>0</v>
      </c>
      <c r="V1049" s="108">
        <f t="shared" ref="V1049:V1056" si="460">T1049+U1049</f>
        <v>4800</v>
      </c>
      <c r="W1049" s="127" t="s">
        <v>5836</v>
      </c>
      <c r="X1049" s="51">
        <v>24376</v>
      </c>
      <c r="Y1049" s="113">
        <v>24385</v>
      </c>
      <c r="Z1049" s="113" t="s">
        <v>5837</v>
      </c>
      <c r="AA1049" s="172" t="s">
        <v>265</v>
      </c>
      <c r="AB1049" s="154"/>
      <c r="AC1049" s="153"/>
      <c r="AD1049" s="153"/>
    </row>
    <row r="1050" spans="1:30" s="2" customFormat="1">
      <c r="A1050" s="85"/>
      <c r="B1050" s="101"/>
      <c r="C1050" s="138"/>
      <c r="D1050" s="22"/>
      <c r="E1050" s="23"/>
      <c r="F1050" s="22"/>
      <c r="G1050" s="24"/>
      <c r="H1050" s="25"/>
      <c r="I1050" s="22"/>
      <c r="J1050" s="26"/>
      <c r="K1050" s="27"/>
      <c r="L1050" s="26"/>
      <c r="M1050" s="41"/>
      <c r="N1050" s="24"/>
      <c r="O1050" s="161"/>
      <c r="P1050" s="138" t="s">
        <v>5835</v>
      </c>
      <c r="Q1050" s="147">
        <v>2000</v>
      </c>
      <c r="R1050" s="149" t="s">
        <v>206</v>
      </c>
      <c r="S1050" s="148">
        <v>2.4</v>
      </c>
      <c r="T1050" s="108">
        <v>4800</v>
      </c>
      <c r="U1050" s="108">
        <v>0</v>
      </c>
      <c r="V1050" s="108">
        <f t="shared" ref="V1050:V1052" si="461">T1050+U1050</f>
        <v>4800</v>
      </c>
      <c r="W1050" s="127" t="s">
        <v>5836</v>
      </c>
      <c r="X1050" s="51">
        <v>24376</v>
      </c>
      <c r="Y1050" s="113">
        <v>24392</v>
      </c>
      <c r="Z1050" s="113" t="s">
        <v>5838</v>
      </c>
      <c r="AA1050" s="172" t="s">
        <v>265</v>
      </c>
      <c r="AB1050" s="154"/>
      <c r="AC1050" s="153"/>
      <c r="AD1050" s="153"/>
    </row>
    <row r="1051" spans="1:30" s="2" customFormat="1">
      <c r="A1051" s="85"/>
      <c r="B1051" s="101"/>
      <c r="C1051" s="138"/>
      <c r="D1051" s="22"/>
      <c r="E1051" s="23"/>
      <c r="F1051" s="22"/>
      <c r="G1051" s="24"/>
      <c r="H1051" s="25"/>
      <c r="I1051" s="22"/>
      <c r="J1051" s="26"/>
      <c r="K1051" s="27"/>
      <c r="L1051" s="26"/>
      <c r="M1051" s="41"/>
      <c r="N1051" s="24"/>
      <c r="O1051" s="161"/>
      <c r="P1051" s="138" t="s">
        <v>5835</v>
      </c>
      <c r="Q1051" s="147">
        <v>2000</v>
      </c>
      <c r="R1051" s="149" t="s">
        <v>206</v>
      </c>
      <c r="S1051" s="148">
        <v>2.4</v>
      </c>
      <c r="T1051" s="108">
        <v>4800</v>
      </c>
      <c r="U1051" s="108">
        <v>0</v>
      </c>
      <c r="V1051" s="108">
        <f t="shared" si="461"/>
        <v>4800</v>
      </c>
      <c r="W1051" s="127" t="s">
        <v>5836</v>
      </c>
      <c r="X1051" s="51">
        <v>24376</v>
      </c>
      <c r="Y1051" s="113">
        <v>24425</v>
      </c>
      <c r="Z1051" s="113" t="s">
        <v>5839</v>
      </c>
      <c r="AA1051" s="172" t="s">
        <v>265</v>
      </c>
      <c r="AB1051" s="154"/>
      <c r="AC1051" s="153"/>
      <c r="AD1051" s="153"/>
    </row>
    <row r="1052" spans="1:30" s="2" customFormat="1">
      <c r="A1052" s="85"/>
      <c r="B1052" s="101"/>
      <c r="C1052" s="138"/>
      <c r="D1052" s="22"/>
      <c r="E1052" s="23"/>
      <c r="F1052" s="22"/>
      <c r="G1052" s="24"/>
      <c r="H1052" s="25"/>
      <c r="I1052" s="22"/>
      <c r="J1052" s="26"/>
      <c r="K1052" s="27"/>
      <c r="L1052" s="26"/>
      <c r="M1052" s="41"/>
      <c r="N1052" s="24"/>
      <c r="O1052" s="161"/>
      <c r="P1052" s="138" t="s">
        <v>5835</v>
      </c>
      <c r="Q1052" s="147">
        <v>4000</v>
      </c>
      <c r="R1052" s="149" t="s">
        <v>206</v>
      </c>
      <c r="S1052" s="148">
        <v>2.4</v>
      </c>
      <c r="T1052" s="108">
        <v>9600</v>
      </c>
      <c r="U1052" s="108">
        <v>0</v>
      </c>
      <c r="V1052" s="108">
        <f t="shared" si="461"/>
        <v>9600</v>
      </c>
      <c r="W1052" s="127" t="s">
        <v>5836</v>
      </c>
      <c r="X1052" s="51">
        <v>24376</v>
      </c>
      <c r="Y1052" s="113">
        <v>24428</v>
      </c>
      <c r="Z1052" s="113" t="s">
        <v>5840</v>
      </c>
      <c r="AA1052" s="172" t="s">
        <v>265</v>
      </c>
      <c r="AB1052" s="154"/>
      <c r="AC1052" s="153"/>
      <c r="AD1052" s="153"/>
    </row>
    <row r="1053" spans="1:30" s="2" customFormat="1" ht="48">
      <c r="A1053" s="85">
        <v>24371</v>
      </c>
      <c r="B1053" s="101" t="s">
        <v>5841</v>
      </c>
      <c r="C1053" s="138">
        <v>6</v>
      </c>
      <c r="D1053" s="22" t="s">
        <v>112</v>
      </c>
      <c r="E1053" s="23" t="s">
        <v>197</v>
      </c>
      <c r="F1053" s="22" t="s">
        <v>5556</v>
      </c>
      <c r="G1053" s="24">
        <v>5350</v>
      </c>
      <c r="H1053" s="25">
        <v>25</v>
      </c>
      <c r="I1053" s="22" t="s">
        <v>52</v>
      </c>
      <c r="J1053" s="26" t="s">
        <v>197</v>
      </c>
      <c r="K1053" s="27">
        <v>4280</v>
      </c>
      <c r="L1053" s="26" t="s">
        <v>197</v>
      </c>
      <c r="M1053" s="27">
        <v>4280</v>
      </c>
      <c r="N1053" s="24" t="s">
        <v>750</v>
      </c>
      <c r="O1053" s="161"/>
      <c r="P1053" s="138" t="s">
        <v>5799</v>
      </c>
      <c r="Q1053" s="147">
        <v>200</v>
      </c>
      <c r="R1053" s="149" t="s">
        <v>293</v>
      </c>
      <c r="S1053" s="148">
        <v>20</v>
      </c>
      <c r="T1053" s="108">
        <v>4000</v>
      </c>
      <c r="U1053" s="108">
        <f t="shared" ref="U1053:U1054" si="462">T1053*7/100</f>
        <v>280</v>
      </c>
      <c r="V1053" s="108">
        <f t="shared" si="460"/>
        <v>4280</v>
      </c>
      <c r="W1053" s="127" t="s">
        <v>5842</v>
      </c>
      <c r="X1053" s="51">
        <v>24376</v>
      </c>
      <c r="Y1053" s="113">
        <v>24384</v>
      </c>
      <c r="Z1053" s="113" t="s">
        <v>5843</v>
      </c>
      <c r="AA1053" s="172"/>
      <c r="AB1053" s="154"/>
      <c r="AC1053" s="153"/>
      <c r="AD1053" s="153"/>
    </row>
    <row r="1054" spans="1:30" s="2" customFormat="1" ht="48">
      <c r="A1054" s="85">
        <v>24371</v>
      </c>
      <c r="B1054" s="101" t="s">
        <v>5844</v>
      </c>
      <c r="C1054" s="138">
        <v>6</v>
      </c>
      <c r="D1054" s="22" t="s">
        <v>112</v>
      </c>
      <c r="E1054" s="23" t="s">
        <v>197</v>
      </c>
      <c r="F1054" s="22" t="s">
        <v>5845</v>
      </c>
      <c r="G1054" s="24">
        <v>50913.81</v>
      </c>
      <c r="H1054" s="25">
        <v>9.33</v>
      </c>
      <c r="I1054" s="22" t="s">
        <v>52</v>
      </c>
      <c r="J1054" s="26" t="s">
        <v>197</v>
      </c>
      <c r="K1054" s="27">
        <v>43656</v>
      </c>
      <c r="L1054" s="26" t="s">
        <v>197</v>
      </c>
      <c r="M1054" s="27">
        <v>43656</v>
      </c>
      <c r="N1054" s="24" t="s">
        <v>750</v>
      </c>
      <c r="O1054" s="161"/>
      <c r="P1054" s="138"/>
      <c r="Q1054" s="147">
        <v>5100</v>
      </c>
      <c r="R1054" s="149" t="s">
        <v>206</v>
      </c>
      <c r="S1054" s="148">
        <v>8</v>
      </c>
      <c r="T1054" s="108">
        <v>40800</v>
      </c>
      <c r="U1054" s="108">
        <f t="shared" si="462"/>
        <v>2856</v>
      </c>
      <c r="V1054" s="108">
        <f t="shared" si="460"/>
        <v>43656</v>
      </c>
      <c r="W1054" s="127" t="s">
        <v>5846</v>
      </c>
      <c r="X1054" s="51">
        <v>24375</v>
      </c>
      <c r="Y1054" s="113">
        <v>24378</v>
      </c>
      <c r="Z1054" s="113" t="s">
        <v>5847</v>
      </c>
      <c r="AA1054" s="172" t="s">
        <v>5848</v>
      </c>
      <c r="AB1054" s="154"/>
      <c r="AC1054" s="153"/>
      <c r="AD1054" s="153"/>
    </row>
    <row r="1055" spans="1:30" s="2" customFormat="1" ht="48">
      <c r="A1055" s="85">
        <v>24375</v>
      </c>
      <c r="B1055" s="101" t="s">
        <v>5849</v>
      </c>
      <c r="C1055" s="138">
        <v>6</v>
      </c>
      <c r="D1055" s="22" t="s">
        <v>147</v>
      </c>
      <c r="E1055" s="23" t="s">
        <v>620</v>
      </c>
      <c r="F1055" s="22" t="s">
        <v>4574</v>
      </c>
      <c r="G1055" s="24">
        <v>202.71</v>
      </c>
      <c r="H1055" s="25">
        <v>7.4999999999999997E-2</v>
      </c>
      <c r="I1055" s="22" t="s">
        <v>52</v>
      </c>
      <c r="J1055" s="26" t="s">
        <v>620</v>
      </c>
      <c r="K1055" s="27">
        <v>189.45</v>
      </c>
      <c r="L1055" s="26" t="s">
        <v>620</v>
      </c>
      <c r="M1055" s="27">
        <v>189.45</v>
      </c>
      <c r="N1055" s="24" t="s">
        <v>750</v>
      </c>
      <c r="O1055" s="161"/>
      <c r="P1055" s="138" t="s">
        <v>5850</v>
      </c>
      <c r="Q1055" s="147">
        <v>2526</v>
      </c>
      <c r="R1055" s="149" t="s">
        <v>301</v>
      </c>
      <c r="S1055" s="148">
        <v>7.4999999999999997E-2</v>
      </c>
      <c r="T1055" s="108">
        <v>189.45</v>
      </c>
      <c r="U1055" s="108">
        <v>0</v>
      </c>
      <c r="V1055" s="108">
        <f t="shared" si="460"/>
        <v>189.45</v>
      </c>
      <c r="W1055" s="127" t="s">
        <v>5851</v>
      </c>
      <c r="X1055" s="51">
        <v>24376</v>
      </c>
      <c r="Y1055" s="113">
        <v>24376</v>
      </c>
      <c r="Z1055" s="113" t="s">
        <v>5852</v>
      </c>
      <c r="AA1055" s="172" t="s">
        <v>899</v>
      </c>
      <c r="AB1055" s="154"/>
      <c r="AC1055" s="153"/>
      <c r="AD1055" s="153"/>
    </row>
    <row r="1056" spans="1:30">
      <c r="A1056" s="85">
        <v>24376</v>
      </c>
      <c r="B1056" s="101" t="s">
        <v>5853</v>
      </c>
      <c r="C1056" s="67">
        <v>7</v>
      </c>
      <c r="D1056" s="14" t="s">
        <v>147</v>
      </c>
      <c r="E1056" s="15" t="s">
        <v>436</v>
      </c>
      <c r="F1056" s="14" t="s">
        <v>437</v>
      </c>
      <c r="G1056" s="16">
        <v>1893.9</v>
      </c>
      <c r="H1056" s="17"/>
      <c r="I1056" s="14" t="s">
        <v>275</v>
      </c>
      <c r="J1056" s="18" t="s">
        <v>436</v>
      </c>
      <c r="K1056" s="19">
        <v>1893.9</v>
      </c>
      <c r="L1056" s="18" t="s">
        <v>436</v>
      </c>
      <c r="M1056" s="19">
        <v>1893.9</v>
      </c>
      <c r="N1056" s="16" t="s">
        <v>750</v>
      </c>
      <c r="O1056" s="16"/>
      <c r="P1056" s="67"/>
      <c r="Q1056" s="106">
        <v>3</v>
      </c>
      <c r="R1056" s="107" t="s">
        <v>101</v>
      </c>
      <c r="S1056" s="20"/>
      <c r="T1056" s="66">
        <v>1770</v>
      </c>
      <c r="U1056" s="66">
        <f>T1056*7/100</f>
        <v>123.9</v>
      </c>
      <c r="V1056" s="66">
        <f t="shared" si="460"/>
        <v>1893.9</v>
      </c>
      <c r="W1056" s="50" t="s">
        <v>275</v>
      </c>
      <c r="X1056" s="51">
        <v>24376</v>
      </c>
      <c r="Y1056" s="113">
        <v>24376</v>
      </c>
      <c r="Z1056" s="113" t="s">
        <v>275</v>
      </c>
      <c r="AA1056" s="172"/>
      <c r="AB1056" s="3"/>
      <c r="AC1056" s="5"/>
      <c r="AD1056" s="5"/>
    </row>
    <row r="1057" spans="1:30" s="2" customFormat="1" ht="48">
      <c r="A1057" s="85">
        <v>24379</v>
      </c>
      <c r="B1057" s="101" t="s">
        <v>5854</v>
      </c>
      <c r="C1057" s="138">
        <v>2</v>
      </c>
      <c r="D1057" s="22" t="s">
        <v>60</v>
      </c>
      <c r="E1057" s="23" t="s">
        <v>3056</v>
      </c>
      <c r="F1057" s="22" t="s">
        <v>1396</v>
      </c>
      <c r="G1057" s="24">
        <v>5136</v>
      </c>
      <c r="H1057" s="25">
        <v>8</v>
      </c>
      <c r="I1057" s="22" t="s">
        <v>52</v>
      </c>
      <c r="J1057" s="26" t="s">
        <v>3056</v>
      </c>
      <c r="K1057" s="27">
        <v>5136</v>
      </c>
      <c r="L1057" s="26" t="s">
        <v>3056</v>
      </c>
      <c r="M1057" s="27">
        <v>5136</v>
      </c>
      <c r="N1057" s="24" t="s">
        <v>750</v>
      </c>
      <c r="O1057" s="161"/>
      <c r="P1057" s="138"/>
      <c r="Q1057" s="147">
        <v>600</v>
      </c>
      <c r="R1057" s="149" t="s">
        <v>58</v>
      </c>
      <c r="S1057" s="148">
        <v>8</v>
      </c>
      <c r="T1057" s="108">
        <v>4800</v>
      </c>
      <c r="U1057" s="108">
        <f t="shared" ref="U1057:U1058" si="463">T1057*7/100</f>
        <v>336</v>
      </c>
      <c r="V1057" s="108">
        <f t="shared" ref="V1057" si="464">T1057+U1057</f>
        <v>5136</v>
      </c>
      <c r="W1057" s="127" t="s">
        <v>5855</v>
      </c>
      <c r="X1057" s="51">
        <v>24384</v>
      </c>
      <c r="Y1057" s="113">
        <v>24396</v>
      </c>
      <c r="Z1057" s="113" t="s">
        <v>5856</v>
      </c>
      <c r="AA1057" s="172" t="s">
        <v>5857</v>
      </c>
      <c r="AB1057" s="154"/>
      <c r="AC1057" s="153"/>
      <c r="AD1057" s="153"/>
    </row>
    <row r="1058" spans="1:30" s="2" customFormat="1" ht="48">
      <c r="A1058" s="85">
        <v>24379</v>
      </c>
      <c r="B1058" s="101" t="s">
        <v>5854</v>
      </c>
      <c r="C1058" s="138">
        <v>2</v>
      </c>
      <c r="D1058" s="22" t="s">
        <v>60</v>
      </c>
      <c r="E1058" s="23" t="s">
        <v>3056</v>
      </c>
      <c r="F1058" s="22" t="s">
        <v>5233</v>
      </c>
      <c r="G1058" s="24">
        <v>83460</v>
      </c>
      <c r="H1058" s="25">
        <v>130</v>
      </c>
      <c r="I1058" s="22" t="s">
        <v>52</v>
      </c>
      <c r="J1058" s="26" t="s">
        <v>3056</v>
      </c>
      <c r="K1058" s="27">
        <v>83460</v>
      </c>
      <c r="L1058" s="26" t="s">
        <v>3056</v>
      </c>
      <c r="M1058" s="27">
        <v>83460</v>
      </c>
      <c r="N1058" s="24" t="s">
        <v>750</v>
      </c>
      <c r="O1058" s="161"/>
      <c r="P1058" s="138"/>
      <c r="Q1058" s="147">
        <v>600</v>
      </c>
      <c r="R1058" s="149" t="s">
        <v>53</v>
      </c>
      <c r="S1058" s="148">
        <v>130</v>
      </c>
      <c r="T1058" s="108">
        <v>78000</v>
      </c>
      <c r="U1058" s="108">
        <f t="shared" si="463"/>
        <v>5460</v>
      </c>
      <c r="V1058" s="108">
        <f t="shared" ref="V1058" si="465">T1058+U1058</f>
        <v>83460</v>
      </c>
      <c r="W1058" s="127" t="s">
        <v>5855</v>
      </c>
      <c r="X1058" s="51">
        <v>24384</v>
      </c>
      <c r="Y1058" s="113">
        <v>24396</v>
      </c>
      <c r="Z1058" s="113" t="s">
        <v>5856</v>
      </c>
      <c r="AA1058" s="172" t="s">
        <v>5857</v>
      </c>
      <c r="AB1058" s="154"/>
      <c r="AC1058" s="153"/>
      <c r="AD1058" s="153"/>
    </row>
    <row r="1059" spans="1:30" s="2" customFormat="1">
      <c r="A1059" s="85"/>
      <c r="B1059" s="101"/>
      <c r="C1059" s="138"/>
      <c r="D1059" s="22"/>
      <c r="E1059" s="23"/>
      <c r="F1059" s="22"/>
      <c r="G1059" s="24"/>
      <c r="H1059" s="25"/>
      <c r="I1059" s="22"/>
      <c r="J1059" s="26"/>
      <c r="K1059" s="27"/>
      <c r="L1059" s="26"/>
      <c r="M1059" s="41"/>
      <c r="N1059" s="24"/>
      <c r="O1059" s="161"/>
      <c r="P1059" s="138"/>
      <c r="Q1059" s="147"/>
      <c r="R1059" s="149"/>
      <c r="S1059" s="148"/>
      <c r="T1059" s="108"/>
      <c r="U1059" s="108">
        <f t="shared" si="459"/>
        <v>0</v>
      </c>
      <c r="V1059" s="108">
        <f t="shared" si="457"/>
        <v>0</v>
      </c>
      <c r="W1059" s="50"/>
      <c r="X1059" s="51"/>
      <c r="Y1059" s="113"/>
      <c r="Z1059" s="113"/>
      <c r="AA1059" s="172"/>
      <c r="AB1059" s="154"/>
      <c r="AC1059" s="153"/>
      <c r="AD1059" s="153"/>
    </row>
    <row r="1060" spans="1:30" s="2" customFormat="1">
      <c r="A1060" s="85"/>
      <c r="B1060" s="101"/>
      <c r="C1060" s="138"/>
      <c r="D1060" s="22"/>
      <c r="E1060" s="23"/>
      <c r="F1060" s="22"/>
      <c r="G1060" s="24"/>
      <c r="H1060" s="25"/>
      <c r="I1060" s="22"/>
      <c r="J1060" s="26"/>
      <c r="K1060" s="27"/>
      <c r="L1060" s="26"/>
      <c r="M1060" s="41"/>
      <c r="N1060" s="24"/>
      <c r="O1060" s="161"/>
      <c r="P1060" s="138"/>
      <c r="Q1060" s="147"/>
      <c r="R1060" s="149"/>
      <c r="S1060" s="148"/>
      <c r="T1060" s="108"/>
      <c r="U1060" s="108">
        <f t="shared" si="455"/>
        <v>0</v>
      </c>
      <c r="V1060" s="108">
        <f t="shared" si="456"/>
        <v>0</v>
      </c>
      <c r="W1060" s="50"/>
      <c r="X1060" s="51"/>
      <c r="Y1060" s="113"/>
      <c r="Z1060" s="113"/>
      <c r="AA1060" s="172"/>
      <c r="AB1060" s="154"/>
      <c r="AC1060" s="153"/>
      <c r="AD1060" s="153"/>
    </row>
    <row r="1061" spans="1:30" s="2" customFormat="1">
      <c r="A1061" s="85"/>
      <c r="B1061" s="101"/>
      <c r="C1061" s="138"/>
      <c r="D1061" s="22"/>
      <c r="E1061" s="23"/>
      <c r="F1061" s="22"/>
      <c r="G1061" s="24"/>
      <c r="H1061" s="25"/>
      <c r="I1061" s="22"/>
      <c r="J1061" s="26"/>
      <c r="K1061" s="27"/>
      <c r="L1061" s="26"/>
      <c r="M1061" s="41"/>
      <c r="N1061" s="24"/>
      <c r="O1061" s="161"/>
      <c r="P1061" s="138"/>
      <c r="Q1061" s="147"/>
      <c r="R1061" s="149"/>
      <c r="S1061" s="148"/>
      <c r="T1061" s="108"/>
      <c r="U1061" s="108">
        <f t="shared" si="455"/>
        <v>0</v>
      </c>
      <c r="V1061" s="108">
        <f t="shared" si="456"/>
        <v>0</v>
      </c>
      <c r="W1061" s="50"/>
      <c r="X1061" s="51"/>
      <c r="Y1061" s="113"/>
      <c r="Z1061" s="113"/>
      <c r="AA1061" s="172"/>
      <c r="AB1061" s="154"/>
      <c r="AC1061" s="153"/>
      <c r="AD1061" s="153"/>
    </row>
    <row r="1062" spans="1:30" s="2" customFormat="1">
      <c r="A1062" s="226"/>
      <c r="B1062" s="227"/>
      <c r="C1062" s="228"/>
      <c r="D1062" s="229"/>
      <c r="E1062" s="230"/>
      <c r="F1062" s="231"/>
      <c r="G1062" s="139"/>
      <c r="H1062" s="232"/>
      <c r="I1062" s="229"/>
      <c r="J1062" s="239"/>
      <c r="K1062" s="240"/>
      <c r="L1062" s="241"/>
      <c r="M1062" s="139"/>
      <c r="N1062" s="139"/>
      <c r="O1062" s="139"/>
      <c r="P1062" s="228"/>
      <c r="Q1062" s="245"/>
      <c r="R1062" s="246"/>
      <c r="S1062" s="247"/>
      <c r="T1062" s="248"/>
      <c r="U1062" s="248"/>
      <c r="V1062" s="248"/>
      <c r="W1062" s="240"/>
      <c r="X1062" s="249"/>
      <c r="Y1062" s="249"/>
      <c r="Z1062" s="249"/>
      <c r="AA1062" s="249"/>
      <c r="AB1062" s="255"/>
      <c r="AC1062" s="153"/>
      <c r="AD1062" s="153"/>
    </row>
    <row r="1063" spans="1:30">
      <c r="A1063" s="233"/>
      <c r="B1063" s="234"/>
      <c r="C1063" s="202"/>
      <c r="D1063" s="235"/>
      <c r="E1063" s="236"/>
      <c r="F1063" s="201" t="s">
        <v>2965</v>
      </c>
      <c r="G1063" s="237"/>
      <c r="H1063" s="238"/>
      <c r="I1063" s="235"/>
      <c r="J1063" s="242"/>
      <c r="K1063" s="243"/>
      <c r="L1063" s="244"/>
      <c r="M1063" s="237"/>
      <c r="N1063" s="237"/>
      <c r="O1063" s="237"/>
      <c r="P1063" s="202"/>
      <c r="Q1063" s="250"/>
      <c r="R1063" s="251"/>
      <c r="S1063" s="252"/>
      <c r="T1063" s="253"/>
      <c r="U1063" s="253">
        <f>T1063*7/100</f>
        <v>0</v>
      </c>
      <c r="V1063" s="253">
        <f>T1063+U1063</f>
        <v>0</v>
      </c>
      <c r="W1063" s="243"/>
      <c r="X1063" s="254"/>
      <c r="Y1063" s="256"/>
      <c r="Z1063" s="256"/>
      <c r="AA1063" s="256"/>
      <c r="AB1063" s="257"/>
      <c r="AC1063" s="5"/>
      <c r="AD1063" s="5"/>
    </row>
    <row r="1064" spans="1:30" ht="48">
      <c r="A1064" s="85"/>
      <c r="B1064" s="101"/>
      <c r="C1064" s="67">
        <v>7</v>
      </c>
      <c r="D1064" s="14" t="s">
        <v>31</v>
      </c>
      <c r="E1064" s="15" t="s">
        <v>1567</v>
      </c>
      <c r="F1064" s="14" t="s">
        <v>5858</v>
      </c>
      <c r="G1064" s="16">
        <v>26750</v>
      </c>
      <c r="H1064" s="17"/>
      <c r="I1064" s="14" t="s">
        <v>52</v>
      </c>
      <c r="J1064" s="18" t="s">
        <v>1567</v>
      </c>
      <c r="K1064" s="19">
        <v>26750</v>
      </c>
      <c r="L1064" s="18" t="s">
        <v>1567</v>
      </c>
      <c r="M1064" s="19">
        <v>26750</v>
      </c>
      <c r="N1064" s="16" t="s">
        <v>750</v>
      </c>
      <c r="O1064" s="16"/>
      <c r="P1064" s="67"/>
      <c r="Q1064" s="106">
        <v>1</v>
      </c>
      <c r="R1064" s="107" t="s">
        <v>101</v>
      </c>
      <c r="S1064" s="20">
        <v>25000</v>
      </c>
      <c r="T1064" s="66">
        <v>25000</v>
      </c>
      <c r="U1064" s="66">
        <f>T1064*7/100</f>
        <v>1750</v>
      </c>
      <c r="V1064" s="66">
        <f>T1064+U1064</f>
        <v>26750</v>
      </c>
      <c r="W1064" s="127" t="s">
        <v>5543</v>
      </c>
      <c r="X1064" s="51">
        <v>24375</v>
      </c>
      <c r="Y1064" s="113"/>
      <c r="Z1064" s="113"/>
      <c r="AA1064" s="172"/>
      <c r="AB1064" s="3"/>
      <c r="AC1064" s="5"/>
      <c r="AD1064" s="5"/>
    </row>
    <row r="1065" spans="1:30">
      <c r="A1065" s="233"/>
      <c r="B1065" s="234"/>
      <c r="C1065" s="202"/>
      <c r="D1065" s="235"/>
      <c r="E1065" s="236"/>
      <c r="F1065" s="201" t="s">
        <v>2966</v>
      </c>
      <c r="G1065" s="237"/>
      <c r="H1065" s="238"/>
      <c r="I1065" s="235"/>
      <c r="J1065" s="242"/>
      <c r="K1065" s="243"/>
      <c r="L1065" s="244"/>
      <c r="M1065" s="237"/>
      <c r="N1065" s="237"/>
      <c r="O1065" s="237"/>
      <c r="P1065" s="202"/>
      <c r="Q1065" s="250"/>
      <c r="R1065" s="251"/>
      <c r="S1065" s="252"/>
      <c r="T1065" s="253"/>
      <c r="U1065" s="253">
        <f t="shared" ref="U1065:U1066" si="466">T1065*7/100</f>
        <v>0</v>
      </c>
      <c r="V1065" s="253">
        <f t="shared" ref="V1065:V1066" si="467">T1065+U1065</f>
        <v>0</v>
      </c>
      <c r="W1065" s="243"/>
      <c r="X1065" s="254"/>
      <c r="Y1065" s="256"/>
      <c r="Z1065" s="256"/>
      <c r="AA1065" s="256"/>
      <c r="AB1065" s="257"/>
      <c r="AC1065" s="5"/>
      <c r="AD1065" s="5"/>
    </row>
    <row r="1066" spans="1:30" ht="30" customHeight="1">
      <c r="A1066" s="85"/>
      <c r="B1066" s="101"/>
      <c r="C1066" s="67">
        <v>7</v>
      </c>
      <c r="D1066" s="14" t="s">
        <v>147</v>
      </c>
      <c r="E1066" s="15" t="s">
        <v>1328</v>
      </c>
      <c r="F1066" s="14" t="s">
        <v>3886</v>
      </c>
      <c r="G1066" s="16">
        <v>829250</v>
      </c>
      <c r="H1066" s="17"/>
      <c r="I1066" s="14" t="s">
        <v>52</v>
      </c>
      <c r="J1066" s="15" t="s">
        <v>1328</v>
      </c>
      <c r="K1066" s="124">
        <v>829250</v>
      </c>
      <c r="L1066" s="15" t="s">
        <v>1328</v>
      </c>
      <c r="M1066" s="124">
        <v>829250</v>
      </c>
      <c r="N1066" s="16"/>
      <c r="O1066" s="16"/>
      <c r="P1066" s="67"/>
      <c r="Q1066" s="106">
        <v>1</v>
      </c>
      <c r="R1066" s="107" t="s">
        <v>1948</v>
      </c>
      <c r="S1066" s="20"/>
      <c r="T1066" s="66">
        <v>77500</v>
      </c>
      <c r="U1066" s="66">
        <f t="shared" si="466"/>
        <v>5425</v>
      </c>
      <c r="V1066" s="66">
        <f t="shared" si="467"/>
        <v>82925</v>
      </c>
      <c r="W1066" s="50" t="s">
        <v>36</v>
      </c>
      <c r="X1066" s="51">
        <v>24077</v>
      </c>
      <c r="Y1066" s="113">
        <v>24151</v>
      </c>
      <c r="Z1066" s="113" t="s">
        <v>4149</v>
      </c>
      <c r="AA1066" s="130" t="s">
        <v>4150</v>
      </c>
      <c r="AB1066" s="3" t="s">
        <v>4151</v>
      </c>
      <c r="AC1066" s="5"/>
      <c r="AD1066" s="5"/>
    </row>
    <row r="1067" spans="1:30" ht="30" customHeight="1">
      <c r="A1067" s="85"/>
      <c r="B1067" s="101"/>
      <c r="C1067" s="67">
        <v>7</v>
      </c>
      <c r="D1067" s="14" t="s">
        <v>147</v>
      </c>
      <c r="E1067" s="15" t="s">
        <v>1328</v>
      </c>
      <c r="F1067" s="14" t="s">
        <v>4153</v>
      </c>
      <c r="G1067" s="16">
        <v>829250</v>
      </c>
      <c r="H1067" s="17"/>
      <c r="I1067" s="14" t="s">
        <v>52</v>
      </c>
      <c r="J1067" s="15" t="s">
        <v>1328</v>
      </c>
      <c r="K1067" s="124">
        <v>829250</v>
      </c>
      <c r="L1067" s="15" t="s">
        <v>1328</v>
      </c>
      <c r="M1067" s="124">
        <v>829250</v>
      </c>
      <c r="N1067" s="16"/>
      <c r="O1067" s="16"/>
      <c r="P1067" s="67"/>
      <c r="Q1067" s="106">
        <v>1</v>
      </c>
      <c r="R1067" s="107" t="s">
        <v>1948</v>
      </c>
      <c r="S1067" s="20"/>
      <c r="T1067" s="66">
        <v>77500</v>
      </c>
      <c r="U1067" s="66">
        <f t="shared" ref="U1067" si="468">T1067*7/100</f>
        <v>5425</v>
      </c>
      <c r="V1067" s="66">
        <f t="shared" ref="V1067" si="469">T1067+U1067</f>
        <v>82925</v>
      </c>
      <c r="W1067" s="50" t="s">
        <v>36</v>
      </c>
      <c r="X1067" s="51">
        <v>24077</v>
      </c>
      <c r="Y1067" s="113">
        <v>24155</v>
      </c>
      <c r="Z1067" s="113" t="s">
        <v>4149</v>
      </c>
      <c r="AA1067" s="130" t="s">
        <v>4150</v>
      </c>
      <c r="AB1067" s="3" t="s">
        <v>4151</v>
      </c>
      <c r="AC1067" s="5"/>
      <c r="AD1067" s="5"/>
    </row>
    <row r="1068" spans="1:30" ht="30" customHeight="1">
      <c r="A1068" s="85"/>
      <c r="B1068" s="101"/>
      <c r="C1068" s="67">
        <v>7</v>
      </c>
      <c r="D1068" s="14" t="s">
        <v>147</v>
      </c>
      <c r="E1068" s="15" t="s">
        <v>1328</v>
      </c>
      <c r="F1068" s="14" t="s">
        <v>4241</v>
      </c>
      <c r="G1068" s="16">
        <v>829250</v>
      </c>
      <c r="H1068" s="17"/>
      <c r="I1068" s="14" t="s">
        <v>52</v>
      </c>
      <c r="J1068" s="15" t="s">
        <v>1328</v>
      </c>
      <c r="K1068" s="124">
        <v>829250</v>
      </c>
      <c r="L1068" s="15" t="s">
        <v>1328</v>
      </c>
      <c r="M1068" s="124">
        <v>829250</v>
      </c>
      <c r="N1068" s="16"/>
      <c r="O1068" s="16"/>
      <c r="P1068" s="67"/>
      <c r="Q1068" s="106">
        <v>1</v>
      </c>
      <c r="R1068" s="107" t="s">
        <v>1948</v>
      </c>
      <c r="S1068" s="20"/>
      <c r="T1068" s="66">
        <v>77500</v>
      </c>
      <c r="U1068" s="66">
        <f t="shared" ref="U1068" si="470">T1068*7/100</f>
        <v>5425</v>
      </c>
      <c r="V1068" s="66">
        <f t="shared" ref="V1068" si="471">T1068+U1068</f>
        <v>82925</v>
      </c>
      <c r="W1068" s="50" t="s">
        <v>36</v>
      </c>
      <c r="X1068" s="51">
        <v>24077</v>
      </c>
      <c r="Y1068" s="113">
        <v>24167</v>
      </c>
      <c r="Z1068" s="113" t="s">
        <v>4149</v>
      </c>
      <c r="AA1068" s="130" t="s">
        <v>4150</v>
      </c>
      <c r="AB1068" s="3" t="s">
        <v>4151</v>
      </c>
      <c r="AC1068" s="5"/>
      <c r="AD1068" s="5"/>
    </row>
    <row r="1069" spans="1:30" ht="30" customHeight="1">
      <c r="A1069" s="85"/>
      <c r="B1069" s="101"/>
      <c r="C1069" s="67">
        <v>7</v>
      </c>
      <c r="D1069" s="14" t="s">
        <v>147</v>
      </c>
      <c r="E1069" s="15" t="s">
        <v>1328</v>
      </c>
      <c r="F1069" s="14" t="s">
        <v>4443</v>
      </c>
      <c r="G1069" s="16">
        <v>829250</v>
      </c>
      <c r="H1069" s="17"/>
      <c r="I1069" s="14" t="s">
        <v>52</v>
      </c>
      <c r="J1069" s="15" t="s">
        <v>1328</v>
      </c>
      <c r="K1069" s="124">
        <v>829250</v>
      </c>
      <c r="L1069" s="15" t="s">
        <v>1328</v>
      </c>
      <c r="M1069" s="124">
        <v>829250</v>
      </c>
      <c r="N1069" s="16"/>
      <c r="O1069" s="16"/>
      <c r="P1069" s="67"/>
      <c r="Q1069" s="106">
        <v>1</v>
      </c>
      <c r="R1069" s="107" t="s">
        <v>1948</v>
      </c>
      <c r="S1069" s="20"/>
      <c r="T1069" s="66">
        <v>77500</v>
      </c>
      <c r="U1069" s="66">
        <f t="shared" ref="U1069" si="472">T1069*7/100</f>
        <v>5425</v>
      </c>
      <c r="V1069" s="66">
        <f t="shared" ref="V1069" si="473">T1069+U1069</f>
        <v>82925</v>
      </c>
      <c r="W1069" s="50" t="s">
        <v>36</v>
      </c>
      <c r="X1069" s="51">
        <v>24077</v>
      </c>
      <c r="Y1069" s="113">
        <v>24200</v>
      </c>
      <c r="Z1069" s="113" t="s">
        <v>4149</v>
      </c>
      <c r="AA1069" s="130" t="s">
        <v>4150</v>
      </c>
      <c r="AB1069" s="3" t="s">
        <v>4151</v>
      </c>
      <c r="AC1069" s="5"/>
      <c r="AD1069" s="5"/>
    </row>
    <row r="1070" spans="1:30" ht="30" customHeight="1">
      <c r="A1070" s="85"/>
      <c r="B1070" s="101"/>
      <c r="C1070" s="67">
        <v>7</v>
      </c>
      <c r="D1070" s="14" t="s">
        <v>147</v>
      </c>
      <c r="E1070" s="15" t="s">
        <v>1328</v>
      </c>
      <c r="F1070" s="14" t="s">
        <v>4584</v>
      </c>
      <c r="G1070" s="16">
        <v>829250</v>
      </c>
      <c r="H1070" s="17"/>
      <c r="I1070" s="14" t="s">
        <v>52</v>
      </c>
      <c r="J1070" s="15" t="s">
        <v>1328</v>
      </c>
      <c r="K1070" s="124">
        <v>829250</v>
      </c>
      <c r="L1070" s="15" t="s">
        <v>1328</v>
      </c>
      <c r="M1070" s="124">
        <v>829250</v>
      </c>
      <c r="N1070" s="16"/>
      <c r="O1070" s="16"/>
      <c r="P1070" s="67"/>
      <c r="Q1070" s="106">
        <v>1</v>
      </c>
      <c r="R1070" s="107" t="s">
        <v>1948</v>
      </c>
      <c r="S1070" s="20"/>
      <c r="T1070" s="66">
        <v>77500</v>
      </c>
      <c r="U1070" s="66">
        <f t="shared" ref="U1070" si="474">T1070*7/100</f>
        <v>5425</v>
      </c>
      <c r="V1070" s="66">
        <f t="shared" ref="V1070" si="475">T1070+U1070</f>
        <v>82925</v>
      </c>
      <c r="W1070" s="50" t="s">
        <v>36</v>
      </c>
      <c r="X1070" s="51">
        <v>24077</v>
      </c>
      <c r="Y1070" s="113">
        <v>24235</v>
      </c>
      <c r="Z1070" s="113" t="s">
        <v>4149</v>
      </c>
      <c r="AA1070" s="130" t="s">
        <v>4150</v>
      </c>
      <c r="AB1070" s="3" t="s">
        <v>4151</v>
      </c>
      <c r="AC1070" s="5"/>
      <c r="AD1070" s="5"/>
    </row>
    <row r="1071" spans="1:30" ht="30" customHeight="1">
      <c r="A1071" s="85"/>
      <c r="B1071" s="101"/>
      <c r="C1071" s="67">
        <v>7</v>
      </c>
      <c r="D1071" s="14" t="s">
        <v>147</v>
      </c>
      <c r="E1071" s="15" t="s">
        <v>1328</v>
      </c>
      <c r="F1071" s="14" t="s">
        <v>4790</v>
      </c>
      <c r="G1071" s="16">
        <v>829250</v>
      </c>
      <c r="H1071" s="17"/>
      <c r="I1071" s="14" t="s">
        <v>52</v>
      </c>
      <c r="J1071" s="15" t="s">
        <v>1328</v>
      </c>
      <c r="K1071" s="124">
        <v>829250</v>
      </c>
      <c r="L1071" s="15" t="s">
        <v>1328</v>
      </c>
      <c r="M1071" s="124">
        <v>829250</v>
      </c>
      <c r="N1071" s="16"/>
      <c r="O1071" s="16"/>
      <c r="P1071" s="67"/>
      <c r="Q1071" s="106">
        <v>1</v>
      </c>
      <c r="R1071" s="107" t="s">
        <v>1948</v>
      </c>
      <c r="S1071" s="20"/>
      <c r="T1071" s="66">
        <v>77500</v>
      </c>
      <c r="U1071" s="66">
        <f t="shared" ref="U1071" si="476">T1071*7/100</f>
        <v>5425</v>
      </c>
      <c r="V1071" s="66">
        <f t="shared" ref="V1071" si="477">T1071+U1071</f>
        <v>82925</v>
      </c>
      <c r="W1071" s="50" t="s">
        <v>36</v>
      </c>
      <c r="X1071" s="51">
        <v>24077</v>
      </c>
      <c r="Y1071" s="113">
        <v>24259</v>
      </c>
      <c r="Z1071" s="113" t="s">
        <v>4149</v>
      </c>
      <c r="AA1071" s="130" t="s">
        <v>4150</v>
      </c>
      <c r="AB1071" s="3" t="s">
        <v>4151</v>
      </c>
      <c r="AC1071" s="5"/>
      <c r="AD1071" s="5"/>
    </row>
    <row r="1072" spans="1:30" ht="30" customHeight="1">
      <c r="A1072" s="85"/>
      <c r="B1072" s="101"/>
      <c r="C1072" s="67">
        <v>7</v>
      </c>
      <c r="D1072" s="14" t="s">
        <v>147</v>
      </c>
      <c r="E1072" s="15" t="s">
        <v>1328</v>
      </c>
      <c r="F1072" s="14" t="s">
        <v>5077</v>
      </c>
      <c r="G1072" s="16">
        <v>829250</v>
      </c>
      <c r="H1072" s="17"/>
      <c r="I1072" s="14" t="s">
        <v>52</v>
      </c>
      <c r="J1072" s="15" t="s">
        <v>1328</v>
      </c>
      <c r="K1072" s="124">
        <v>829250</v>
      </c>
      <c r="L1072" s="15" t="s">
        <v>1328</v>
      </c>
      <c r="M1072" s="124">
        <v>829250</v>
      </c>
      <c r="N1072" s="16"/>
      <c r="O1072" s="16"/>
      <c r="P1072" s="67"/>
      <c r="Q1072" s="106">
        <v>1</v>
      </c>
      <c r="R1072" s="107" t="s">
        <v>1948</v>
      </c>
      <c r="S1072" s="20"/>
      <c r="T1072" s="66">
        <v>77500</v>
      </c>
      <c r="U1072" s="66">
        <f t="shared" ref="U1072" si="478">T1072*7/100</f>
        <v>5425</v>
      </c>
      <c r="V1072" s="66">
        <f t="shared" ref="V1072" si="479">T1072+U1072</f>
        <v>82925</v>
      </c>
      <c r="W1072" s="50" t="s">
        <v>36</v>
      </c>
      <c r="X1072" s="51">
        <v>24077</v>
      </c>
      <c r="Y1072" s="113">
        <v>24291</v>
      </c>
      <c r="Z1072" s="113" t="s">
        <v>4149</v>
      </c>
      <c r="AA1072" s="130" t="s">
        <v>4150</v>
      </c>
      <c r="AB1072" s="3" t="s">
        <v>4151</v>
      </c>
      <c r="AC1072" s="5"/>
      <c r="AD1072" s="5"/>
    </row>
    <row r="1073" spans="1:30" ht="30" customHeight="1">
      <c r="A1073" s="85"/>
      <c r="B1073" s="101"/>
      <c r="C1073" s="67">
        <v>7</v>
      </c>
      <c r="D1073" s="14" t="s">
        <v>147</v>
      </c>
      <c r="E1073" s="15" t="s">
        <v>1328</v>
      </c>
      <c r="F1073" s="14" t="s">
        <v>5334</v>
      </c>
      <c r="G1073" s="16">
        <v>829250</v>
      </c>
      <c r="H1073" s="17"/>
      <c r="I1073" s="14" t="s">
        <v>52</v>
      </c>
      <c r="J1073" s="15" t="s">
        <v>1328</v>
      </c>
      <c r="K1073" s="124">
        <v>829250</v>
      </c>
      <c r="L1073" s="15" t="s">
        <v>1328</v>
      </c>
      <c r="M1073" s="124">
        <v>829250</v>
      </c>
      <c r="N1073" s="16"/>
      <c r="O1073" s="16"/>
      <c r="P1073" s="67"/>
      <c r="Q1073" s="106">
        <v>1</v>
      </c>
      <c r="R1073" s="107" t="s">
        <v>1948</v>
      </c>
      <c r="S1073" s="20"/>
      <c r="T1073" s="66">
        <v>77500</v>
      </c>
      <c r="U1073" s="66">
        <f t="shared" ref="U1073" si="480">T1073*7/100</f>
        <v>5425</v>
      </c>
      <c r="V1073" s="66">
        <f t="shared" ref="V1073" si="481">T1073+U1073</f>
        <v>82925</v>
      </c>
      <c r="W1073" s="50" t="s">
        <v>36</v>
      </c>
      <c r="X1073" s="51">
        <v>24077</v>
      </c>
      <c r="Y1073" s="113">
        <v>24323</v>
      </c>
      <c r="Z1073" s="113" t="s">
        <v>4149</v>
      </c>
      <c r="AA1073" s="130" t="s">
        <v>4150</v>
      </c>
      <c r="AB1073" s="3" t="s">
        <v>4151</v>
      </c>
      <c r="AC1073" s="5"/>
      <c r="AD1073" s="5"/>
    </row>
    <row r="1074" spans="1:30" ht="30" customHeight="1">
      <c r="A1074" s="85"/>
      <c r="B1074" s="101"/>
      <c r="C1074" s="67">
        <v>7</v>
      </c>
      <c r="D1074" s="14" t="s">
        <v>147</v>
      </c>
      <c r="E1074" s="15" t="s">
        <v>1328</v>
      </c>
      <c r="F1074" s="14" t="s">
        <v>5638</v>
      </c>
      <c r="G1074" s="16">
        <v>829250</v>
      </c>
      <c r="H1074" s="17"/>
      <c r="I1074" s="14" t="s">
        <v>52</v>
      </c>
      <c r="J1074" s="15" t="s">
        <v>1328</v>
      </c>
      <c r="K1074" s="124">
        <v>829250</v>
      </c>
      <c r="L1074" s="15" t="s">
        <v>1328</v>
      </c>
      <c r="M1074" s="124">
        <v>829250</v>
      </c>
      <c r="N1074" s="16"/>
      <c r="O1074" s="16"/>
      <c r="P1074" s="67"/>
      <c r="Q1074" s="106">
        <v>1</v>
      </c>
      <c r="R1074" s="107" t="s">
        <v>1948</v>
      </c>
      <c r="S1074" s="20"/>
      <c r="T1074" s="66">
        <v>77500</v>
      </c>
      <c r="U1074" s="66">
        <f t="shared" ref="U1074" si="482">T1074*7/100</f>
        <v>5425</v>
      </c>
      <c r="V1074" s="66">
        <f t="shared" ref="V1074" si="483">T1074+U1074</f>
        <v>82925</v>
      </c>
      <c r="W1074" s="50" t="s">
        <v>36</v>
      </c>
      <c r="X1074" s="51">
        <v>24077</v>
      </c>
      <c r="Y1074" s="113">
        <v>24351</v>
      </c>
      <c r="Z1074" s="113" t="s">
        <v>4149</v>
      </c>
      <c r="AA1074" s="130" t="s">
        <v>4150</v>
      </c>
      <c r="AB1074" s="3" t="s">
        <v>4151</v>
      </c>
      <c r="AC1074" s="5"/>
      <c r="AD1074" s="5"/>
    </row>
    <row r="1075" spans="1:30" ht="30" customHeight="1">
      <c r="A1075" s="85"/>
      <c r="B1075" s="101"/>
      <c r="C1075" s="67">
        <v>7</v>
      </c>
      <c r="D1075" s="14" t="s">
        <v>147</v>
      </c>
      <c r="E1075" s="15" t="s">
        <v>1328</v>
      </c>
      <c r="F1075" s="14" t="s">
        <v>5859</v>
      </c>
      <c r="G1075" s="16">
        <v>829250</v>
      </c>
      <c r="H1075" s="17"/>
      <c r="I1075" s="14" t="s">
        <v>52</v>
      </c>
      <c r="J1075" s="15" t="s">
        <v>1328</v>
      </c>
      <c r="K1075" s="124">
        <v>829250</v>
      </c>
      <c r="L1075" s="15" t="s">
        <v>1328</v>
      </c>
      <c r="M1075" s="124">
        <v>829250</v>
      </c>
      <c r="N1075" s="16"/>
      <c r="O1075" s="16"/>
      <c r="P1075" s="67"/>
      <c r="Q1075" s="106">
        <v>1</v>
      </c>
      <c r="R1075" s="107" t="s">
        <v>1948</v>
      </c>
      <c r="S1075" s="20"/>
      <c r="T1075" s="66">
        <v>77500</v>
      </c>
      <c r="U1075" s="66">
        <f t="shared" ref="U1075" si="484">T1075*7/100</f>
        <v>5425</v>
      </c>
      <c r="V1075" s="66">
        <f t="shared" ref="V1075" si="485">T1075+U1075</f>
        <v>82925</v>
      </c>
      <c r="W1075" s="50" t="s">
        <v>36</v>
      </c>
      <c r="X1075" s="51">
        <v>24077</v>
      </c>
      <c r="Y1075" s="113">
        <v>24384</v>
      </c>
      <c r="Z1075" s="113" t="s">
        <v>4149</v>
      </c>
      <c r="AA1075" s="130" t="s">
        <v>4150</v>
      </c>
      <c r="AB1075" s="3" t="s">
        <v>4151</v>
      </c>
      <c r="AC1075" s="5"/>
      <c r="AD1075" s="5"/>
    </row>
    <row r="1076" spans="1:30" ht="30" customHeight="1">
      <c r="A1076" s="83"/>
      <c r="B1076" s="101"/>
      <c r="C1076" s="67">
        <v>7</v>
      </c>
      <c r="D1076" s="14" t="s">
        <v>147</v>
      </c>
      <c r="E1076" s="15" t="s">
        <v>494</v>
      </c>
      <c r="F1076" s="14" t="s">
        <v>3882</v>
      </c>
      <c r="G1076" s="16">
        <v>500000</v>
      </c>
      <c r="H1076" s="17"/>
      <c r="I1076" s="14"/>
      <c r="J1076" s="18"/>
      <c r="K1076" s="19"/>
      <c r="L1076" s="63"/>
      <c r="M1076" s="16"/>
      <c r="N1076" s="16"/>
      <c r="O1076" s="16"/>
      <c r="P1076" s="67"/>
      <c r="Q1076" s="106">
        <v>1</v>
      </c>
      <c r="R1076" s="107" t="s">
        <v>276</v>
      </c>
      <c r="S1076" s="20"/>
      <c r="T1076" s="66">
        <v>45124.5</v>
      </c>
      <c r="U1076" s="66">
        <v>0</v>
      </c>
      <c r="V1076" s="66">
        <f t="shared" ref="V1076" si="486">T1076+U1076</f>
        <v>45124.5</v>
      </c>
      <c r="W1076" s="50" t="s">
        <v>36</v>
      </c>
      <c r="X1076" s="51">
        <v>23999</v>
      </c>
      <c r="Y1076" s="113">
        <v>24105</v>
      </c>
      <c r="Z1076" s="113" t="s">
        <v>3384</v>
      </c>
      <c r="AA1076" s="130" t="s">
        <v>3385</v>
      </c>
      <c r="AB1076" s="3"/>
      <c r="AC1076" s="5"/>
      <c r="AD1076" s="5"/>
    </row>
    <row r="1077" spans="1:30" ht="30" customHeight="1">
      <c r="A1077" s="83"/>
      <c r="B1077" s="101"/>
      <c r="C1077" s="67">
        <v>7</v>
      </c>
      <c r="D1077" s="14" t="s">
        <v>147</v>
      </c>
      <c r="E1077" s="15" t="s">
        <v>494</v>
      </c>
      <c r="F1077" s="14" t="s">
        <v>4022</v>
      </c>
      <c r="G1077" s="16">
        <v>500000</v>
      </c>
      <c r="H1077" s="17"/>
      <c r="I1077" s="14"/>
      <c r="J1077" s="18"/>
      <c r="K1077" s="19"/>
      <c r="L1077" s="63"/>
      <c r="M1077" s="16"/>
      <c r="N1077" s="16"/>
      <c r="O1077" s="16"/>
      <c r="P1077" s="67"/>
      <c r="Q1077" s="106">
        <v>1</v>
      </c>
      <c r="R1077" s="107" t="s">
        <v>276</v>
      </c>
      <c r="S1077" s="20"/>
      <c r="T1077" s="66">
        <v>98413.04</v>
      </c>
      <c r="U1077" s="66">
        <v>0</v>
      </c>
      <c r="V1077" s="66">
        <f t="shared" ref="V1077" si="487">T1077+U1077</f>
        <v>98413.04</v>
      </c>
      <c r="W1077" s="50" t="s">
        <v>36</v>
      </c>
      <c r="X1077" s="51">
        <v>23999</v>
      </c>
      <c r="Y1077" s="113">
        <v>24138</v>
      </c>
      <c r="Z1077" s="113" t="s">
        <v>3384</v>
      </c>
      <c r="AA1077" s="130" t="s">
        <v>3385</v>
      </c>
      <c r="AB1077" s="3"/>
      <c r="AC1077" s="5"/>
      <c r="AD1077" s="5"/>
    </row>
    <row r="1078" spans="1:30" ht="30" customHeight="1">
      <c r="A1078" s="83"/>
      <c r="B1078" s="101"/>
      <c r="C1078" s="67">
        <v>7</v>
      </c>
      <c r="D1078" s="14" t="s">
        <v>147</v>
      </c>
      <c r="E1078" s="15" t="s">
        <v>494</v>
      </c>
      <c r="F1078" s="14" t="s">
        <v>4246</v>
      </c>
      <c r="G1078" s="16">
        <v>500000</v>
      </c>
      <c r="H1078" s="17"/>
      <c r="I1078" s="14"/>
      <c r="J1078" s="18"/>
      <c r="K1078" s="19"/>
      <c r="L1078" s="63"/>
      <c r="M1078" s="16"/>
      <c r="N1078" s="16"/>
      <c r="O1078" s="16"/>
      <c r="P1078" s="67"/>
      <c r="Q1078" s="106">
        <v>1</v>
      </c>
      <c r="R1078" s="107" t="s">
        <v>276</v>
      </c>
      <c r="S1078" s="20"/>
      <c r="T1078" s="66">
        <v>55514.22</v>
      </c>
      <c r="U1078" s="66">
        <v>0</v>
      </c>
      <c r="V1078" s="66">
        <f t="shared" ref="V1078" si="488">T1078+U1078</f>
        <v>55514.22</v>
      </c>
      <c r="W1078" s="50" t="s">
        <v>36</v>
      </c>
      <c r="X1078" s="51">
        <v>23999</v>
      </c>
      <c r="Y1078" s="113">
        <v>24166</v>
      </c>
      <c r="Z1078" s="113" t="s">
        <v>3384</v>
      </c>
      <c r="AA1078" s="130" t="s">
        <v>3385</v>
      </c>
      <c r="AB1078" s="3"/>
      <c r="AC1078" s="5"/>
      <c r="AD1078" s="5"/>
    </row>
    <row r="1079" spans="1:30" ht="30" customHeight="1">
      <c r="A1079" s="83"/>
      <c r="B1079" s="101"/>
      <c r="C1079" s="67">
        <v>7</v>
      </c>
      <c r="D1079" s="14" t="s">
        <v>147</v>
      </c>
      <c r="E1079" s="15" t="s">
        <v>494</v>
      </c>
      <c r="F1079" s="14" t="s">
        <v>4453</v>
      </c>
      <c r="G1079" s="16">
        <v>500000</v>
      </c>
      <c r="H1079" s="17"/>
      <c r="I1079" s="14"/>
      <c r="J1079" s="18"/>
      <c r="K1079" s="19"/>
      <c r="L1079" s="63"/>
      <c r="M1079" s="16"/>
      <c r="N1079" s="16"/>
      <c r="O1079" s="16"/>
      <c r="P1079" s="67"/>
      <c r="Q1079" s="106">
        <v>1</v>
      </c>
      <c r="R1079" s="107" t="s">
        <v>276</v>
      </c>
      <c r="S1079" s="20"/>
      <c r="T1079" s="66">
        <v>16729.400000000001</v>
      </c>
      <c r="U1079" s="66">
        <v>0</v>
      </c>
      <c r="V1079" s="66">
        <f t="shared" ref="V1079" si="489">T1079+U1079</f>
        <v>16729.400000000001</v>
      </c>
      <c r="W1079" s="50" t="s">
        <v>36</v>
      </c>
      <c r="X1079" s="51">
        <v>23999</v>
      </c>
      <c r="Y1079" s="113">
        <v>24197</v>
      </c>
      <c r="Z1079" s="113" t="s">
        <v>3384</v>
      </c>
      <c r="AA1079" s="130" t="s">
        <v>3385</v>
      </c>
      <c r="AB1079" s="3"/>
      <c r="AC1079" s="5"/>
      <c r="AD1079" s="5"/>
    </row>
    <row r="1080" spans="1:30" ht="30" customHeight="1">
      <c r="A1080" s="83"/>
      <c r="B1080" s="101"/>
      <c r="C1080" s="67">
        <v>7</v>
      </c>
      <c r="D1080" s="14" t="s">
        <v>147</v>
      </c>
      <c r="E1080" s="15" t="s">
        <v>494</v>
      </c>
      <c r="F1080" s="14" t="s">
        <v>4589</v>
      </c>
      <c r="G1080" s="16">
        <v>500000</v>
      </c>
      <c r="H1080" s="17"/>
      <c r="I1080" s="14"/>
      <c r="J1080" s="18"/>
      <c r="K1080" s="19"/>
      <c r="L1080" s="63"/>
      <c r="M1080" s="16"/>
      <c r="N1080" s="16"/>
      <c r="O1080" s="16"/>
      <c r="P1080" s="67"/>
      <c r="Q1080" s="106">
        <v>1</v>
      </c>
      <c r="R1080" s="107" t="s">
        <v>276</v>
      </c>
      <c r="S1080" s="20"/>
      <c r="T1080" s="66">
        <v>14148.51</v>
      </c>
      <c r="U1080" s="66">
        <v>0</v>
      </c>
      <c r="V1080" s="66">
        <f t="shared" ref="V1080" si="490">T1080+U1080</f>
        <v>14148.51</v>
      </c>
      <c r="W1080" s="50" t="s">
        <v>36</v>
      </c>
      <c r="X1080" s="51">
        <v>23999</v>
      </c>
      <c r="Y1080" s="113">
        <v>24225</v>
      </c>
      <c r="Z1080" s="113" t="s">
        <v>3384</v>
      </c>
      <c r="AA1080" s="130" t="s">
        <v>3385</v>
      </c>
      <c r="AB1080" s="3"/>
      <c r="AC1080" s="5"/>
      <c r="AD1080" s="5"/>
    </row>
    <row r="1081" spans="1:30" ht="30" customHeight="1">
      <c r="A1081" s="83"/>
      <c r="B1081" s="101"/>
      <c r="C1081" s="67">
        <v>7</v>
      </c>
      <c r="D1081" s="14" t="s">
        <v>147</v>
      </c>
      <c r="E1081" s="15" t="s">
        <v>494</v>
      </c>
      <c r="F1081" s="14" t="s">
        <v>4726</v>
      </c>
      <c r="G1081" s="16">
        <v>500000</v>
      </c>
      <c r="H1081" s="17"/>
      <c r="I1081" s="14"/>
      <c r="J1081" s="18"/>
      <c r="K1081" s="19"/>
      <c r="L1081" s="63"/>
      <c r="M1081" s="16"/>
      <c r="N1081" s="16"/>
      <c r="O1081" s="16"/>
      <c r="P1081" s="67"/>
      <c r="Q1081" s="106">
        <v>1</v>
      </c>
      <c r="R1081" s="107" t="s">
        <v>276</v>
      </c>
      <c r="S1081" s="20"/>
      <c r="T1081" s="66">
        <v>14359.68</v>
      </c>
      <c r="U1081" s="66">
        <v>0</v>
      </c>
      <c r="V1081" s="66">
        <f t="shared" ref="V1081" si="491">T1081+U1081</f>
        <v>14359.68</v>
      </c>
      <c r="W1081" s="50" t="s">
        <v>36</v>
      </c>
      <c r="X1081" s="51">
        <v>23999</v>
      </c>
      <c r="Y1081" s="113">
        <v>24258</v>
      </c>
      <c r="Z1081" s="113" t="s">
        <v>3384</v>
      </c>
      <c r="AA1081" s="130" t="s">
        <v>3385</v>
      </c>
      <c r="AB1081" s="3"/>
      <c r="AC1081" s="5"/>
      <c r="AD1081" s="5"/>
    </row>
    <row r="1082" spans="1:30" ht="30" customHeight="1">
      <c r="A1082" s="83"/>
      <c r="B1082" s="101"/>
      <c r="C1082" s="67">
        <v>7</v>
      </c>
      <c r="D1082" s="14" t="s">
        <v>147</v>
      </c>
      <c r="E1082" s="15" t="s">
        <v>494</v>
      </c>
      <c r="F1082" s="14" t="s">
        <v>5082</v>
      </c>
      <c r="G1082" s="16">
        <v>500000</v>
      </c>
      <c r="H1082" s="17"/>
      <c r="I1082" s="14"/>
      <c r="J1082" s="18"/>
      <c r="K1082" s="19"/>
      <c r="L1082" s="63"/>
      <c r="M1082" s="16"/>
      <c r="N1082" s="16"/>
      <c r="O1082" s="16"/>
      <c r="P1082" s="67"/>
      <c r="Q1082" s="106">
        <v>1</v>
      </c>
      <c r="R1082" s="107" t="s">
        <v>276</v>
      </c>
      <c r="S1082" s="20"/>
      <c r="T1082" s="66">
        <v>17251.82</v>
      </c>
      <c r="U1082" s="66">
        <v>0</v>
      </c>
      <c r="V1082" s="66">
        <f t="shared" ref="V1082" si="492">T1082+U1082</f>
        <v>17251.82</v>
      </c>
      <c r="W1082" s="50" t="s">
        <v>36</v>
      </c>
      <c r="X1082" s="51">
        <v>23999</v>
      </c>
      <c r="Y1082" s="113">
        <v>24288</v>
      </c>
      <c r="Z1082" s="113" t="s">
        <v>3384</v>
      </c>
      <c r="AA1082" s="130" t="s">
        <v>3385</v>
      </c>
      <c r="AB1082" s="3"/>
      <c r="AC1082" s="5"/>
      <c r="AD1082" s="5"/>
    </row>
    <row r="1083" spans="1:30" ht="30" customHeight="1">
      <c r="A1083" s="83"/>
      <c r="B1083" s="101"/>
      <c r="C1083" s="67">
        <v>7</v>
      </c>
      <c r="D1083" s="14" t="s">
        <v>147</v>
      </c>
      <c r="E1083" s="15" t="s">
        <v>494</v>
      </c>
      <c r="F1083" s="14" t="s">
        <v>5336</v>
      </c>
      <c r="G1083" s="16">
        <v>500000</v>
      </c>
      <c r="H1083" s="17"/>
      <c r="I1083" s="14"/>
      <c r="J1083" s="18"/>
      <c r="K1083" s="19"/>
      <c r="L1083" s="63"/>
      <c r="M1083" s="16"/>
      <c r="N1083" s="16"/>
      <c r="O1083" s="16"/>
      <c r="P1083" s="67"/>
      <c r="Q1083" s="106">
        <v>1</v>
      </c>
      <c r="R1083" s="107" t="s">
        <v>276</v>
      </c>
      <c r="S1083" s="20"/>
      <c r="T1083" s="66">
        <v>270207.88</v>
      </c>
      <c r="U1083" s="66">
        <v>0</v>
      </c>
      <c r="V1083" s="66">
        <f t="shared" ref="V1083" si="493">T1083+U1083</f>
        <v>270207.88</v>
      </c>
      <c r="W1083" s="50" t="s">
        <v>36</v>
      </c>
      <c r="X1083" s="51">
        <v>23999</v>
      </c>
      <c r="Y1083" s="113">
        <v>24323</v>
      </c>
      <c r="Z1083" s="113" t="s">
        <v>3384</v>
      </c>
      <c r="AA1083" s="130" t="s">
        <v>3385</v>
      </c>
      <c r="AB1083" s="3"/>
      <c r="AC1083" s="5"/>
      <c r="AD1083" s="5"/>
    </row>
    <row r="1084" spans="1:30" ht="30" customHeight="1">
      <c r="A1084" s="83"/>
      <c r="B1084" s="101"/>
      <c r="C1084" s="67">
        <v>7</v>
      </c>
      <c r="D1084" s="14" t="s">
        <v>147</v>
      </c>
      <c r="E1084" s="15" t="s">
        <v>494</v>
      </c>
      <c r="F1084" s="14" t="s">
        <v>5619</v>
      </c>
      <c r="G1084" s="16">
        <v>500000</v>
      </c>
      <c r="H1084" s="17"/>
      <c r="I1084" s="14"/>
      <c r="J1084" s="18"/>
      <c r="K1084" s="19"/>
      <c r="L1084" s="63"/>
      <c r="M1084" s="16"/>
      <c r="N1084" s="16"/>
      <c r="O1084" s="16"/>
      <c r="P1084" s="67"/>
      <c r="Q1084" s="106">
        <v>1</v>
      </c>
      <c r="R1084" s="107" t="s">
        <v>276</v>
      </c>
      <c r="S1084" s="20"/>
      <c r="T1084" s="66">
        <v>142170.66</v>
      </c>
      <c r="U1084" s="66">
        <v>0</v>
      </c>
      <c r="V1084" s="66">
        <f t="shared" ref="V1084" si="494">T1084+U1084</f>
        <v>142170.66</v>
      </c>
      <c r="W1084" s="50" t="s">
        <v>36</v>
      </c>
      <c r="X1084" s="51">
        <v>23999</v>
      </c>
      <c r="Y1084" s="113">
        <v>24350</v>
      </c>
      <c r="Z1084" s="113" t="s">
        <v>3384</v>
      </c>
      <c r="AA1084" s="130" t="s">
        <v>3385</v>
      </c>
      <c r="AB1084" s="3"/>
      <c r="AC1084" s="5"/>
      <c r="AD1084" s="5"/>
    </row>
    <row r="1085" spans="1:30" ht="30" customHeight="1">
      <c r="A1085" s="83"/>
      <c r="B1085" s="101"/>
      <c r="C1085" s="67">
        <v>7</v>
      </c>
      <c r="D1085" s="14" t="s">
        <v>147</v>
      </c>
      <c r="E1085" s="15" t="s">
        <v>494</v>
      </c>
      <c r="F1085" s="14" t="s">
        <v>5860</v>
      </c>
      <c r="G1085" s="16">
        <v>500000</v>
      </c>
      <c r="H1085" s="17"/>
      <c r="I1085" s="14"/>
      <c r="J1085" s="18"/>
      <c r="K1085" s="19"/>
      <c r="L1085" s="63"/>
      <c r="M1085" s="16"/>
      <c r="N1085" s="16"/>
      <c r="O1085" s="16"/>
      <c r="P1085" s="67"/>
      <c r="Q1085" s="106">
        <v>1</v>
      </c>
      <c r="R1085" s="107" t="s">
        <v>276</v>
      </c>
      <c r="S1085" s="20"/>
      <c r="T1085" s="66">
        <v>90092.26</v>
      </c>
      <c r="U1085" s="66">
        <v>0</v>
      </c>
      <c r="V1085" s="66">
        <f t="shared" ref="V1085" si="495">T1085+U1085</f>
        <v>90092.26</v>
      </c>
      <c r="W1085" s="50" t="s">
        <v>36</v>
      </c>
      <c r="X1085" s="51">
        <v>23999</v>
      </c>
      <c r="Y1085" s="113">
        <v>24379</v>
      </c>
      <c r="Z1085" s="113" t="s">
        <v>3384</v>
      </c>
      <c r="AA1085" s="130" t="s">
        <v>3385</v>
      </c>
      <c r="AB1085" s="3"/>
      <c r="AC1085" s="5"/>
      <c r="AD1085" s="5"/>
    </row>
    <row r="1086" spans="1:30" ht="30" customHeight="1">
      <c r="A1086" s="83"/>
      <c r="B1086" s="101"/>
      <c r="C1086" s="67">
        <v>7</v>
      </c>
      <c r="D1086" s="14" t="s">
        <v>4248</v>
      </c>
      <c r="E1086" s="15" t="s">
        <v>500</v>
      </c>
      <c r="F1086" s="14" t="s">
        <v>3880</v>
      </c>
      <c r="G1086" s="16">
        <v>500000</v>
      </c>
      <c r="H1086" s="17"/>
      <c r="I1086" s="14" t="s">
        <v>52</v>
      </c>
      <c r="J1086" s="18"/>
      <c r="K1086" s="19"/>
      <c r="L1086" s="63"/>
      <c r="M1086" s="16"/>
      <c r="N1086" s="16"/>
      <c r="O1086" s="16"/>
      <c r="P1086" s="67"/>
      <c r="Q1086" s="106">
        <v>2</v>
      </c>
      <c r="R1086" s="107" t="s">
        <v>276</v>
      </c>
      <c r="S1086" s="20"/>
      <c r="T1086" s="66">
        <v>792.52</v>
      </c>
      <c r="U1086" s="66">
        <v>0</v>
      </c>
      <c r="V1086" s="66">
        <f t="shared" ref="V1086" si="496">T1086+U1086</f>
        <v>792.52</v>
      </c>
      <c r="W1086" s="50" t="s">
        <v>36</v>
      </c>
      <c r="X1086" s="51">
        <v>24011</v>
      </c>
      <c r="Y1086" s="113">
        <v>24105</v>
      </c>
      <c r="Z1086" s="113" t="s">
        <v>3380</v>
      </c>
      <c r="AA1086" s="130" t="s">
        <v>3381</v>
      </c>
      <c r="AB1086" s="3"/>
      <c r="AC1086" s="5"/>
      <c r="AD1086" s="5"/>
    </row>
    <row r="1087" spans="1:30" ht="30" customHeight="1">
      <c r="A1087" s="83"/>
      <c r="B1087" s="101"/>
      <c r="C1087" s="67">
        <v>7</v>
      </c>
      <c r="D1087" s="14" t="s">
        <v>4248</v>
      </c>
      <c r="E1087" s="15" t="s">
        <v>500</v>
      </c>
      <c r="F1087" s="14" t="s">
        <v>4020</v>
      </c>
      <c r="G1087" s="16">
        <v>500000</v>
      </c>
      <c r="H1087" s="17"/>
      <c r="I1087" s="14" t="s">
        <v>52</v>
      </c>
      <c r="J1087" s="18"/>
      <c r="K1087" s="19"/>
      <c r="L1087" s="63"/>
      <c r="M1087" s="16"/>
      <c r="N1087" s="16"/>
      <c r="O1087" s="16"/>
      <c r="P1087" s="67"/>
      <c r="Q1087" s="106">
        <v>2</v>
      </c>
      <c r="R1087" s="107" t="s">
        <v>276</v>
      </c>
      <c r="S1087" s="20"/>
      <c r="T1087" s="66">
        <v>1269.08</v>
      </c>
      <c r="U1087" s="66">
        <v>0</v>
      </c>
      <c r="V1087" s="66">
        <f t="shared" ref="V1087" si="497">T1087+U1087</f>
        <v>1269.08</v>
      </c>
      <c r="W1087" s="50" t="s">
        <v>36</v>
      </c>
      <c r="X1087" s="51">
        <v>24011</v>
      </c>
      <c r="Y1087" s="113">
        <v>24138</v>
      </c>
      <c r="Z1087" s="113" t="s">
        <v>3380</v>
      </c>
      <c r="AA1087" s="130" t="s">
        <v>3381</v>
      </c>
      <c r="AB1087" s="3"/>
      <c r="AC1087" s="5"/>
      <c r="AD1087" s="5"/>
    </row>
    <row r="1088" spans="1:30" ht="30" customHeight="1">
      <c r="A1088" s="83"/>
      <c r="B1088" s="101"/>
      <c r="C1088" s="67">
        <v>7</v>
      </c>
      <c r="D1088" s="14" t="s">
        <v>4248</v>
      </c>
      <c r="E1088" s="15" t="s">
        <v>500</v>
      </c>
      <c r="F1088" s="14" t="s">
        <v>4249</v>
      </c>
      <c r="G1088" s="16">
        <v>500000</v>
      </c>
      <c r="H1088" s="17"/>
      <c r="I1088" s="14" t="s">
        <v>52</v>
      </c>
      <c r="J1088" s="18"/>
      <c r="K1088" s="19"/>
      <c r="L1088" s="63"/>
      <c r="M1088" s="16"/>
      <c r="N1088" s="16"/>
      <c r="O1088" s="16"/>
      <c r="P1088" s="67"/>
      <c r="Q1088" s="106">
        <v>2</v>
      </c>
      <c r="R1088" s="107" t="s">
        <v>276</v>
      </c>
      <c r="S1088" s="20"/>
      <c r="T1088" s="66">
        <v>4656.08</v>
      </c>
      <c r="U1088" s="66">
        <v>0</v>
      </c>
      <c r="V1088" s="66">
        <f t="shared" ref="V1088" si="498">T1088+U1088</f>
        <v>4656.08</v>
      </c>
      <c r="W1088" s="50" t="s">
        <v>36</v>
      </c>
      <c r="X1088" s="51">
        <v>24011</v>
      </c>
      <c r="Y1088" s="113">
        <v>24166</v>
      </c>
      <c r="Z1088" s="113" t="s">
        <v>3380</v>
      </c>
      <c r="AA1088" s="130" t="s">
        <v>3381</v>
      </c>
      <c r="AB1088" s="3"/>
      <c r="AC1088" s="5"/>
      <c r="AD1088" s="5"/>
    </row>
    <row r="1089" spans="1:30" ht="30" customHeight="1">
      <c r="A1089" s="83"/>
      <c r="B1089" s="101"/>
      <c r="C1089" s="67">
        <v>7</v>
      </c>
      <c r="D1089" s="14" t="s">
        <v>4248</v>
      </c>
      <c r="E1089" s="15" t="s">
        <v>500</v>
      </c>
      <c r="F1089" s="14" t="s">
        <v>4455</v>
      </c>
      <c r="G1089" s="16">
        <v>500000</v>
      </c>
      <c r="H1089" s="17"/>
      <c r="I1089" s="14" t="s">
        <v>52</v>
      </c>
      <c r="J1089" s="18"/>
      <c r="K1089" s="19"/>
      <c r="L1089" s="63"/>
      <c r="M1089" s="16"/>
      <c r="N1089" s="16"/>
      <c r="O1089" s="16"/>
      <c r="P1089" s="67"/>
      <c r="Q1089" s="106">
        <v>2</v>
      </c>
      <c r="R1089" s="107" t="s">
        <v>276</v>
      </c>
      <c r="S1089" s="20"/>
      <c r="T1089" s="66">
        <v>812.12</v>
      </c>
      <c r="U1089" s="66">
        <v>0</v>
      </c>
      <c r="V1089" s="66">
        <f t="shared" ref="V1089" si="499">T1089+U1089</f>
        <v>812.12</v>
      </c>
      <c r="W1089" s="50" t="s">
        <v>36</v>
      </c>
      <c r="X1089" s="51">
        <v>24011</v>
      </c>
      <c r="Y1089" s="113">
        <v>24197</v>
      </c>
      <c r="Z1089" s="113" t="s">
        <v>3380</v>
      </c>
      <c r="AA1089" s="130" t="s">
        <v>3381</v>
      </c>
      <c r="AB1089" s="3"/>
      <c r="AC1089" s="5"/>
      <c r="AD1089" s="5"/>
    </row>
    <row r="1090" spans="1:30" ht="30" customHeight="1">
      <c r="A1090" s="83"/>
      <c r="B1090" s="101"/>
      <c r="C1090" s="67">
        <v>7</v>
      </c>
      <c r="D1090" s="14" t="s">
        <v>4248</v>
      </c>
      <c r="E1090" s="15" t="s">
        <v>500</v>
      </c>
      <c r="F1090" s="14" t="s">
        <v>4591</v>
      </c>
      <c r="G1090" s="16">
        <v>500000</v>
      </c>
      <c r="H1090" s="17"/>
      <c r="I1090" s="14" t="s">
        <v>52</v>
      </c>
      <c r="J1090" s="18"/>
      <c r="K1090" s="19"/>
      <c r="L1090" s="63"/>
      <c r="M1090" s="16"/>
      <c r="N1090" s="16"/>
      <c r="O1090" s="16"/>
      <c r="P1090" s="67"/>
      <c r="Q1090" s="106">
        <v>2</v>
      </c>
      <c r="R1090" s="107" t="s">
        <v>276</v>
      </c>
      <c r="S1090" s="20"/>
      <c r="T1090" s="66">
        <v>124.18</v>
      </c>
      <c r="U1090" s="66">
        <v>0</v>
      </c>
      <c r="V1090" s="66">
        <f t="shared" ref="V1090" si="500">T1090+U1090</f>
        <v>124.18</v>
      </c>
      <c r="W1090" s="50" t="s">
        <v>36</v>
      </c>
      <c r="X1090" s="51">
        <v>24011</v>
      </c>
      <c r="Y1090" s="113">
        <v>24225</v>
      </c>
      <c r="Z1090" s="113" t="s">
        <v>3380</v>
      </c>
      <c r="AA1090" s="130" t="s">
        <v>3381</v>
      </c>
      <c r="AB1090" s="3"/>
      <c r="AC1090" s="5"/>
      <c r="AD1090" s="5"/>
    </row>
    <row r="1091" spans="1:30" ht="30" customHeight="1">
      <c r="A1091" s="83"/>
      <c r="B1091" s="101"/>
      <c r="C1091" s="67">
        <v>7</v>
      </c>
      <c r="D1091" s="14" t="s">
        <v>4248</v>
      </c>
      <c r="E1091" s="15" t="s">
        <v>500</v>
      </c>
      <c r="F1091" s="14" t="s">
        <v>4728</v>
      </c>
      <c r="G1091" s="16">
        <v>500000</v>
      </c>
      <c r="H1091" s="17"/>
      <c r="I1091" s="14" t="s">
        <v>52</v>
      </c>
      <c r="J1091" s="18"/>
      <c r="K1091" s="19"/>
      <c r="L1091" s="63"/>
      <c r="M1091" s="16"/>
      <c r="N1091" s="16"/>
      <c r="O1091" s="16"/>
      <c r="P1091" s="67"/>
      <c r="Q1091" s="106">
        <v>2</v>
      </c>
      <c r="R1091" s="107" t="s">
        <v>276</v>
      </c>
      <c r="S1091" s="20"/>
      <c r="T1091" s="66">
        <v>463.8</v>
      </c>
      <c r="U1091" s="66">
        <v>0</v>
      </c>
      <c r="V1091" s="66">
        <f t="shared" ref="V1091" si="501">T1091+U1091</f>
        <v>463.8</v>
      </c>
      <c r="W1091" s="50" t="s">
        <v>36</v>
      </c>
      <c r="X1091" s="51">
        <v>24011</v>
      </c>
      <c r="Y1091" s="113">
        <v>24258</v>
      </c>
      <c r="Z1091" s="113" t="s">
        <v>3380</v>
      </c>
      <c r="AA1091" s="130" t="s">
        <v>3381</v>
      </c>
      <c r="AB1091" s="3"/>
      <c r="AC1091" s="5"/>
      <c r="AD1091" s="5"/>
    </row>
    <row r="1092" spans="1:30" ht="30" customHeight="1">
      <c r="A1092" s="83"/>
      <c r="B1092" s="101"/>
      <c r="C1092" s="67">
        <v>7</v>
      </c>
      <c r="D1092" s="14" t="s">
        <v>4248</v>
      </c>
      <c r="E1092" s="15" t="s">
        <v>500</v>
      </c>
      <c r="F1092" s="14" t="s">
        <v>5080</v>
      </c>
      <c r="G1092" s="16">
        <v>500000</v>
      </c>
      <c r="H1092" s="17"/>
      <c r="I1092" s="14" t="s">
        <v>52</v>
      </c>
      <c r="J1092" s="18"/>
      <c r="K1092" s="19"/>
      <c r="L1092" s="63"/>
      <c r="M1092" s="16"/>
      <c r="N1092" s="16"/>
      <c r="O1092" s="16"/>
      <c r="P1092" s="67"/>
      <c r="Q1092" s="106">
        <v>2</v>
      </c>
      <c r="R1092" s="107" t="s">
        <v>276</v>
      </c>
      <c r="S1092" s="20"/>
      <c r="T1092" s="66">
        <v>463.8</v>
      </c>
      <c r="U1092" s="66">
        <v>0</v>
      </c>
      <c r="V1092" s="66">
        <f t="shared" ref="V1092" si="502">T1092+U1092</f>
        <v>463.8</v>
      </c>
      <c r="W1092" s="50" t="s">
        <v>36</v>
      </c>
      <c r="X1092" s="51">
        <v>24011</v>
      </c>
      <c r="Y1092" s="113">
        <v>24288</v>
      </c>
      <c r="Z1092" s="113" t="s">
        <v>3380</v>
      </c>
      <c r="AA1092" s="130" t="s">
        <v>3381</v>
      </c>
      <c r="AB1092" s="3"/>
      <c r="AC1092" s="5"/>
      <c r="AD1092" s="5"/>
    </row>
    <row r="1093" spans="1:30" ht="30" customHeight="1">
      <c r="A1093" s="83"/>
      <c r="B1093" s="101"/>
      <c r="C1093" s="67">
        <v>7</v>
      </c>
      <c r="D1093" s="14" t="s">
        <v>4248</v>
      </c>
      <c r="E1093" s="15" t="s">
        <v>500</v>
      </c>
      <c r="F1093" s="14" t="s">
        <v>5338</v>
      </c>
      <c r="G1093" s="16">
        <v>500000</v>
      </c>
      <c r="H1093" s="17"/>
      <c r="I1093" s="14" t="s">
        <v>52</v>
      </c>
      <c r="J1093" s="18"/>
      <c r="K1093" s="19"/>
      <c r="L1093" s="63"/>
      <c r="M1093" s="16"/>
      <c r="N1093" s="16"/>
      <c r="O1093" s="16"/>
      <c r="P1093" s="67"/>
      <c r="Q1093" s="106">
        <v>2</v>
      </c>
      <c r="R1093" s="107" t="s">
        <v>276</v>
      </c>
      <c r="S1093" s="20"/>
      <c r="T1093" s="66">
        <v>628</v>
      </c>
      <c r="U1093" s="66">
        <v>0</v>
      </c>
      <c r="V1093" s="66">
        <f t="shared" ref="V1093" si="503">T1093+U1093</f>
        <v>628</v>
      </c>
      <c r="W1093" s="50" t="s">
        <v>36</v>
      </c>
      <c r="X1093" s="51">
        <v>24011</v>
      </c>
      <c r="Y1093" s="113">
        <v>24323</v>
      </c>
      <c r="Z1093" s="113" t="s">
        <v>3380</v>
      </c>
      <c r="AA1093" s="130" t="s">
        <v>3381</v>
      </c>
      <c r="AB1093" s="3"/>
      <c r="AC1093" s="5"/>
      <c r="AD1093" s="5"/>
    </row>
    <row r="1094" spans="1:30" ht="30" customHeight="1">
      <c r="A1094" s="83"/>
      <c r="B1094" s="101"/>
      <c r="C1094" s="67">
        <v>7</v>
      </c>
      <c r="D1094" s="14" t="s">
        <v>4248</v>
      </c>
      <c r="E1094" s="15" t="s">
        <v>500</v>
      </c>
      <c r="F1094" s="14" t="s">
        <v>5617</v>
      </c>
      <c r="G1094" s="16">
        <v>500000</v>
      </c>
      <c r="H1094" s="17"/>
      <c r="I1094" s="14" t="s">
        <v>52</v>
      </c>
      <c r="J1094" s="18"/>
      <c r="K1094" s="19"/>
      <c r="L1094" s="63"/>
      <c r="M1094" s="16"/>
      <c r="N1094" s="16"/>
      <c r="O1094" s="16"/>
      <c r="P1094" s="67"/>
      <c r="Q1094" s="106">
        <v>2</v>
      </c>
      <c r="R1094" s="107" t="s">
        <v>276</v>
      </c>
      <c r="S1094" s="20"/>
      <c r="T1094" s="66">
        <v>227.04</v>
      </c>
      <c r="U1094" s="66">
        <v>0</v>
      </c>
      <c r="V1094" s="66">
        <f t="shared" ref="V1094" si="504">T1094+U1094</f>
        <v>227.04</v>
      </c>
      <c r="W1094" s="50" t="s">
        <v>36</v>
      </c>
      <c r="X1094" s="51">
        <v>24011</v>
      </c>
      <c r="Y1094" s="113">
        <v>24350</v>
      </c>
      <c r="Z1094" s="113" t="s">
        <v>3380</v>
      </c>
      <c r="AA1094" s="130" t="s">
        <v>3381</v>
      </c>
      <c r="AB1094" s="3"/>
      <c r="AC1094" s="5"/>
      <c r="AD1094" s="5"/>
    </row>
    <row r="1095" spans="1:30" ht="30" customHeight="1">
      <c r="A1095" s="83"/>
      <c r="B1095" s="101"/>
      <c r="C1095" s="67">
        <v>7</v>
      </c>
      <c r="D1095" s="14" t="s">
        <v>4248</v>
      </c>
      <c r="E1095" s="15" t="s">
        <v>500</v>
      </c>
      <c r="F1095" s="14" t="s">
        <v>5861</v>
      </c>
      <c r="G1095" s="16">
        <v>500000</v>
      </c>
      <c r="H1095" s="17"/>
      <c r="I1095" s="14" t="s">
        <v>52</v>
      </c>
      <c r="J1095" s="18"/>
      <c r="K1095" s="19"/>
      <c r="L1095" s="63"/>
      <c r="M1095" s="16"/>
      <c r="N1095" s="16"/>
      <c r="O1095" s="16"/>
      <c r="P1095" s="67"/>
      <c r="Q1095" s="106">
        <v>2</v>
      </c>
      <c r="R1095" s="107" t="s">
        <v>276</v>
      </c>
      <c r="S1095" s="20"/>
      <c r="T1095" s="66">
        <v>943.22</v>
      </c>
      <c r="U1095" s="66">
        <v>0</v>
      </c>
      <c r="V1095" s="66">
        <f t="shared" ref="V1095" si="505">T1095+U1095</f>
        <v>943.22</v>
      </c>
      <c r="W1095" s="50" t="s">
        <v>36</v>
      </c>
      <c r="X1095" s="51">
        <v>24011</v>
      </c>
      <c r="Y1095" s="113">
        <v>24379</v>
      </c>
      <c r="Z1095" s="113" t="s">
        <v>3380</v>
      </c>
      <c r="AA1095" s="130" t="s">
        <v>3381</v>
      </c>
      <c r="AB1095" s="3"/>
      <c r="AC1095" s="5"/>
      <c r="AD1095" s="5"/>
    </row>
    <row r="1096" spans="1:30" ht="30" customHeight="1">
      <c r="A1096" s="83"/>
      <c r="B1096" s="101"/>
      <c r="C1096" s="67">
        <v>7</v>
      </c>
      <c r="D1096" s="14" t="s">
        <v>31</v>
      </c>
      <c r="E1096" s="15" t="s">
        <v>506</v>
      </c>
      <c r="F1096" s="14" t="s">
        <v>3888</v>
      </c>
      <c r="G1096" s="16">
        <v>96300</v>
      </c>
      <c r="H1096" s="17"/>
      <c r="I1096" s="14" t="s">
        <v>52</v>
      </c>
      <c r="J1096" s="15" t="s">
        <v>506</v>
      </c>
      <c r="K1096" s="19">
        <v>96300</v>
      </c>
      <c r="L1096" s="15" t="s">
        <v>506</v>
      </c>
      <c r="M1096" s="19">
        <v>96300</v>
      </c>
      <c r="N1096" s="16" t="s">
        <v>750</v>
      </c>
      <c r="O1096" s="16"/>
      <c r="P1096" s="67"/>
      <c r="Q1096" s="106">
        <v>1</v>
      </c>
      <c r="R1096" s="107" t="s">
        <v>35</v>
      </c>
      <c r="S1096" s="20"/>
      <c r="T1096" s="66">
        <v>7500</v>
      </c>
      <c r="U1096" s="66">
        <f t="shared" ref="U1096" si="506">T1096*7/100</f>
        <v>525</v>
      </c>
      <c r="V1096" s="66">
        <f t="shared" ref="V1096" si="507">T1096+U1096</f>
        <v>8025</v>
      </c>
      <c r="W1096" s="50" t="s">
        <v>36</v>
      </c>
      <c r="X1096" s="51">
        <v>23993</v>
      </c>
      <c r="Y1096" s="113">
        <v>24110</v>
      </c>
      <c r="Z1096" s="113" t="s">
        <v>3396</v>
      </c>
      <c r="AA1096" s="130" t="s">
        <v>3397</v>
      </c>
      <c r="AB1096" s="3"/>
      <c r="AC1096" s="5"/>
      <c r="AD1096" s="5"/>
    </row>
    <row r="1097" spans="1:30" ht="30" customHeight="1">
      <c r="A1097" s="83"/>
      <c r="B1097" s="101"/>
      <c r="C1097" s="67">
        <v>7</v>
      </c>
      <c r="D1097" s="14" t="s">
        <v>31</v>
      </c>
      <c r="E1097" s="15" t="s">
        <v>506</v>
      </c>
      <c r="F1097" s="14" t="s">
        <v>4026</v>
      </c>
      <c r="G1097" s="16">
        <v>96300</v>
      </c>
      <c r="H1097" s="17"/>
      <c r="I1097" s="14" t="s">
        <v>52</v>
      </c>
      <c r="J1097" s="15" t="s">
        <v>506</v>
      </c>
      <c r="K1097" s="19">
        <v>96300</v>
      </c>
      <c r="L1097" s="15" t="s">
        <v>506</v>
      </c>
      <c r="M1097" s="19">
        <v>96300</v>
      </c>
      <c r="N1097" s="16" t="s">
        <v>750</v>
      </c>
      <c r="O1097" s="16"/>
      <c r="P1097" s="67"/>
      <c r="Q1097" s="106">
        <v>1</v>
      </c>
      <c r="R1097" s="107" t="s">
        <v>35</v>
      </c>
      <c r="S1097" s="20"/>
      <c r="T1097" s="66">
        <v>7500</v>
      </c>
      <c r="U1097" s="66">
        <f t="shared" ref="U1097" si="508">T1097*7/100</f>
        <v>525</v>
      </c>
      <c r="V1097" s="66">
        <f t="shared" ref="V1097" si="509">T1097+U1097</f>
        <v>8025</v>
      </c>
      <c r="W1097" s="50" t="s">
        <v>36</v>
      </c>
      <c r="X1097" s="51">
        <v>23993</v>
      </c>
      <c r="Y1097" s="113">
        <v>24139</v>
      </c>
      <c r="Z1097" s="113" t="s">
        <v>3396</v>
      </c>
      <c r="AA1097" s="130" t="s">
        <v>3397</v>
      </c>
      <c r="AB1097" s="3"/>
      <c r="AC1097" s="5"/>
      <c r="AD1097" s="5"/>
    </row>
    <row r="1098" spans="1:30" ht="30" customHeight="1">
      <c r="A1098" s="83"/>
      <c r="B1098" s="101"/>
      <c r="C1098" s="67">
        <v>7</v>
      </c>
      <c r="D1098" s="14" t="s">
        <v>31</v>
      </c>
      <c r="E1098" s="15" t="s">
        <v>506</v>
      </c>
      <c r="F1098" s="14" t="s">
        <v>4244</v>
      </c>
      <c r="G1098" s="16">
        <v>96300</v>
      </c>
      <c r="H1098" s="17"/>
      <c r="I1098" s="14" t="s">
        <v>52</v>
      </c>
      <c r="J1098" s="15" t="s">
        <v>506</v>
      </c>
      <c r="K1098" s="19">
        <v>96300</v>
      </c>
      <c r="L1098" s="15" t="s">
        <v>506</v>
      </c>
      <c r="M1098" s="19">
        <v>96300</v>
      </c>
      <c r="N1098" s="16" t="s">
        <v>750</v>
      </c>
      <c r="O1098" s="16"/>
      <c r="P1098" s="67"/>
      <c r="Q1098" s="106">
        <v>1</v>
      </c>
      <c r="R1098" s="107" t="s">
        <v>35</v>
      </c>
      <c r="S1098" s="20"/>
      <c r="T1098" s="66">
        <v>7500</v>
      </c>
      <c r="U1098" s="66">
        <f t="shared" ref="U1098" si="510">T1098*7/100</f>
        <v>525</v>
      </c>
      <c r="V1098" s="66">
        <f t="shared" ref="V1098" si="511">T1098+U1098</f>
        <v>8025</v>
      </c>
      <c r="W1098" s="50" t="s">
        <v>36</v>
      </c>
      <c r="X1098" s="51">
        <v>23993</v>
      </c>
      <c r="Y1098" s="113">
        <v>24167</v>
      </c>
      <c r="Z1098" s="113" t="s">
        <v>3396</v>
      </c>
      <c r="AA1098" s="130" t="s">
        <v>3397</v>
      </c>
      <c r="AB1098" s="3"/>
      <c r="AC1098" s="5"/>
      <c r="AD1098" s="5"/>
    </row>
    <row r="1099" spans="1:30" ht="30" customHeight="1">
      <c r="A1099" s="83"/>
      <c r="B1099" s="101"/>
      <c r="C1099" s="67">
        <v>7</v>
      </c>
      <c r="D1099" s="14" t="s">
        <v>31</v>
      </c>
      <c r="E1099" s="15" t="s">
        <v>506</v>
      </c>
      <c r="F1099" s="14" t="s">
        <v>4441</v>
      </c>
      <c r="G1099" s="16">
        <v>96300</v>
      </c>
      <c r="H1099" s="17"/>
      <c r="I1099" s="14" t="s">
        <v>52</v>
      </c>
      <c r="J1099" s="15" t="s">
        <v>506</v>
      </c>
      <c r="K1099" s="19">
        <v>96300</v>
      </c>
      <c r="L1099" s="15" t="s">
        <v>506</v>
      </c>
      <c r="M1099" s="19">
        <v>96300</v>
      </c>
      <c r="N1099" s="16" t="s">
        <v>750</v>
      </c>
      <c r="O1099" s="16"/>
      <c r="P1099" s="67"/>
      <c r="Q1099" s="106">
        <v>1</v>
      </c>
      <c r="R1099" s="107" t="s">
        <v>35</v>
      </c>
      <c r="S1099" s="20"/>
      <c r="T1099" s="66">
        <v>7500</v>
      </c>
      <c r="U1099" s="66">
        <f t="shared" ref="U1099" si="512">T1099*7/100</f>
        <v>525</v>
      </c>
      <c r="V1099" s="66">
        <f t="shared" ref="V1099" si="513">T1099+U1099</f>
        <v>8025</v>
      </c>
      <c r="W1099" s="50" t="s">
        <v>36</v>
      </c>
      <c r="X1099" s="51">
        <v>23993</v>
      </c>
      <c r="Y1099" s="113">
        <v>24200</v>
      </c>
      <c r="Z1099" s="113" t="s">
        <v>3396</v>
      </c>
      <c r="AA1099" s="130" t="s">
        <v>3397</v>
      </c>
      <c r="AB1099" s="3"/>
      <c r="AC1099" s="5"/>
      <c r="AD1099" s="5"/>
    </row>
    <row r="1100" spans="1:30" ht="30" customHeight="1">
      <c r="A1100" s="83"/>
      <c r="B1100" s="101"/>
      <c r="C1100" s="67">
        <v>7</v>
      </c>
      <c r="D1100" s="14" t="s">
        <v>31</v>
      </c>
      <c r="E1100" s="15" t="s">
        <v>506</v>
      </c>
      <c r="F1100" s="14" t="s">
        <v>4593</v>
      </c>
      <c r="G1100" s="16">
        <v>96300</v>
      </c>
      <c r="H1100" s="17"/>
      <c r="I1100" s="14" t="s">
        <v>52</v>
      </c>
      <c r="J1100" s="15" t="s">
        <v>506</v>
      </c>
      <c r="K1100" s="19">
        <v>96300</v>
      </c>
      <c r="L1100" s="15" t="s">
        <v>506</v>
      </c>
      <c r="M1100" s="19">
        <v>96300</v>
      </c>
      <c r="N1100" s="16" t="s">
        <v>750</v>
      </c>
      <c r="O1100" s="16"/>
      <c r="P1100" s="67"/>
      <c r="Q1100" s="106">
        <v>1</v>
      </c>
      <c r="R1100" s="107" t="s">
        <v>35</v>
      </c>
      <c r="S1100" s="20"/>
      <c r="T1100" s="66">
        <v>7500</v>
      </c>
      <c r="U1100" s="66">
        <f t="shared" ref="U1100" si="514">T1100*7/100</f>
        <v>525</v>
      </c>
      <c r="V1100" s="66">
        <f t="shared" ref="V1100" si="515">T1100+U1100</f>
        <v>8025</v>
      </c>
      <c r="W1100" s="50" t="s">
        <v>36</v>
      </c>
      <c r="X1100" s="51">
        <v>23993</v>
      </c>
      <c r="Y1100" s="113">
        <v>24230</v>
      </c>
      <c r="Z1100" s="113" t="s">
        <v>3396</v>
      </c>
      <c r="AA1100" s="130" t="s">
        <v>3397</v>
      </c>
      <c r="AB1100" s="3"/>
      <c r="AC1100" s="5"/>
      <c r="AD1100" s="5"/>
    </row>
    <row r="1101" spans="1:30" ht="30" customHeight="1">
      <c r="A1101" s="83"/>
      <c r="B1101" s="101"/>
      <c r="C1101" s="67">
        <v>7</v>
      </c>
      <c r="D1101" s="14" t="s">
        <v>31</v>
      </c>
      <c r="E1101" s="15" t="s">
        <v>506</v>
      </c>
      <c r="F1101" s="14" t="s">
        <v>4793</v>
      </c>
      <c r="G1101" s="16">
        <v>96300</v>
      </c>
      <c r="H1101" s="17"/>
      <c r="I1101" s="14" t="s">
        <v>52</v>
      </c>
      <c r="J1101" s="15" t="s">
        <v>506</v>
      </c>
      <c r="K1101" s="19">
        <v>96300</v>
      </c>
      <c r="L1101" s="15" t="s">
        <v>506</v>
      </c>
      <c r="M1101" s="19">
        <v>96300</v>
      </c>
      <c r="N1101" s="16" t="s">
        <v>750</v>
      </c>
      <c r="O1101" s="16"/>
      <c r="P1101" s="67"/>
      <c r="Q1101" s="106">
        <v>1</v>
      </c>
      <c r="R1101" s="107" t="s">
        <v>35</v>
      </c>
      <c r="S1101" s="20"/>
      <c r="T1101" s="66">
        <v>7500</v>
      </c>
      <c r="U1101" s="66">
        <f t="shared" ref="U1101" si="516">T1101*7/100</f>
        <v>525</v>
      </c>
      <c r="V1101" s="66">
        <f t="shared" ref="V1101" si="517">T1101+U1101</f>
        <v>8025</v>
      </c>
      <c r="W1101" s="50" t="s">
        <v>36</v>
      </c>
      <c r="X1101" s="51">
        <v>23993</v>
      </c>
      <c r="Y1101" s="113">
        <v>24259</v>
      </c>
      <c r="Z1101" s="113" t="s">
        <v>3396</v>
      </c>
      <c r="AA1101" s="130" t="s">
        <v>3397</v>
      </c>
      <c r="AB1101" s="3"/>
      <c r="AC1101" s="5"/>
      <c r="AD1101" s="5"/>
    </row>
    <row r="1102" spans="1:30" ht="30" customHeight="1">
      <c r="A1102" s="83"/>
      <c r="B1102" s="101"/>
      <c r="C1102" s="67">
        <v>7</v>
      </c>
      <c r="D1102" s="14" t="s">
        <v>31</v>
      </c>
      <c r="E1102" s="15" t="s">
        <v>506</v>
      </c>
      <c r="F1102" s="14" t="s">
        <v>5862</v>
      </c>
      <c r="G1102" s="16">
        <v>96300</v>
      </c>
      <c r="H1102" s="17"/>
      <c r="I1102" s="14" t="s">
        <v>52</v>
      </c>
      <c r="J1102" s="15" t="s">
        <v>506</v>
      </c>
      <c r="K1102" s="19">
        <v>96300</v>
      </c>
      <c r="L1102" s="15" t="s">
        <v>506</v>
      </c>
      <c r="M1102" s="19">
        <v>96300</v>
      </c>
      <c r="N1102" s="16" t="s">
        <v>750</v>
      </c>
      <c r="O1102" s="16"/>
      <c r="P1102" s="67"/>
      <c r="Q1102" s="106">
        <v>1</v>
      </c>
      <c r="R1102" s="107" t="s">
        <v>35</v>
      </c>
      <c r="S1102" s="20"/>
      <c r="T1102" s="66">
        <v>7500</v>
      </c>
      <c r="U1102" s="66">
        <f t="shared" ref="U1102" si="518">T1102*7/100</f>
        <v>525</v>
      </c>
      <c r="V1102" s="66">
        <f t="shared" ref="V1102" si="519">T1102+U1102</f>
        <v>8025</v>
      </c>
      <c r="W1102" s="50" t="s">
        <v>36</v>
      </c>
      <c r="X1102" s="51">
        <v>23993</v>
      </c>
      <c r="Y1102" s="113">
        <v>24291</v>
      </c>
      <c r="Z1102" s="113" t="s">
        <v>3396</v>
      </c>
      <c r="AA1102" s="130" t="s">
        <v>3397</v>
      </c>
      <c r="AB1102" s="3"/>
      <c r="AC1102" s="5"/>
      <c r="AD1102" s="5"/>
    </row>
    <row r="1103" spans="1:30" ht="30" customHeight="1">
      <c r="A1103" s="83"/>
      <c r="B1103" s="101"/>
      <c r="C1103" s="67">
        <v>7</v>
      </c>
      <c r="D1103" s="14" t="s">
        <v>31</v>
      </c>
      <c r="E1103" s="15" t="s">
        <v>506</v>
      </c>
      <c r="F1103" s="14" t="s">
        <v>5342</v>
      </c>
      <c r="G1103" s="16">
        <v>96300</v>
      </c>
      <c r="H1103" s="17"/>
      <c r="I1103" s="14" t="s">
        <v>52</v>
      </c>
      <c r="J1103" s="15" t="s">
        <v>506</v>
      </c>
      <c r="K1103" s="19">
        <v>96300</v>
      </c>
      <c r="L1103" s="15" t="s">
        <v>506</v>
      </c>
      <c r="M1103" s="19">
        <v>96300</v>
      </c>
      <c r="N1103" s="16" t="s">
        <v>750</v>
      </c>
      <c r="O1103" s="16"/>
      <c r="P1103" s="67"/>
      <c r="Q1103" s="106">
        <v>1</v>
      </c>
      <c r="R1103" s="107" t="s">
        <v>35</v>
      </c>
      <c r="S1103" s="20"/>
      <c r="T1103" s="66">
        <v>7500</v>
      </c>
      <c r="U1103" s="66">
        <f t="shared" ref="U1103" si="520">T1103*7/100</f>
        <v>525</v>
      </c>
      <c r="V1103" s="66">
        <f t="shared" ref="V1103" si="521">T1103+U1103</f>
        <v>8025</v>
      </c>
      <c r="W1103" s="50" t="s">
        <v>36</v>
      </c>
      <c r="X1103" s="51">
        <v>23993</v>
      </c>
      <c r="Y1103" s="113">
        <v>24323</v>
      </c>
      <c r="Z1103" s="113" t="s">
        <v>3396</v>
      </c>
      <c r="AA1103" s="130" t="s">
        <v>3397</v>
      </c>
      <c r="AB1103" s="3"/>
      <c r="AC1103" s="5"/>
      <c r="AD1103" s="5"/>
    </row>
    <row r="1104" spans="1:30" ht="30" customHeight="1">
      <c r="A1104" s="83"/>
      <c r="B1104" s="101"/>
      <c r="C1104" s="67">
        <v>7</v>
      </c>
      <c r="D1104" s="14" t="s">
        <v>31</v>
      </c>
      <c r="E1104" s="15" t="s">
        <v>506</v>
      </c>
      <c r="F1104" s="14" t="s">
        <v>5636</v>
      </c>
      <c r="G1104" s="16">
        <v>96300</v>
      </c>
      <c r="H1104" s="17"/>
      <c r="I1104" s="14" t="s">
        <v>52</v>
      </c>
      <c r="J1104" s="15" t="s">
        <v>506</v>
      </c>
      <c r="K1104" s="19">
        <v>96300</v>
      </c>
      <c r="L1104" s="15" t="s">
        <v>506</v>
      </c>
      <c r="M1104" s="19">
        <v>96300</v>
      </c>
      <c r="N1104" s="16" t="s">
        <v>750</v>
      </c>
      <c r="O1104" s="16"/>
      <c r="P1104" s="67"/>
      <c r="Q1104" s="106">
        <v>1</v>
      </c>
      <c r="R1104" s="107" t="s">
        <v>35</v>
      </c>
      <c r="S1104" s="20"/>
      <c r="T1104" s="66">
        <v>7500</v>
      </c>
      <c r="U1104" s="66">
        <f t="shared" ref="U1104" si="522">T1104*7/100</f>
        <v>525</v>
      </c>
      <c r="V1104" s="66">
        <f t="shared" ref="V1104" si="523">T1104+U1104</f>
        <v>8025</v>
      </c>
      <c r="W1104" s="50" t="s">
        <v>36</v>
      </c>
      <c r="X1104" s="51">
        <v>23993</v>
      </c>
      <c r="Y1104" s="113">
        <v>24351</v>
      </c>
      <c r="Z1104" s="113" t="s">
        <v>3396</v>
      </c>
      <c r="AA1104" s="130" t="s">
        <v>3397</v>
      </c>
      <c r="AB1104" s="3"/>
      <c r="AC1104" s="5"/>
      <c r="AD1104" s="5"/>
    </row>
    <row r="1105" spans="1:30" ht="30" customHeight="1">
      <c r="A1105" s="83"/>
      <c r="B1105" s="101"/>
      <c r="C1105" s="67">
        <v>7</v>
      </c>
      <c r="D1105" s="14" t="s">
        <v>31</v>
      </c>
      <c r="E1105" s="15" t="s">
        <v>506</v>
      </c>
      <c r="F1105" s="14" t="s">
        <v>5863</v>
      </c>
      <c r="G1105" s="16">
        <v>96300</v>
      </c>
      <c r="H1105" s="17"/>
      <c r="I1105" s="14" t="s">
        <v>52</v>
      </c>
      <c r="J1105" s="15" t="s">
        <v>506</v>
      </c>
      <c r="K1105" s="19">
        <v>96300</v>
      </c>
      <c r="L1105" s="15" t="s">
        <v>506</v>
      </c>
      <c r="M1105" s="19">
        <v>96300</v>
      </c>
      <c r="N1105" s="16" t="s">
        <v>750</v>
      </c>
      <c r="O1105" s="16"/>
      <c r="P1105" s="67"/>
      <c r="Q1105" s="106">
        <v>1</v>
      </c>
      <c r="R1105" s="107" t="s">
        <v>35</v>
      </c>
      <c r="S1105" s="20"/>
      <c r="T1105" s="66">
        <v>7500</v>
      </c>
      <c r="U1105" s="66">
        <f t="shared" ref="U1105" si="524">T1105*7/100</f>
        <v>525</v>
      </c>
      <c r="V1105" s="66">
        <f t="shared" ref="V1105" si="525">T1105+U1105</f>
        <v>8025</v>
      </c>
      <c r="W1105" s="50" t="s">
        <v>36</v>
      </c>
      <c r="X1105" s="51">
        <v>23993</v>
      </c>
      <c r="Y1105" s="113">
        <v>24384</v>
      </c>
      <c r="Z1105" s="113" t="s">
        <v>3396</v>
      </c>
      <c r="AA1105" s="130" t="s">
        <v>3397</v>
      </c>
      <c r="AB1105" s="3"/>
      <c r="AC1105" s="5"/>
      <c r="AD1105" s="5"/>
    </row>
    <row r="1106" spans="1:30" ht="27.75" customHeight="1">
      <c r="A1106" s="83"/>
      <c r="B1106" s="101"/>
      <c r="C1106" s="67">
        <v>7</v>
      </c>
      <c r="D1106" s="14" t="s">
        <v>758</v>
      </c>
      <c r="E1106" s="15" t="s">
        <v>759</v>
      </c>
      <c r="F1106" s="14" t="s">
        <v>3884</v>
      </c>
      <c r="G1106" s="16">
        <v>500000</v>
      </c>
      <c r="H1106" s="17"/>
      <c r="I1106" s="14" t="s">
        <v>52</v>
      </c>
      <c r="J1106" s="18"/>
      <c r="K1106" s="19"/>
      <c r="L1106" s="63"/>
      <c r="M1106" s="16"/>
      <c r="N1106" s="16"/>
      <c r="O1106" s="16"/>
      <c r="P1106" s="67"/>
      <c r="Q1106" s="106">
        <v>10</v>
      </c>
      <c r="R1106" s="107" t="s">
        <v>276</v>
      </c>
      <c r="S1106" s="20">
        <v>0.23</v>
      </c>
      <c r="T1106" s="66">
        <v>5664.9</v>
      </c>
      <c r="U1106" s="66">
        <v>0</v>
      </c>
      <c r="V1106" s="66">
        <f t="shared" ref="V1106:V1126" si="526">T1106+U1106</f>
        <v>5664.9</v>
      </c>
      <c r="W1106" s="50" t="s">
        <v>36</v>
      </c>
      <c r="X1106" s="51">
        <v>23986</v>
      </c>
      <c r="Y1106" s="113">
        <v>24105</v>
      </c>
      <c r="Z1106" s="113" t="s">
        <v>3376</v>
      </c>
      <c r="AA1106" s="130" t="s">
        <v>3377</v>
      </c>
      <c r="AB1106" s="3"/>
      <c r="AC1106" s="5"/>
      <c r="AD1106" s="5"/>
    </row>
    <row r="1107" spans="1:30" ht="30" customHeight="1">
      <c r="A1107" s="83"/>
      <c r="B1107" s="101"/>
      <c r="C1107" s="67">
        <v>7</v>
      </c>
      <c r="D1107" s="14" t="s">
        <v>758</v>
      </c>
      <c r="E1107" s="15" t="s">
        <v>759</v>
      </c>
      <c r="F1107" s="14" t="s">
        <v>4024</v>
      </c>
      <c r="G1107" s="16">
        <v>500000</v>
      </c>
      <c r="H1107" s="17"/>
      <c r="I1107" s="14" t="s">
        <v>52</v>
      </c>
      <c r="J1107" s="18"/>
      <c r="K1107" s="19"/>
      <c r="L1107" s="63"/>
      <c r="M1107" s="16"/>
      <c r="N1107" s="16"/>
      <c r="O1107" s="16"/>
      <c r="P1107" s="67"/>
      <c r="Q1107" s="106">
        <v>26523</v>
      </c>
      <c r="R1107" s="107" t="s">
        <v>58</v>
      </c>
      <c r="S1107" s="20">
        <v>0.23</v>
      </c>
      <c r="T1107" s="66">
        <v>6100.29</v>
      </c>
      <c r="U1107" s="66">
        <v>0</v>
      </c>
      <c r="V1107" s="66">
        <f t="shared" ref="V1107:V1108" si="527">T1107+U1107</f>
        <v>6100.29</v>
      </c>
      <c r="W1107" s="50" t="s">
        <v>36</v>
      </c>
      <c r="X1107" s="51">
        <v>23986</v>
      </c>
      <c r="Y1107" s="113">
        <v>24138</v>
      </c>
      <c r="Z1107" s="113" t="s">
        <v>3376</v>
      </c>
      <c r="AA1107" s="130" t="s">
        <v>3377</v>
      </c>
      <c r="AB1107" s="3"/>
      <c r="AC1107" s="5"/>
      <c r="AD1107" s="5"/>
    </row>
    <row r="1108" spans="1:30" ht="30" customHeight="1">
      <c r="A1108" s="85"/>
      <c r="B1108" s="101"/>
      <c r="C1108" s="67">
        <v>7</v>
      </c>
      <c r="D1108" s="14" t="s">
        <v>758</v>
      </c>
      <c r="E1108" s="15" t="s">
        <v>759</v>
      </c>
      <c r="F1108" s="14" t="s">
        <v>4251</v>
      </c>
      <c r="G1108" s="16">
        <v>500000</v>
      </c>
      <c r="H1108" s="17"/>
      <c r="I1108" s="14" t="s">
        <v>52</v>
      </c>
      <c r="J1108" s="18"/>
      <c r="K1108" s="19"/>
      <c r="L1108" s="63"/>
      <c r="M1108" s="16"/>
      <c r="N1108" s="16"/>
      <c r="O1108" s="16"/>
      <c r="P1108" s="67"/>
      <c r="Q1108" s="106">
        <v>34334</v>
      </c>
      <c r="R1108" s="107" t="s">
        <v>58</v>
      </c>
      <c r="S1108" s="20">
        <v>0.23</v>
      </c>
      <c r="T1108" s="66">
        <v>7896.82</v>
      </c>
      <c r="U1108" s="66">
        <v>0</v>
      </c>
      <c r="V1108" s="66">
        <f t="shared" si="527"/>
        <v>7896.82</v>
      </c>
      <c r="W1108" s="50" t="s">
        <v>36</v>
      </c>
      <c r="X1108" s="51">
        <v>23986</v>
      </c>
      <c r="Y1108" s="113">
        <v>24166</v>
      </c>
      <c r="Z1108" s="113" t="s">
        <v>3376</v>
      </c>
      <c r="AA1108" s="130" t="s">
        <v>3377</v>
      </c>
      <c r="AB1108" s="3"/>
      <c r="AC1108" s="5"/>
      <c r="AD1108" s="5"/>
    </row>
    <row r="1109" spans="1:30" ht="30" customHeight="1">
      <c r="A1109" s="85"/>
      <c r="B1109" s="101"/>
      <c r="C1109" s="67">
        <v>7</v>
      </c>
      <c r="D1109" s="14" t="s">
        <v>758</v>
      </c>
      <c r="E1109" s="15" t="s">
        <v>759</v>
      </c>
      <c r="F1109" s="14" t="s">
        <v>4439</v>
      </c>
      <c r="G1109" s="16">
        <v>500000</v>
      </c>
      <c r="H1109" s="17"/>
      <c r="I1109" s="14" t="s">
        <v>52</v>
      </c>
      <c r="J1109" s="18"/>
      <c r="K1109" s="19"/>
      <c r="L1109" s="63"/>
      <c r="M1109" s="16"/>
      <c r="N1109" s="16"/>
      <c r="O1109" s="16"/>
      <c r="P1109" s="67"/>
      <c r="Q1109" s="106">
        <v>25652</v>
      </c>
      <c r="R1109" s="107" t="s">
        <v>58</v>
      </c>
      <c r="S1109" s="20">
        <v>0.23</v>
      </c>
      <c r="T1109" s="66">
        <v>5899.96</v>
      </c>
      <c r="U1109" s="66">
        <v>0</v>
      </c>
      <c r="V1109" s="66">
        <f t="shared" ref="V1109" si="528">T1109+U1109</f>
        <v>5899.96</v>
      </c>
      <c r="W1109" s="50" t="s">
        <v>36</v>
      </c>
      <c r="X1109" s="51">
        <v>23986</v>
      </c>
      <c r="Y1109" s="113">
        <v>24197</v>
      </c>
      <c r="Z1109" s="113" t="s">
        <v>3376</v>
      </c>
      <c r="AA1109" s="130" t="s">
        <v>3377</v>
      </c>
      <c r="AB1109" s="3"/>
      <c r="AC1109" s="5"/>
      <c r="AD1109" s="5"/>
    </row>
    <row r="1110" spans="1:30" ht="30" customHeight="1">
      <c r="A1110" s="85"/>
      <c r="B1110" s="101"/>
      <c r="C1110" s="67">
        <v>7</v>
      </c>
      <c r="D1110" s="14" t="s">
        <v>758</v>
      </c>
      <c r="E1110" s="15" t="s">
        <v>759</v>
      </c>
      <c r="F1110" s="14" t="s">
        <v>4587</v>
      </c>
      <c r="G1110" s="16">
        <v>500000</v>
      </c>
      <c r="H1110" s="17"/>
      <c r="I1110" s="14" t="s">
        <v>52</v>
      </c>
      <c r="J1110" s="18"/>
      <c r="K1110" s="19"/>
      <c r="L1110" s="63"/>
      <c r="M1110" s="16"/>
      <c r="N1110" s="16"/>
      <c r="O1110" s="16"/>
      <c r="P1110" s="67"/>
      <c r="Q1110" s="106">
        <v>21642</v>
      </c>
      <c r="R1110" s="107" t="s">
        <v>58</v>
      </c>
      <c r="S1110" s="20">
        <v>0.23</v>
      </c>
      <c r="T1110" s="66">
        <v>4977.66</v>
      </c>
      <c r="U1110" s="66">
        <v>0</v>
      </c>
      <c r="V1110" s="66">
        <f t="shared" ref="V1110" si="529">T1110+U1110</f>
        <v>4977.66</v>
      </c>
      <c r="W1110" s="50" t="s">
        <v>36</v>
      </c>
      <c r="X1110" s="51">
        <v>23986</v>
      </c>
      <c r="Y1110" s="113">
        <v>24225</v>
      </c>
      <c r="Z1110" s="113" t="s">
        <v>3376</v>
      </c>
      <c r="AA1110" s="130" t="s">
        <v>3377</v>
      </c>
      <c r="AB1110" s="3"/>
      <c r="AC1110" s="5"/>
      <c r="AD1110" s="5"/>
    </row>
    <row r="1111" spans="1:30" ht="30" customHeight="1">
      <c r="A1111" s="85"/>
      <c r="B1111" s="101"/>
      <c r="C1111" s="67">
        <v>7</v>
      </c>
      <c r="D1111" s="14" t="s">
        <v>758</v>
      </c>
      <c r="E1111" s="15" t="s">
        <v>759</v>
      </c>
      <c r="F1111" s="14" t="s">
        <v>4730</v>
      </c>
      <c r="G1111" s="16">
        <v>500000</v>
      </c>
      <c r="H1111" s="17"/>
      <c r="I1111" s="14" t="s">
        <v>52</v>
      </c>
      <c r="J1111" s="18"/>
      <c r="K1111" s="19"/>
      <c r="L1111" s="63"/>
      <c r="M1111" s="16"/>
      <c r="N1111" s="16"/>
      <c r="O1111" s="16"/>
      <c r="P1111" s="67"/>
      <c r="Q1111" s="106">
        <v>23162</v>
      </c>
      <c r="R1111" s="107" t="s">
        <v>58</v>
      </c>
      <c r="S1111" s="20">
        <v>0.23</v>
      </c>
      <c r="T1111" s="66">
        <v>5327.26</v>
      </c>
      <c r="U1111" s="66">
        <v>0</v>
      </c>
      <c r="V1111" s="66">
        <f t="shared" ref="V1111" si="530">T1111+U1111</f>
        <v>5327.26</v>
      </c>
      <c r="W1111" s="50" t="s">
        <v>36</v>
      </c>
      <c r="X1111" s="51">
        <v>23986</v>
      </c>
      <c r="Y1111" s="113">
        <v>24258</v>
      </c>
      <c r="Z1111" s="113" t="s">
        <v>3376</v>
      </c>
      <c r="AA1111" s="130" t="s">
        <v>3377</v>
      </c>
      <c r="AB1111" s="3"/>
      <c r="AC1111" s="5"/>
      <c r="AD1111" s="5"/>
    </row>
    <row r="1112" spans="1:30" ht="30" customHeight="1">
      <c r="A1112" s="85"/>
      <c r="B1112" s="101"/>
      <c r="C1112" s="67">
        <v>7</v>
      </c>
      <c r="D1112" s="14" t="s">
        <v>758</v>
      </c>
      <c r="E1112" s="15" t="s">
        <v>759</v>
      </c>
      <c r="F1112" s="14" t="s">
        <v>5084</v>
      </c>
      <c r="G1112" s="16">
        <v>500000</v>
      </c>
      <c r="H1112" s="17"/>
      <c r="I1112" s="14" t="s">
        <v>52</v>
      </c>
      <c r="J1112" s="18"/>
      <c r="K1112" s="19"/>
      <c r="L1112" s="63"/>
      <c r="M1112" s="16"/>
      <c r="N1112" s="16"/>
      <c r="O1112" s="16"/>
      <c r="P1112" s="67"/>
      <c r="Q1112" s="106">
        <v>28521</v>
      </c>
      <c r="R1112" s="107" t="s">
        <v>58</v>
      </c>
      <c r="S1112" s="20">
        <v>0.23</v>
      </c>
      <c r="T1112" s="66">
        <v>6559.83</v>
      </c>
      <c r="U1112" s="66">
        <v>0</v>
      </c>
      <c r="V1112" s="66">
        <f t="shared" ref="V1112" si="531">T1112+U1112</f>
        <v>6559.83</v>
      </c>
      <c r="W1112" s="50" t="s">
        <v>36</v>
      </c>
      <c r="X1112" s="51">
        <v>23986</v>
      </c>
      <c r="Y1112" s="113">
        <v>24288</v>
      </c>
      <c r="Z1112" s="113" t="s">
        <v>3376</v>
      </c>
      <c r="AA1112" s="130" t="s">
        <v>3377</v>
      </c>
      <c r="AB1112" s="3"/>
      <c r="AC1112" s="5"/>
      <c r="AD1112" s="5"/>
    </row>
    <row r="1113" spans="1:30" ht="30" customHeight="1">
      <c r="A1113" s="85"/>
      <c r="B1113" s="101"/>
      <c r="C1113" s="67">
        <v>7</v>
      </c>
      <c r="D1113" s="14" t="s">
        <v>758</v>
      </c>
      <c r="E1113" s="15" t="s">
        <v>759</v>
      </c>
      <c r="F1113" s="14" t="s">
        <v>5340</v>
      </c>
      <c r="G1113" s="16">
        <v>500000</v>
      </c>
      <c r="H1113" s="17"/>
      <c r="I1113" s="14" t="s">
        <v>52</v>
      </c>
      <c r="J1113" s="18"/>
      <c r="K1113" s="19"/>
      <c r="L1113" s="63"/>
      <c r="M1113" s="16"/>
      <c r="N1113" s="16"/>
      <c r="O1113" s="16"/>
      <c r="P1113" s="67"/>
      <c r="Q1113" s="106">
        <v>30419</v>
      </c>
      <c r="R1113" s="107" t="s">
        <v>58</v>
      </c>
      <c r="S1113" s="20">
        <v>0.23</v>
      </c>
      <c r="T1113" s="66">
        <v>6996.37</v>
      </c>
      <c r="U1113" s="66">
        <v>0</v>
      </c>
      <c r="V1113" s="66">
        <f t="shared" ref="V1113" si="532">T1113+U1113</f>
        <v>6996.37</v>
      </c>
      <c r="W1113" s="50" t="s">
        <v>36</v>
      </c>
      <c r="X1113" s="51">
        <v>23986</v>
      </c>
      <c r="Y1113" s="113">
        <v>24315</v>
      </c>
      <c r="Z1113" s="113" t="s">
        <v>3376</v>
      </c>
      <c r="AA1113" s="130" t="s">
        <v>3377</v>
      </c>
      <c r="AB1113" s="3"/>
      <c r="AC1113" s="5"/>
      <c r="AD1113" s="5"/>
    </row>
    <row r="1114" spans="1:30" ht="30" customHeight="1">
      <c r="A1114" s="85"/>
      <c r="B1114" s="101"/>
      <c r="C1114" s="67">
        <v>7</v>
      </c>
      <c r="D1114" s="14" t="s">
        <v>758</v>
      </c>
      <c r="E1114" s="15" t="s">
        <v>759</v>
      </c>
      <c r="F1114" s="14" t="s">
        <v>5615</v>
      </c>
      <c r="G1114" s="16">
        <v>500000</v>
      </c>
      <c r="H1114" s="17"/>
      <c r="I1114" s="14" t="s">
        <v>52</v>
      </c>
      <c r="J1114" s="18"/>
      <c r="K1114" s="19"/>
      <c r="L1114" s="63"/>
      <c r="M1114" s="16"/>
      <c r="N1114" s="16"/>
      <c r="O1114" s="16"/>
      <c r="P1114" s="67"/>
      <c r="Q1114" s="106">
        <v>38175</v>
      </c>
      <c r="R1114" s="107" t="s">
        <v>58</v>
      </c>
      <c r="S1114" s="20">
        <v>0.23</v>
      </c>
      <c r="T1114" s="66">
        <v>8780.25</v>
      </c>
      <c r="U1114" s="66">
        <v>0</v>
      </c>
      <c r="V1114" s="66">
        <f t="shared" ref="V1114" si="533">T1114+U1114</f>
        <v>8780.25</v>
      </c>
      <c r="W1114" s="50" t="s">
        <v>36</v>
      </c>
      <c r="X1114" s="51">
        <v>23986</v>
      </c>
      <c r="Y1114" s="113">
        <v>24350</v>
      </c>
      <c r="Z1114" s="113" t="s">
        <v>3376</v>
      </c>
      <c r="AA1114" s="130" t="s">
        <v>3377</v>
      </c>
      <c r="AB1114" s="3"/>
      <c r="AC1114" s="5"/>
      <c r="AD1114" s="5"/>
    </row>
    <row r="1115" spans="1:30" ht="30" customHeight="1">
      <c r="A1115" s="85"/>
      <c r="B1115" s="101"/>
      <c r="C1115" s="67">
        <v>7</v>
      </c>
      <c r="D1115" s="14" t="s">
        <v>758</v>
      </c>
      <c r="E1115" s="15" t="s">
        <v>759</v>
      </c>
      <c r="F1115" s="14" t="s">
        <v>5864</v>
      </c>
      <c r="G1115" s="16">
        <v>500000</v>
      </c>
      <c r="H1115" s="17"/>
      <c r="I1115" s="14" t="s">
        <v>52</v>
      </c>
      <c r="J1115" s="18"/>
      <c r="K1115" s="19"/>
      <c r="L1115" s="63"/>
      <c r="M1115" s="16"/>
      <c r="N1115" s="16"/>
      <c r="O1115" s="16"/>
      <c r="P1115" s="67"/>
      <c r="Q1115" s="106">
        <v>33238</v>
      </c>
      <c r="R1115" s="107" t="s">
        <v>58</v>
      </c>
      <c r="S1115" s="20">
        <v>0.23</v>
      </c>
      <c r="T1115" s="66">
        <v>7644.74</v>
      </c>
      <c r="U1115" s="66">
        <v>0</v>
      </c>
      <c r="V1115" s="66">
        <f t="shared" ref="V1115" si="534">T1115+U1115</f>
        <v>7644.74</v>
      </c>
      <c r="W1115" s="50" t="s">
        <v>36</v>
      </c>
      <c r="X1115" s="51">
        <v>23986</v>
      </c>
      <c r="Y1115" s="113">
        <v>24379</v>
      </c>
      <c r="Z1115" s="113" t="s">
        <v>3376</v>
      </c>
      <c r="AA1115" s="130" t="s">
        <v>3377</v>
      </c>
      <c r="AB1115" s="3"/>
      <c r="AC1115" s="5"/>
      <c r="AD1115" s="5"/>
    </row>
    <row r="1116" spans="1:30" ht="30" customHeight="1">
      <c r="A1116" s="83"/>
      <c r="B1116" s="101"/>
      <c r="C1116" s="67">
        <v>7</v>
      </c>
      <c r="D1116" s="14" t="s">
        <v>49</v>
      </c>
      <c r="E1116" s="15" t="s">
        <v>748</v>
      </c>
      <c r="F1116" s="14" t="s">
        <v>5865</v>
      </c>
      <c r="G1116" s="16">
        <v>70620</v>
      </c>
      <c r="H1116" s="17"/>
      <c r="I1116" s="14" t="s">
        <v>52</v>
      </c>
      <c r="J1116" s="15" t="s">
        <v>748</v>
      </c>
      <c r="K1116" s="16">
        <v>70620</v>
      </c>
      <c r="L1116" s="15" t="s">
        <v>748</v>
      </c>
      <c r="M1116" s="16">
        <v>70620</v>
      </c>
      <c r="N1116" s="16" t="s">
        <v>750</v>
      </c>
      <c r="O1116" s="16"/>
      <c r="P1116" s="67"/>
      <c r="Q1116" s="106">
        <v>1</v>
      </c>
      <c r="R1116" s="107" t="s">
        <v>35</v>
      </c>
      <c r="S1116" s="20"/>
      <c r="T1116" s="66">
        <v>5500</v>
      </c>
      <c r="U1116" s="66">
        <f t="shared" ref="U1116:U1126" si="535">T1116*7/100</f>
        <v>385</v>
      </c>
      <c r="V1116" s="66">
        <f t="shared" si="526"/>
        <v>5885</v>
      </c>
      <c r="W1116" s="50" t="s">
        <v>36</v>
      </c>
      <c r="X1116" s="51">
        <v>24004</v>
      </c>
      <c r="Y1116" s="113">
        <v>24111</v>
      </c>
      <c r="Z1116" s="113" t="s">
        <v>3082</v>
      </c>
      <c r="AA1116" s="130" t="s">
        <v>3083</v>
      </c>
      <c r="AB1116" s="3"/>
      <c r="AC1116" s="5"/>
      <c r="AD1116" s="5"/>
    </row>
    <row r="1117" spans="1:30" ht="30" customHeight="1">
      <c r="A1117" s="83"/>
      <c r="B1117" s="101"/>
      <c r="C1117" s="67">
        <v>7</v>
      </c>
      <c r="D1117" s="14" t="s">
        <v>49</v>
      </c>
      <c r="E1117" s="15" t="s">
        <v>748</v>
      </c>
      <c r="F1117" s="14" t="s">
        <v>3862</v>
      </c>
      <c r="G1117" s="16">
        <v>70620</v>
      </c>
      <c r="H1117" s="17"/>
      <c r="I1117" s="14" t="s">
        <v>52</v>
      </c>
      <c r="J1117" s="15" t="s">
        <v>748</v>
      </c>
      <c r="K1117" s="16">
        <v>70620</v>
      </c>
      <c r="L1117" s="15" t="s">
        <v>748</v>
      </c>
      <c r="M1117" s="16">
        <v>70620</v>
      </c>
      <c r="N1117" s="16" t="s">
        <v>750</v>
      </c>
      <c r="O1117" s="16"/>
      <c r="P1117" s="67"/>
      <c r="Q1117" s="106">
        <v>1</v>
      </c>
      <c r="R1117" s="107" t="s">
        <v>35</v>
      </c>
      <c r="S1117" s="20"/>
      <c r="T1117" s="66">
        <v>5500</v>
      </c>
      <c r="U1117" s="66">
        <f t="shared" ref="U1117" si="536">T1117*7/100</f>
        <v>385</v>
      </c>
      <c r="V1117" s="66">
        <f t="shared" ref="V1117" si="537">T1117+U1117</f>
        <v>5885</v>
      </c>
      <c r="W1117" s="50" t="s">
        <v>36</v>
      </c>
      <c r="X1117" s="51">
        <v>24004</v>
      </c>
      <c r="Y1117" s="113">
        <v>24140</v>
      </c>
      <c r="Z1117" s="113" t="s">
        <v>3082</v>
      </c>
      <c r="AA1117" s="130" t="s">
        <v>3083</v>
      </c>
      <c r="AB1117" s="3"/>
      <c r="AC1117" s="5"/>
      <c r="AD1117" s="5"/>
    </row>
    <row r="1118" spans="1:30" ht="30" customHeight="1">
      <c r="A1118" s="83"/>
      <c r="B1118" s="101"/>
      <c r="C1118" s="67">
        <v>7</v>
      </c>
      <c r="D1118" s="14" t="s">
        <v>49</v>
      </c>
      <c r="E1118" s="15" t="s">
        <v>748</v>
      </c>
      <c r="F1118" s="14" t="s">
        <v>4284</v>
      </c>
      <c r="G1118" s="16">
        <v>70620</v>
      </c>
      <c r="H1118" s="17"/>
      <c r="I1118" s="14" t="s">
        <v>52</v>
      </c>
      <c r="J1118" s="15" t="s">
        <v>748</v>
      </c>
      <c r="K1118" s="16">
        <v>70620</v>
      </c>
      <c r="L1118" s="15" t="s">
        <v>748</v>
      </c>
      <c r="M1118" s="16">
        <v>70620</v>
      </c>
      <c r="N1118" s="16" t="s">
        <v>750</v>
      </c>
      <c r="O1118" s="16"/>
      <c r="P1118" s="67"/>
      <c r="Q1118" s="106">
        <v>1</v>
      </c>
      <c r="R1118" s="107" t="s">
        <v>35</v>
      </c>
      <c r="S1118" s="20"/>
      <c r="T1118" s="66">
        <v>5500</v>
      </c>
      <c r="U1118" s="66">
        <f t="shared" ref="U1118" si="538">T1118*7/100</f>
        <v>385</v>
      </c>
      <c r="V1118" s="66">
        <f t="shared" ref="V1118" si="539">T1118+U1118</f>
        <v>5885</v>
      </c>
      <c r="W1118" s="50" t="s">
        <v>36</v>
      </c>
      <c r="X1118" s="51">
        <v>24004</v>
      </c>
      <c r="Y1118" s="113">
        <v>24167</v>
      </c>
      <c r="Z1118" s="113" t="s">
        <v>3082</v>
      </c>
      <c r="AA1118" s="130" t="s">
        <v>3083</v>
      </c>
      <c r="AB1118" s="3"/>
      <c r="AC1118" s="5"/>
      <c r="AD1118" s="5"/>
    </row>
    <row r="1119" spans="1:30" ht="30" customHeight="1">
      <c r="A1119" s="83"/>
      <c r="B1119" s="101"/>
      <c r="C1119" s="67">
        <v>7</v>
      </c>
      <c r="D1119" s="14" t="s">
        <v>49</v>
      </c>
      <c r="E1119" s="15" t="s">
        <v>748</v>
      </c>
      <c r="F1119" s="14" t="s">
        <v>4451</v>
      </c>
      <c r="G1119" s="16">
        <v>70620</v>
      </c>
      <c r="H1119" s="17"/>
      <c r="I1119" s="14" t="s">
        <v>52</v>
      </c>
      <c r="J1119" s="15" t="s">
        <v>748</v>
      </c>
      <c r="K1119" s="16">
        <v>70620</v>
      </c>
      <c r="L1119" s="15" t="s">
        <v>748</v>
      </c>
      <c r="M1119" s="16">
        <v>70620</v>
      </c>
      <c r="N1119" s="16" t="s">
        <v>750</v>
      </c>
      <c r="O1119" s="16"/>
      <c r="P1119" s="67"/>
      <c r="Q1119" s="106">
        <v>1</v>
      </c>
      <c r="R1119" s="107" t="s">
        <v>35</v>
      </c>
      <c r="S1119" s="20"/>
      <c r="T1119" s="66">
        <v>5500</v>
      </c>
      <c r="U1119" s="66">
        <f t="shared" ref="U1119" si="540">T1119*7/100</f>
        <v>385</v>
      </c>
      <c r="V1119" s="66">
        <f t="shared" ref="V1119" si="541">T1119+U1119</f>
        <v>5885</v>
      </c>
      <c r="W1119" s="50" t="s">
        <v>36</v>
      </c>
      <c r="X1119" s="51">
        <v>24004</v>
      </c>
      <c r="Y1119" s="113">
        <v>24200</v>
      </c>
      <c r="Z1119" s="113" t="s">
        <v>3082</v>
      </c>
      <c r="AA1119" s="130" t="s">
        <v>3083</v>
      </c>
      <c r="AB1119" s="3"/>
      <c r="AC1119" s="5"/>
      <c r="AD1119" s="5"/>
    </row>
    <row r="1120" spans="1:30" ht="30" customHeight="1">
      <c r="A1120" s="83"/>
      <c r="B1120" s="101"/>
      <c r="C1120" s="67">
        <v>7</v>
      </c>
      <c r="D1120" s="14" t="s">
        <v>49</v>
      </c>
      <c r="E1120" s="15" t="s">
        <v>748</v>
      </c>
      <c r="F1120" s="14" t="s">
        <v>4608</v>
      </c>
      <c r="G1120" s="16">
        <v>70620</v>
      </c>
      <c r="H1120" s="17"/>
      <c r="I1120" s="14" t="s">
        <v>52</v>
      </c>
      <c r="J1120" s="15" t="s">
        <v>748</v>
      </c>
      <c r="K1120" s="16">
        <v>70620</v>
      </c>
      <c r="L1120" s="15" t="s">
        <v>748</v>
      </c>
      <c r="M1120" s="16">
        <v>70620</v>
      </c>
      <c r="N1120" s="16" t="s">
        <v>750</v>
      </c>
      <c r="O1120" s="16"/>
      <c r="P1120" s="67"/>
      <c r="Q1120" s="106">
        <v>1</v>
      </c>
      <c r="R1120" s="107" t="s">
        <v>35</v>
      </c>
      <c r="S1120" s="20"/>
      <c r="T1120" s="66">
        <v>5500</v>
      </c>
      <c r="U1120" s="66">
        <f t="shared" ref="U1120" si="542">T1120*7/100</f>
        <v>385</v>
      </c>
      <c r="V1120" s="66">
        <f t="shared" ref="V1120" si="543">T1120+U1120</f>
        <v>5885</v>
      </c>
      <c r="W1120" s="50" t="s">
        <v>36</v>
      </c>
      <c r="X1120" s="51">
        <v>24004</v>
      </c>
      <c r="Y1120" s="113">
        <v>24235</v>
      </c>
      <c r="Z1120" s="113" t="s">
        <v>3082</v>
      </c>
      <c r="AA1120" s="130" t="s">
        <v>3083</v>
      </c>
      <c r="AB1120" s="3"/>
      <c r="AC1120" s="5"/>
      <c r="AD1120" s="5"/>
    </row>
    <row r="1121" spans="1:30" ht="30" customHeight="1">
      <c r="A1121" s="83"/>
      <c r="B1121" s="101"/>
      <c r="C1121" s="67">
        <v>7</v>
      </c>
      <c r="D1121" s="14" t="s">
        <v>49</v>
      </c>
      <c r="E1121" s="15" t="s">
        <v>748</v>
      </c>
      <c r="F1121" s="14" t="s">
        <v>4795</v>
      </c>
      <c r="G1121" s="16">
        <v>70620</v>
      </c>
      <c r="H1121" s="17"/>
      <c r="I1121" s="14" t="s">
        <v>52</v>
      </c>
      <c r="J1121" s="15" t="s">
        <v>748</v>
      </c>
      <c r="K1121" s="16">
        <v>70620</v>
      </c>
      <c r="L1121" s="15" t="s">
        <v>748</v>
      </c>
      <c r="M1121" s="16">
        <v>70620</v>
      </c>
      <c r="N1121" s="16" t="s">
        <v>750</v>
      </c>
      <c r="O1121" s="16"/>
      <c r="P1121" s="67"/>
      <c r="Q1121" s="106">
        <v>1</v>
      </c>
      <c r="R1121" s="107" t="s">
        <v>35</v>
      </c>
      <c r="S1121" s="20"/>
      <c r="T1121" s="66">
        <v>5500</v>
      </c>
      <c r="U1121" s="66">
        <f t="shared" ref="U1121" si="544">T1121*7/100</f>
        <v>385</v>
      </c>
      <c r="V1121" s="66">
        <f t="shared" ref="V1121" si="545">T1121+U1121</f>
        <v>5885</v>
      </c>
      <c r="W1121" s="50" t="s">
        <v>36</v>
      </c>
      <c r="X1121" s="51">
        <v>24004</v>
      </c>
      <c r="Y1121" s="113">
        <v>24260</v>
      </c>
      <c r="Z1121" s="113" t="s">
        <v>3082</v>
      </c>
      <c r="AA1121" s="130" t="s">
        <v>3083</v>
      </c>
      <c r="AB1121" s="3"/>
      <c r="AC1121" s="5"/>
      <c r="AD1121" s="5"/>
    </row>
    <row r="1122" spans="1:30" ht="30" customHeight="1">
      <c r="A1122" s="83"/>
      <c r="B1122" s="101"/>
      <c r="C1122" s="67">
        <v>7</v>
      </c>
      <c r="D1122" s="14" t="s">
        <v>49</v>
      </c>
      <c r="E1122" s="15" t="s">
        <v>748</v>
      </c>
      <c r="F1122" s="14" t="s">
        <v>5061</v>
      </c>
      <c r="G1122" s="16">
        <v>70620</v>
      </c>
      <c r="H1122" s="17"/>
      <c r="I1122" s="14" t="s">
        <v>52</v>
      </c>
      <c r="J1122" s="15" t="s">
        <v>748</v>
      </c>
      <c r="K1122" s="16">
        <v>70620</v>
      </c>
      <c r="L1122" s="15" t="s">
        <v>748</v>
      </c>
      <c r="M1122" s="16">
        <v>70620</v>
      </c>
      <c r="N1122" s="16" t="s">
        <v>750</v>
      </c>
      <c r="O1122" s="16"/>
      <c r="P1122" s="67"/>
      <c r="Q1122" s="106">
        <v>1</v>
      </c>
      <c r="R1122" s="107" t="s">
        <v>35</v>
      </c>
      <c r="S1122" s="20"/>
      <c r="T1122" s="66">
        <v>5500</v>
      </c>
      <c r="U1122" s="66">
        <f t="shared" ref="U1122" si="546">T1122*7/100</f>
        <v>385</v>
      </c>
      <c r="V1122" s="66">
        <f t="shared" ref="V1122" si="547">T1122+U1122</f>
        <v>5885</v>
      </c>
      <c r="W1122" s="50" t="s">
        <v>36</v>
      </c>
      <c r="X1122" s="51">
        <v>24004</v>
      </c>
      <c r="Y1122" s="113">
        <v>24291</v>
      </c>
      <c r="Z1122" s="113" t="s">
        <v>3082</v>
      </c>
      <c r="AA1122" s="130" t="s">
        <v>3083</v>
      </c>
      <c r="AB1122" s="3"/>
      <c r="AC1122" s="5"/>
      <c r="AD1122" s="5"/>
    </row>
    <row r="1123" spans="1:30" ht="30" customHeight="1">
      <c r="A1123" s="83"/>
      <c r="B1123" s="101"/>
      <c r="C1123" s="67">
        <v>7</v>
      </c>
      <c r="D1123" s="14" t="s">
        <v>49</v>
      </c>
      <c r="E1123" s="15" t="s">
        <v>748</v>
      </c>
      <c r="F1123" s="14" t="s">
        <v>5344</v>
      </c>
      <c r="G1123" s="16">
        <v>70620</v>
      </c>
      <c r="H1123" s="17"/>
      <c r="I1123" s="14" t="s">
        <v>52</v>
      </c>
      <c r="J1123" s="15" t="s">
        <v>748</v>
      </c>
      <c r="K1123" s="16">
        <v>70620</v>
      </c>
      <c r="L1123" s="15" t="s">
        <v>748</v>
      </c>
      <c r="M1123" s="16">
        <v>70620</v>
      </c>
      <c r="N1123" s="16" t="s">
        <v>750</v>
      </c>
      <c r="O1123" s="16"/>
      <c r="P1123" s="67"/>
      <c r="Q1123" s="106">
        <v>1</v>
      </c>
      <c r="R1123" s="107" t="s">
        <v>35</v>
      </c>
      <c r="S1123" s="20"/>
      <c r="T1123" s="66">
        <v>5500</v>
      </c>
      <c r="U1123" s="66">
        <f t="shared" ref="U1123" si="548">T1123*7/100</f>
        <v>385</v>
      </c>
      <c r="V1123" s="66">
        <f t="shared" ref="V1123" si="549">T1123+U1123</f>
        <v>5885</v>
      </c>
      <c r="W1123" s="50" t="s">
        <v>36</v>
      </c>
      <c r="X1123" s="51">
        <v>24004</v>
      </c>
      <c r="Y1123" s="113">
        <v>24323</v>
      </c>
      <c r="Z1123" s="113" t="s">
        <v>3082</v>
      </c>
      <c r="AA1123" s="130" t="s">
        <v>3083</v>
      </c>
      <c r="AB1123" s="3"/>
      <c r="AC1123" s="5"/>
      <c r="AD1123" s="5"/>
    </row>
    <row r="1124" spans="1:30" ht="30" customHeight="1">
      <c r="A1124" s="83"/>
      <c r="B1124" s="101"/>
      <c r="C1124" s="67">
        <v>7</v>
      </c>
      <c r="D1124" s="14" t="s">
        <v>49</v>
      </c>
      <c r="E1124" s="15" t="s">
        <v>748</v>
      </c>
      <c r="F1124" s="14" t="s">
        <v>5640</v>
      </c>
      <c r="G1124" s="16">
        <v>70620</v>
      </c>
      <c r="H1124" s="17"/>
      <c r="I1124" s="14" t="s">
        <v>52</v>
      </c>
      <c r="J1124" s="15" t="s">
        <v>748</v>
      </c>
      <c r="K1124" s="16">
        <v>70620</v>
      </c>
      <c r="L1124" s="15" t="s">
        <v>748</v>
      </c>
      <c r="M1124" s="16">
        <v>70620</v>
      </c>
      <c r="N1124" s="16" t="s">
        <v>750</v>
      </c>
      <c r="O1124" s="16"/>
      <c r="P1124" s="67"/>
      <c r="Q1124" s="106">
        <v>1</v>
      </c>
      <c r="R1124" s="107" t="s">
        <v>35</v>
      </c>
      <c r="S1124" s="20"/>
      <c r="T1124" s="66">
        <v>5500</v>
      </c>
      <c r="U1124" s="66">
        <f t="shared" ref="U1124" si="550">T1124*7/100</f>
        <v>385</v>
      </c>
      <c r="V1124" s="66">
        <f t="shared" ref="V1124" si="551">T1124+U1124</f>
        <v>5885</v>
      </c>
      <c r="W1124" s="50" t="s">
        <v>36</v>
      </c>
      <c r="X1124" s="51">
        <v>24004</v>
      </c>
      <c r="Y1124" s="113">
        <v>24351</v>
      </c>
      <c r="Z1124" s="113" t="s">
        <v>3082</v>
      </c>
      <c r="AA1124" s="130" t="s">
        <v>3083</v>
      </c>
      <c r="AB1124" s="3"/>
      <c r="AC1124" s="5"/>
      <c r="AD1124" s="5"/>
    </row>
    <row r="1125" spans="1:30" ht="30" customHeight="1">
      <c r="A1125" s="83"/>
      <c r="B1125" s="101"/>
      <c r="C1125" s="67">
        <v>7</v>
      </c>
      <c r="D1125" s="14" t="s">
        <v>49</v>
      </c>
      <c r="E1125" s="15" t="s">
        <v>748</v>
      </c>
      <c r="F1125" s="14" t="s">
        <v>5866</v>
      </c>
      <c r="G1125" s="16">
        <v>70620</v>
      </c>
      <c r="H1125" s="17"/>
      <c r="I1125" s="14" t="s">
        <v>52</v>
      </c>
      <c r="J1125" s="15" t="s">
        <v>748</v>
      </c>
      <c r="K1125" s="16">
        <v>70620</v>
      </c>
      <c r="L1125" s="15" t="s">
        <v>748</v>
      </c>
      <c r="M1125" s="16">
        <v>70620</v>
      </c>
      <c r="N1125" s="16" t="s">
        <v>750</v>
      </c>
      <c r="O1125" s="16"/>
      <c r="P1125" s="67"/>
      <c r="Q1125" s="106">
        <v>1</v>
      </c>
      <c r="R1125" s="107" t="s">
        <v>35</v>
      </c>
      <c r="S1125" s="20"/>
      <c r="T1125" s="66">
        <v>5500</v>
      </c>
      <c r="U1125" s="66">
        <f t="shared" ref="U1125" si="552">T1125*7/100</f>
        <v>385</v>
      </c>
      <c r="V1125" s="66">
        <f t="shared" ref="V1125" si="553">T1125+U1125</f>
        <v>5885</v>
      </c>
      <c r="W1125" s="50" t="s">
        <v>36</v>
      </c>
      <c r="X1125" s="51">
        <v>24004</v>
      </c>
      <c r="Y1125" s="113">
        <v>24383</v>
      </c>
      <c r="Z1125" s="113" t="s">
        <v>3082</v>
      </c>
      <c r="AA1125" s="130" t="s">
        <v>3083</v>
      </c>
      <c r="AB1125" s="3"/>
      <c r="AC1125" s="5"/>
      <c r="AD1125" s="5"/>
    </row>
    <row r="1126" spans="1:30" ht="30" customHeight="1">
      <c r="A1126" s="85"/>
      <c r="B1126" s="101"/>
      <c r="C1126" s="67">
        <v>7</v>
      </c>
      <c r="D1126" s="14" t="s">
        <v>147</v>
      </c>
      <c r="E1126" s="15" t="s">
        <v>1328</v>
      </c>
      <c r="F1126" s="14" t="s">
        <v>3886</v>
      </c>
      <c r="G1126" s="16">
        <v>746325</v>
      </c>
      <c r="H1126" s="17"/>
      <c r="I1126" s="14" t="s">
        <v>52</v>
      </c>
      <c r="J1126" s="15" t="s">
        <v>1328</v>
      </c>
      <c r="K1126" s="124">
        <v>746325</v>
      </c>
      <c r="L1126" s="15" t="s">
        <v>1328</v>
      </c>
      <c r="M1126" s="124">
        <v>746325</v>
      </c>
      <c r="N1126" s="16"/>
      <c r="O1126" s="16"/>
      <c r="P1126" s="67"/>
      <c r="Q1126" s="106">
        <v>1</v>
      </c>
      <c r="R1126" s="107" t="s">
        <v>1948</v>
      </c>
      <c r="S1126" s="20"/>
      <c r="T1126" s="66">
        <v>77500</v>
      </c>
      <c r="U1126" s="66">
        <f t="shared" si="535"/>
        <v>5425</v>
      </c>
      <c r="V1126" s="66">
        <f t="shared" si="526"/>
        <v>82925</v>
      </c>
      <c r="W1126" s="50" t="s">
        <v>36</v>
      </c>
      <c r="X1126" s="51">
        <v>24013</v>
      </c>
      <c r="Y1126" s="113">
        <v>24111</v>
      </c>
      <c r="Z1126" s="113" t="s">
        <v>3392</v>
      </c>
      <c r="AA1126" s="130" t="s">
        <v>3703</v>
      </c>
      <c r="AB1126" s="3"/>
      <c r="AC1126" s="5"/>
      <c r="AD1126" s="5"/>
    </row>
    <row r="1127" spans="1:30" ht="30" customHeight="1">
      <c r="A1127" s="85"/>
      <c r="B1127" s="101"/>
      <c r="C1127" s="67">
        <v>7</v>
      </c>
      <c r="D1127" s="14" t="s">
        <v>147</v>
      </c>
      <c r="E1127" s="15" t="s">
        <v>1328</v>
      </c>
      <c r="F1127" s="14" t="s">
        <v>4153</v>
      </c>
      <c r="G1127" s="16">
        <v>746325</v>
      </c>
      <c r="H1127" s="17"/>
      <c r="I1127" s="14" t="s">
        <v>52</v>
      </c>
      <c r="J1127" s="15" t="s">
        <v>1328</v>
      </c>
      <c r="K1127" s="124">
        <v>746325</v>
      </c>
      <c r="L1127" s="15" t="s">
        <v>1328</v>
      </c>
      <c r="M1127" s="124">
        <v>746325</v>
      </c>
      <c r="N1127" s="16"/>
      <c r="O1127" s="16"/>
      <c r="P1127" s="67"/>
      <c r="Q1127" s="106">
        <v>1</v>
      </c>
      <c r="R1127" s="107" t="s">
        <v>1948</v>
      </c>
      <c r="S1127" s="20"/>
      <c r="T1127" s="66">
        <v>77500</v>
      </c>
      <c r="U1127" s="66">
        <f t="shared" ref="U1127" si="554">T1127*7/100</f>
        <v>5425</v>
      </c>
      <c r="V1127" s="66">
        <f t="shared" ref="V1127" si="555">T1127+U1127</f>
        <v>82925</v>
      </c>
      <c r="W1127" s="50" t="s">
        <v>36</v>
      </c>
      <c r="X1127" s="51">
        <v>24013</v>
      </c>
      <c r="Y1127" s="113">
        <v>24147</v>
      </c>
      <c r="Z1127" s="113" t="s">
        <v>3392</v>
      </c>
      <c r="AA1127" s="130" t="s">
        <v>3703</v>
      </c>
      <c r="AB1127" s="3"/>
      <c r="AC1127" s="5"/>
      <c r="AD1127" s="5"/>
    </row>
    <row r="1128" spans="1:30" ht="30" customHeight="1">
      <c r="A1128" s="85"/>
      <c r="B1128" s="101"/>
      <c r="C1128" s="67">
        <v>7</v>
      </c>
      <c r="D1128" s="14" t="s">
        <v>147</v>
      </c>
      <c r="E1128" s="15" t="s">
        <v>1328</v>
      </c>
      <c r="F1128" s="14" t="s">
        <v>4241</v>
      </c>
      <c r="G1128" s="16">
        <v>746325</v>
      </c>
      <c r="H1128" s="17"/>
      <c r="I1128" s="14" t="s">
        <v>52</v>
      </c>
      <c r="J1128" s="15" t="s">
        <v>1328</v>
      </c>
      <c r="K1128" s="124">
        <v>746325</v>
      </c>
      <c r="L1128" s="15" t="s">
        <v>1328</v>
      </c>
      <c r="M1128" s="124">
        <v>746325</v>
      </c>
      <c r="N1128" s="16"/>
      <c r="O1128" s="16"/>
      <c r="P1128" s="67"/>
      <c r="Q1128" s="106">
        <v>1</v>
      </c>
      <c r="R1128" s="107" t="s">
        <v>1948</v>
      </c>
      <c r="S1128" s="20"/>
      <c r="T1128" s="66">
        <v>77500</v>
      </c>
      <c r="U1128" s="66">
        <f t="shared" ref="U1128" si="556">T1128*7/100</f>
        <v>5425</v>
      </c>
      <c r="V1128" s="66">
        <f t="shared" ref="V1128" si="557">T1128+U1128</f>
        <v>82925</v>
      </c>
      <c r="W1128" s="50" t="s">
        <v>36</v>
      </c>
      <c r="X1128" s="51">
        <v>24013</v>
      </c>
      <c r="Y1128" s="113">
        <v>24167</v>
      </c>
      <c r="Z1128" s="113" t="s">
        <v>3392</v>
      </c>
      <c r="AA1128" s="130" t="s">
        <v>3703</v>
      </c>
      <c r="AB1128" s="3"/>
      <c r="AC1128" s="5"/>
      <c r="AD1128" s="5"/>
    </row>
    <row r="1129" spans="1:30" ht="30" customHeight="1">
      <c r="A1129" s="85"/>
      <c r="B1129" s="101"/>
      <c r="C1129" s="67">
        <v>7</v>
      </c>
      <c r="D1129" s="14" t="s">
        <v>147</v>
      </c>
      <c r="E1129" s="15" t="s">
        <v>1328</v>
      </c>
      <c r="F1129" s="14" t="s">
        <v>4443</v>
      </c>
      <c r="G1129" s="16">
        <v>746325</v>
      </c>
      <c r="H1129" s="17"/>
      <c r="I1129" s="14" t="s">
        <v>52</v>
      </c>
      <c r="J1129" s="15" t="s">
        <v>1328</v>
      </c>
      <c r="K1129" s="124">
        <v>746325</v>
      </c>
      <c r="L1129" s="15" t="s">
        <v>1328</v>
      </c>
      <c r="M1129" s="124">
        <v>746325</v>
      </c>
      <c r="N1129" s="16"/>
      <c r="O1129" s="16"/>
      <c r="P1129" s="67"/>
      <c r="Q1129" s="106">
        <v>1</v>
      </c>
      <c r="R1129" s="107" t="s">
        <v>1948</v>
      </c>
      <c r="S1129" s="20"/>
      <c r="T1129" s="66">
        <v>77500</v>
      </c>
      <c r="U1129" s="66">
        <f t="shared" ref="U1129" si="558">T1129*7/100</f>
        <v>5425</v>
      </c>
      <c r="V1129" s="66">
        <f t="shared" ref="V1129" si="559">T1129+U1129</f>
        <v>82925</v>
      </c>
      <c r="W1129" s="50" t="s">
        <v>36</v>
      </c>
      <c r="X1129" s="51">
        <v>24013</v>
      </c>
      <c r="Y1129" s="113">
        <v>24200</v>
      </c>
      <c r="Z1129" s="113" t="s">
        <v>3392</v>
      </c>
      <c r="AA1129" s="130" t="s">
        <v>3703</v>
      </c>
      <c r="AB1129" s="3"/>
      <c r="AC1129" s="5"/>
      <c r="AD1129" s="5"/>
    </row>
    <row r="1130" spans="1:30" ht="30" customHeight="1">
      <c r="A1130" s="85"/>
      <c r="B1130" s="101"/>
      <c r="C1130" s="67">
        <v>7</v>
      </c>
      <c r="D1130" s="14" t="s">
        <v>147</v>
      </c>
      <c r="E1130" s="15" t="s">
        <v>1328</v>
      </c>
      <c r="F1130" s="14" t="s">
        <v>4584</v>
      </c>
      <c r="G1130" s="16">
        <v>746325</v>
      </c>
      <c r="H1130" s="17"/>
      <c r="I1130" s="14" t="s">
        <v>52</v>
      </c>
      <c r="J1130" s="15" t="s">
        <v>1328</v>
      </c>
      <c r="K1130" s="124">
        <v>746325</v>
      </c>
      <c r="L1130" s="15" t="s">
        <v>1328</v>
      </c>
      <c r="M1130" s="124">
        <v>746325</v>
      </c>
      <c r="N1130" s="16"/>
      <c r="O1130" s="16"/>
      <c r="P1130" s="67"/>
      <c r="Q1130" s="106">
        <v>1</v>
      </c>
      <c r="R1130" s="107" t="s">
        <v>1948</v>
      </c>
      <c r="S1130" s="20"/>
      <c r="T1130" s="66">
        <v>77500</v>
      </c>
      <c r="U1130" s="66">
        <f t="shared" ref="U1130" si="560">T1130*7/100</f>
        <v>5425</v>
      </c>
      <c r="V1130" s="66">
        <f t="shared" ref="V1130" si="561">T1130+U1130</f>
        <v>82925</v>
      </c>
      <c r="W1130" s="50" t="s">
        <v>36</v>
      </c>
      <c r="X1130" s="51">
        <v>24013</v>
      </c>
      <c r="Y1130" s="113">
        <v>24235</v>
      </c>
      <c r="Z1130" s="113" t="s">
        <v>3392</v>
      </c>
      <c r="AA1130" s="130" t="s">
        <v>3703</v>
      </c>
      <c r="AB1130" s="3"/>
      <c r="AC1130" s="5"/>
      <c r="AD1130" s="5"/>
    </row>
    <row r="1131" spans="1:30" ht="30" customHeight="1">
      <c r="A1131" s="85"/>
      <c r="B1131" s="101"/>
      <c r="C1131" s="67">
        <v>7</v>
      </c>
      <c r="D1131" s="14" t="s">
        <v>147</v>
      </c>
      <c r="E1131" s="15" t="s">
        <v>1328</v>
      </c>
      <c r="F1131" s="14" t="s">
        <v>4790</v>
      </c>
      <c r="G1131" s="16">
        <v>746325</v>
      </c>
      <c r="H1131" s="17"/>
      <c r="I1131" s="14" t="s">
        <v>52</v>
      </c>
      <c r="J1131" s="15" t="s">
        <v>1328</v>
      </c>
      <c r="K1131" s="124">
        <v>746325</v>
      </c>
      <c r="L1131" s="15" t="s">
        <v>1328</v>
      </c>
      <c r="M1131" s="124">
        <v>746325</v>
      </c>
      <c r="N1131" s="16"/>
      <c r="O1131" s="16"/>
      <c r="P1131" s="67"/>
      <c r="Q1131" s="106">
        <v>1</v>
      </c>
      <c r="R1131" s="107" t="s">
        <v>1948</v>
      </c>
      <c r="S1131" s="20"/>
      <c r="T1131" s="66">
        <v>77500</v>
      </c>
      <c r="U1131" s="66">
        <f t="shared" ref="U1131" si="562">T1131*7/100</f>
        <v>5425</v>
      </c>
      <c r="V1131" s="66">
        <f t="shared" ref="V1131" si="563">T1131+U1131</f>
        <v>82925</v>
      </c>
      <c r="W1131" s="50" t="s">
        <v>36</v>
      </c>
      <c r="X1131" s="51">
        <v>24013</v>
      </c>
      <c r="Y1131" s="113">
        <v>24259</v>
      </c>
      <c r="Z1131" s="113" t="s">
        <v>3392</v>
      </c>
      <c r="AA1131" s="130" t="s">
        <v>3703</v>
      </c>
      <c r="AB1131" s="3"/>
      <c r="AC1131" s="5"/>
      <c r="AD1131" s="5"/>
    </row>
    <row r="1132" spans="1:30" ht="30" customHeight="1">
      <c r="A1132" s="85"/>
      <c r="B1132" s="101"/>
      <c r="C1132" s="67">
        <v>7</v>
      </c>
      <c r="D1132" s="14" t="s">
        <v>147</v>
      </c>
      <c r="E1132" s="15" t="s">
        <v>1328</v>
      </c>
      <c r="F1132" s="14" t="s">
        <v>5077</v>
      </c>
      <c r="G1132" s="16">
        <v>746325</v>
      </c>
      <c r="H1132" s="17"/>
      <c r="I1132" s="14" t="s">
        <v>52</v>
      </c>
      <c r="J1132" s="15" t="s">
        <v>1328</v>
      </c>
      <c r="K1132" s="124">
        <v>746325</v>
      </c>
      <c r="L1132" s="15" t="s">
        <v>1328</v>
      </c>
      <c r="M1132" s="124">
        <v>746325</v>
      </c>
      <c r="N1132" s="16"/>
      <c r="O1132" s="16"/>
      <c r="P1132" s="67"/>
      <c r="Q1132" s="106">
        <v>1</v>
      </c>
      <c r="R1132" s="107" t="s">
        <v>1948</v>
      </c>
      <c r="S1132" s="20"/>
      <c r="T1132" s="66">
        <v>77500</v>
      </c>
      <c r="U1132" s="66">
        <f t="shared" ref="U1132:U1133" si="564">T1132*7/100</f>
        <v>5425</v>
      </c>
      <c r="V1132" s="66">
        <f t="shared" ref="V1132:V1133" si="565">T1132+U1132</f>
        <v>82925</v>
      </c>
      <c r="W1132" s="50" t="s">
        <v>36</v>
      </c>
      <c r="X1132" s="51">
        <v>24013</v>
      </c>
      <c r="Y1132" s="113">
        <v>24291</v>
      </c>
      <c r="Z1132" s="113" t="s">
        <v>3392</v>
      </c>
      <c r="AA1132" s="130" t="s">
        <v>3703</v>
      </c>
      <c r="AB1132" s="3"/>
      <c r="AC1132" s="5"/>
      <c r="AD1132" s="5"/>
    </row>
    <row r="1133" spans="1:30" ht="30" customHeight="1">
      <c r="A1133" s="85"/>
      <c r="B1133" s="101"/>
      <c r="C1133" s="67"/>
      <c r="D1133" s="14"/>
      <c r="E1133" s="15"/>
      <c r="F1133" s="14"/>
      <c r="G1133" s="16"/>
      <c r="H1133" s="17"/>
      <c r="I1133" s="14"/>
      <c r="J1133" s="18"/>
      <c r="K1133" s="19"/>
      <c r="L1133" s="30"/>
      <c r="M1133" s="16"/>
      <c r="N1133" s="16"/>
      <c r="O1133" s="16"/>
      <c r="P1133" s="67"/>
      <c r="Q1133" s="106"/>
      <c r="R1133" s="107"/>
      <c r="S1133" s="20"/>
      <c r="T1133" s="66"/>
      <c r="U1133" s="66">
        <f t="shared" si="564"/>
        <v>0</v>
      </c>
      <c r="V1133" s="66">
        <f t="shared" si="565"/>
        <v>0</v>
      </c>
      <c r="W1133" s="50"/>
      <c r="X1133" s="51"/>
      <c r="Y1133" s="113"/>
      <c r="Z1133" s="113"/>
      <c r="AA1133" s="172"/>
      <c r="AB1133" s="3"/>
      <c r="AC1133" s="5"/>
      <c r="AD1133" s="5"/>
    </row>
    <row r="1134" spans="1:30" ht="30" customHeight="1">
      <c r="A1134" s="85"/>
      <c r="B1134" s="101"/>
      <c r="C1134" s="67">
        <v>7</v>
      </c>
      <c r="D1134" s="14" t="s">
        <v>31</v>
      </c>
      <c r="E1134" s="15" t="s">
        <v>480</v>
      </c>
      <c r="F1134" s="14" t="s">
        <v>4124</v>
      </c>
      <c r="G1134" s="16">
        <v>399966</v>
      </c>
      <c r="H1134" s="17">
        <v>62300</v>
      </c>
      <c r="I1134" s="14" t="s">
        <v>52</v>
      </c>
      <c r="J1134" s="30" t="s">
        <v>480</v>
      </c>
      <c r="K1134" s="19">
        <v>62300</v>
      </c>
      <c r="L1134" s="30" t="s">
        <v>480</v>
      </c>
      <c r="M1134" s="19">
        <v>62300</v>
      </c>
      <c r="N1134" s="16" t="s">
        <v>750</v>
      </c>
      <c r="O1134" s="16"/>
      <c r="P1134" s="67"/>
      <c r="Q1134" s="106">
        <v>1</v>
      </c>
      <c r="R1134" s="107" t="s">
        <v>35</v>
      </c>
      <c r="S1134" s="20"/>
      <c r="T1134" s="66">
        <v>62300</v>
      </c>
      <c r="U1134" s="66">
        <v>0</v>
      </c>
      <c r="V1134" s="66">
        <f t="shared" ref="V1134:V1136" si="566">T1134+U1134</f>
        <v>62300</v>
      </c>
      <c r="W1134" s="50" t="s">
        <v>36</v>
      </c>
      <c r="X1134" s="51">
        <v>24111</v>
      </c>
      <c r="Y1134" s="113">
        <v>24144</v>
      </c>
      <c r="Z1134" s="113" t="s">
        <v>4125</v>
      </c>
      <c r="AA1134" s="172" t="s">
        <v>4126</v>
      </c>
      <c r="AB1134" s="3" t="s">
        <v>4127</v>
      </c>
      <c r="AC1134" s="5"/>
      <c r="AD1134" s="5"/>
    </row>
    <row r="1135" spans="1:30" ht="30" customHeight="1">
      <c r="A1135" s="233"/>
      <c r="B1135" s="234"/>
      <c r="C1135" s="202"/>
      <c r="D1135" s="235"/>
      <c r="E1135" s="236"/>
      <c r="F1135" s="258" t="s">
        <v>5867</v>
      </c>
      <c r="G1135" s="237"/>
      <c r="H1135" s="238"/>
      <c r="I1135" s="235"/>
      <c r="J1135" s="242"/>
      <c r="K1135" s="243"/>
      <c r="L1135" s="244"/>
      <c r="M1135" s="237"/>
      <c r="N1135" s="237"/>
      <c r="O1135" s="237"/>
      <c r="P1135" s="202"/>
      <c r="Q1135" s="250"/>
      <c r="R1135" s="251"/>
      <c r="S1135" s="252"/>
      <c r="T1135" s="253"/>
      <c r="U1135" s="253">
        <f>T1135*7/100</f>
        <v>0</v>
      </c>
      <c r="V1135" s="253">
        <f t="shared" si="566"/>
        <v>0</v>
      </c>
      <c r="W1135" s="243"/>
      <c r="X1135" s="254"/>
      <c r="Y1135" s="256"/>
      <c r="Z1135" s="256"/>
      <c r="AA1135" s="256"/>
      <c r="AB1135" s="3"/>
      <c r="AC1135" s="5"/>
      <c r="AD1135" s="5"/>
    </row>
    <row r="1136" spans="1:30" ht="120">
      <c r="A1136" s="83"/>
      <c r="B1136" s="134"/>
      <c r="C1136" s="49" t="s">
        <v>3745</v>
      </c>
      <c r="D1136" s="49" t="s">
        <v>31</v>
      </c>
      <c r="E1136" s="33" t="s">
        <v>3818</v>
      </c>
      <c r="F1136" s="69" t="s">
        <v>3875</v>
      </c>
      <c r="G1136" s="63">
        <v>249340</v>
      </c>
      <c r="H1136" s="70"/>
      <c r="I1136" s="14" t="s">
        <v>52</v>
      </c>
      <c r="J1136" s="15" t="s">
        <v>3818</v>
      </c>
      <c r="K1136" s="19">
        <v>248989</v>
      </c>
      <c r="L1136" s="15" t="s">
        <v>3818</v>
      </c>
      <c r="M1136" s="19">
        <v>248989</v>
      </c>
      <c r="N1136" s="16" t="s">
        <v>750</v>
      </c>
      <c r="O1136" s="16"/>
      <c r="P1136" s="67"/>
      <c r="Q1136" s="106">
        <v>1</v>
      </c>
      <c r="R1136" s="107" t="s">
        <v>35</v>
      </c>
      <c r="S1136" s="20"/>
      <c r="T1136" s="66">
        <v>232700</v>
      </c>
      <c r="U1136" s="66">
        <f>T1136*7/100</f>
        <v>16289</v>
      </c>
      <c r="V1136" s="66">
        <f t="shared" si="566"/>
        <v>248989</v>
      </c>
      <c r="W1136" s="127" t="s">
        <v>3876</v>
      </c>
      <c r="X1136" s="51">
        <v>24077</v>
      </c>
      <c r="Y1136" s="113">
        <v>24099</v>
      </c>
      <c r="Z1136" s="113" t="s">
        <v>3815</v>
      </c>
      <c r="AA1136" s="130" t="s">
        <v>3877</v>
      </c>
      <c r="AB1136" s="3"/>
      <c r="AC1136" s="5"/>
      <c r="AD1136" s="5"/>
    </row>
    <row r="1137" spans="1:30">
      <c r="A1137" s="85"/>
      <c r="B1137" s="101"/>
      <c r="C1137" s="67" t="s">
        <v>3745</v>
      </c>
      <c r="D1137" s="14" t="s">
        <v>3746</v>
      </c>
      <c r="E1137" s="15" t="s">
        <v>2984</v>
      </c>
      <c r="F1137" s="14" t="s">
        <v>3747</v>
      </c>
      <c r="G1137" s="16">
        <v>46000</v>
      </c>
      <c r="H1137" s="17">
        <v>23000</v>
      </c>
      <c r="I1137" s="14" t="s">
        <v>52</v>
      </c>
      <c r="J1137" s="15" t="s">
        <v>2984</v>
      </c>
      <c r="K1137" s="19">
        <v>42900</v>
      </c>
      <c r="L1137" s="15" t="s">
        <v>2984</v>
      </c>
      <c r="M1137" s="19">
        <v>42900</v>
      </c>
      <c r="N1137" s="16" t="s">
        <v>750</v>
      </c>
      <c r="O1137" s="16"/>
      <c r="P1137" s="67"/>
      <c r="Q1137" s="106">
        <v>2</v>
      </c>
      <c r="R1137" s="107" t="s">
        <v>276</v>
      </c>
      <c r="S1137" s="20">
        <v>21495</v>
      </c>
      <c r="T1137" s="66">
        <v>42990</v>
      </c>
      <c r="U1137" s="66">
        <f t="shared" ref="U1137:U1142" si="567">T1137*7/100</f>
        <v>3009.3</v>
      </c>
      <c r="V1137" s="66">
        <f t="shared" ref="V1137:V1151" si="568">T1137+U1137</f>
        <v>45999.3</v>
      </c>
      <c r="W1137" s="127" t="s">
        <v>3748</v>
      </c>
      <c r="X1137" s="51">
        <v>24082</v>
      </c>
      <c r="Y1137" s="113">
        <v>24089</v>
      </c>
      <c r="Z1137" s="113" t="s">
        <v>3749</v>
      </c>
      <c r="AA1137" s="172" t="s">
        <v>3750</v>
      </c>
      <c r="AB1137" s="3"/>
      <c r="AC1137" s="5"/>
      <c r="AD1137" s="5"/>
    </row>
    <row r="1138" spans="1:30">
      <c r="A1138" s="85"/>
      <c r="B1138" s="101"/>
      <c r="C1138" s="67" t="s">
        <v>3745</v>
      </c>
      <c r="D1138" s="14" t="s">
        <v>31</v>
      </c>
      <c r="E1138" s="15" t="s">
        <v>2984</v>
      </c>
      <c r="F1138" s="14" t="s">
        <v>3751</v>
      </c>
      <c r="G1138" s="16">
        <v>77000</v>
      </c>
      <c r="H1138" s="17">
        <v>38500</v>
      </c>
      <c r="I1138" s="14" t="s">
        <v>52</v>
      </c>
      <c r="J1138" s="18" t="s">
        <v>2984</v>
      </c>
      <c r="K1138" s="19">
        <v>71580</v>
      </c>
      <c r="L1138" s="18" t="s">
        <v>2984</v>
      </c>
      <c r="M1138" s="19">
        <v>71580</v>
      </c>
      <c r="N1138" s="16" t="s">
        <v>750</v>
      </c>
      <c r="O1138" s="16"/>
      <c r="P1138" s="67"/>
      <c r="Q1138" s="106">
        <v>2</v>
      </c>
      <c r="R1138" s="107" t="s">
        <v>88</v>
      </c>
      <c r="S1138" s="20">
        <v>35790</v>
      </c>
      <c r="T1138" s="66">
        <v>71580</v>
      </c>
      <c r="U1138" s="66">
        <f t="shared" si="567"/>
        <v>5010.6000000000004</v>
      </c>
      <c r="V1138" s="66">
        <f t="shared" si="568"/>
        <v>76590.600000000006</v>
      </c>
      <c r="W1138" s="127" t="s">
        <v>3748</v>
      </c>
      <c r="X1138" s="51">
        <v>24082</v>
      </c>
      <c r="Y1138" s="113">
        <v>24089</v>
      </c>
      <c r="Z1138" s="113" t="s">
        <v>3749</v>
      </c>
      <c r="AA1138" s="172" t="s">
        <v>3750</v>
      </c>
      <c r="AB1138" s="3"/>
      <c r="AC1138" s="5"/>
      <c r="AD1138" s="5"/>
    </row>
    <row r="1139" spans="1:30">
      <c r="A1139" s="85"/>
      <c r="B1139" s="101"/>
      <c r="C1139" s="67" t="s">
        <v>3745</v>
      </c>
      <c r="D1139" s="14" t="s">
        <v>31</v>
      </c>
      <c r="E1139" s="15" t="s">
        <v>2984</v>
      </c>
      <c r="F1139" s="14" t="s">
        <v>3752</v>
      </c>
      <c r="G1139" s="16">
        <v>59800</v>
      </c>
      <c r="H1139" s="17">
        <v>29900</v>
      </c>
      <c r="I1139" s="14" t="s">
        <v>52</v>
      </c>
      <c r="J1139" s="18" t="s">
        <v>2984</v>
      </c>
      <c r="K1139" s="19">
        <v>55160</v>
      </c>
      <c r="L1139" s="18" t="s">
        <v>2984</v>
      </c>
      <c r="M1139" s="19">
        <v>55160</v>
      </c>
      <c r="N1139" s="16" t="s">
        <v>750</v>
      </c>
      <c r="O1139" s="16"/>
      <c r="P1139" s="67"/>
      <c r="Q1139" s="106">
        <v>2</v>
      </c>
      <c r="R1139" s="107" t="s">
        <v>88</v>
      </c>
      <c r="S1139" s="20">
        <v>27580</v>
      </c>
      <c r="T1139" s="66">
        <v>55160</v>
      </c>
      <c r="U1139" s="66">
        <f t="shared" si="567"/>
        <v>3861.2</v>
      </c>
      <c r="V1139" s="66">
        <f t="shared" si="568"/>
        <v>59021.2</v>
      </c>
      <c r="W1139" s="127" t="s">
        <v>3748</v>
      </c>
      <c r="X1139" s="51">
        <v>24082</v>
      </c>
      <c r="Y1139" s="113">
        <v>24089</v>
      </c>
      <c r="Z1139" s="113" t="s">
        <v>3749</v>
      </c>
      <c r="AA1139" s="172" t="s">
        <v>3750</v>
      </c>
      <c r="AB1139" s="3"/>
      <c r="AC1139" s="5"/>
      <c r="AD1139" s="5"/>
    </row>
    <row r="1140" spans="1:30" ht="72">
      <c r="A1140" s="85"/>
      <c r="B1140" s="101"/>
      <c r="C1140" s="67" t="s">
        <v>3745</v>
      </c>
      <c r="D1140" s="14" t="s">
        <v>49</v>
      </c>
      <c r="E1140" s="15" t="s">
        <v>2984</v>
      </c>
      <c r="F1140" s="69" t="s">
        <v>3753</v>
      </c>
      <c r="G1140" s="16">
        <v>84000</v>
      </c>
      <c r="H1140" s="17">
        <v>42000</v>
      </c>
      <c r="I1140" s="14" t="s">
        <v>52</v>
      </c>
      <c r="J1140" s="18" t="s">
        <v>2984</v>
      </c>
      <c r="K1140" s="19">
        <v>78130</v>
      </c>
      <c r="L1140" s="18" t="s">
        <v>2984</v>
      </c>
      <c r="M1140" s="19">
        <v>78130</v>
      </c>
      <c r="N1140" s="16" t="s">
        <v>750</v>
      </c>
      <c r="O1140" s="16"/>
      <c r="P1140" s="67"/>
      <c r="Q1140" s="106">
        <v>2</v>
      </c>
      <c r="R1140" s="107" t="s">
        <v>88</v>
      </c>
      <c r="S1140" s="20">
        <v>39065</v>
      </c>
      <c r="T1140" s="66">
        <v>78130</v>
      </c>
      <c r="U1140" s="66">
        <f t="shared" si="567"/>
        <v>5469.1</v>
      </c>
      <c r="V1140" s="66">
        <f t="shared" si="568"/>
        <v>83599.100000000006</v>
      </c>
      <c r="W1140" s="127" t="s">
        <v>3748</v>
      </c>
      <c r="X1140" s="51">
        <v>24082</v>
      </c>
      <c r="Y1140" s="113">
        <v>24089</v>
      </c>
      <c r="Z1140" s="113" t="s">
        <v>3749</v>
      </c>
      <c r="AA1140" s="172" t="s">
        <v>3750</v>
      </c>
      <c r="AB1140" s="3"/>
      <c r="AC1140" s="5"/>
      <c r="AD1140" s="5"/>
    </row>
    <row r="1141" spans="1:30" ht="72">
      <c r="A1141" s="85"/>
      <c r="B1141" s="101"/>
      <c r="C1141" s="67" t="s">
        <v>3745</v>
      </c>
      <c r="D1141" s="14" t="s">
        <v>49</v>
      </c>
      <c r="E1141" s="15" t="s">
        <v>3458</v>
      </c>
      <c r="F1141" s="69" t="s">
        <v>3997</v>
      </c>
      <c r="G1141" s="16">
        <v>112090</v>
      </c>
      <c r="H1141" s="17">
        <v>112090</v>
      </c>
      <c r="I1141" s="14" t="s">
        <v>52</v>
      </c>
      <c r="J1141" s="15" t="s">
        <v>3458</v>
      </c>
      <c r="K1141" s="19">
        <v>93090</v>
      </c>
      <c r="L1141" s="15" t="s">
        <v>3458</v>
      </c>
      <c r="M1141" s="19">
        <v>93090</v>
      </c>
      <c r="N1141" s="16" t="s">
        <v>750</v>
      </c>
      <c r="O1141" s="16"/>
      <c r="P1141" s="67"/>
      <c r="Q1141" s="106">
        <v>1</v>
      </c>
      <c r="R1141" s="107" t="s">
        <v>88</v>
      </c>
      <c r="S1141" s="20">
        <v>87000</v>
      </c>
      <c r="T1141" s="66">
        <v>87000</v>
      </c>
      <c r="U1141" s="66">
        <f t="shared" si="567"/>
        <v>6090</v>
      </c>
      <c r="V1141" s="66">
        <f t="shared" si="568"/>
        <v>93090</v>
      </c>
      <c r="W1141" s="127" t="s">
        <v>3998</v>
      </c>
      <c r="X1141" s="51">
        <v>24092</v>
      </c>
      <c r="Y1141" s="113">
        <v>24124</v>
      </c>
      <c r="Z1141" s="113" t="s">
        <v>3999</v>
      </c>
      <c r="AA1141" s="172" t="s">
        <v>4000</v>
      </c>
      <c r="AB1141" s="3"/>
      <c r="AC1141" s="5"/>
      <c r="AD1141" s="5"/>
    </row>
    <row r="1142" spans="1:30" ht="72">
      <c r="A1142" s="85"/>
      <c r="B1142" s="101"/>
      <c r="C1142" s="67" t="s">
        <v>3745</v>
      </c>
      <c r="D1142" s="14" t="s">
        <v>31</v>
      </c>
      <c r="E1142" s="15" t="s">
        <v>3818</v>
      </c>
      <c r="F1142" s="69" t="s">
        <v>3819</v>
      </c>
      <c r="G1142" s="16">
        <v>27285</v>
      </c>
      <c r="H1142" s="17">
        <v>8500</v>
      </c>
      <c r="I1142" s="14" t="s">
        <v>52</v>
      </c>
      <c r="J1142" s="15" t="s">
        <v>3818</v>
      </c>
      <c r="K1142" s="19">
        <v>27285</v>
      </c>
      <c r="L1142" s="15" t="s">
        <v>3818</v>
      </c>
      <c r="M1142" s="19">
        <v>27285</v>
      </c>
      <c r="N1142" s="16" t="s">
        <v>750</v>
      </c>
      <c r="O1142" s="16"/>
      <c r="P1142" s="67"/>
      <c r="Q1142" s="106">
        <v>3</v>
      </c>
      <c r="R1142" s="107" t="s">
        <v>276</v>
      </c>
      <c r="S1142" s="20">
        <v>8500</v>
      </c>
      <c r="T1142" s="66">
        <v>25500</v>
      </c>
      <c r="U1142" s="66">
        <f t="shared" si="567"/>
        <v>1785</v>
      </c>
      <c r="V1142" s="66">
        <f t="shared" si="568"/>
        <v>27285</v>
      </c>
      <c r="W1142" s="127" t="s">
        <v>3820</v>
      </c>
      <c r="X1142" s="51">
        <v>24082</v>
      </c>
      <c r="Y1142" s="113">
        <v>24095</v>
      </c>
      <c r="Z1142" s="113" t="s">
        <v>3821</v>
      </c>
      <c r="AA1142" s="172" t="s">
        <v>3822</v>
      </c>
      <c r="AB1142" s="3"/>
      <c r="AC1142" s="5"/>
      <c r="AD1142" s="5"/>
    </row>
    <row r="1143" spans="1:30" ht="96">
      <c r="A1143" s="85"/>
      <c r="B1143" s="101"/>
      <c r="C1143" s="67" t="s">
        <v>3745</v>
      </c>
      <c r="D1143" s="30" t="s">
        <v>3812</v>
      </c>
      <c r="E1143" s="33" t="s">
        <v>3813</v>
      </c>
      <c r="F1143" s="69" t="s">
        <v>3814</v>
      </c>
      <c r="G1143" s="16">
        <v>482400</v>
      </c>
      <c r="H1143" s="17">
        <v>53600</v>
      </c>
      <c r="I1143" s="14" t="s">
        <v>52</v>
      </c>
      <c r="J1143" s="33" t="s">
        <v>3813</v>
      </c>
      <c r="K1143" s="19">
        <v>413100</v>
      </c>
      <c r="L1143" s="33" t="s">
        <v>3813</v>
      </c>
      <c r="M1143" s="19">
        <v>413100</v>
      </c>
      <c r="N1143" s="16" t="s">
        <v>750</v>
      </c>
      <c r="O1143" s="16"/>
      <c r="P1143" s="67"/>
      <c r="Q1143" s="106">
        <v>9</v>
      </c>
      <c r="R1143" s="107" t="s">
        <v>276</v>
      </c>
      <c r="S1143" s="20">
        <v>45900</v>
      </c>
      <c r="T1143" s="66">
        <v>413100</v>
      </c>
      <c r="U1143" s="66">
        <v>0</v>
      </c>
      <c r="V1143" s="66">
        <f t="shared" si="568"/>
        <v>413100</v>
      </c>
      <c r="W1143" s="50" t="s">
        <v>36</v>
      </c>
      <c r="X1143" s="51">
        <v>24083</v>
      </c>
      <c r="Y1143" s="113">
        <v>24099</v>
      </c>
      <c r="Z1143" s="113" t="s">
        <v>3815</v>
      </c>
      <c r="AA1143" s="172" t="s">
        <v>3816</v>
      </c>
      <c r="AB1143" s="3"/>
      <c r="AC1143" s="5"/>
      <c r="AD1143" s="5"/>
    </row>
    <row r="1144" spans="1:30" ht="48">
      <c r="A1144" s="85"/>
      <c r="B1144" s="101"/>
      <c r="C1144" s="67" t="s">
        <v>3745</v>
      </c>
      <c r="D1144" s="30" t="s">
        <v>147</v>
      </c>
      <c r="E1144" s="15" t="s">
        <v>436</v>
      </c>
      <c r="F1144" s="69" t="s">
        <v>3918</v>
      </c>
      <c r="G1144" s="16">
        <v>153438</v>
      </c>
      <c r="H1144" s="17"/>
      <c r="I1144" s="14" t="s">
        <v>52</v>
      </c>
      <c r="J1144" s="18" t="s">
        <v>436</v>
      </c>
      <c r="K1144" s="19">
        <v>140598</v>
      </c>
      <c r="L1144" s="18" t="s">
        <v>436</v>
      </c>
      <c r="M1144" s="19">
        <v>140598</v>
      </c>
      <c r="N1144" s="16" t="s">
        <v>750</v>
      </c>
      <c r="O1144" s="16"/>
      <c r="P1144" s="67"/>
      <c r="Q1144" s="106">
        <v>6</v>
      </c>
      <c r="R1144" s="107" t="s">
        <v>88</v>
      </c>
      <c r="S1144" s="20">
        <v>21900</v>
      </c>
      <c r="T1144" s="66">
        <v>131400</v>
      </c>
      <c r="U1144" s="66">
        <f t="shared" ref="U1144:U1151" si="569">T1144*7/100</f>
        <v>9198</v>
      </c>
      <c r="V1144" s="66">
        <f t="shared" si="568"/>
        <v>140598</v>
      </c>
      <c r="W1144" s="127" t="s">
        <v>3919</v>
      </c>
      <c r="X1144" s="51">
        <v>24076</v>
      </c>
      <c r="Y1144" s="113">
        <v>24119</v>
      </c>
      <c r="Z1144" s="113" t="s">
        <v>3920</v>
      </c>
      <c r="AA1144" s="172" t="s">
        <v>3921</v>
      </c>
      <c r="AB1144" s="3"/>
      <c r="AC1144" s="5"/>
      <c r="AD1144" s="5"/>
    </row>
    <row r="1145" spans="1:30">
      <c r="A1145" s="83"/>
      <c r="B1145" s="101"/>
      <c r="C1145" s="67" t="s">
        <v>5202</v>
      </c>
      <c r="D1145" s="14" t="s">
        <v>147</v>
      </c>
      <c r="E1145" s="15" t="s">
        <v>197</v>
      </c>
      <c r="F1145" s="14" t="s">
        <v>5203</v>
      </c>
      <c r="G1145" s="16">
        <v>111280</v>
      </c>
      <c r="H1145" s="17">
        <v>26000</v>
      </c>
      <c r="I1145" s="14" t="s">
        <v>52</v>
      </c>
      <c r="J1145" s="30" t="s">
        <v>197</v>
      </c>
      <c r="K1145" s="19">
        <v>100000</v>
      </c>
      <c r="L1145" s="30" t="s">
        <v>197</v>
      </c>
      <c r="M1145" s="19">
        <v>100000</v>
      </c>
      <c r="N1145" s="16" t="s">
        <v>750</v>
      </c>
      <c r="O1145" s="16"/>
      <c r="P1145" s="67"/>
      <c r="Q1145" s="106">
        <v>4</v>
      </c>
      <c r="R1145" s="107" t="s">
        <v>1219</v>
      </c>
      <c r="S1145" s="20">
        <v>25000</v>
      </c>
      <c r="T1145" s="66">
        <v>100000</v>
      </c>
      <c r="U1145" s="66">
        <f t="shared" si="569"/>
        <v>7000</v>
      </c>
      <c r="V1145" s="66">
        <f t="shared" si="568"/>
        <v>107000</v>
      </c>
      <c r="W1145" s="127" t="s">
        <v>5204</v>
      </c>
      <c r="X1145" s="51">
        <v>24298</v>
      </c>
      <c r="Y1145" s="113">
        <v>24306</v>
      </c>
      <c r="Z1145" s="113" t="s">
        <v>5205</v>
      </c>
      <c r="AA1145" s="130" t="s">
        <v>3703</v>
      </c>
      <c r="AB1145" s="3"/>
      <c r="AC1145" s="5"/>
      <c r="AD1145" s="5"/>
    </row>
    <row r="1146" spans="1:30">
      <c r="A1146" s="83"/>
      <c r="B1146" s="101"/>
      <c r="C1146" s="67" t="s">
        <v>5202</v>
      </c>
      <c r="D1146" s="14" t="s">
        <v>147</v>
      </c>
      <c r="E1146" s="15" t="s">
        <v>197</v>
      </c>
      <c r="F1146" s="14" t="s">
        <v>5206</v>
      </c>
      <c r="G1146" s="16">
        <v>111280</v>
      </c>
      <c r="H1146" s="17">
        <v>26000</v>
      </c>
      <c r="I1146" s="14" t="s">
        <v>52</v>
      </c>
      <c r="J1146" s="30" t="s">
        <v>197</v>
      </c>
      <c r="K1146" s="19">
        <v>100000</v>
      </c>
      <c r="L1146" s="30" t="s">
        <v>197</v>
      </c>
      <c r="M1146" s="19">
        <v>100000</v>
      </c>
      <c r="N1146" s="16" t="s">
        <v>750</v>
      </c>
      <c r="O1146" s="16"/>
      <c r="P1146" s="67"/>
      <c r="Q1146" s="106">
        <v>4</v>
      </c>
      <c r="R1146" s="107" t="s">
        <v>1219</v>
      </c>
      <c r="S1146" s="20">
        <v>25000</v>
      </c>
      <c r="T1146" s="66">
        <v>100000</v>
      </c>
      <c r="U1146" s="66">
        <f t="shared" ref="U1146" si="570">T1146*7/100</f>
        <v>7000</v>
      </c>
      <c r="V1146" s="66">
        <f t="shared" ref="V1146" si="571">T1146+U1146</f>
        <v>107000</v>
      </c>
      <c r="W1146" s="127" t="s">
        <v>5204</v>
      </c>
      <c r="X1146" s="51">
        <v>24298</v>
      </c>
      <c r="Y1146" s="113">
        <v>24306</v>
      </c>
      <c r="Z1146" s="113" t="s">
        <v>5205</v>
      </c>
      <c r="AA1146" s="130" t="s">
        <v>3703</v>
      </c>
      <c r="AB1146" s="3"/>
      <c r="AC1146" s="5"/>
      <c r="AD1146" s="5"/>
    </row>
    <row r="1147" spans="1:30">
      <c r="A1147" s="83"/>
      <c r="B1147" s="101"/>
      <c r="C1147" s="67" t="s">
        <v>5202</v>
      </c>
      <c r="D1147" s="14" t="s">
        <v>112</v>
      </c>
      <c r="E1147" s="15" t="s">
        <v>5380</v>
      </c>
      <c r="F1147" s="14" t="s">
        <v>5381</v>
      </c>
      <c r="G1147" s="16">
        <v>123050</v>
      </c>
      <c r="H1147" s="17"/>
      <c r="I1147" s="14" t="s">
        <v>52</v>
      </c>
      <c r="J1147" s="30" t="s">
        <v>5380</v>
      </c>
      <c r="K1147" s="19">
        <v>99938</v>
      </c>
      <c r="L1147" s="30" t="s">
        <v>5380</v>
      </c>
      <c r="M1147" s="19">
        <v>99938</v>
      </c>
      <c r="N1147" s="16" t="s">
        <v>750</v>
      </c>
      <c r="O1147" s="16"/>
      <c r="P1147" s="67"/>
      <c r="Q1147" s="106">
        <v>1</v>
      </c>
      <c r="R1147" s="107" t="s">
        <v>276</v>
      </c>
      <c r="S1147" s="20"/>
      <c r="T1147" s="66">
        <v>93400</v>
      </c>
      <c r="U1147" s="66">
        <f t="shared" si="569"/>
        <v>6538</v>
      </c>
      <c r="V1147" s="66">
        <f t="shared" si="568"/>
        <v>99938</v>
      </c>
      <c r="W1147" s="127" t="s">
        <v>5382</v>
      </c>
      <c r="X1147" s="51">
        <v>24306</v>
      </c>
      <c r="Y1147" s="113">
        <v>24326</v>
      </c>
      <c r="Z1147" s="113" t="s">
        <v>5383</v>
      </c>
      <c r="AA1147" s="130" t="s">
        <v>5384</v>
      </c>
      <c r="AB1147" s="3"/>
      <c r="AC1147" s="5"/>
      <c r="AD1147" s="5"/>
    </row>
    <row r="1148" spans="1:30">
      <c r="A1148" s="83"/>
      <c r="B1148" s="101"/>
      <c r="C1148" s="67"/>
      <c r="D1148" s="14"/>
      <c r="E1148" s="15"/>
      <c r="F1148" s="14"/>
      <c r="G1148" s="16"/>
      <c r="H1148" s="17"/>
      <c r="I1148" s="14"/>
      <c r="J1148" s="18"/>
      <c r="K1148" s="19"/>
      <c r="L1148" s="63"/>
      <c r="M1148" s="16"/>
      <c r="N1148" s="16"/>
      <c r="O1148" s="16"/>
      <c r="P1148" s="67"/>
      <c r="Q1148" s="106"/>
      <c r="R1148" s="107"/>
      <c r="S1148" s="20"/>
      <c r="T1148" s="66"/>
      <c r="U1148" s="66">
        <f t="shared" si="569"/>
        <v>0</v>
      </c>
      <c r="V1148" s="66">
        <f t="shared" si="568"/>
        <v>0</v>
      </c>
      <c r="W1148" s="50"/>
      <c r="X1148" s="51"/>
      <c r="Y1148" s="113"/>
      <c r="Z1148" s="113"/>
      <c r="AA1148" s="130"/>
      <c r="AB1148" s="3"/>
      <c r="AC1148" s="5"/>
      <c r="AD1148" s="5"/>
    </row>
    <row r="1149" spans="1:30">
      <c r="A1149" s="83"/>
      <c r="B1149" s="101"/>
      <c r="C1149" s="67"/>
      <c r="D1149" s="14"/>
      <c r="E1149" s="15"/>
      <c r="F1149" s="14"/>
      <c r="G1149" s="16"/>
      <c r="H1149" s="17"/>
      <c r="I1149" s="14"/>
      <c r="J1149" s="18"/>
      <c r="K1149" s="19"/>
      <c r="L1149" s="63"/>
      <c r="M1149" s="16"/>
      <c r="N1149" s="16"/>
      <c r="O1149" s="16"/>
      <c r="P1149" s="67"/>
      <c r="Q1149" s="106"/>
      <c r="R1149" s="107"/>
      <c r="S1149" s="20"/>
      <c r="T1149" s="66"/>
      <c r="U1149" s="66">
        <f t="shared" si="569"/>
        <v>0</v>
      </c>
      <c r="V1149" s="66">
        <f t="shared" si="568"/>
        <v>0</v>
      </c>
      <c r="W1149" s="50"/>
      <c r="X1149" s="51"/>
      <c r="Y1149" s="113"/>
      <c r="Z1149" s="113"/>
      <c r="AA1149" s="130"/>
      <c r="AB1149" s="3"/>
      <c r="AC1149" s="5"/>
      <c r="AD1149" s="5"/>
    </row>
    <row r="1150" spans="1:30">
      <c r="A1150" s="83"/>
      <c r="B1150" s="101"/>
      <c r="C1150" s="67"/>
      <c r="D1150" s="14"/>
      <c r="E1150" s="15"/>
      <c r="F1150" s="14"/>
      <c r="G1150" s="16"/>
      <c r="H1150" s="17"/>
      <c r="I1150" s="14"/>
      <c r="J1150" s="18"/>
      <c r="K1150" s="19"/>
      <c r="L1150" s="63"/>
      <c r="M1150" s="16"/>
      <c r="N1150" s="16"/>
      <c r="O1150" s="16"/>
      <c r="P1150" s="67"/>
      <c r="Q1150" s="106"/>
      <c r="R1150" s="107"/>
      <c r="S1150" s="20"/>
      <c r="T1150" s="66"/>
      <c r="U1150" s="66">
        <f t="shared" si="569"/>
        <v>0</v>
      </c>
      <c r="V1150" s="66">
        <f t="shared" si="568"/>
        <v>0</v>
      </c>
      <c r="W1150" s="50"/>
      <c r="X1150" s="51"/>
      <c r="Y1150" s="113"/>
      <c r="Z1150" s="113"/>
      <c r="AA1150" s="130"/>
      <c r="AB1150" s="3"/>
      <c r="AC1150" s="5"/>
      <c r="AD1150" s="5"/>
    </row>
    <row r="1151" spans="1:30">
      <c r="A1151" s="83"/>
      <c r="B1151" s="101"/>
      <c r="C1151" s="67"/>
      <c r="D1151" s="14"/>
      <c r="E1151" s="15"/>
      <c r="F1151" s="14"/>
      <c r="G1151" s="16"/>
      <c r="H1151" s="17"/>
      <c r="I1151" s="14"/>
      <c r="J1151" s="18"/>
      <c r="K1151" s="19"/>
      <c r="L1151" s="63"/>
      <c r="M1151" s="16"/>
      <c r="N1151" s="16"/>
      <c r="O1151" s="16"/>
      <c r="P1151" s="67"/>
      <c r="Q1151" s="106"/>
      <c r="R1151" s="107"/>
      <c r="S1151" s="20"/>
      <c r="T1151" s="66"/>
      <c r="U1151" s="66">
        <f t="shared" si="569"/>
        <v>0</v>
      </c>
      <c r="V1151" s="66">
        <f t="shared" si="568"/>
        <v>0</v>
      </c>
      <c r="W1151" s="50"/>
      <c r="X1151" s="51"/>
      <c r="Y1151" s="113"/>
      <c r="Z1151" s="113"/>
      <c r="AA1151" s="130"/>
      <c r="AB1151" s="3"/>
      <c r="AC1151" s="5"/>
      <c r="AD1151" s="5"/>
    </row>
    <row r="1152" spans="1:30">
      <c r="A1152" s="83"/>
      <c r="B1152" s="101"/>
      <c r="C1152" s="67"/>
      <c r="D1152" s="14"/>
      <c r="E1152" s="15"/>
      <c r="F1152" s="14"/>
      <c r="G1152" s="16"/>
      <c r="H1152" s="17"/>
      <c r="I1152" s="14"/>
      <c r="J1152" s="18"/>
      <c r="K1152" s="19"/>
      <c r="L1152" s="63"/>
      <c r="M1152" s="16"/>
      <c r="N1152" s="16"/>
      <c r="O1152" s="16"/>
      <c r="P1152" s="67"/>
      <c r="Q1152" s="106"/>
      <c r="R1152" s="107"/>
      <c r="S1152" s="20"/>
      <c r="T1152" s="66"/>
      <c r="U1152" s="66">
        <f t="shared" ref="U1152:U1215" si="572">T1152*7/100</f>
        <v>0</v>
      </c>
      <c r="V1152" s="66">
        <f t="shared" ref="V1152:V1215" si="573">T1152+U1152</f>
        <v>0</v>
      </c>
      <c r="W1152" s="50"/>
      <c r="X1152" s="51"/>
      <c r="Y1152" s="113"/>
      <c r="Z1152" s="113"/>
      <c r="AA1152" s="130"/>
      <c r="AB1152" s="3"/>
      <c r="AC1152" s="5"/>
      <c r="AD1152" s="5"/>
    </row>
    <row r="1153" spans="1:30">
      <c r="A1153" s="83"/>
      <c r="B1153" s="101"/>
      <c r="C1153" s="67"/>
      <c r="D1153" s="14"/>
      <c r="E1153" s="15"/>
      <c r="F1153" s="14"/>
      <c r="G1153" s="16"/>
      <c r="H1153" s="17"/>
      <c r="I1153" s="14"/>
      <c r="J1153" s="18"/>
      <c r="K1153" s="19"/>
      <c r="L1153" s="63"/>
      <c r="M1153" s="16"/>
      <c r="N1153" s="16"/>
      <c r="O1153" s="16"/>
      <c r="P1153" s="67"/>
      <c r="Q1153" s="106"/>
      <c r="R1153" s="107"/>
      <c r="S1153" s="20"/>
      <c r="T1153" s="66"/>
      <c r="U1153" s="66">
        <f t="shared" si="572"/>
        <v>0</v>
      </c>
      <c r="V1153" s="66">
        <f t="shared" si="573"/>
        <v>0</v>
      </c>
      <c r="W1153" s="50"/>
      <c r="X1153" s="51"/>
      <c r="Y1153" s="113"/>
      <c r="Z1153" s="113"/>
      <c r="AA1153" s="130"/>
      <c r="AB1153" s="3"/>
      <c r="AC1153" s="5"/>
      <c r="AD1153" s="5"/>
    </row>
    <row r="1154" spans="1:30">
      <c r="A1154" s="83"/>
      <c r="B1154" s="101"/>
      <c r="C1154" s="67"/>
      <c r="D1154" s="14"/>
      <c r="E1154" s="15"/>
      <c r="F1154" s="14"/>
      <c r="G1154" s="16"/>
      <c r="H1154" s="17"/>
      <c r="I1154" s="14"/>
      <c r="J1154" s="18"/>
      <c r="K1154" s="19"/>
      <c r="L1154" s="63"/>
      <c r="M1154" s="16"/>
      <c r="N1154" s="16"/>
      <c r="O1154" s="16"/>
      <c r="P1154" s="67"/>
      <c r="Q1154" s="106"/>
      <c r="R1154" s="107"/>
      <c r="S1154" s="20"/>
      <c r="T1154" s="66"/>
      <c r="U1154" s="66">
        <f t="shared" si="572"/>
        <v>0</v>
      </c>
      <c r="V1154" s="66">
        <f t="shared" si="573"/>
        <v>0</v>
      </c>
      <c r="W1154" s="50"/>
      <c r="X1154" s="51"/>
      <c r="Y1154" s="113"/>
      <c r="Z1154" s="113"/>
      <c r="AA1154" s="130"/>
      <c r="AB1154" s="3"/>
      <c r="AC1154" s="5"/>
      <c r="AD1154" s="5"/>
    </row>
    <row r="1155" spans="1:30">
      <c r="A1155" s="83"/>
      <c r="B1155" s="101"/>
      <c r="C1155" s="67"/>
      <c r="D1155" s="14"/>
      <c r="E1155" s="15"/>
      <c r="F1155" s="14"/>
      <c r="G1155" s="16"/>
      <c r="H1155" s="17"/>
      <c r="I1155" s="14"/>
      <c r="J1155" s="18"/>
      <c r="K1155" s="19"/>
      <c r="L1155" s="63"/>
      <c r="M1155" s="16"/>
      <c r="N1155" s="16"/>
      <c r="O1155" s="16"/>
      <c r="P1155" s="67"/>
      <c r="Q1155" s="106"/>
      <c r="R1155" s="107"/>
      <c r="S1155" s="20"/>
      <c r="T1155" s="66"/>
      <c r="U1155" s="66">
        <f t="shared" si="572"/>
        <v>0</v>
      </c>
      <c r="V1155" s="66">
        <f t="shared" si="573"/>
        <v>0</v>
      </c>
      <c r="W1155" s="50"/>
      <c r="X1155" s="51"/>
      <c r="Y1155" s="113"/>
      <c r="Z1155" s="113"/>
      <c r="AA1155" s="130"/>
      <c r="AB1155" s="3"/>
      <c r="AC1155" s="5"/>
      <c r="AD1155" s="5"/>
    </row>
    <row r="1156" spans="1:30">
      <c r="A1156" s="83"/>
      <c r="B1156" s="101"/>
      <c r="C1156" s="67"/>
      <c r="D1156" s="14"/>
      <c r="E1156" s="15"/>
      <c r="F1156" s="14"/>
      <c r="G1156" s="16"/>
      <c r="H1156" s="17"/>
      <c r="I1156" s="14"/>
      <c r="J1156" s="30"/>
      <c r="K1156" s="19"/>
      <c r="L1156" s="63"/>
      <c r="M1156" s="16"/>
      <c r="N1156" s="16"/>
      <c r="O1156" s="16"/>
      <c r="P1156" s="67"/>
      <c r="Q1156" s="106"/>
      <c r="R1156" s="107"/>
      <c r="S1156" s="20"/>
      <c r="T1156" s="66"/>
      <c r="U1156" s="66">
        <f t="shared" si="572"/>
        <v>0</v>
      </c>
      <c r="V1156" s="66">
        <f t="shared" si="573"/>
        <v>0</v>
      </c>
      <c r="W1156" s="50"/>
      <c r="X1156" s="51"/>
      <c r="Y1156" s="113"/>
      <c r="Z1156" s="113"/>
      <c r="AA1156" s="130"/>
      <c r="AB1156" s="3"/>
      <c r="AC1156" s="5"/>
      <c r="AD1156" s="5"/>
    </row>
    <row r="1157" spans="1:30">
      <c r="A1157" s="83"/>
      <c r="B1157" s="101"/>
      <c r="C1157" s="67"/>
      <c r="D1157" s="14"/>
      <c r="E1157" s="15"/>
      <c r="F1157" s="14"/>
      <c r="G1157" s="16"/>
      <c r="H1157" s="17"/>
      <c r="I1157" s="14"/>
      <c r="J1157" s="30"/>
      <c r="K1157" s="19"/>
      <c r="L1157" s="63"/>
      <c r="M1157" s="16"/>
      <c r="N1157" s="16"/>
      <c r="O1157" s="16"/>
      <c r="P1157" s="67"/>
      <c r="Q1157" s="106"/>
      <c r="R1157" s="107"/>
      <c r="S1157" s="20"/>
      <c r="T1157" s="66"/>
      <c r="U1157" s="66">
        <f t="shared" si="572"/>
        <v>0</v>
      </c>
      <c r="V1157" s="66">
        <f t="shared" si="573"/>
        <v>0</v>
      </c>
      <c r="W1157" s="50"/>
      <c r="X1157" s="51"/>
      <c r="Y1157" s="113"/>
      <c r="Z1157" s="113"/>
      <c r="AA1157" s="130"/>
      <c r="AB1157" s="3"/>
      <c r="AC1157" s="5"/>
      <c r="AD1157" s="5"/>
    </row>
    <row r="1158" spans="1:30">
      <c r="A1158" s="83"/>
      <c r="B1158" s="101"/>
      <c r="C1158" s="67"/>
      <c r="D1158" s="14"/>
      <c r="E1158" s="15"/>
      <c r="F1158" s="14"/>
      <c r="G1158" s="16"/>
      <c r="H1158" s="17"/>
      <c r="I1158" s="14"/>
      <c r="J1158" s="18"/>
      <c r="K1158" s="19"/>
      <c r="L1158" s="63"/>
      <c r="M1158" s="16"/>
      <c r="N1158" s="16"/>
      <c r="O1158" s="16"/>
      <c r="P1158" s="67"/>
      <c r="Q1158" s="106"/>
      <c r="R1158" s="107"/>
      <c r="S1158" s="20"/>
      <c r="T1158" s="66"/>
      <c r="U1158" s="66">
        <f t="shared" si="572"/>
        <v>0</v>
      </c>
      <c r="V1158" s="66">
        <f t="shared" si="573"/>
        <v>0</v>
      </c>
      <c r="W1158" s="50"/>
      <c r="X1158" s="51"/>
      <c r="Y1158" s="113"/>
      <c r="Z1158" s="113"/>
      <c r="AA1158" s="130"/>
      <c r="AB1158" s="3"/>
      <c r="AC1158" s="5"/>
      <c r="AD1158" s="5"/>
    </row>
    <row r="1159" spans="1:30">
      <c r="A1159" s="83"/>
      <c r="B1159" s="101"/>
      <c r="C1159" s="67"/>
      <c r="D1159" s="14"/>
      <c r="E1159" s="15"/>
      <c r="F1159" s="14"/>
      <c r="G1159" s="16"/>
      <c r="H1159" s="17"/>
      <c r="I1159" s="14"/>
      <c r="J1159" s="18"/>
      <c r="K1159" s="19"/>
      <c r="L1159" s="63"/>
      <c r="M1159" s="16"/>
      <c r="N1159" s="16"/>
      <c r="O1159" s="16"/>
      <c r="P1159" s="67"/>
      <c r="Q1159" s="106"/>
      <c r="R1159" s="107"/>
      <c r="S1159" s="20"/>
      <c r="T1159" s="66"/>
      <c r="U1159" s="66">
        <f t="shared" si="572"/>
        <v>0</v>
      </c>
      <c r="V1159" s="66">
        <f t="shared" si="573"/>
        <v>0</v>
      </c>
      <c r="W1159" s="50"/>
      <c r="X1159" s="51"/>
      <c r="Y1159" s="113"/>
      <c r="Z1159" s="113"/>
      <c r="AA1159" s="130"/>
      <c r="AB1159" s="3"/>
      <c r="AC1159" s="5"/>
      <c r="AD1159" s="5"/>
    </row>
    <row r="1160" spans="1:30">
      <c r="A1160" s="83"/>
      <c r="B1160" s="101"/>
      <c r="C1160" s="67"/>
      <c r="D1160" s="14"/>
      <c r="E1160" s="15"/>
      <c r="F1160" s="14"/>
      <c r="G1160" s="16"/>
      <c r="H1160" s="17"/>
      <c r="I1160" s="14"/>
      <c r="J1160" s="30"/>
      <c r="K1160" s="19"/>
      <c r="L1160" s="30"/>
      <c r="M1160" s="19"/>
      <c r="N1160" s="16"/>
      <c r="O1160" s="16"/>
      <c r="P1160" s="67"/>
      <c r="Q1160" s="106"/>
      <c r="R1160" s="107"/>
      <c r="S1160" s="20"/>
      <c r="T1160" s="66"/>
      <c r="U1160" s="66">
        <f t="shared" si="572"/>
        <v>0</v>
      </c>
      <c r="V1160" s="66">
        <f t="shared" si="573"/>
        <v>0</v>
      </c>
      <c r="W1160" s="50"/>
      <c r="X1160" s="51"/>
      <c r="Y1160" s="113"/>
      <c r="Z1160" s="113"/>
      <c r="AA1160" s="130"/>
      <c r="AB1160" s="3"/>
      <c r="AC1160" s="5"/>
      <c r="AD1160" s="5"/>
    </row>
    <row r="1161" spans="1:30">
      <c r="A1161" s="83"/>
      <c r="B1161" s="101"/>
      <c r="C1161" s="67"/>
      <c r="D1161" s="14"/>
      <c r="E1161" s="15"/>
      <c r="F1161" s="14"/>
      <c r="G1161" s="16"/>
      <c r="H1161" s="17"/>
      <c r="I1161" s="14"/>
      <c r="J1161" s="18"/>
      <c r="K1161" s="19"/>
      <c r="L1161" s="63"/>
      <c r="M1161" s="16"/>
      <c r="N1161" s="16"/>
      <c r="O1161" s="16"/>
      <c r="P1161" s="67"/>
      <c r="Q1161" s="106"/>
      <c r="R1161" s="107"/>
      <c r="S1161" s="20"/>
      <c r="T1161" s="66"/>
      <c r="U1161" s="66">
        <f t="shared" si="572"/>
        <v>0</v>
      </c>
      <c r="V1161" s="66">
        <f t="shared" si="573"/>
        <v>0</v>
      </c>
      <c r="W1161" s="50"/>
      <c r="X1161" s="51"/>
      <c r="Y1161" s="113"/>
      <c r="Z1161" s="113"/>
      <c r="AA1161" s="130"/>
      <c r="AB1161" s="3"/>
      <c r="AC1161" s="5"/>
      <c r="AD1161" s="5"/>
    </row>
    <row r="1162" spans="1:30">
      <c r="A1162" s="83"/>
      <c r="B1162" s="101"/>
      <c r="C1162" s="67"/>
      <c r="D1162" s="14"/>
      <c r="E1162" s="15"/>
      <c r="F1162" s="14"/>
      <c r="G1162" s="16"/>
      <c r="H1162" s="17"/>
      <c r="I1162" s="14"/>
      <c r="J1162" s="18"/>
      <c r="K1162" s="19"/>
      <c r="L1162" s="63"/>
      <c r="M1162" s="16"/>
      <c r="N1162" s="16"/>
      <c r="O1162" s="16"/>
      <c r="P1162" s="67"/>
      <c r="Q1162" s="106"/>
      <c r="R1162" s="107"/>
      <c r="S1162" s="20"/>
      <c r="T1162" s="66"/>
      <c r="U1162" s="66">
        <f t="shared" si="572"/>
        <v>0</v>
      </c>
      <c r="V1162" s="66">
        <f t="shared" si="573"/>
        <v>0</v>
      </c>
      <c r="W1162" s="50"/>
      <c r="X1162" s="51"/>
      <c r="Y1162" s="113"/>
      <c r="Z1162" s="113"/>
      <c r="AA1162" s="130"/>
      <c r="AB1162" s="3"/>
      <c r="AC1162" s="5"/>
      <c r="AD1162" s="5"/>
    </row>
    <row r="1163" spans="1:30">
      <c r="A1163" s="83"/>
      <c r="B1163" s="101"/>
      <c r="C1163" s="67"/>
      <c r="D1163" s="14"/>
      <c r="E1163" s="15"/>
      <c r="F1163" s="14"/>
      <c r="G1163" s="16"/>
      <c r="H1163" s="17"/>
      <c r="I1163" s="14"/>
      <c r="J1163" s="30"/>
      <c r="K1163" s="19"/>
      <c r="L1163" s="30"/>
      <c r="M1163" s="19"/>
      <c r="N1163" s="16"/>
      <c r="O1163" s="16"/>
      <c r="P1163" s="67"/>
      <c r="Q1163" s="106"/>
      <c r="R1163" s="107"/>
      <c r="S1163" s="20"/>
      <c r="T1163" s="66"/>
      <c r="U1163" s="66">
        <f t="shared" si="572"/>
        <v>0</v>
      </c>
      <c r="V1163" s="66">
        <f t="shared" si="573"/>
        <v>0</v>
      </c>
      <c r="W1163" s="50"/>
      <c r="X1163" s="51"/>
      <c r="Y1163" s="113"/>
      <c r="Z1163" s="113"/>
      <c r="AA1163" s="130"/>
      <c r="AB1163" s="3"/>
      <c r="AC1163" s="5"/>
      <c r="AD1163" s="5"/>
    </row>
    <row r="1164" spans="1:30">
      <c r="A1164" s="83"/>
      <c r="B1164" s="101"/>
      <c r="C1164" s="67"/>
      <c r="D1164" s="14"/>
      <c r="E1164" s="15"/>
      <c r="F1164" s="14"/>
      <c r="G1164" s="16"/>
      <c r="H1164" s="17"/>
      <c r="I1164" s="14"/>
      <c r="J1164" s="18"/>
      <c r="K1164" s="19"/>
      <c r="L1164" s="63"/>
      <c r="M1164" s="16"/>
      <c r="N1164" s="16"/>
      <c r="O1164" s="16"/>
      <c r="P1164" s="67"/>
      <c r="Q1164" s="106"/>
      <c r="R1164" s="107"/>
      <c r="S1164" s="20"/>
      <c r="T1164" s="66"/>
      <c r="U1164" s="66">
        <f t="shared" si="572"/>
        <v>0</v>
      </c>
      <c r="V1164" s="66">
        <f t="shared" si="573"/>
        <v>0</v>
      </c>
      <c r="W1164" s="50"/>
      <c r="X1164" s="51"/>
      <c r="Y1164" s="113"/>
      <c r="Z1164" s="113"/>
      <c r="AA1164" s="130"/>
      <c r="AB1164" s="3"/>
      <c r="AC1164" s="5"/>
      <c r="AD1164" s="5"/>
    </row>
    <row r="1165" spans="1:30">
      <c r="A1165" s="83"/>
      <c r="B1165" s="101"/>
      <c r="C1165" s="67"/>
      <c r="D1165" s="14"/>
      <c r="E1165" s="15"/>
      <c r="F1165" s="14"/>
      <c r="G1165" s="16"/>
      <c r="H1165" s="17"/>
      <c r="I1165" s="14"/>
      <c r="J1165" s="18"/>
      <c r="K1165" s="19"/>
      <c r="L1165" s="63"/>
      <c r="M1165" s="16"/>
      <c r="N1165" s="16"/>
      <c r="O1165" s="16"/>
      <c r="P1165" s="67"/>
      <c r="Q1165" s="106"/>
      <c r="R1165" s="107"/>
      <c r="S1165" s="20"/>
      <c r="T1165" s="66"/>
      <c r="U1165" s="66">
        <f t="shared" si="572"/>
        <v>0</v>
      </c>
      <c r="V1165" s="66">
        <f t="shared" si="573"/>
        <v>0</v>
      </c>
      <c r="W1165" s="50"/>
      <c r="X1165" s="51"/>
      <c r="Y1165" s="113"/>
      <c r="Z1165" s="113"/>
      <c r="AA1165" s="130"/>
      <c r="AB1165" s="3"/>
      <c r="AC1165" s="5"/>
      <c r="AD1165" s="5"/>
    </row>
    <row r="1166" spans="1:30">
      <c r="A1166" s="83"/>
      <c r="B1166" s="101"/>
      <c r="C1166" s="67"/>
      <c r="D1166" s="14"/>
      <c r="E1166" s="15"/>
      <c r="F1166" s="14"/>
      <c r="G1166" s="16"/>
      <c r="H1166" s="17"/>
      <c r="I1166" s="14"/>
      <c r="J1166" s="18"/>
      <c r="K1166" s="19"/>
      <c r="L1166" s="18"/>
      <c r="M1166" s="19"/>
      <c r="N1166" s="16"/>
      <c r="O1166" s="16"/>
      <c r="P1166" s="67"/>
      <c r="Q1166" s="106"/>
      <c r="R1166" s="107"/>
      <c r="S1166" s="20"/>
      <c r="T1166" s="66"/>
      <c r="U1166" s="66">
        <f t="shared" si="572"/>
        <v>0</v>
      </c>
      <c r="V1166" s="66">
        <f t="shared" si="573"/>
        <v>0</v>
      </c>
      <c r="W1166" s="50"/>
      <c r="X1166" s="51"/>
      <c r="Y1166" s="113"/>
      <c r="Z1166" s="113"/>
      <c r="AA1166" s="130"/>
      <c r="AB1166" s="3"/>
      <c r="AC1166" s="5"/>
      <c r="AD1166" s="5"/>
    </row>
    <row r="1167" spans="1:30">
      <c r="A1167" s="83"/>
      <c r="B1167" s="101"/>
      <c r="C1167" s="67"/>
      <c r="D1167" s="14"/>
      <c r="E1167" s="15"/>
      <c r="F1167" s="14"/>
      <c r="G1167" s="16"/>
      <c r="H1167" s="17"/>
      <c r="I1167" s="14"/>
      <c r="J1167" s="18"/>
      <c r="K1167" s="19"/>
      <c r="L1167" s="63"/>
      <c r="M1167" s="16"/>
      <c r="N1167" s="16"/>
      <c r="O1167" s="16"/>
      <c r="P1167" s="67"/>
      <c r="Q1167" s="106"/>
      <c r="R1167" s="107"/>
      <c r="S1167" s="20"/>
      <c r="T1167" s="66"/>
      <c r="U1167" s="66">
        <f t="shared" si="572"/>
        <v>0</v>
      </c>
      <c r="V1167" s="66">
        <f t="shared" si="573"/>
        <v>0</v>
      </c>
      <c r="W1167" s="50"/>
      <c r="X1167" s="51"/>
      <c r="Y1167" s="113"/>
      <c r="Z1167" s="113"/>
      <c r="AA1167" s="130"/>
      <c r="AB1167" s="3"/>
      <c r="AC1167" s="5"/>
      <c r="AD1167" s="5"/>
    </row>
    <row r="1168" spans="1:30">
      <c r="A1168" s="83"/>
      <c r="B1168" s="101"/>
      <c r="C1168" s="67"/>
      <c r="D1168" s="14"/>
      <c r="E1168" s="15"/>
      <c r="F1168" s="14"/>
      <c r="G1168" s="16"/>
      <c r="H1168" s="17"/>
      <c r="I1168" s="14"/>
      <c r="J1168" s="18"/>
      <c r="K1168" s="19"/>
      <c r="L1168" s="63"/>
      <c r="M1168" s="16"/>
      <c r="N1168" s="16"/>
      <c r="O1168" s="16"/>
      <c r="P1168" s="67"/>
      <c r="Q1168" s="106"/>
      <c r="R1168" s="107"/>
      <c r="S1168" s="20"/>
      <c r="T1168" s="66"/>
      <c r="U1168" s="66">
        <f t="shared" si="572"/>
        <v>0</v>
      </c>
      <c r="V1168" s="66">
        <f t="shared" si="573"/>
        <v>0</v>
      </c>
      <c r="W1168" s="50"/>
      <c r="X1168" s="51"/>
      <c r="Y1168" s="113"/>
      <c r="Z1168" s="113"/>
      <c r="AA1168" s="130"/>
      <c r="AB1168" s="3"/>
      <c r="AC1168" s="5"/>
      <c r="AD1168" s="5"/>
    </row>
    <row r="1169" spans="1:30">
      <c r="A1169" s="83"/>
      <c r="B1169" s="101"/>
      <c r="C1169" s="67"/>
      <c r="D1169" s="14"/>
      <c r="E1169" s="15"/>
      <c r="F1169" s="14"/>
      <c r="G1169" s="16"/>
      <c r="H1169" s="17"/>
      <c r="I1169" s="14"/>
      <c r="J1169" s="18"/>
      <c r="K1169" s="19"/>
      <c r="L1169" s="63"/>
      <c r="M1169" s="16"/>
      <c r="N1169" s="16"/>
      <c r="O1169" s="16"/>
      <c r="P1169" s="67"/>
      <c r="Q1169" s="106"/>
      <c r="R1169" s="107"/>
      <c r="S1169" s="20"/>
      <c r="T1169" s="66"/>
      <c r="U1169" s="66">
        <f t="shared" si="572"/>
        <v>0</v>
      </c>
      <c r="V1169" s="66">
        <f t="shared" si="573"/>
        <v>0</v>
      </c>
      <c r="W1169" s="50"/>
      <c r="X1169" s="51"/>
      <c r="Y1169" s="113"/>
      <c r="Z1169" s="113"/>
      <c r="AA1169" s="130"/>
      <c r="AB1169" s="3"/>
      <c r="AC1169" s="5"/>
      <c r="AD1169" s="5"/>
    </row>
    <row r="1170" spans="1:30">
      <c r="A1170" s="83"/>
      <c r="B1170" s="101"/>
      <c r="C1170" s="67"/>
      <c r="D1170" s="14"/>
      <c r="E1170" s="15"/>
      <c r="F1170" s="14"/>
      <c r="G1170" s="16"/>
      <c r="H1170" s="17"/>
      <c r="I1170" s="14"/>
      <c r="J1170" s="30"/>
      <c r="K1170" s="19"/>
      <c r="L1170" s="63"/>
      <c r="M1170" s="16"/>
      <c r="N1170" s="16"/>
      <c r="O1170" s="16"/>
      <c r="P1170" s="67"/>
      <c r="Q1170" s="106"/>
      <c r="R1170" s="107"/>
      <c r="S1170" s="20"/>
      <c r="T1170" s="66"/>
      <c r="U1170" s="66">
        <f t="shared" si="572"/>
        <v>0</v>
      </c>
      <c r="V1170" s="66">
        <f t="shared" si="573"/>
        <v>0</v>
      </c>
      <c r="W1170" s="50"/>
      <c r="X1170" s="51"/>
      <c r="Y1170" s="113"/>
      <c r="Z1170" s="113"/>
      <c r="AA1170" s="130"/>
      <c r="AB1170" s="3"/>
      <c r="AC1170" s="5"/>
      <c r="AD1170" s="5"/>
    </row>
    <row r="1171" spans="1:30">
      <c r="A1171" s="83"/>
      <c r="B1171" s="101"/>
      <c r="C1171" s="67"/>
      <c r="D1171" s="14"/>
      <c r="E1171" s="15"/>
      <c r="F1171" s="14"/>
      <c r="G1171" s="16"/>
      <c r="H1171" s="17"/>
      <c r="I1171" s="14"/>
      <c r="J1171" s="15"/>
      <c r="K1171" s="19"/>
      <c r="L1171" s="15"/>
      <c r="M1171" s="16"/>
      <c r="N1171" s="16"/>
      <c r="O1171" s="16"/>
      <c r="P1171" s="67"/>
      <c r="Q1171" s="106"/>
      <c r="R1171" s="107"/>
      <c r="S1171" s="20"/>
      <c r="T1171" s="66"/>
      <c r="U1171" s="66">
        <f t="shared" si="572"/>
        <v>0</v>
      </c>
      <c r="V1171" s="66">
        <f t="shared" si="573"/>
        <v>0</v>
      </c>
      <c r="W1171" s="50"/>
      <c r="X1171" s="51"/>
      <c r="Y1171" s="113"/>
      <c r="Z1171" s="113"/>
      <c r="AA1171" s="130"/>
      <c r="AB1171" s="3"/>
      <c r="AC1171" s="5"/>
      <c r="AD1171" s="5"/>
    </row>
    <row r="1172" spans="1:30">
      <c r="A1172" s="83"/>
      <c r="B1172" s="101"/>
      <c r="C1172" s="67"/>
      <c r="D1172" s="14"/>
      <c r="E1172" s="15"/>
      <c r="F1172" s="14"/>
      <c r="G1172" s="16"/>
      <c r="H1172" s="17"/>
      <c r="I1172" s="14"/>
      <c r="J1172" s="15"/>
      <c r="K1172" s="19"/>
      <c r="L1172" s="15"/>
      <c r="M1172" s="16"/>
      <c r="N1172" s="16"/>
      <c r="O1172" s="16"/>
      <c r="P1172" s="67"/>
      <c r="Q1172" s="106"/>
      <c r="R1172" s="107"/>
      <c r="S1172" s="20"/>
      <c r="T1172" s="66"/>
      <c r="U1172" s="66">
        <f t="shared" si="572"/>
        <v>0</v>
      </c>
      <c r="V1172" s="66">
        <f t="shared" si="573"/>
        <v>0</v>
      </c>
      <c r="W1172" s="50"/>
      <c r="X1172" s="51"/>
      <c r="Y1172" s="113"/>
      <c r="Z1172" s="113"/>
      <c r="AA1172" s="130"/>
      <c r="AB1172" s="3"/>
      <c r="AC1172" s="5"/>
      <c r="AD1172" s="5"/>
    </row>
    <row r="1173" spans="1:30">
      <c r="A1173" s="83"/>
      <c r="B1173" s="101"/>
      <c r="C1173" s="67"/>
      <c r="D1173" s="14"/>
      <c r="E1173" s="15"/>
      <c r="F1173" s="14"/>
      <c r="G1173" s="16"/>
      <c r="H1173" s="17"/>
      <c r="I1173" s="14"/>
      <c r="J1173" s="15"/>
      <c r="K1173" s="19"/>
      <c r="L1173" s="15"/>
      <c r="M1173" s="16"/>
      <c r="N1173" s="16"/>
      <c r="O1173" s="16"/>
      <c r="P1173" s="67"/>
      <c r="Q1173" s="106"/>
      <c r="R1173" s="107"/>
      <c r="S1173" s="20"/>
      <c r="T1173" s="66"/>
      <c r="U1173" s="66">
        <f t="shared" si="572"/>
        <v>0</v>
      </c>
      <c r="V1173" s="66">
        <f t="shared" si="573"/>
        <v>0</v>
      </c>
      <c r="W1173" s="50"/>
      <c r="X1173" s="51"/>
      <c r="Y1173" s="113"/>
      <c r="Z1173" s="113"/>
      <c r="AA1173" s="130"/>
      <c r="AB1173" s="3"/>
      <c r="AC1173" s="5"/>
      <c r="AD1173" s="5"/>
    </row>
    <row r="1174" spans="1:30">
      <c r="A1174" s="83"/>
      <c r="B1174" s="101"/>
      <c r="C1174" s="67"/>
      <c r="D1174" s="14"/>
      <c r="E1174" s="15"/>
      <c r="F1174" s="14"/>
      <c r="G1174" s="16"/>
      <c r="H1174" s="17"/>
      <c r="I1174" s="14"/>
      <c r="J1174" s="18"/>
      <c r="K1174" s="19"/>
      <c r="L1174" s="63"/>
      <c r="M1174" s="16"/>
      <c r="N1174" s="16"/>
      <c r="O1174" s="16"/>
      <c r="P1174" s="67"/>
      <c r="Q1174" s="106"/>
      <c r="R1174" s="107"/>
      <c r="S1174" s="20"/>
      <c r="T1174" s="66"/>
      <c r="U1174" s="66">
        <f t="shared" si="572"/>
        <v>0</v>
      </c>
      <c r="V1174" s="66">
        <f t="shared" si="573"/>
        <v>0</v>
      </c>
      <c r="W1174" s="50"/>
      <c r="X1174" s="51"/>
      <c r="Y1174" s="113"/>
      <c r="Z1174" s="113"/>
      <c r="AA1174" s="130"/>
      <c r="AB1174" s="3"/>
      <c r="AC1174" s="5"/>
      <c r="AD1174" s="5"/>
    </row>
    <row r="1175" spans="1:30">
      <c r="A1175" s="83"/>
      <c r="B1175" s="101"/>
      <c r="C1175" s="67"/>
      <c r="D1175" s="14"/>
      <c r="E1175" s="15"/>
      <c r="F1175" s="14"/>
      <c r="G1175" s="16"/>
      <c r="H1175" s="17"/>
      <c r="I1175" s="14"/>
      <c r="J1175" s="30"/>
      <c r="K1175" s="19"/>
      <c r="L1175" s="63"/>
      <c r="M1175" s="16"/>
      <c r="N1175" s="16"/>
      <c r="O1175" s="16"/>
      <c r="P1175" s="67"/>
      <c r="Q1175" s="106"/>
      <c r="R1175" s="107"/>
      <c r="S1175" s="20"/>
      <c r="T1175" s="66"/>
      <c r="U1175" s="66">
        <f t="shared" si="572"/>
        <v>0</v>
      </c>
      <c r="V1175" s="66">
        <f t="shared" si="573"/>
        <v>0</v>
      </c>
      <c r="W1175" s="50"/>
      <c r="X1175" s="51"/>
      <c r="Y1175" s="113"/>
      <c r="Z1175" s="113"/>
      <c r="AA1175" s="130"/>
      <c r="AB1175" s="3"/>
      <c r="AC1175" s="5"/>
      <c r="AD1175" s="5"/>
    </row>
    <row r="1176" spans="1:30">
      <c r="A1176" s="83"/>
      <c r="B1176" s="101"/>
      <c r="C1176" s="67"/>
      <c r="D1176" s="14"/>
      <c r="E1176" s="15"/>
      <c r="F1176" s="14"/>
      <c r="G1176" s="16"/>
      <c r="H1176" s="17"/>
      <c r="I1176" s="14"/>
      <c r="J1176" s="18"/>
      <c r="K1176" s="19"/>
      <c r="L1176" s="63"/>
      <c r="M1176" s="16"/>
      <c r="N1176" s="16"/>
      <c r="O1176" s="16"/>
      <c r="P1176" s="67"/>
      <c r="Q1176" s="106"/>
      <c r="R1176" s="107"/>
      <c r="S1176" s="20"/>
      <c r="T1176" s="66"/>
      <c r="U1176" s="66">
        <f t="shared" si="572"/>
        <v>0</v>
      </c>
      <c r="V1176" s="66">
        <f t="shared" si="573"/>
        <v>0</v>
      </c>
      <c r="W1176" s="50"/>
      <c r="X1176" s="51"/>
      <c r="Y1176" s="113"/>
      <c r="Z1176" s="113"/>
      <c r="AA1176" s="130"/>
      <c r="AB1176" s="3"/>
      <c r="AC1176" s="5"/>
      <c r="AD1176" s="5"/>
    </row>
    <row r="1177" spans="1:30">
      <c r="A1177" s="83"/>
      <c r="B1177" s="101"/>
      <c r="C1177" s="67"/>
      <c r="D1177" s="14"/>
      <c r="E1177" s="15"/>
      <c r="F1177" s="14"/>
      <c r="G1177" s="16"/>
      <c r="H1177" s="17"/>
      <c r="I1177" s="14"/>
      <c r="J1177" s="18"/>
      <c r="K1177" s="19"/>
      <c r="L1177" s="63"/>
      <c r="M1177" s="16"/>
      <c r="N1177" s="16"/>
      <c r="O1177" s="16"/>
      <c r="P1177" s="67"/>
      <c r="Q1177" s="106"/>
      <c r="R1177" s="107"/>
      <c r="S1177" s="20"/>
      <c r="T1177" s="66"/>
      <c r="U1177" s="66">
        <f t="shared" si="572"/>
        <v>0</v>
      </c>
      <c r="V1177" s="66">
        <f t="shared" si="573"/>
        <v>0</v>
      </c>
      <c r="W1177" s="50"/>
      <c r="X1177" s="51"/>
      <c r="Y1177" s="113"/>
      <c r="Z1177" s="113"/>
      <c r="AA1177" s="130"/>
      <c r="AB1177" s="3"/>
      <c r="AC1177" s="5"/>
      <c r="AD1177" s="5"/>
    </row>
    <row r="1178" spans="1:30">
      <c r="A1178" s="83"/>
      <c r="B1178" s="101"/>
      <c r="C1178" s="67"/>
      <c r="D1178" s="14"/>
      <c r="E1178" s="15"/>
      <c r="F1178" s="14"/>
      <c r="G1178" s="16"/>
      <c r="H1178" s="17"/>
      <c r="I1178" s="14"/>
      <c r="J1178" s="18"/>
      <c r="K1178" s="19"/>
      <c r="L1178" s="63"/>
      <c r="M1178" s="16"/>
      <c r="N1178" s="16"/>
      <c r="O1178" s="16"/>
      <c r="P1178" s="67"/>
      <c r="Q1178" s="106"/>
      <c r="R1178" s="107"/>
      <c r="S1178" s="20"/>
      <c r="T1178" s="66"/>
      <c r="U1178" s="66">
        <f t="shared" si="572"/>
        <v>0</v>
      </c>
      <c r="V1178" s="66">
        <f t="shared" si="573"/>
        <v>0</v>
      </c>
      <c r="W1178" s="50"/>
      <c r="X1178" s="51"/>
      <c r="Y1178" s="113"/>
      <c r="Z1178" s="113"/>
      <c r="AA1178" s="130"/>
      <c r="AB1178" s="3"/>
      <c r="AC1178" s="5"/>
      <c r="AD1178" s="5"/>
    </row>
    <row r="1179" spans="1:30">
      <c r="A1179" s="83"/>
      <c r="B1179" s="101"/>
      <c r="C1179" s="67"/>
      <c r="D1179" s="14"/>
      <c r="E1179" s="15"/>
      <c r="F1179" s="14"/>
      <c r="G1179" s="16"/>
      <c r="H1179" s="17"/>
      <c r="I1179" s="14"/>
      <c r="J1179" s="18"/>
      <c r="K1179" s="19"/>
      <c r="L1179" s="63"/>
      <c r="M1179" s="16"/>
      <c r="N1179" s="16"/>
      <c r="O1179" s="16"/>
      <c r="P1179" s="67"/>
      <c r="Q1179" s="106"/>
      <c r="R1179" s="107"/>
      <c r="S1179" s="20"/>
      <c r="T1179" s="66"/>
      <c r="U1179" s="66">
        <f t="shared" si="572"/>
        <v>0</v>
      </c>
      <c r="V1179" s="66">
        <f t="shared" si="573"/>
        <v>0</v>
      </c>
      <c r="W1179" s="50"/>
      <c r="X1179" s="51"/>
      <c r="Y1179" s="113"/>
      <c r="Z1179" s="113"/>
      <c r="AA1179" s="130"/>
      <c r="AB1179" s="3"/>
      <c r="AC1179" s="5"/>
      <c r="AD1179" s="5"/>
    </row>
    <row r="1180" spans="1:30">
      <c r="A1180" s="83"/>
      <c r="B1180" s="101"/>
      <c r="C1180" s="67"/>
      <c r="D1180" s="14"/>
      <c r="E1180" s="15"/>
      <c r="F1180" s="14"/>
      <c r="G1180" s="16"/>
      <c r="H1180" s="17"/>
      <c r="I1180" s="14"/>
      <c r="J1180" s="18"/>
      <c r="K1180" s="19"/>
      <c r="L1180" s="63"/>
      <c r="M1180" s="16"/>
      <c r="N1180" s="16"/>
      <c r="O1180" s="16"/>
      <c r="P1180" s="67"/>
      <c r="Q1180" s="106"/>
      <c r="R1180" s="107"/>
      <c r="S1180" s="20"/>
      <c r="T1180" s="66"/>
      <c r="U1180" s="66">
        <f t="shared" si="572"/>
        <v>0</v>
      </c>
      <c r="V1180" s="66">
        <f t="shared" si="573"/>
        <v>0</v>
      </c>
      <c r="W1180" s="50"/>
      <c r="X1180" s="51"/>
      <c r="Y1180" s="113"/>
      <c r="Z1180" s="113"/>
      <c r="AA1180" s="130"/>
      <c r="AB1180" s="3"/>
      <c r="AC1180" s="5"/>
      <c r="AD1180" s="5"/>
    </row>
    <row r="1181" spans="1:30">
      <c r="A1181" s="83"/>
      <c r="B1181" s="101"/>
      <c r="C1181" s="67"/>
      <c r="D1181" s="14"/>
      <c r="E1181" s="15"/>
      <c r="F1181" s="14"/>
      <c r="G1181" s="16"/>
      <c r="H1181" s="17"/>
      <c r="I1181" s="14"/>
      <c r="J1181" s="18"/>
      <c r="K1181" s="19"/>
      <c r="L1181" s="63"/>
      <c r="M1181" s="16"/>
      <c r="N1181" s="16"/>
      <c r="O1181" s="16"/>
      <c r="P1181" s="67"/>
      <c r="Q1181" s="106"/>
      <c r="R1181" s="107"/>
      <c r="S1181" s="20"/>
      <c r="T1181" s="66"/>
      <c r="U1181" s="66">
        <f t="shared" si="572"/>
        <v>0</v>
      </c>
      <c r="V1181" s="66">
        <f t="shared" si="573"/>
        <v>0</v>
      </c>
      <c r="W1181" s="50"/>
      <c r="X1181" s="51"/>
      <c r="Y1181" s="113"/>
      <c r="Z1181" s="113"/>
      <c r="AA1181" s="130"/>
      <c r="AB1181" s="3"/>
      <c r="AC1181" s="5"/>
      <c r="AD1181" s="5"/>
    </row>
    <row r="1182" spans="1:30">
      <c r="A1182" s="83"/>
      <c r="B1182" s="101"/>
      <c r="C1182" s="67"/>
      <c r="D1182" s="14"/>
      <c r="E1182" s="15"/>
      <c r="F1182" s="14"/>
      <c r="G1182" s="16"/>
      <c r="H1182" s="17"/>
      <c r="I1182" s="14"/>
      <c r="J1182" s="30"/>
      <c r="K1182" s="19"/>
      <c r="L1182" s="63"/>
      <c r="M1182" s="16"/>
      <c r="N1182" s="16"/>
      <c r="O1182" s="16"/>
      <c r="P1182" s="67"/>
      <c r="Q1182" s="106"/>
      <c r="R1182" s="107"/>
      <c r="S1182" s="20"/>
      <c r="T1182" s="66"/>
      <c r="U1182" s="66">
        <f t="shared" si="572"/>
        <v>0</v>
      </c>
      <c r="V1182" s="66">
        <f t="shared" si="573"/>
        <v>0</v>
      </c>
      <c r="W1182" s="50"/>
      <c r="X1182" s="51"/>
      <c r="Y1182" s="113"/>
      <c r="Z1182" s="113"/>
      <c r="AA1182" s="130"/>
      <c r="AB1182" s="3"/>
      <c r="AC1182" s="5"/>
      <c r="AD1182" s="5"/>
    </row>
    <row r="1183" spans="1:30">
      <c r="A1183" s="83"/>
      <c r="B1183" s="101"/>
      <c r="C1183" s="67"/>
      <c r="D1183" s="14"/>
      <c r="E1183" s="15"/>
      <c r="F1183" s="14"/>
      <c r="G1183" s="16"/>
      <c r="H1183" s="17"/>
      <c r="I1183" s="14"/>
      <c r="J1183" s="18"/>
      <c r="K1183" s="19"/>
      <c r="L1183" s="63"/>
      <c r="M1183" s="16"/>
      <c r="N1183" s="16"/>
      <c r="O1183" s="16"/>
      <c r="P1183" s="67"/>
      <c r="Q1183" s="106"/>
      <c r="R1183" s="107"/>
      <c r="S1183" s="20"/>
      <c r="T1183" s="66"/>
      <c r="U1183" s="66">
        <f t="shared" si="572"/>
        <v>0</v>
      </c>
      <c r="V1183" s="66">
        <f t="shared" si="573"/>
        <v>0</v>
      </c>
      <c r="W1183" s="50"/>
      <c r="X1183" s="51"/>
      <c r="Y1183" s="113"/>
      <c r="Z1183" s="113"/>
      <c r="AA1183" s="130"/>
      <c r="AB1183" s="3"/>
      <c r="AC1183" s="5"/>
      <c r="AD1183" s="5"/>
    </row>
    <row r="1184" spans="1:30">
      <c r="A1184" s="83"/>
      <c r="B1184" s="101"/>
      <c r="C1184" s="67"/>
      <c r="D1184" s="14"/>
      <c r="E1184" s="15"/>
      <c r="F1184" s="14"/>
      <c r="G1184" s="66"/>
      <c r="H1184" s="17"/>
      <c r="I1184" s="14"/>
      <c r="J1184" s="30"/>
      <c r="K1184" s="19"/>
      <c r="L1184" s="63"/>
      <c r="M1184" s="16"/>
      <c r="N1184" s="16"/>
      <c r="O1184" s="16"/>
      <c r="P1184" s="67"/>
      <c r="Q1184" s="106"/>
      <c r="R1184" s="107"/>
      <c r="S1184" s="20"/>
      <c r="T1184" s="66"/>
      <c r="U1184" s="66">
        <f t="shared" si="572"/>
        <v>0</v>
      </c>
      <c r="V1184" s="66">
        <f t="shared" si="573"/>
        <v>0</v>
      </c>
      <c r="W1184" s="50"/>
      <c r="X1184" s="51"/>
      <c r="Y1184" s="113"/>
      <c r="Z1184" s="113"/>
      <c r="AA1184" s="130"/>
      <c r="AB1184" s="3"/>
      <c r="AC1184" s="5"/>
      <c r="AD1184" s="5"/>
    </row>
    <row r="1185" spans="1:30">
      <c r="A1185" s="83"/>
      <c r="B1185" s="101"/>
      <c r="C1185" s="67"/>
      <c r="D1185" s="14"/>
      <c r="E1185" s="15"/>
      <c r="F1185" s="14"/>
      <c r="G1185" s="66"/>
      <c r="H1185" s="17"/>
      <c r="I1185" s="14"/>
      <c r="J1185" s="30"/>
      <c r="K1185" s="19"/>
      <c r="L1185" s="63"/>
      <c r="M1185" s="16"/>
      <c r="N1185" s="16"/>
      <c r="O1185" s="16"/>
      <c r="P1185" s="67"/>
      <c r="Q1185" s="106"/>
      <c r="R1185" s="107"/>
      <c r="S1185" s="20"/>
      <c r="T1185" s="66"/>
      <c r="U1185" s="66">
        <f t="shared" si="572"/>
        <v>0</v>
      </c>
      <c r="V1185" s="66">
        <f t="shared" si="573"/>
        <v>0</v>
      </c>
      <c r="W1185" s="50"/>
      <c r="X1185" s="51"/>
      <c r="Y1185" s="113"/>
      <c r="Z1185" s="113"/>
      <c r="AA1185" s="130"/>
      <c r="AB1185" s="3"/>
      <c r="AC1185" s="5"/>
      <c r="AD1185" s="5"/>
    </row>
    <row r="1186" spans="1:30">
      <c r="A1186" s="83"/>
      <c r="B1186" s="101"/>
      <c r="C1186" s="67"/>
      <c r="D1186" s="14"/>
      <c r="E1186" s="15"/>
      <c r="F1186" s="14"/>
      <c r="G1186" s="66"/>
      <c r="H1186" s="17"/>
      <c r="I1186" s="14"/>
      <c r="J1186" s="30"/>
      <c r="K1186" s="19"/>
      <c r="L1186" s="63"/>
      <c r="M1186" s="16"/>
      <c r="N1186" s="16"/>
      <c r="O1186" s="16"/>
      <c r="P1186" s="67"/>
      <c r="Q1186" s="106"/>
      <c r="R1186" s="107"/>
      <c r="S1186" s="20"/>
      <c r="T1186" s="66"/>
      <c r="U1186" s="66">
        <f t="shared" si="572"/>
        <v>0</v>
      </c>
      <c r="V1186" s="66">
        <f t="shared" si="573"/>
        <v>0</v>
      </c>
      <c r="W1186" s="50"/>
      <c r="X1186" s="51"/>
      <c r="Y1186" s="113"/>
      <c r="Z1186" s="113"/>
      <c r="AA1186" s="130"/>
      <c r="AB1186" s="3"/>
      <c r="AC1186" s="5"/>
      <c r="AD1186" s="5"/>
    </row>
    <row r="1187" spans="1:30">
      <c r="A1187" s="83"/>
      <c r="B1187" s="101"/>
      <c r="C1187" s="67"/>
      <c r="D1187" s="14"/>
      <c r="E1187" s="15"/>
      <c r="F1187" s="14"/>
      <c r="G1187" s="16"/>
      <c r="H1187" s="17"/>
      <c r="I1187" s="14"/>
      <c r="J1187" s="30"/>
      <c r="K1187" s="19"/>
      <c r="L1187" s="63"/>
      <c r="M1187" s="16"/>
      <c r="N1187" s="16"/>
      <c r="O1187" s="16"/>
      <c r="P1187" s="67"/>
      <c r="Q1187" s="106"/>
      <c r="R1187" s="107"/>
      <c r="S1187" s="20"/>
      <c r="T1187" s="66"/>
      <c r="U1187" s="66">
        <f t="shared" si="572"/>
        <v>0</v>
      </c>
      <c r="V1187" s="66">
        <f t="shared" si="573"/>
        <v>0</v>
      </c>
      <c r="W1187" s="50"/>
      <c r="X1187" s="51"/>
      <c r="Y1187" s="113"/>
      <c r="Z1187" s="113"/>
      <c r="AA1187" s="130"/>
      <c r="AB1187" s="3"/>
      <c r="AC1187" s="5"/>
      <c r="AD1187" s="5"/>
    </row>
    <row r="1188" spans="1:30">
      <c r="A1188" s="83"/>
      <c r="B1188" s="101"/>
      <c r="C1188" s="67"/>
      <c r="D1188" s="14"/>
      <c r="E1188" s="15"/>
      <c r="F1188" s="14"/>
      <c r="G1188" s="16"/>
      <c r="H1188" s="17"/>
      <c r="I1188" s="14"/>
      <c r="J1188" s="18"/>
      <c r="K1188" s="19"/>
      <c r="L1188" s="63"/>
      <c r="M1188" s="16"/>
      <c r="N1188" s="16"/>
      <c r="O1188" s="16"/>
      <c r="P1188" s="67"/>
      <c r="Q1188" s="106"/>
      <c r="R1188" s="107"/>
      <c r="S1188" s="20"/>
      <c r="T1188" s="66"/>
      <c r="U1188" s="66">
        <f t="shared" si="572"/>
        <v>0</v>
      </c>
      <c r="V1188" s="66">
        <f t="shared" si="573"/>
        <v>0</v>
      </c>
      <c r="W1188" s="50"/>
      <c r="X1188" s="51"/>
      <c r="Y1188" s="113"/>
      <c r="Z1188" s="113"/>
      <c r="AA1188" s="130"/>
      <c r="AB1188" s="3"/>
      <c r="AC1188" s="5"/>
      <c r="AD1188" s="5"/>
    </row>
    <row r="1189" spans="1:30">
      <c r="A1189" s="83"/>
      <c r="B1189" s="101"/>
      <c r="C1189" s="67"/>
      <c r="D1189" s="14"/>
      <c r="E1189" s="15"/>
      <c r="F1189" s="14"/>
      <c r="G1189" s="16"/>
      <c r="H1189" s="17"/>
      <c r="I1189" s="14"/>
      <c r="J1189" s="30"/>
      <c r="K1189" s="19"/>
      <c r="L1189" s="30"/>
      <c r="M1189" s="19"/>
      <c r="N1189" s="16"/>
      <c r="O1189" s="16"/>
      <c r="P1189" s="67"/>
      <c r="Q1189" s="106"/>
      <c r="R1189" s="107"/>
      <c r="S1189" s="20"/>
      <c r="T1189" s="66"/>
      <c r="U1189" s="66">
        <f t="shared" si="572"/>
        <v>0</v>
      </c>
      <c r="V1189" s="66">
        <f t="shared" si="573"/>
        <v>0</v>
      </c>
      <c r="W1189" s="50"/>
      <c r="X1189" s="51"/>
      <c r="Y1189" s="113"/>
      <c r="Z1189" s="113"/>
      <c r="AA1189" s="130"/>
      <c r="AB1189" s="3"/>
      <c r="AC1189" s="5"/>
      <c r="AD1189" s="5"/>
    </row>
    <row r="1190" spans="1:30">
      <c r="A1190" s="83"/>
      <c r="B1190" s="101"/>
      <c r="C1190" s="67"/>
      <c r="D1190" s="14"/>
      <c r="E1190" s="15"/>
      <c r="F1190" s="14"/>
      <c r="G1190" s="16"/>
      <c r="H1190" s="17"/>
      <c r="I1190" s="14"/>
      <c r="J1190" s="18"/>
      <c r="K1190" s="19"/>
      <c r="L1190" s="63"/>
      <c r="M1190" s="16"/>
      <c r="N1190" s="16"/>
      <c r="O1190" s="16"/>
      <c r="P1190" s="67"/>
      <c r="Q1190" s="106"/>
      <c r="R1190" s="107"/>
      <c r="S1190" s="20"/>
      <c r="T1190" s="66"/>
      <c r="U1190" s="66">
        <f t="shared" si="572"/>
        <v>0</v>
      </c>
      <c r="V1190" s="66">
        <f t="shared" si="573"/>
        <v>0</v>
      </c>
      <c r="W1190" s="50"/>
      <c r="X1190" s="51"/>
      <c r="Y1190" s="113"/>
      <c r="Z1190" s="113"/>
      <c r="AA1190" s="130"/>
      <c r="AB1190" s="3"/>
      <c r="AC1190" s="5"/>
      <c r="AD1190" s="5"/>
    </row>
    <row r="1191" spans="1:30">
      <c r="A1191" s="83"/>
      <c r="B1191" s="101"/>
      <c r="C1191" s="67"/>
      <c r="D1191" s="14"/>
      <c r="E1191" s="15"/>
      <c r="F1191" s="14"/>
      <c r="G1191" s="16"/>
      <c r="H1191" s="17"/>
      <c r="I1191" s="14"/>
      <c r="J1191" s="18"/>
      <c r="K1191" s="19"/>
      <c r="L1191" s="63"/>
      <c r="M1191" s="16"/>
      <c r="N1191" s="16"/>
      <c r="O1191" s="16"/>
      <c r="P1191" s="67"/>
      <c r="Q1191" s="106"/>
      <c r="R1191" s="107"/>
      <c r="S1191" s="20"/>
      <c r="T1191" s="66"/>
      <c r="U1191" s="66">
        <f t="shared" si="572"/>
        <v>0</v>
      </c>
      <c r="V1191" s="66">
        <f t="shared" si="573"/>
        <v>0</v>
      </c>
      <c r="W1191" s="50"/>
      <c r="X1191" s="51"/>
      <c r="Y1191" s="113"/>
      <c r="Z1191" s="113"/>
      <c r="AA1191" s="130"/>
      <c r="AB1191" s="3"/>
      <c r="AC1191" s="5"/>
      <c r="AD1191" s="5"/>
    </row>
    <row r="1192" spans="1:30">
      <c r="A1192" s="83"/>
      <c r="B1192" s="101"/>
      <c r="C1192" s="67"/>
      <c r="D1192" s="14"/>
      <c r="E1192" s="15"/>
      <c r="F1192" s="14"/>
      <c r="G1192" s="16"/>
      <c r="H1192" s="17"/>
      <c r="I1192" s="14"/>
      <c r="J1192" s="18"/>
      <c r="K1192" s="19"/>
      <c r="L1192" s="63"/>
      <c r="M1192" s="16"/>
      <c r="N1192" s="16"/>
      <c r="O1192" s="16"/>
      <c r="P1192" s="67"/>
      <c r="Q1192" s="106"/>
      <c r="R1192" s="107"/>
      <c r="S1192" s="20"/>
      <c r="T1192" s="66"/>
      <c r="U1192" s="66">
        <f t="shared" si="572"/>
        <v>0</v>
      </c>
      <c r="V1192" s="66">
        <f t="shared" si="573"/>
        <v>0</v>
      </c>
      <c r="W1192" s="50"/>
      <c r="X1192" s="51"/>
      <c r="Y1192" s="113"/>
      <c r="Z1192" s="113"/>
      <c r="AA1192" s="130"/>
      <c r="AB1192" s="3"/>
      <c r="AC1192" s="5"/>
      <c r="AD1192" s="5"/>
    </row>
    <row r="1193" spans="1:30">
      <c r="A1193" s="83"/>
      <c r="B1193" s="101"/>
      <c r="C1193" s="67"/>
      <c r="D1193" s="14"/>
      <c r="E1193" s="15"/>
      <c r="F1193" s="14"/>
      <c r="G1193" s="16"/>
      <c r="H1193" s="17"/>
      <c r="I1193" s="14"/>
      <c r="J1193" s="18"/>
      <c r="K1193" s="19"/>
      <c r="L1193" s="63"/>
      <c r="M1193" s="16"/>
      <c r="N1193" s="16"/>
      <c r="O1193" s="16"/>
      <c r="P1193" s="67"/>
      <c r="Q1193" s="106"/>
      <c r="R1193" s="107"/>
      <c r="S1193" s="20"/>
      <c r="T1193" s="66"/>
      <c r="U1193" s="66">
        <f t="shared" si="572"/>
        <v>0</v>
      </c>
      <c r="V1193" s="66">
        <f t="shared" si="573"/>
        <v>0</v>
      </c>
      <c r="W1193" s="50"/>
      <c r="X1193" s="51"/>
      <c r="Y1193" s="113"/>
      <c r="Z1193" s="113"/>
      <c r="AA1193" s="130"/>
      <c r="AB1193" s="3"/>
      <c r="AC1193" s="5"/>
      <c r="AD1193" s="5"/>
    </row>
    <row r="1194" spans="1:30">
      <c r="A1194" s="83"/>
      <c r="B1194" s="101"/>
      <c r="C1194" s="67"/>
      <c r="D1194" s="14"/>
      <c r="E1194" s="15"/>
      <c r="F1194" s="14"/>
      <c r="G1194" s="16"/>
      <c r="H1194" s="17"/>
      <c r="I1194" s="14"/>
      <c r="J1194" s="18"/>
      <c r="K1194" s="19"/>
      <c r="L1194" s="63"/>
      <c r="M1194" s="16"/>
      <c r="N1194" s="16"/>
      <c r="O1194" s="16"/>
      <c r="P1194" s="67"/>
      <c r="Q1194" s="106"/>
      <c r="R1194" s="107"/>
      <c r="S1194" s="20"/>
      <c r="T1194" s="66"/>
      <c r="U1194" s="66">
        <f t="shared" si="572"/>
        <v>0</v>
      </c>
      <c r="V1194" s="66">
        <f t="shared" si="573"/>
        <v>0</v>
      </c>
      <c r="W1194" s="50"/>
      <c r="X1194" s="51"/>
      <c r="Y1194" s="113"/>
      <c r="Z1194" s="113"/>
      <c r="AA1194" s="130"/>
      <c r="AB1194" s="3"/>
      <c r="AC1194" s="5"/>
      <c r="AD1194" s="5"/>
    </row>
    <row r="1195" spans="1:30">
      <c r="A1195" s="85"/>
      <c r="B1195" s="101"/>
      <c r="C1195" s="67"/>
      <c r="D1195" s="14"/>
      <c r="E1195" s="15"/>
      <c r="F1195" s="14"/>
      <c r="G1195" s="28"/>
      <c r="H1195" s="29"/>
      <c r="I1195" s="14"/>
      <c r="J1195" s="30"/>
      <c r="K1195" s="31"/>
      <c r="L1195" s="21"/>
      <c r="M1195" s="28"/>
      <c r="N1195" s="28"/>
      <c r="O1195" s="28"/>
      <c r="P1195" s="67"/>
      <c r="Q1195" s="163"/>
      <c r="R1195" s="164"/>
      <c r="S1195" s="165"/>
      <c r="T1195" s="32"/>
      <c r="U1195" s="32">
        <f t="shared" si="572"/>
        <v>0</v>
      </c>
      <c r="V1195" s="32">
        <f t="shared" si="573"/>
        <v>0</v>
      </c>
      <c r="W1195" s="50"/>
      <c r="X1195" s="51"/>
      <c r="Y1195" s="113"/>
      <c r="Z1195" s="113"/>
      <c r="AA1195" s="172"/>
      <c r="AB1195" s="3"/>
      <c r="AC1195" s="5"/>
      <c r="AD1195" s="5"/>
    </row>
    <row r="1196" spans="1:30">
      <c r="A1196" s="85"/>
      <c r="B1196" s="101"/>
      <c r="C1196" s="67"/>
      <c r="D1196" s="14"/>
      <c r="E1196" s="15"/>
      <c r="F1196" s="14"/>
      <c r="G1196" s="28"/>
      <c r="H1196" s="29"/>
      <c r="I1196" s="14"/>
      <c r="J1196" s="18"/>
      <c r="K1196" s="31"/>
      <c r="L1196" s="18"/>
      <c r="M1196" s="31"/>
      <c r="N1196" s="28"/>
      <c r="O1196" s="28"/>
      <c r="P1196" s="67"/>
      <c r="Q1196" s="163"/>
      <c r="R1196" s="164"/>
      <c r="S1196" s="165"/>
      <c r="T1196" s="32"/>
      <c r="U1196" s="32">
        <f t="shared" si="572"/>
        <v>0</v>
      </c>
      <c r="V1196" s="32">
        <f t="shared" si="573"/>
        <v>0</v>
      </c>
      <c r="W1196" s="50"/>
      <c r="X1196" s="51"/>
      <c r="Y1196" s="113"/>
      <c r="Z1196" s="113"/>
      <c r="AA1196" s="172"/>
      <c r="AB1196" s="3"/>
      <c r="AC1196" s="5"/>
      <c r="AD1196" s="5"/>
    </row>
    <row r="1197" spans="1:30">
      <c r="A1197" s="85"/>
      <c r="B1197" s="101"/>
      <c r="C1197" s="67"/>
      <c r="D1197" s="14"/>
      <c r="E1197" s="15"/>
      <c r="F1197" s="14"/>
      <c r="G1197" s="28"/>
      <c r="H1197" s="29"/>
      <c r="I1197" s="14"/>
      <c r="J1197" s="18"/>
      <c r="K1197" s="31"/>
      <c r="L1197" s="21"/>
      <c r="M1197" s="28"/>
      <c r="N1197" s="28"/>
      <c r="O1197" s="28"/>
      <c r="P1197" s="67"/>
      <c r="Q1197" s="163"/>
      <c r="R1197" s="164"/>
      <c r="S1197" s="165"/>
      <c r="T1197" s="32"/>
      <c r="U1197" s="32">
        <f t="shared" si="572"/>
        <v>0</v>
      </c>
      <c r="V1197" s="32">
        <f t="shared" si="573"/>
        <v>0</v>
      </c>
      <c r="W1197" s="50"/>
      <c r="X1197" s="51"/>
      <c r="Y1197" s="113"/>
      <c r="Z1197" s="113"/>
      <c r="AA1197" s="172"/>
      <c r="AB1197" s="3"/>
      <c r="AC1197" s="5"/>
      <c r="AD1197" s="5"/>
    </row>
    <row r="1198" spans="1:30">
      <c r="A1198" s="85"/>
      <c r="B1198" s="101"/>
      <c r="C1198" s="67"/>
      <c r="D1198" s="14"/>
      <c r="E1198" s="15"/>
      <c r="F1198" s="14"/>
      <c r="G1198" s="28"/>
      <c r="H1198" s="29"/>
      <c r="I1198" s="14"/>
      <c r="J1198" s="30"/>
      <c r="K1198" s="31"/>
      <c r="L1198" s="30"/>
      <c r="M1198" s="31"/>
      <c r="N1198" s="28"/>
      <c r="O1198" s="28"/>
      <c r="P1198" s="67"/>
      <c r="Q1198" s="163"/>
      <c r="R1198" s="164"/>
      <c r="S1198" s="165"/>
      <c r="T1198" s="32"/>
      <c r="U1198" s="32">
        <f t="shared" si="572"/>
        <v>0</v>
      </c>
      <c r="V1198" s="32">
        <f t="shared" si="573"/>
        <v>0</v>
      </c>
      <c r="W1198" s="50"/>
      <c r="X1198" s="51"/>
      <c r="Y1198" s="113"/>
      <c r="Z1198" s="113"/>
      <c r="AA1198" s="172"/>
      <c r="AB1198" s="3"/>
      <c r="AC1198" s="5"/>
      <c r="AD1198" s="5"/>
    </row>
    <row r="1199" spans="1:30">
      <c r="A1199" s="85"/>
      <c r="B1199" s="101"/>
      <c r="C1199" s="67"/>
      <c r="D1199" s="14"/>
      <c r="E1199" s="15"/>
      <c r="F1199" s="14"/>
      <c r="G1199" s="28"/>
      <c r="H1199" s="29"/>
      <c r="I1199" s="14"/>
      <c r="J1199" s="18"/>
      <c r="K1199" s="31"/>
      <c r="L1199" s="21"/>
      <c r="M1199" s="28"/>
      <c r="N1199" s="28"/>
      <c r="O1199" s="28"/>
      <c r="P1199" s="67"/>
      <c r="Q1199" s="163"/>
      <c r="R1199" s="164"/>
      <c r="S1199" s="165"/>
      <c r="T1199" s="32"/>
      <c r="U1199" s="32">
        <f t="shared" si="572"/>
        <v>0</v>
      </c>
      <c r="V1199" s="32">
        <f t="shared" si="573"/>
        <v>0</v>
      </c>
      <c r="W1199" s="50"/>
      <c r="X1199" s="51"/>
      <c r="Y1199" s="113"/>
      <c r="Z1199" s="113"/>
      <c r="AA1199" s="172"/>
      <c r="AB1199" s="3"/>
      <c r="AC1199" s="5"/>
      <c r="AD1199" s="5"/>
    </row>
    <row r="1200" spans="1:30">
      <c r="A1200" s="85"/>
      <c r="B1200" s="101"/>
      <c r="C1200" s="67"/>
      <c r="D1200" s="14"/>
      <c r="E1200" s="15"/>
      <c r="F1200" s="14"/>
      <c r="G1200" s="28"/>
      <c r="H1200" s="29"/>
      <c r="I1200" s="14"/>
      <c r="J1200" s="18"/>
      <c r="K1200" s="31"/>
      <c r="L1200" s="21"/>
      <c r="M1200" s="28"/>
      <c r="N1200" s="28"/>
      <c r="O1200" s="28"/>
      <c r="P1200" s="67"/>
      <c r="Q1200" s="163"/>
      <c r="R1200" s="164"/>
      <c r="S1200" s="165"/>
      <c r="T1200" s="32"/>
      <c r="U1200" s="32">
        <f t="shared" si="572"/>
        <v>0</v>
      </c>
      <c r="V1200" s="32">
        <f t="shared" si="573"/>
        <v>0</v>
      </c>
      <c r="W1200" s="50"/>
      <c r="X1200" s="51"/>
      <c r="Y1200" s="113"/>
      <c r="Z1200" s="113"/>
      <c r="AA1200" s="172"/>
      <c r="AB1200" s="3"/>
      <c r="AC1200" s="5"/>
      <c r="AD1200" s="5"/>
    </row>
    <row r="1201" spans="1:30">
      <c r="A1201" s="85"/>
      <c r="B1201" s="101"/>
      <c r="C1201" s="67"/>
      <c r="D1201" s="14"/>
      <c r="E1201" s="15"/>
      <c r="F1201" s="14"/>
      <c r="G1201" s="28"/>
      <c r="H1201" s="29"/>
      <c r="I1201" s="14"/>
      <c r="J1201" s="30"/>
      <c r="K1201" s="31"/>
      <c r="L1201" s="21"/>
      <c r="M1201" s="28"/>
      <c r="N1201" s="28"/>
      <c r="O1201" s="28"/>
      <c r="P1201" s="67"/>
      <c r="Q1201" s="163"/>
      <c r="R1201" s="164"/>
      <c r="S1201" s="165"/>
      <c r="T1201" s="32"/>
      <c r="U1201" s="32">
        <f t="shared" si="572"/>
        <v>0</v>
      </c>
      <c r="V1201" s="32">
        <f t="shared" si="573"/>
        <v>0</v>
      </c>
      <c r="W1201" s="50"/>
      <c r="X1201" s="51"/>
      <c r="Y1201" s="113"/>
      <c r="Z1201" s="113"/>
      <c r="AA1201" s="172"/>
      <c r="AB1201" s="3"/>
      <c r="AC1201" s="5"/>
      <c r="AD1201" s="5"/>
    </row>
    <row r="1202" spans="1:30">
      <c r="A1202" s="85"/>
      <c r="B1202" s="101"/>
      <c r="C1202" s="67"/>
      <c r="D1202" s="14"/>
      <c r="E1202" s="15"/>
      <c r="F1202" s="14"/>
      <c r="G1202" s="28"/>
      <c r="H1202" s="29"/>
      <c r="I1202" s="14"/>
      <c r="J1202" s="30"/>
      <c r="K1202" s="31"/>
      <c r="L1202" s="30"/>
      <c r="M1202" s="31"/>
      <c r="N1202" s="28"/>
      <c r="O1202" s="28"/>
      <c r="P1202" s="67"/>
      <c r="Q1202" s="163"/>
      <c r="R1202" s="164"/>
      <c r="S1202" s="165"/>
      <c r="T1202" s="32"/>
      <c r="U1202" s="32">
        <f t="shared" si="572"/>
        <v>0</v>
      </c>
      <c r="V1202" s="32">
        <f t="shared" si="573"/>
        <v>0</v>
      </c>
      <c r="W1202" s="50"/>
      <c r="X1202" s="51"/>
      <c r="Y1202" s="113"/>
      <c r="Z1202" s="113"/>
      <c r="AA1202" s="172"/>
      <c r="AB1202" s="3"/>
      <c r="AC1202" s="5"/>
      <c r="AD1202" s="5"/>
    </row>
    <row r="1203" spans="1:30">
      <c r="A1203" s="85"/>
      <c r="B1203" s="101"/>
      <c r="C1203" s="67"/>
      <c r="D1203" s="14"/>
      <c r="E1203" s="15"/>
      <c r="F1203" s="14"/>
      <c r="G1203" s="28"/>
      <c r="H1203" s="29"/>
      <c r="I1203" s="14"/>
      <c r="J1203" s="18"/>
      <c r="K1203" s="31"/>
      <c r="L1203" s="21"/>
      <c r="M1203" s="28"/>
      <c r="N1203" s="28"/>
      <c r="O1203" s="28"/>
      <c r="P1203" s="67"/>
      <c r="Q1203" s="163"/>
      <c r="R1203" s="164"/>
      <c r="S1203" s="165"/>
      <c r="T1203" s="32"/>
      <c r="U1203" s="32">
        <f t="shared" si="572"/>
        <v>0</v>
      </c>
      <c r="V1203" s="32">
        <f t="shared" si="573"/>
        <v>0</v>
      </c>
      <c r="W1203" s="50"/>
      <c r="X1203" s="51"/>
      <c r="Y1203" s="113"/>
      <c r="Z1203" s="113"/>
      <c r="AA1203" s="172"/>
      <c r="AB1203" s="3"/>
      <c r="AC1203" s="5"/>
      <c r="AD1203" s="5"/>
    </row>
    <row r="1204" spans="1:30">
      <c r="A1204" s="85"/>
      <c r="B1204" s="101"/>
      <c r="C1204" s="67"/>
      <c r="D1204" s="14"/>
      <c r="E1204" s="15"/>
      <c r="F1204" s="14"/>
      <c r="G1204" s="28"/>
      <c r="H1204" s="29"/>
      <c r="I1204" s="14"/>
      <c r="J1204" s="18"/>
      <c r="K1204" s="31"/>
      <c r="L1204" s="21"/>
      <c r="M1204" s="28"/>
      <c r="N1204" s="28"/>
      <c r="O1204" s="28"/>
      <c r="P1204" s="67"/>
      <c r="Q1204" s="163"/>
      <c r="R1204" s="164"/>
      <c r="S1204" s="165"/>
      <c r="T1204" s="32"/>
      <c r="U1204" s="32">
        <f t="shared" si="572"/>
        <v>0</v>
      </c>
      <c r="V1204" s="32">
        <f t="shared" si="573"/>
        <v>0</v>
      </c>
      <c r="W1204" s="50"/>
      <c r="X1204" s="51"/>
      <c r="Y1204" s="113"/>
      <c r="Z1204" s="113"/>
      <c r="AA1204" s="172"/>
      <c r="AB1204" s="3"/>
      <c r="AC1204" s="5"/>
      <c r="AD1204" s="5"/>
    </row>
    <row r="1205" spans="1:30">
      <c r="A1205" s="85"/>
      <c r="B1205" s="101"/>
      <c r="C1205" s="67"/>
      <c r="D1205" s="14"/>
      <c r="E1205" s="15"/>
      <c r="F1205" s="14"/>
      <c r="G1205" s="28"/>
      <c r="H1205" s="29"/>
      <c r="I1205" s="14"/>
      <c r="J1205" s="18"/>
      <c r="K1205" s="31"/>
      <c r="L1205" s="21"/>
      <c r="M1205" s="28"/>
      <c r="N1205" s="28"/>
      <c r="O1205" s="28"/>
      <c r="P1205" s="67"/>
      <c r="Q1205" s="163"/>
      <c r="R1205" s="164"/>
      <c r="S1205" s="165"/>
      <c r="T1205" s="32"/>
      <c r="U1205" s="32">
        <f t="shared" si="572"/>
        <v>0</v>
      </c>
      <c r="V1205" s="32">
        <f t="shared" si="573"/>
        <v>0</v>
      </c>
      <c r="W1205" s="50"/>
      <c r="X1205" s="51"/>
      <c r="Y1205" s="113"/>
      <c r="Z1205" s="113"/>
      <c r="AA1205" s="172"/>
      <c r="AB1205" s="3"/>
      <c r="AC1205" s="5"/>
      <c r="AD1205" s="5"/>
    </row>
    <row r="1206" spans="1:30">
      <c r="A1206" s="85"/>
      <c r="B1206" s="101"/>
      <c r="C1206" s="67"/>
      <c r="D1206" s="14"/>
      <c r="E1206" s="15"/>
      <c r="F1206" s="14"/>
      <c r="G1206" s="28"/>
      <c r="H1206" s="29"/>
      <c r="I1206" s="14"/>
      <c r="J1206" s="18"/>
      <c r="K1206" s="31"/>
      <c r="L1206" s="21"/>
      <c r="M1206" s="28"/>
      <c r="N1206" s="28"/>
      <c r="O1206" s="28"/>
      <c r="P1206" s="67"/>
      <c r="Q1206" s="163"/>
      <c r="R1206" s="164"/>
      <c r="S1206" s="165"/>
      <c r="T1206" s="32"/>
      <c r="U1206" s="32">
        <f t="shared" si="572"/>
        <v>0</v>
      </c>
      <c r="V1206" s="32">
        <f t="shared" si="573"/>
        <v>0</v>
      </c>
      <c r="W1206" s="50"/>
      <c r="X1206" s="51"/>
      <c r="Y1206" s="113"/>
      <c r="Z1206" s="113"/>
      <c r="AA1206" s="172"/>
      <c r="AB1206" s="3"/>
      <c r="AC1206" s="5"/>
      <c r="AD1206" s="5"/>
    </row>
    <row r="1207" spans="1:30">
      <c r="A1207" s="85"/>
      <c r="B1207" s="101"/>
      <c r="C1207" s="67"/>
      <c r="D1207" s="14"/>
      <c r="E1207" s="15"/>
      <c r="F1207" s="14"/>
      <c r="G1207" s="28"/>
      <c r="H1207" s="29"/>
      <c r="I1207" s="14"/>
      <c r="J1207" s="18"/>
      <c r="K1207" s="31"/>
      <c r="L1207" s="21"/>
      <c r="M1207" s="28"/>
      <c r="N1207" s="28"/>
      <c r="O1207" s="28"/>
      <c r="P1207" s="67"/>
      <c r="Q1207" s="163"/>
      <c r="R1207" s="164"/>
      <c r="S1207" s="165"/>
      <c r="T1207" s="32"/>
      <c r="U1207" s="32">
        <f t="shared" si="572"/>
        <v>0</v>
      </c>
      <c r="V1207" s="32">
        <f t="shared" si="573"/>
        <v>0</v>
      </c>
      <c r="W1207" s="50"/>
      <c r="X1207" s="51"/>
      <c r="Y1207" s="113"/>
      <c r="Z1207" s="113"/>
      <c r="AA1207" s="172"/>
      <c r="AB1207" s="3"/>
      <c r="AC1207" s="5"/>
      <c r="AD1207" s="5"/>
    </row>
    <row r="1208" spans="1:30">
      <c r="A1208" s="85"/>
      <c r="B1208" s="101"/>
      <c r="C1208" s="67"/>
      <c r="D1208" s="14"/>
      <c r="E1208" s="15"/>
      <c r="F1208" s="14"/>
      <c r="G1208" s="28"/>
      <c r="H1208" s="29"/>
      <c r="I1208" s="14"/>
      <c r="J1208" s="18"/>
      <c r="K1208" s="31"/>
      <c r="L1208" s="21"/>
      <c r="M1208" s="28"/>
      <c r="N1208" s="28"/>
      <c r="O1208" s="28"/>
      <c r="P1208" s="67"/>
      <c r="Q1208" s="163"/>
      <c r="R1208" s="164"/>
      <c r="S1208" s="165"/>
      <c r="T1208" s="32"/>
      <c r="U1208" s="32">
        <f t="shared" si="572"/>
        <v>0</v>
      </c>
      <c r="V1208" s="32">
        <f t="shared" si="573"/>
        <v>0</v>
      </c>
      <c r="W1208" s="50"/>
      <c r="X1208" s="51"/>
      <c r="Y1208" s="113"/>
      <c r="Z1208" s="113"/>
      <c r="AA1208" s="172"/>
      <c r="AB1208" s="3"/>
      <c r="AC1208" s="5"/>
      <c r="AD1208" s="5"/>
    </row>
    <row r="1209" spans="1:30">
      <c r="A1209" s="85"/>
      <c r="B1209" s="101"/>
      <c r="C1209" s="67"/>
      <c r="D1209" s="14"/>
      <c r="E1209" s="15"/>
      <c r="F1209" s="14"/>
      <c r="G1209" s="28"/>
      <c r="H1209" s="29"/>
      <c r="I1209" s="14"/>
      <c r="J1209" s="18"/>
      <c r="K1209" s="31"/>
      <c r="L1209" s="21"/>
      <c r="M1209" s="28"/>
      <c r="N1209" s="28"/>
      <c r="O1209" s="28"/>
      <c r="P1209" s="67"/>
      <c r="Q1209" s="163"/>
      <c r="R1209" s="164"/>
      <c r="S1209" s="165"/>
      <c r="T1209" s="32"/>
      <c r="U1209" s="32">
        <f t="shared" si="572"/>
        <v>0</v>
      </c>
      <c r="V1209" s="32">
        <f t="shared" si="573"/>
        <v>0</v>
      </c>
      <c r="W1209" s="50"/>
      <c r="X1209" s="51"/>
      <c r="Y1209" s="113"/>
      <c r="Z1209" s="113"/>
      <c r="AA1209" s="172"/>
      <c r="AB1209" s="3"/>
      <c r="AC1209" s="5"/>
      <c r="AD1209" s="5"/>
    </row>
    <row r="1210" spans="1:30">
      <c r="A1210" s="85"/>
      <c r="B1210" s="101"/>
      <c r="C1210" s="67"/>
      <c r="D1210" s="14"/>
      <c r="E1210" s="15"/>
      <c r="F1210" s="14"/>
      <c r="G1210" s="28"/>
      <c r="H1210" s="29"/>
      <c r="I1210" s="14"/>
      <c r="J1210" s="18"/>
      <c r="K1210" s="31"/>
      <c r="L1210" s="21"/>
      <c r="M1210" s="28"/>
      <c r="N1210" s="28"/>
      <c r="O1210" s="28"/>
      <c r="P1210" s="67"/>
      <c r="Q1210" s="163"/>
      <c r="R1210" s="164"/>
      <c r="S1210" s="165"/>
      <c r="T1210" s="32"/>
      <c r="U1210" s="32">
        <f t="shared" si="572"/>
        <v>0</v>
      </c>
      <c r="V1210" s="32">
        <f t="shared" si="573"/>
        <v>0</v>
      </c>
      <c r="W1210" s="50"/>
      <c r="X1210" s="51"/>
      <c r="Y1210" s="113"/>
      <c r="Z1210" s="113"/>
      <c r="AA1210" s="172"/>
      <c r="AB1210" s="3"/>
      <c r="AC1210" s="5"/>
      <c r="AD1210" s="5"/>
    </row>
    <row r="1211" spans="1:30">
      <c r="A1211" s="85"/>
      <c r="B1211" s="101"/>
      <c r="C1211" s="67"/>
      <c r="D1211" s="14"/>
      <c r="E1211" s="15"/>
      <c r="F1211" s="14"/>
      <c r="G1211" s="28"/>
      <c r="H1211" s="29"/>
      <c r="I1211" s="14"/>
      <c r="J1211" s="18"/>
      <c r="K1211" s="31"/>
      <c r="L1211" s="21"/>
      <c r="M1211" s="28"/>
      <c r="N1211" s="28"/>
      <c r="O1211" s="28"/>
      <c r="P1211" s="67"/>
      <c r="Q1211" s="163"/>
      <c r="R1211" s="164"/>
      <c r="S1211" s="165"/>
      <c r="T1211" s="32"/>
      <c r="U1211" s="32">
        <f t="shared" si="572"/>
        <v>0</v>
      </c>
      <c r="V1211" s="32">
        <f t="shared" si="573"/>
        <v>0</v>
      </c>
      <c r="W1211" s="50"/>
      <c r="X1211" s="51"/>
      <c r="Y1211" s="113"/>
      <c r="Z1211" s="113"/>
      <c r="AA1211" s="172"/>
      <c r="AB1211" s="3"/>
      <c r="AC1211" s="5"/>
      <c r="AD1211" s="5"/>
    </row>
    <row r="1212" spans="1:30">
      <c r="A1212" s="85"/>
      <c r="B1212" s="101"/>
      <c r="C1212" s="67"/>
      <c r="D1212" s="14"/>
      <c r="E1212" s="15"/>
      <c r="F1212" s="14"/>
      <c r="G1212" s="28"/>
      <c r="H1212" s="29"/>
      <c r="I1212" s="14"/>
      <c r="J1212" s="30"/>
      <c r="K1212" s="31"/>
      <c r="L1212" s="30"/>
      <c r="M1212" s="31"/>
      <c r="N1212" s="28"/>
      <c r="O1212" s="28"/>
      <c r="P1212" s="67"/>
      <c r="Q1212" s="163"/>
      <c r="R1212" s="164"/>
      <c r="S1212" s="165"/>
      <c r="T1212" s="32"/>
      <c r="U1212" s="32">
        <f t="shared" si="572"/>
        <v>0</v>
      </c>
      <c r="V1212" s="32">
        <f t="shared" si="573"/>
        <v>0</v>
      </c>
      <c r="W1212" s="50"/>
      <c r="X1212" s="51"/>
      <c r="Y1212" s="113"/>
      <c r="Z1212" s="113"/>
      <c r="AA1212" s="172"/>
      <c r="AB1212" s="3"/>
      <c r="AC1212" s="5"/>
      <c r="AD1212" s="5"/>
    </row>
    <row r="1213" spans="1:30">
      <c r="A1213" s="85"/>
      <c r="B1213" s="101"/>
      <c r="C1213" s="67"/>
      <c r="D1213" s="14"/>
      <c r="E1213" s="15"/>
      <c r="F1213" s="14"/>
      <c r="G1213" s="28"/>
      <c r="H1213" s="29"/>
      <c r="I1213" s="14"/>
      <c r="J1213" s="30"/>
      <c r="K1213" s="31"/>
      <c r="L1213" s="21"/>
      <c r="M1213" s="28"/>
      <c r="N1213" s="28"/>
      <c r="O1213" s="28"/>
      <c r="P1213" s="67"/>
      <c r="Q1213" s="163"/>
      <c r="R1213" s="164"/>
      <c r="S1213" s="165"/>
      <c r="T1213" s="32"/>
      <c r="U1213" s="32">
        <f t="shared" si="572"/>
        <v>0</v>
      </c>
      <c r="V1213" s="32">
        <f t="shared" si="573"/>
        <v>0</v>
      </c>
      <c r="W1213" s="50"/>
      <c r="X1213" s="51"/>
      <c r="Y1213" s="113"/>
      <c r="Z1213" s="113"/>
      <c r="AA1213" s="172"/>
      <c r="AB1213" s="3"/>
      <c r="AC1213" s="5"/>
      <c r="AD1213" s="5"/>
    </row>
    <row r="1214" spans="1:30">
      <c r="A1214" s="85"/>
      <c r="B1214" s="101"/>
      <c r="C1214" s="67"/>
      <c r="D1214" s="14"/>
      <c r="E1214" s="15"/>
      <c r="F1214" s="14"/>
      <c r="G1214" s="28"/>
      <c r="H1214" s="29"/>
      <c r="I1214" s="14"/>
      <c r="J1214" s="18"/>
      <c r="K1214" s="31"/>
      <c r="L1214" s="21"/>
      <c r="M1214" s="28"/>
      <c r="N1214" s="28"/>
      <c r="O1214" s="28"/>
      <c r="P1214" s="67"/>
      <c r="Q1214" s="163"/>
      <c r="R1214" s="164"/>
      <c r="S1214" s="165"/>
      <c r="T1214" s="32"/>
      <c r="U1214" s="32">
        <f t="shared" si="572"/>
        <v>0</v>
      </c>
      <c r="V1214" s="32">
        <f t="shared" si="573"/>
        <v>0</v>
      </c>
      <c r="W1214" s="50"/>
      <c r="X1214" s="51"/>
      <c r="Y1214" s="113"/>
      <c r="Z1214" s="113"/>
      <c r="AA1214" s="172"/>
      <c r="AB1214" s="3"/>
      <c r="AC1214" s="5"/>
      <c r="AD1214" s="5"/>
    </row>
    <row r="1215" spans="1:30">
      <c r="A1215" s="85"/>
      <c r="B1215" s="101"/>
      <c r="C1215" s="67"/>
      <c r="D1215" s="14"/>
      <c r="E1215" s="15"/>
      <c r="F1215" s="14"/>
      <c r="G1215" s="28"/>
      <c r="H1215" s="29"/>
      <c r="I1215" s="14"/>
      <c r="J1215" s="30"/>
      <c r="K1215" s="31"/>
      <c r="L1215" s="21"/>
      <c r="M1215" s="28"/>
      <c r="N1215" s="28"/>
      <c r="O1215" s="28"/>
      <c r="P1215" s="67"/>
      <c r="Q1215" s="163"/>
      <c r="R1215" s="164"/>
      <c r="S1215" s="165"/>
      <c r="T1215" s="32"/>
      <c r="U1215" s="32">
        <f t="shared" si="572"/>
        <v>0</v>
      </c>
      <c r="V1215" s="32">
        <f t="shared" si="573"/>
        <v>0</v>
      </c>
      <c r="W1215" s="50"/>
      <c r="X1215" s="51"/>
      <c r="Y1215" s="113"/>
      <c r="Z1215" s="113"/>
      <c r="AA1215" s="172"/>
      <c r="AB1215" s="3"/>
      <c r="AC1215" s="5"/>
      <c r="AD1215" s="5"/>
    </row>
    <row r="1216" spans="1:30">
      <c r="A1216" s="85"/>
      <c r="B1216" s="101"/>
      <c r="C1216" s="67"/>
      <c r="D1216" s="14"/>
      <c r="E1216" s="15"/>
      <c r="F1216" s="14"/>
      <c r="G1216" s="28"/>
      <c r="H1216" s="29"/>
      <c r="I1216" s="14"/>
      <c r="J1216" s="30"/>
      <c r="K1216" s="31"/>
      <c r="L1216" s="30"/>
      <c r="M1216" s="31"/>
      <c r="N1216" s="28"/>
      <c r="O1216" s="28"/>
      <c r="P1216" s="67"/>
      <c r="Q1216" s="163"/>
      <c r="R1216" s="164"/>
      <c r="S1216" s="165"/>
      <c r="T1216" s="32"/>
      <c r="U1216" s="32">
        <f t="shared" ref="U1216:U1279" si="574">T1216*7/100</f>
        <v>0</v>
      </c>
      <c r="V1216" s="32">
        <f t="shared" ref="V1216:V1279" si="575">T1216+U1216</f>
        <v>0</v>
      </c>
      <c r="W1216" s="50"/>
      <c r="X1216" s="51"/>
      <c r="Y1216" s="113"/>
      <c r="Z1216" s="113"/>
      <c r="AA1216" s="172"/>
      <c r="AB1216" s="3"/>
      <c r="AC1216" s="5"/>
      <c r="AD1216" s="5"/>
    </row>
    <row r="1217" spans="1:30">
      <c r="A1217" s="85"/>
      <c r="B1217" s="101"/>
      <c r="C1217" s="67"/>
      <c r="D1217" s="14"/>
      <c r="E1217" s="15"/>
      <c r="F1217" s="14"/>
      <c r="G1217" s="28"/>
      <c r="H1217" s="29"/>
      <c r="I1217" s="14"/>
      <c r="J1217" s="30"/>
      <c r="K1217" s="31"/>
      <c r="L1217" s="21"/>
      <c r="M1217" s="28"/>
      <c r="N1217" s="28"/>
      <c r="O1217" s="28"/>
      <c r="P1217" s="67"/>
      <c r="Q1217" s="163"/>
      <c r="R1217" s="164"/>
      <c r="S1217" s="165"/>
      <c r="T1217" s="32"/>
      <c r="U1217" s="32">
        <f t="shared" si="574"/>
        <v>0</v>
      </c>
      <c r="V1217" s="32">
        <f t="shared" si="575"/>
        <v>0</v>
      </c>
      <c r="W1217" s="50"/>
      <c r="X1217" s="51"/>
      <c r="Y1217" s="113"/>
      <c r="Z1217" s="113"/>
      <c r="AA1217" s="172"/>
      <c r="AB1217" s="3"/>
      <c r="AC1217" s="5"/>
      <c r="AD1217" s="5"/>
    </row>
    <row r="1218" spans="1:30">
      <c r="A1218" s="85"/>
      <c r="B1218" s="101"/>
      <c r="C1218" s="67"/>
      <c r="D1218" s="14"/>
      <c r="E1218" s="15"/>
      <c r="F1218" s="14"/>
      <c r="G1218" s="28"/>
      <c r="H1218" s="29"/>
      <c r="I1218" s="14"/>
      <c r="J1218" s="18"/>
      <c r="K1218" s="31"/>
      <c r="L1218" s="21"/>
      <c r="M1218" s="28"/>
      <c r="N1218" s="28"/>
      <c r="O1218" s="28"/>
      <c r="P1218" s="67"/>
      <c r="Q1218" s="163"/>
      <c r="R1218" s="164"/>
      <c r="S1218" s="165"/>
      <c r="T1218" s="32"/>
      <c r="U1218" s="32">
        <f t="shared" si="574"/>
        <v>0</v>
      </c>
      <c r="V1218" s="32">
        <f t="shared" si="575"/>
        <v>0</v>
      </c>
      <c r="W1218" s="50"/>
      <c r="X1218" s="51"/>
      <c r="Y1218" s="113"/>
      <c r="Z1218" s="113"/>
      <c r="AA1218" s="172"/>
      <c r="AB1218" s="3"/>
      <c r="AC1218" s="5"/>
      <c r="AD1218" s="5"/>
    </row>
    <row r="1219" spans="1:30">
      <c r="A1219" s="85"/>
      <c r="B1219" s="101"/>
      <c r="C1219" s="67"/>
      <c r="D1219" s="14"/>
      <c r="E1219" s="15"/>
      <c r="F1219" s="14"/>
      <c r="G1219" s="28"/>
      <c r="H1219" s="29"/>
      <c r="I1219" s="14"/>
      <c r="J1219" s="30"/>
      <c r="K1219" s="31"/>
      <c r="L1219" s="21"/>
      <c r="M1219" s="28"/>
      <c r="N1219" s="28"/>
      <c r="O1219" s="28"/>
      <c r="P1219" s="67"/>
      <c r="Q1219" s="163"/>
      <c r="R1219" s="164"/>
      <c r="S1219" s="165"/>
      <c r="T1219" s="32"/>
      <c r="U1219" s="32">
        <f t="shared" si="574"/>
        <v>0</v>
      </c>
      <c r="V1219" s="32">
        <f t="shared" si="575"/>
        <v>0</v>
      </c>
      <c r="W1219" s="50"/>
      <c r="X1219" s="51"/>
      <c r="Y1219" s="113"/>
      <c r="Z1219" s="113"/>
      <c r="AA1219" s="172"/>
      <c r="AB1219" s="3"/>
      <c r="AC1219" s="5"/>
      <c r="AD1219" s="5"/>
    </row>
    <row r="1220" spans="1:30">
      <c r="A1220" s="85"/>
      <c r="B1220" s="101"/>
      <c r="C1220" s="67"/>
      <c r="D1220" s="14"/>
      <c r="E1220" s="15"/>
      <c r="F1220" s="14"/>
      <c r="G1220" s="28"/>
      <c r="H1220" s="29"/>
      <c r="I1220" s="14"/>
      <c r="J1220" s="30"/>
      <c r="K1220" s="31"/>
      <c r="L1220" s="21"/>
      <c r="M1220" s="28"/>
      <c r="N1220" s="28"/>
      <c r="O1220" s="28"/>
      <c r="P1220" s="67"/>
      <c r="Q1220" s="163"/>
      <c r="R1220" s="164"/>
      <c r="S1220" s="165"/>
      <c r="T1220" s="32"/>
      <c r="U1220" s="32">
        <f t="shared" si="574"/>
        <v>0</v>
      </c>
      <c r="V1220" s="32">
        <f t="shared" si="575"/>
        <v>0</v>
      </c>
      <c r="W1220" s="50"/>
      <c r="X1220" s="51"/>
      <c r="Y1220" s="113"/>
      <c r="Z1220" s="113"/>
      <c r="AA1220" s="172"/>
      <c r="AB1220" s="3"/>
      <c r="AC1220" s="5"/>
      <c r="AD1220" s="5"/>
    </row>
    <row r="1221" spans="1:30">
      <c r="A1221" s="85"/>
      <c r="B1221" s="101"/>
      <c r="C1221" s="67"/>
      <c r="D1221" s="14"/>
      <c r="E1221" s="15"/>
      <c r="F1221" s="14"/>
      <c r="G1221" s="28"/>
      <c r="H1221" s="29"/>
      <c r="I1221" s="14"/>
      <c r="J1221" s="30"/>
      <c r="K1221" s="31"/>
      <c r="L1221" s="30"/>
      <c r="M1221" s="31"/>
      <c r="N1221" s="28"/>
      <c r="O1221" s="28"/>
      <c r="P1221" s="67"/>
      <c r="Q1221" s="163"/>
      <c r="R1221" s="164"/>
      <c r="S1221" s="165"/>
      <c r="T1221" s="32"/>
      <c r="U1221" s="32">
        <f t="shared" si="574"/>
        <v>0</v>
      </c>
      <c r="V1221" s="32">
        <f t="shared" si="575"/>
        <v>0</v>
      </c>
      <c r="W1221" s="50"/>
      <c r="X1221" s="51"/>
      <c r="Y1221" s="113"/>
      <c r="Z1221" s="113"/>
      <c r="AA1221" s="172"/>
      <c r="AB1221" s="3"/>
      <c r="AC1221" s="5"/>
      <c r="AD1221" s="5"/>
    </row>
    <row r="1222" spans="1:30">
      <c r="A1222" s="85"/>
      <c r="B1222" s="101"/>
      <c r="C1222" s="67"/>
      <c r="D1222" s="14"/>
      <c r="E1222" s="15"/>
      <c r="F1222" s="14"/>
      <c r="G1222" s="28"/>
      <c r="H1222" s="29"/>
      <c r="I1222" s="14"/>
      <c r="J1222" s="18"/>
      <c r="K1222" s="31"/>
      <c r="L1222" s="21"/>
      <c r="M1222" s="28"/>
      <c r="N1222" s="28"/>
      <c r="O1222" s="28"/>
      <c r="P1222" s="67"/>
      <c r="Q1222" s="163"/>
      <c r="R1222" s="164"/>
      <c r="S1222" s="165"/>
      <c r="T1222" s="32"/>
      <c r="U1222" s="32">
        <f t="shared" si="574"/>
        <v>0</v>
      </c>
      <c r="V1222" s="32">
        <f t="shared" si="575"/>
        <v>0</v>
      </c>
      <c r="W1222" s="50"/>
      <c r="X1222" s="51"/>
      <c r="Y1222" s="113"/>
      <c r="Z1222" s="113"/>
      <c r="AA1222" s="172"/>
      <c r="AB1222" s="3"/>
      <c r="AC1222" s="5"/>
      <c r="AD1222" s="5"/>
    </row>
    <row r="1223" spans="1:30">
      <c r="A1223" s="85"/>
      <c r="B1223" s="101"/>
      <c r="C1223" s="67"/>
      <c r="D1223" s="14"/>
      <c r="E1223" s="15"/>
      <c r="F1223" s="14"/>
      <c r="G1223" s="28"/>
      <c r="H1223" s="29"/>
      <c r="I1223" s="14"/>
      <c r="J1223" s="30"/>
      <c r="K1223" s="31"/>
      <c r="L1223" s="21"/>
      <c r="M1223" s="28"/>
      <c r="N1223" s="28"/>
      <c r="O1223" s="28"/>
      <c r="P1223" s="67"/>
      <c r="Q1223" s="163"/>
      <c r="R1223" s="164"/>
      <c r="S1223" s="165"/>
      <c r="T1223" s="32"/>
      <c r="U1223" s="32">
        <f t="shared" si="574"/>
        <v>0</v>
      </c>
      <c r="V1223" s="32">
        <f t="shared" si="575"/>
        <v>0</v>
      </c>
      <c r="W1223" s="50"/>
      <c r="X1223" s="51"/>
      <c r="Y1223" s="113"/>
      <c r="Z1223" s="113"/>
      <c r="AA1223" s="172"/>
      <c r="AB1223" s="3"/>
      <c r="AC1223" s="5"/>
      <c r="AD1223" s="5"/>
    </row>
    <row r="1224" spans="1:30">
      <c r="A1224" s="85"/>
      <c r="B1224" s="101"/>
      <c r="C1224" s="67"/>
      <c r="D1224" s="14"/>
      <c r="E1224" s="15"/>
      <c r="F1224" s="14"/>
      <c r="G1224" s="28"/>
      <c r="H1224" s="29"/>
      <c r="I1224" s="14"/>
      <c r="J1224" s="30"/>
      <c r="K1224" s="31"/>
      <c r="L1224" s="30"/>
      <c r="M1224" s="31"/>
      <c r="N1224" s="28"/>
      <c r="O1224" s="28"/>
      <c r="P1224" s="67"/>
      <c r="Q1224" s="163"/>
      <c r="R1224" s="164"/>
      <c r="S1224" s="165"/>
      <c r="T1224" s="32"/>
      <c r="U1224" s="32">
        <f t="shared" si="574"/>
        <v>0</v>
      </c>
      <c r="V1224" s="32">
        <f t="shared" si="575"/>
        <v>0</v>
      </c>
      <c r="W1224" s="50"/>
      <c r="X1224" s="51"/>
      <c r="Y1224" s="113"/>
      <c r="Z1224" s="113"/>
      <c r="AA1224" s="172"/>
      <c r="AB1224" s="3"/>
      <c r="AC1224" s="5"/>
      <c r="AD1224" s="5"/>
    </row>
    <row r="1225" spans="1:30">
      <c r="A1225" s="85"/>
      <c r="B1225" s="101"/>
      <c r="C1225" s="67"/>
      <c r="D1225" s="14"/>
      <c r="E1225" s="15"/>
      <c r="F1225" s="14"/>
      <c r="G1225" s="28"/>
      <c r="H1225" s="29"/>
      <c r="I1225" s="14"/>
      <c r="J1225" s="30"/>
      <c r="K1225" s="31"/>
      <c r="L1225" s="30"/>
      <c r="M1225" s="31"/>
      <c r="N1225" s="28"/>
      <c r="O1225" s="28"/>
      <c r="P1225" s="67"/>
      <c r="Q1225" s="163"/>
      <c r="R1225" s="164"/>
      <c r="S1225" s="165"/>
      <c r="T1225" s="32"/>
      <c r="U1225" s="32">
        <f t="shared" si="574"/>
        <v>0</v>
      </c>
      <c r="V1225" s="32">
        <f t="shared" si="575"/>
        <v>0</v>
      </c>
      <c r="W1225" s="50"/>
      <c r="X1225" s="51"/>
      <c r="Y1225" s="113"/>
      <c r="Z1225" s="113"/>
      <c r="AA1225" s="172"/>
      <c r="AB1225" s="3"/>
      <c r="AC1225" s="5"/>
      <c r="AD1225" s="5"/>
    </row>
    <row r="1226" spans="1:30">
      <c r="A1226" s="85"/>
      <c r="B1226" s="101"/>
      <c r="C1226" s="67"/>
      <c r="D1226" s="14"/>
      <c r="E1226" s="15"/>
      <c r="F1226" s="14"/>
      <c r="G1226" s="28"/>
      <c r="H1226" s="29"/>
      <c r="I1226" s="14"/>
      <c r="J1226" s="30"/>
      <c r="K1226" s="31"/>
      <c r="L1226" s="30"/>
      <c r="M1226" s="31"/>
      <c r="N1226" s="28"/>
      <c r="O1226" s="28"/>
      <c r="P1226" s="67"/>
      <c r="Q1226" s="163"/>
      <c r="R1226" s="164"/>
      <c r="S1226" s="165"/>
      <c r="T1226" s="32"/>
      <c r="U1226" s="32">
        <f t="shared" si="574"/>
        <v>0</v>
      </c>
      <c r="V1226" s="32">
        <f t="shared" si="575"/>
        <v>0</v>
      </c>
      <c r="W1226" s="50"/>
      <c r="X1226" s="51"/>
      <c r="Y1226" s="113"/>
      <c r="Z1226" s="113"/>
      <c r="AA1226" s="172"/>
      <c r="AB1226" s="3"/>
      <c r="AC1226" s="5"/>
      <c r="AD1226" s="5"/>
    </row>
    <row r="1227" spans="1:30">
      <c r="A1227" s="85"/>
      <c r="B1227" s="101"/>
      <c r="C1227" s="67"/>
      <c r="D1227" s="14"/>
      <c r="E1227" s="15"/>
      <c r="F1227" s="14"/>
      <c r="G1227" s="28"/>
      <c r="H1227" s="29"/>
      <c r="I1227" s="14"/>
      <c r="J1227" s="18"/>
      <c r="K1227" s="31"/>
      <c r="L1227" s="18"/>
      <c r="M1227" s="28"/>
      <c r="N1227" s="28"/>
      <c r="O1227" s="28"/>
      <c r="P1227" s="67"/>
      <c r="Q1227" s="163"/>
      <c r="R1227" s="164"/>
      <c r="S1227" s="165"/>
      <c r="T1227" s="32"/>
      <c r="U1227" s="32">
        <f t="shared" si="574"/>
        <v>0</v>
      </c>
      <c r="V1227" s="32">
        <f t="shared" si="575"/>
        <v>0</v>
      </c>
      <c r="W1227" s="50"/>
      <c r="X1227" s="51"/>
      <c r="Y1227" s="113"/>
      <c r="Z1227" s="113"/>
      <c r="AA1227" s="172"/>
      <c r="AB1227" s="3"/>
      <c r="AC1227" s="5"/>
      <c r="AD1227" s="5"/>
    </row>
    <row r="1228" spans="1:30">
      <c r="A1228" s="85"/>
      <c r="B1228" s="101"/>
      <c r="C1228" s="67"/>
      <c r="D1228" s="14"/>
      <c r="E1228" s="15"/>
      <c r="F1228" s="14"/>
      <c r="G1228" s="28"/>
      <c r="H1228" s="29"/>
      <c r="I1228" s="14"/>
      <c r="J1228" s="18"/>
      <c r="K1228" s="31"/>
      <c r="L1228" s="18"/>
      <c r="M1228" s="28"/>
      <c r="N1228" s="28"/>
      <c r="O1228" s="28"/>
      <c r="P1228" s="67"/>
      <c r="Q1228" s="163"/>
      <c r="R1228" s="164"/>
      <c r="S1228" s="165"/>
      <c r="T1228" s="32"/>
      <c r="U1228" s="32">
        <f t="shared" si="574"/>
        <v>0</v>
      </c>
      <c r="V1228" s="32">
        <f t="shared" si="575"/>
        <v>0</v>
      </c>
      <c r="W1228" s="50"/>
      <c r="X1228" s="51"/>
      <c r="Y1228" s="113"/>
      <c r="Z1228" s="113"/>
      <c r="AA1228" s="172"/>
      <c r="AB1228" s="3"/>
      <c r="AC1228" s="5"/>
      <c r="AD1228" s="5"/>
    </row>
    <row r="1229" spans="1:30">
      <c r="A1229" s="85"/>
      <c r="B1229" s="101"/>
      <c r="C1229" s="67"/>
      <c r="D1229" s="14"/>
      <c r="E1229" s="15"/>
      <c r="F1229" s="14"/>
      <c r="G1229" s="28"/>
      <c r="H1229" s="29"/>
      <c r="I1229" s="14"/>
      <c r="J1229" s="18"/>
      <c r="K1229" s="31"/>
      <c r="L1229" s="21"/>
      <c r="M1229" s="28"/>
      <c r="N1229" s="28"/>
      <c r="O1229" s="28"/>
      <c r="P1229" s="67"/>
      <c r="Q1229" s="163"/>
      <c r="R1229" s="164"/>
      <c r="S1229" s="165"/>
      <c r="T1229" s="32"/>
      <c r="U1229" s="32">
        <f t="shared" si="574"/>
        <v>0</v>
      </c>
      <c r="V1229" s="32">
        <f t="shared" si="575"/>
        <v>0</v>
      </c>
      <c r="W1229" s="50"/>
      <c r="X1229" s="51"/>
      <c r="Y1229" s="113"/>
      <c r="Z1229" s="113"/>
      <c r="AA1229" s="172"/>
      <c r="AB1229" s="3"/>
      <c r="AC1229" s="5"/>
      <c r="AD1229" s="5"/>
    </row>
    <row r="1230" spans="1:30">
      <c r="A1230" s="85"/>
      <c r="B1230" s="101"/>
      <c r="C1230" s="67"/>
      <c r="D1230" s="14"/>
      <c r="E1230" s="15"/>
      <c r="F1230" s="14"/>
      <c r="G1230" s="28"/>
      <c r="H1230" s="29"/>
      <c r="I1230" s="14"/>
      <c r="J1230" s="18"/>
      <c r="K1230" s="31"/>
      <c r="L1230" s="18"/>
      <c r="M1230" s="31"/>
      <c r="N1230" s="28"/>
      <c r="O1230" s="28"/>
      <c r="P1230" s="67"/>
      <c r="Q1230" s="163"/>
      <c r="R1230" s="164"/>
      <c r="S1230" s="165"/>
      <c r="T1230" s="32"/>
      <c r="U1230" s="32">
        <f t="shared" si="574"/>
        <v>0</v>
      </c>
      <c r="V1230" s="32">
        <f t="shared" si="575"/>
        <v>0</v>
      </c>
      <c r="W1230" s="50"/>
      <c r="X1230" s="51"/>
      <c r="Y1230" s="113"/>
      <c r="Z1230" s="113"/>
      <c r="AA1230" s="172"/>
      <c r="AB1230" s="3"/>
      <c r="AC1230" s="5"/>
      <c r="AD1230" s="5"/>
    </row>
    <row r="1231" spans="1:30">
      <c r="A1231" s="85"/>
      <c r="B1231" s="101"/>
      <c r="C1231" s="67"/>
      <c r="D1231" s="14"/>
      <c r="E1231" s="15"/>
      <c r="F1231" s="14"/>
      <c r="G1231" s="28"/>
      <c r="H1231" s="29"/>
      <c r="I1231" s="14"/>
      <c r="J1231" s="15"/>
      <c r="K1231" s="31"/>
      <c r="L1231" s="15"/>
      <c r="M1231" s="28"/>
      <c r="N1231" s="28"/>
      <c r="O1231" s="28"/>
      <c r="P1231" s="67"/>
      <c r="Q1231" s="163"/>
      <c r="R1231" s="164"/>
      <c r="S1231" s="165"/>
      <c r="T1231" s="32"/>
      <c r="U1231" s="32">
        <f t="shared" si="574"/>
        <v>0</v>
      </c>
      <c r="V1231" s="32">
        <f t="shared" si="575"/>
        <v>0</v>
      </c>
      <c r="W1231" s="50"/>
      <c r="X1231" s="51"/>
      <c r="Y1231" s="113"/>
      <c r="Z1231" s="113"/>
      <c r="AA1231" s="172"/>
      <c r="AB1231" s="3"/>
      <c r="AC1231" s="5"/>
      <c r="AD1231" s="5"/>
    </row>
    <row r="1232" spans="1:30">
      <c r="A1232" s="85"/>
      <c r="B1232" s="101"/>
      <c r="C1232" s="67"/>
      <c r="D1232" s="14"/>
      <c r="E1232" s="15"/>
      <c r="F1232" s="14"/>
      <c r="G1232" s="28"/>
      <c r="H1232" s="29"/>
      <c r="I1232" s="14"/>
      <c r="J1232" s="18"/>
      <c r="K1232" s="31"/>
      <c r="L1232" s="21"/>
      <c r="M1232" s="28"/>
      <c r="N1232" s="28"/>
      <c r="O1232" s="28"/>
      <c r="P1232" s="67"/>
      <c r="Q1232" s="163"/>
      <c r="R1232" s="164"/>
      <c r="S1232" s="165"/>
      <c r="T1232" s="32"/>
      <c r="U1232" s="32">
        <f t="shared" si="574"/>
        <v>0</v>
      </c>
      <c r="V1232" s="32">
        <f t="shared" si="575"/>
        <v>0</v>
      </c>
      <c r="W1232" s="50"/>
      <c r="X1232" s="51"/>
      <c r="Y1232" s="113"/>
      <c r="Z1232" s="113"/>
      <c r="AA1232" s="172"/>
      <c r="AB1232" s="3"/>
      <c r="AC1232" s="5"/>
      <c r="AD1232" s="5"/>
    </row>
    <row r="1233" spans="1:30">
      <c r="A1233" s="85"/>
      <c r="B1233" s="101"/>
      <c r="C1233" s="67"/>
      <c r="D1233" s="14"/>
      <c r="E1233" s="15"/>
      <c r="F1233" s="14"/>
      <c r="G1233" s="28"/>
      <c r="H1233" s="29"/>
      <c r="I1233" s="14"/>
      <c r="J1233" s="30"/>
      <c r="K1233" s="31"/>
      <c r="L1233" s="30"/>
      <c r="M1233" s="31"/>
      <c r="N1233" s="28"/>
      <c r="O1233" s="28"/>
      <c r="P1233" s="67"/>
      <c r="Q1233" s="163"/>
      <c r="R1233" s="164"/>
      <c r="S1233" s="165"/>
      <c r="T1233" s="32"/>
      <c r="U1233" s="32">
        <f t="shared" si="574"/>
        <v>0</v>
      </c>
      <c r="V1233" s="32">
        <f t="shared" si="575"/>
        <v>0</v>
      </c>
      <c r="W1233" s="50"/>
      <c r="X1233" s="51"/>
      <c r="Y1233" s="113"/>
      <c r="Z1233" s="113"/>
      <c r="AA1233" s="172"/>
      <c r="AB1233" s="3"/>
      <c r="AC1233" s="5"/>
      <c r="AD1233" s="5"/>
    </row>
    <row r="1234" spans="1:30">
      <c r="A1234" s="85"/>
      <c r="B1234" s="101"/>
      <c r="C1234" s="67"/>
      <c r="D1234" s="14"/>
      <c r="E1234" s="15"/>
      <c r="F1234" s="14"/>
      <c r="G1234" s="28"/>
      <c r="H1234" s="29"/>
      <c r="I1234" s="14"/>
      <c r="J1234" s="18"/>
      <c r="K1234" s="31"/>
      <c r="L1234" s="21"/>
      <c r="M1234" s="28"/>
      <c r="N1234" s="28"/>
      <c r="O1234" s="28"/>
      <c r="P1234" s="67"/>
      <c r="Q1234" s="163"/>
      <c r="R1234" s="164"/>
      <c r="S1234" s="165"/>
      <c r="T1234" s="32"/>
      <c r="U1234" s="32">
        <f t="shared" si="574"/>
        <v>0</v>
      </c>
      <c r="V1234" s="32">
        <f t="shared" si="575"/>
        <v>0</v>
      </c>
      <c r="W1234" s="50"/>
      <c r="X1234" s="51"/>
      <c r="Y1234" s="113"/>
      <c r="Z1234" s="113"/>
      <c r="AA1234" s="172"/>
      <c r="AB1234" s="3"/>
      <c r="AC1234" s="5"/>
      <c r="AD1234" s="5"/>
    </row>
    <row r="1235" spans="1:30">
      <c r="A1235" s="85"/>
      <c r="B1235" s="101"/>
      <c r="C1235" s="67"/>
      <c r="D1235" s="14"/>
      <c r="E1235" s="15"/>
      <c r="F1235" s="14"/>
      <c r="G1235" s="28"/>
      <c r="H1235" s="29"/>
      <c r="I1235" s="14"/>
      <c r="J1235" s="30"/>
      <c r="K1235" s="31"/>
      <c r="L1235" s="30"/>
      <c r="M1235" s="31"/>
      <c r="N1235" s="28"/>
      <c r="O1235" s="28"/>
      <c r="P1235" s="67"/>
      <c r="Q1235" s="163"/>
      <c r="R1235" s="164"/>
      <c r="S1235" s="165"/>
      <c r="T1235" s="32"/>
      <c r="U1235" s="32">
        <f t="shared" si="574"/>
        <v>0</v>
      </c>
      <c r="V1235" s="32">
        <f t="shared" si="575"/>
        <v>0</v>
      </c>
      <c r="W1235" s="50"/>
      <c r="X1235" s="51"/>
      <c r="Y1235" s="113"/>
      <c r="Z1235" s="113"/>
      <c r="AA1235" s="172"/>
      <c r="AB1235" s="3"/>
      <c r="AC1235" s="5"/>
      <c r="AD1235" s="5"/>
    </row>
    <row r="1236" spans="1:30">
      <c r="A1236" s="85"/>
      <c r="B1236" s="101"/>
      <c r="C1236" s="67"/>
      <c r="D1236" s="14"/>
      <c r="E1236" s="15"/>
      <c r="F1236" s="14"/>
      <c r="G1236" s="28"/>
      <c r="H1236" s="29"/>
      <c r="I1236" s="14"/>
      <c r="J1236" s="30"/>
      <c r="K1236" s="31"/>
      <c r="L1236" s="30"/>
      <c r="M1236" s="31"/>
      <c r="N1236" s="28"/>
      <c r="O1236" s="28"/>
      <c r="P1236" s="67"/>
      <c r="Q1236" s="163"/>
      <c r="R1236" s="164"/>
      <c r="S1236" s="165"/>
      <c r="T1236" s="32"/>
      <c r="U1236" s="32">
        <f t="shared" si="574"/>
        <v>0</v>
      </c>
      <c r="V1236" s="32">
        <f t="shared" si="575"/>
        <v>0</v>
      </c>
      <c r="W1236" s="50"/>
      <c r="X1236" s="51"/>
      <c r="Y1236" s="113"/>
      <c r="Z1236" s="113"/>
      <c r="AA1236" s="172"/>
      <c r="AB1236" s="3"/>
      <c r="AC1236" s="5"/>
      <c r="AD1236" s="5"/>
    </row>
    <row r="1237" spans="1:30">
      <c r="A1237" s="85"/>
      <c r="B1237" s="101"/>
      <c r="C1237" s="67"/>
      <c r="D1237" s="14"/>
      <c r="E1237" s="15"/>
      <c r="F1237" s="14"/>
      <c r="G1237" s="28"/>
      <c r="H1237" s="29"/>
      <c r="I1237" s="14"/>
      <c r="J1237" s="30"/>
      <c r="K1237" s="31"/>
      <c r="L1237" s="30"/>
      <c r="M1237" s="31"/>
      <c r="N1237" s="28"/>
      <c r="O1237" s="28"/>
      <c r="P1237" s="67"/>
      <c r="Q1237" s="163"/>
      <c r="R1237" s="164"/>
      <c r="S1237" s="165"/>
      <c r="T1237" s="32"/>
      <c r="U1237" s="32">
        <f t="shared" si="574"/>
        <v>0</v>
      </c>
      <c r="V1237" s="32">
        <f t="shared" si="575"/>
        <v>0</v>
      </c>
      <c r="W1237" s="50"/>
      <c r="X1237" s="51"/>
      <c r="Y1237" s="113"/>
      <c r="Z1237" s="113"/>
      <c r="AA1237" s="172"/>
      <c r="AB1237" s="3"/>
      <c r="AC1237" s="5"/>
      <c r="AD1237" s="5"/>
    </row>
    <row r="1238" spans="1:30">
      <c r="A1238" s="85"/>
      <c r="B1238" s="101"/>
      <c r="C1238" s="67"/>
      <c r="D1238" s="14"/>
      <c r="E1238" s="15"/>
      <c r="F1238" s="14"/>
      <c r="G1238" s="28"/>
      <c r="H1238" s="29"/>
      <c r="I1238" s="14"/>
      <c r="J1238" s="30"/>
      <c r="K1238" s="31"/>
      <c r="L1238" s="21"/>
      <c r="M1238" s="28"/>
      <c r="N1238" s="28"/>
      <c r="O1238" s="28"/>
      <c r="P1238" s="67"/>
      <c r="Q1238" s="163"/>
      <c r="R1238" s="164"/>
      <c r="S1238" s="165"/>
      <c r="T1238" s="32"/>
      <c r="U1238" s="32">
        <f t="shared" si="574"/>
        <v>0</v>
      </c>
      <c r="V1238" s="32">
        <f t="shared" si="575"/>
        <v>0</v>
      </c>
      <c r="W1238" s="50"/>
      <c r="X1238" s="51"/>
      <c r="Y1238" s="113"/>
      <c r="Z1238" s="113"/>
      <c r="AA1238" s="172"/>
      <c r="AB1238" s="3"/>
      <c r="AC1238" s="5"/>
      <c r="AD1238" s="5"/>
    </row>
    <row r="1239" spans="1:30">
      <c r="A1239" s="85"/>
      <c r="B1239" s="101"/>
      <c r="C1239" s="67"/>
      <c r="D1239" s="14"/>
      <c r="E1239" s="15"/>
      <c r="F1239" s="14"/>
      <c r="G1239" s="28"/>
      <c r="H1239" s="29"/>
      <c r="I1239" s="14"/>
      <c r="J1239" s="15"/>
      <c r="K1239" s="31"/>
      <c r="L1239" s="15"/>
      <c r="M1239" s="28"/>
      <c r="N1239" s="28"/>
      <c r="O1239" s="28"/>
      <c r="P1239" s="67"/>
      <c r="Q1239" s="163"/>
      <c r="R1239" s="164"/>
      <c r="S1239" s="165"/>
      <c r="T1239" s="32"/>
      <c r="U1239" s="32">
        <f t="shared" si="574"/>
        <v>0</v>
      </c>
      <c r="V1239" s="32">
        <f t="shared" si="575"/>
        <v>0</v>
      </c>
      <c r="W1239" s="50"/>
      <c r="X1239" s="51"/>
      <c r="Y1239" s="113"/>
      <c r="Z1239" s="113"/>
      <c r="AA1239" s="172"/>
      <c r="AB1239" s="3"/>
      <c r="AC1239" s="5"/>
      <c r="AD1239" s="5"/>
    </row>
    <row r="1240" spans="1:30">
      <c r="A1240" s="85"/>
      <c r="B1240" s="101"/>
      <c r="C1240" s="67"/>
      <c r="D1240" s="14"/>
      <c r="E1240" s="15"/>
      <c r="F1240" s="14"/>
      <c r="G1240" s="28"/>
      <c r="H1240" s="29"/>
      <c r="I1240" s="14"/>
      <c r="J1240" s="15"/>
      <c r="K1240" s="31"/>
      <c r="L1240" s="15"/>
      <c r="M1240" s="28"/>
      <c r="N1240" s="28"/>
      <c r="O1240" s="28"/>
      <c r="P1240" s="67"/>
      <c r="Q1240" s="163"/>
      <c r="R1240" s="164"/>
      <c r="S1240" s="165"/>
      <c r="T1240" s="32"/>
      <c r="U1240" s="32">
        <f t="shared" si="574"/>
        <v>0</v>
      </c>
      <c r="V1240" s="32">
        <f t="shared" si="575"/>
        <v>0</v>
      </c>
      <c r="W1240" s="50"/>
      <c r="X1240" s="51"/>
      <c r="Y1240" s="113"/>
      <c r="Z1240" s="113"/>
      <c r="AA1240" s="172"/>
      <c r="AB1240" s="3"/>
      <c r="AC1240" s="5"/>
      <c r="AD1240" s="5"/>
    </row>
    <row r="1241" spans="1:30">
      <c r="A1241" s="85"/>
      <c r="B1241" s="101"/>
      <c r="C1241" s="67"/>
      <c r="D1241" s="14"/>
      <c r="E1241" s="15"/>
      <c r="F1241" s="14"/>
      <c r="G1241" s="28"/>
      <c r="H1241" s="29"/>
      <c r="I1241" s="14"/>
      <c r="J1241" s="30"/>
      <c r="K1241" s="31"/>
      <c r="L1241" s="21"/>
      <c r="M1241" s="28"/>
      <c r="N1241" s="28"/>
      <c r="O1241" s="28"/>
      <c r="P1241" s="67"/>
      <c r="Q1241" s="163"/>
      <c r="R1241" s="164"/>
      <c r="S1241" s="165"/>
      <c r="T1241" s="32"/>
      <c r="U1241" s="32">
        <f t="shared" si="574"/>
        <v>0</v>
      </c>
      <c r="V1241" s="32">
        <f t="shared" si="575"/>
        <v>0</v>
      </c>
      <c r="W1241" s="50"/>
      <c r="X1241" s="51"/>
      <c r="Y1241" s="113"/>
      <c r="Z1241" s="113"/>
      <c r="AA1241" s="172"/>
      <c r="AB1241" s="3"/>
      <c r="AC1241" s="5"/>
      <c r="AD1241" s="5"/>
    </row>
    <row r="1242" spans="1:30">
      <c r="A1242" s="85"/>
      <c r="B1242" s="101"/>
      <c r="C1242" s="67"/>
      <c r="D1242" s="14"/>
      <c r="E1242" s="15"/>
      <c r="F1242" s="14"/>
      <c r="G1242" s="28"/>
      <c r="H1242" s="29"/>
      <c r="I1242" s="14"/>
      <c r="J1242" s="30"/>
      <c r="K1242" s="31"/>
      <c r="L1242" s="30"/>
      <c r="M1242" s="31"/>
      <c r="N1242" s="28"/>
      <c r="O1242" s="28"/>
      <c r="P1242" s="67"/>
      <c r="Q1242" s="163"/>
      <c r="R1242" s="164"/>
      <c r="S1242" s="165"/>
      <c r="T1242" s="32"/>
      <c r="U1242" s="32">
        <f t="shared" si="574"/>
        <v>0</v>
      </c>
      <c r="V1242" s="32">
        <f t="shared" si="575"/>
        <v>0</v>
      </c>
      <c r="W1242" s="50"/>
      <c r="X1242" s="51"/>
      <c r="Y1242" s="113"/>
      <c r="Z1242" s="113"/>
      <c r="AA1242" s="172"/>
      <c r="AB1242" s="3"/>
      <c r="AC1242" s="5"/>
      <c r="AD1242" s="5"/>
    </row>
    <row r="1243" spans="1:30">
      <c r="A1243" s="85"/>
      <c r="B1243" s="102"/>
      <c r="C1243" s="67"/>
      <c r="D1243" s="14"/>
      <c r="E1243" s="15"/>
      <c r="F1243" s="14"/>
      <c r="G1243" s="28"/>
      <c r="H1243" s="29"/>
      <c r="I1243" s="14"/>
      <c r="J1243" s="18"/>
      <c r="K1243" s="31"/>
      <c r="L1243" s="21"/>
      <c r="M1243" s="28"/>
      <c r="N1243" s="28"/>
      <c r="O1243" s="28"/>
      <c r="P1243" s="67"/>
      <c r="Q1243" s="163"/>
      <c r="R1243" s="164"/>
      <c r="S1243" s="165"/>
      <c r="T1243" s="32"/>
      <c r="U1243" s="32">
        <f t="shared" si="574"/>
        <v>0</v>
      </c>
      <c r="V1243" s="32">
        <f t="shared" si="575"/>
        <v>0</v>
      </c>
      <c r="W1243" s="50"/>
      <c r="X1243" s="51"/>
      <c r="Y1243" s="113"/>
      <c r="Z1243" s="113"/>
      <c r="AA1243" s="172"/>
      <c r="AB1243" s="3"/>
      <c r="AC1243" s="5"/>
      <c r="AD1243" s="5"/>
    </row>
    <row r="1244" spans="1:30">
      <c r="A1244" s="85"/>
      <c r="B1244" s="101"/>
      <c r="C1244" s="67"/>
      <c r="D1244" s="14"/>
      <c r="E1244" s="15"/>
      <c r="F1244" s="14"/>
      <c r="G1244" s="28"/>
      <c r="H1244" s="29"/>
      <c r="I1244" s="14"/>
      <c r="J1244" s="18"/>
      <c r="K1244" s="31"/>
      <c r="L1244" s="21"/>
      <c r="M1244" s="28"/>
      <c r="N1244" s="28"/>
      <c r="O1244" s="28"/>
      <c r="P1244" s="67"/>
      <c r="Q1244" s="163"/>
      <c r="R1244" s="164"/>
      <c r="S1244" s="165"/>
      <c r="T1244" s="32"/>
      <c r="U1244" s="32">
        <f t="shared" si="574"/>
        <v>0</v>
      </c>
      <c r="V1244" s="32">
        <f t="shared" si="575"/>
        <v>0</v>
      </c>
      <c r="W1244" s="50"/>
      <c r="X1244" s="51"/>
      <c r="Y1244" s="113"/>
      <c r="Z1244" s="113"/>
      <c r="AA1244" s="172"/>
      <c r="AB1244" s="3"/>
      <c r="AC1244" s="5"/>
      <c r="AD1244" s="5"/>
    </row>
    <row r="1245" spans="1:30">
      <c r="A1245" s="85"/>
      <c r="B1245" s="101"/>
      <c r="C1245" s="67"/>
      <c r="D1245" s="14"/>
      <c r="E1245" s="15"/>
      <c r="F1245" s="14"/>
      <c r="G1245" s="28"/>
      <c r="H1245" s="29"/>
      <c r="I1245" s="14"/>
      <c r="J1245" s="30"/>
      <c r="K1245" s="31"/>
      <c r="L1245" s="21"/>
      <c r="M1245" s="28"/>
      <c r="N1245" s="28"/>
      <c r="O1245" s="28"/>
      <c r="P1245" s="67"/>
      <c r="Q1245" s="163"/>
      <c r="R1245" s="164"/>
      <c r="S1245" s="165"/>
      <c r="T1245" s="32"/>
      <c r="U1245" s="32">
        <f t="shared" si="574"/>
        <v>0</v>
      </c>
      <c r="V1245" s="32">
        <f t="shared" si="575"/>
        <v>0</v>
      </c>
      <c r="W1245" s="50"/>
      <c r="X1245" s="51"/>
      <c r="Y1245" s="113"/>
      <c r="Z1245" s="113"/>
      <c r="AA1245" s="172"/>
      <c r="AB1245" s="3"/>
      <c r="AC1245" s="5"/>
      <c r="AD1245" s="5"/>
    </row>
    <row r="1246" spans="1:30">
      <c r="A1246" s="85"/>
      <c r="B1246" s="101"/>
      <c r="C1246" s="67"/>
      <c r="D1246" s="14"/>
      <c r="E1246" s="15"/>
      <c r="F1246" s="14"/>
      <c r="G1246" s="28"/>
      <c r="H1246" s="29"/>
      <c r="I1246" s="14"/>
      <c r="J1246" s="30"/>
      <c r="K1246" s="31"/>
      <c r="L1246" s="21"/>
      <c r="M1246" s="28"/>
      <c r="N1246" s="28"/>
      <c r="O1246" s="28"/>
      <c r="P1246" s="67"/>
      <c r="Q1246" s="163"/>
      <c r="R1246" s="164"/>
      <c r="S1246" s="165"/>
      <c r="T1246" s="32"/>
      <c r="U1246" s="32">
        <f t="shared" si="574"/>
        <v>0</v>
      </c>
      <c r="V1246" s="32">
        <f t="shared" si="575"/>
        <v>0</v>
      </c>
      <c r="W1246" s="50"/>
      <c r="X1246" s="51"/>
      <c r="Y1246" s="113"/>
      <c r="Z1246" s="113"/>
      <c r="AA1246" s="172"/>
      <c r="AB1246" s="3"/>
      <c r="AC1246" s="5"/>
      <c r="AD1246" s="5"/>
    </row>
    <row r="1247" spans="1:30">
      <c r="A1247" s="85"/>
      <c r="B1247" s="101"/>
      <c r="C1247" s="67"/>
      <c r="D1247" s="14"/>
      <c r="E1247" s="15"/>
      <c r="F1247" s="14"/>
      <c r="G1247" s="28"/>
      <c r="H1247" s="29"/>
      <c r="I1247" s="14"/>
      <c r="J1247" s="30"/>
      <c r="K1247" s="31"/>
      <c r="L1247" s="21"/>
      <c r="M1247" s="28"/>
      <c r="N1247" s="28"/>
      <c r="O1247" s="28"/>
      <c r="P1247" s="67"/>
      <c r="Q1247" s="163"/>
      <c r="R1247" s="164"/>
      <c r="S1247" s="165"/>
      <c r="T1247" s="32"/>
      <c r="U1247" s="32">
        <f t="shared" si="574"/>
        <v>0</v>
      </c>
      <c r="V1247" s="32">
        <f t="shared" si="575"/>
        <v>0</v>
      </c>
      <c r="W1247" s="50"/>
      <c r="X1247" s="51"/>
      <c r="Y1247" s="113"/>
      <c r="Z1247" s="113"/>
      <c r="AA1247" s="172"/>
      <c r="AB1247" s="3"/>
      <c r="AC1247" s="5"/>
      <c r="AD1247" s="5"/>
    </row>
    <row r="1248" spans="1:30">
      <c r="A1248" s="85"/>
      <c r="B1248" s="101"/>
      <c r="C1248" s="67"/>
      <c r="D1248" s="14"/>
      <c r="E1248" s="15"/>
      <c r="F1248" s="14"/>
      <c r="G1248" s="28"/>
      <c r="H1248" s="29"/>
      <c r="I1248" s="14"/>
      <c r="J1248" s="18"/>
      <c r="K1248" s="31"/>
      <c r="L1248" s="21"/>
      <c r="M1248" s="28"/>
      <c r="N1248" s="28"/>
      <c r="O1248" s="28"/>
      <c r="P1248" s="67"/>
      <c r="Q1248" s="163"/>
      <c r="R1248" s="164"/>
      <c r="S1248" s="165"/>
      <c r="T1248" s="32"/>
      <c r="U1248" s="32">
        <f t="shared" si="574"/>
        <v>0</v>
      </c>
      <c r="V1248" s="32">
        <f t="shared" si="575"/>
        <v>0</v>
      </c>
      <c r="W1248" s="50"/>
      <c r="X1248" s="51"/>
      <c r="Y1248" s="113"/>
      <c r="Z1248" s="113"/>
      <c r="AA1248" s="172"/>
      <c r="AB1248" s="3"/>
      <c r="AC1248" s="5"/>
      <c r="AD1248" s="5"/>
    </row>
    <row r="1249" spans="1:30">
      <c r="A1249" s="85"/>
      <c r="B1249" s="101"/>
      <c r="C1249" s="67"/>
      <c r="D1249" s="14"/>
      <c r="E1249" s="15"/>
      <c r="F1249" s="14"/>
      <c r="G1249" s="28"/>
      <c r="H1249" s="29"/>
      <c r="I1249" s="14"/>
      <c r="J1249" s="18"/>
      <c r="K1249" s="31"/>
      <c r="L1249" s="21"/>
      <c r="M1249" s="28"/>
      <c r="N1249" s="28"/>
      <c r="O1249" s="28"/>
      <c r="P1249" s="67"/>
      <c r="Q1249" s="163"/>
      <c r="R1249" s="164"/>
      <c r="S1249" s="165"/>
      <c r="T1249" s="32"/>
      <c r="U1249" s="32">
        <f t="shared" si="574"/>
        <v>0</v>
      </c>
      <c r="V1249" s="32">
        <f t="shared" si="575"/>
        <v>0</v>
      </c>
      <c r="W1249" s="50"/>
      <c r="X1249" s="51"/>
      <c r="Y1249" s="113"/>
      <c r="Z1249" s="113"/>
      <c r="AA1249" s="172"/>
      <c r="AB1249" s="3"/>
      <c r="AC1249" s="5"/>
      <c r="AD1249" s="5"/>
    </row>
    <row r="1250" spans="1:30">
      <c r="A1250" s="85"/>
      <c r="B1250" s="101"/>
      <c r="C1250" s="67"/>
      <c r="D1250" s="14"/>
      <c r="E1250" s="15"/>
      <c r="F1250" s="14"/>
      <c r="G1250" s="28"/>
      <c r="H1250" s="29"/>
      <c r="I1250" s="14"/>
      <c r="J1250" s="15"/>
      <c r="K1250" s="31"/>
      <c r="L1250" s="15"/>
      <c r="M1250" s="28"/>
      <c r="N1250" s="28"/>
      <c r="O1250" s="28"/>
      <c r="P1250" s="67"/>
      <c r="Q1250" s="163"/>
      <c r="R1250" s="164"/>
      <c r="S1250" s="165"/>
      <c r="T1250" s="32"/>
      <c r="U1250" s="32">
        <f t="shared" si="574"/>
        <v>0</v>
      </c>
      <c r="V1250" s="32">
        <f t="shared" si="575"/>
        <v>0</v>
      </c>
      <c r="W1250" s="50"/>
      <c r="X1250" s="51"/>
      <c r="Y1250" s="113"/>
      <c r="Z1250" s="113"/>
      <c r="AA1250" s="172"/>
      <c r="AB1250" s="3"/>
      <c r="AC1250" s="5"/>
      <c r="AD1250" s="5"/>
    </row>
    <row r="1251" spans="1:30">
      <c r="A1251" s="85"/>
      <c r="B1251" s="101"/>
      <c r="C1251" s="67"/>
      <c r="D1251" s="14"/>
      <c r="E1251" s="15"/>
      <c r="F1251" s="14"/>
      <c r="G1251" s="28"/>
      <c r="H1251" s="29"/>
      <c r="I1251" s="14"/>
      <c r="J1251" s="15"/>
      <c r="K1251" s="31"/>
      <c r="L1251" s="15"/>
      <c r="M1251" s="28"/>
      <c r="N1251" s="28"/>
      <c r="O1251" s="28"/>
      <c r="P1251" s="67"/>
      <c r="Q1251" s="163"/>
      <c r="R1251" s="164"/>
      <c r="S1251" s="165"/>
      <c r="T1251" s="32"/>
      <c r="U1251" s="32">
        <f t="shared" si="574"/>
        <v>0</v>
      </c>
      <c r="V1251" s="32">
        <f t="shared" si="575"/>
        <v>0</v>
      </c>
      <c r="W1251" s="50"/>
      <c r="X1251" s="51"/>
      <c r="Y1251" s="113"/>
      <c r="Z1251" s="113"/>
      <c r="AA1251" s="172"/>
      <c r="AB1251" s="3"/>
      <c r="AC1251" s="5"/>
      <c r="AD1251" s="5"/>
    </row>
    <row r="1252" spans="1:30">
      <c r="A1252" s="85"/>
      <c r="B1252" s="101"/>
      <c r="C1252" s="67"/>
      <c r="D1252" s="14"/>
      <c r="E1252" s="15"/>
      <c r="F1252" s="14"/>
      <c r="G1252" s="28"/>
      <c r="H1252" s="29"/>
      <c r="I1252" s="14"/>
      <c r="J1252" s="15"/>
      <c r="K1252" s="31"/>
      <c r="L1252" s="15"/>
      <c r="M1252" s="28"/>
      <c r="N1252" s="28"/>
      <c r="O1252" s="28"/>
      <c r="P1252" s="67"/>
      <c r="Q1252" s="163"/>
      <c r="R1252" s="164"/>
      <c r="S1252" s="165"/>
      <c r="T1252" s="32"/>
      <c r="U1252" s="32">
        <f t="shared" si="574"/>
        <v>0</v>
      </c>
      <c r="V1252" s="32">
        <f t="shared" si="575"/>
        <v>0</v>
      </c>
      <c r="W1252" s="50"/>
      <c r="X1252" s="51"/>
      <c r="Y1252" s="113"/>
      <c r="Z1252" s="113"/>
      <c r="AA1252" s="172"/>
      <c r="AB1252" s="3"/>
      <c r="AC1252" s="5"/>
      <c r="AD1252" s="5"/>
    </row>
    <row r="1253" spans="1:30">
      <c r="A1253" s="85"/>
      <c r="B1253" s="101"/>
      <c r="C1253" s="67"/>
      <c r="D1253" s="14"/>
      <c r="E1253" s="15"/>
      <c r="F1253" s="14"/>
      <c r="G1253" s="28"/>
      <c r="H1253" s="29"/>
      <c r="I1253" s="14"/>
      <c r="J1253" s="30"/>
      <c r="K1253" s="31"/>
      <c r="L1253" s="21"/>
      <c r="M1253" s="28"/>
      <c r="N1253" s="28"/>
      <c r="O1253" s="28"/>
      <c r="P1253" s="67"/>
      <c r="Q1253" s="163"/>
      <c r="R1253" s="164"/>
      <c r="S1253" s="165"/>
      <c r="T1253" s="32"/>
      <c r="U1253" s="32">
        <f t="shared" si="574"/>
        <v>0</v>
      </c>
      <c r="V1253" s="32">
        <f t="shared" si="575"/>
        <v>0</v>
      </c>
      <c r="W1253" s="50"/>
      <c r="X1253" s="51"/>
      <c r="Y1253" s="113"/>
      <c r="Z1253" s="113"/>
      <c r="AA1253" s="172"/>
      <c r="AB1253" s="3"/>
      <c r="AC1253" s="5"/>
      <c r="AD1253" s="5"/>
    </row>
    <row r="1254" spans="1:30">
      <c r="A1254" s="85"/>
      <c r="B1254" s="101"/>
      <c r="C1254" s="67"/>
      <c r="D1254" s="14"/>
      <c r="E1254" s="15"/>
      <c r="F1254" s="14"/>
      <c r="G1254" s="28"/>
      <c r="H1254" s="29"/>
      <c r="I1254" s="14"/>
      <c r="J1254" s="30"/>
      <c r="K1254" s="31"/>
      <c r="L1254" s="21"/>
      <c r="M1254" s="28"/>
      <c r="N1254" s="28"/>
      <c r="O1254" s="28"/>
      <c r="P1254" s="67"/>
      <c r="Q1254" s="163"/>
      <c r="R1254" s="164"/>
      <c r="S1254" s="165"/>
      <c r="T1254" s="32"/>
      <c r="U1254" s="32">
        <f t="shared" si="574"/>
        <v>0</v>
      </c>
      <c r="V1254" s="32">
        <f t="shared" si="575"/>
        <v>0</v>
      </c>
      <c r="W1254" s="50"/>
      <c r="X1254" s="51"/>
      <c r="Y1254" s="113"/>
      <c r="Z1254" s="113"/>
      <c r="AA1254" s="172"/>
      <c r="AB1254" s="3"/>
      <c r="AC1254" s="5"/>
      <c r="AD1254" s="5"/>
    </row>
    <row r="1255" spans="1:30">
      <c r="A1255" s="85"/>
      <c r="B1255" s="101"/>
      <c r="C1255" s="67"/>
      <c r="D1255" s="14"/>
      <c r="E1255" s="15"/>
      <c r="F1255" s="14"/>
      <c r="G1255" s="28"/>
      <c r="H1255" s="29"/>
      <c r="I1255" s="14"/>
      <c r="J1255" s="30"/>
      <c r="K1255" s="31"/>
      <c r="L1255" s="21"/>
      <c r="M1255" s="28"/>
      <c r="N1255" s="28"/>
      <c r="O1255" s="28"/>
      <c r="P1255" s="67"/>
      <c r="Q1255" s="163"/>
      <c r="R1255" s="164"/>
      <c r="S1255" s="165"/>
      <c r="T1255" s="32"/>
      <c r="U1255" s="32">
        <f t="shared" si="574"/>
        <v>0</v>
      </c>
      <c r="V1255" s="32">
        <f t="shared" si="575"/>
        <v>0</v>
      </c>
      <c r="W1255" s="50"/>
      <c r="X1255" s="51"/>
      <c r="Y1255" s="113"/>
      <c r="Z1255" s="113"/>
      <c r="AA1255" s="172"/>
      <c r="AB1255" s="3"/>
      <c r="AC1255" s="5"/>
      <c r="AD1255" s="5"/>
    </row>
    <row r="1256" spans="1:30">
      <c r="A1256" s="85"/>
      <c r="B1256" s="101"/>
      <c r="C1256" s="67"/>
      <c r="D1256" s="14"/>
      <c r="E1256" s="15"/>
      <c r="F1256" s="14"/>
      <c r="G1256" s="28"/>
      <c r="H1256" s="29"/>
      <c r="I1256" s="14"/>
      <c r="J1256" s="18"/>
      <c r="K1256" s="31"/>
      <c r="L1256" s="21"/>
      <c r="M1256" s="28"/>
      <c r="N1256" s="28"/>
      <c r="O1256" s="28"/>
      <c r="P1256" s="67"/>
      <c r="Q1256" s="163"/>
      <c r="R1256" s="164"/>
      <c r="S1256" s="165"/>
      <c r="T1256" s="32"/>
      <c r="U1256" s="32">
        <f t="shared" si="574"/>
        <v>0</v>
      </c>
      <c r="V1256" s="32">
        <f t="shared" si="575"/>
        <v>0</v>
      </c>
      <c r="W1256" s="50"/>
      <c r="X1256" s="51"/>
      <c r="Y1256" s="113"/>
      <c r="Z1256" s="113"/>
      <c r="AA1256" s="172"/>
      <c r="AB1256" s="3"/>
      <c r="AC1256" s="5"/>
      <c r="AD1256" s="5"/>
    </row>
    <row r="1257" spans="1:30">
      <c r="A1257" s="85"/>
      <c r="B1257" s="101"/>
      <c r="C1257" s="67"/>
      <c r="D1257" s="14"/>
      <c r="E1257" s="15"/>
      <c r="F1257" s="14"/>
      <c r="G1257" s="28"/>
      <c r="H1257" s="29"/>
      <c r="I1257" s="14"/>
      <c r="J1257" s="18"/>
      <c r="K1257" s="31"/>
      <c r="L1257" s="21"/>
      <c r="M1257" s="28"/>
      <c r="N1257" s="28"/>
      <c r="O1257" s="28"/>
      <c r="P1257" s="67"/>
      <c r="Q1257" s="163"/>
      <c r="R1257" s="164"/>
      <c r="S1257" s="165"/>
      <c r="T1257" s="32"/>
      <c r="U1257" s="32">
        <f t="shared" si="574"/>
        <v>0</v>
      </c>
      <c r="V1257" s="32">
        <f t="shared" si="575"/>
        <v>0</v>
      </c>
      <c r="W1257" s="50"/>
      <c r="X1257" s="51"/>
      <c r="Y1257" s="113"/>
      <c r="Z1257" s="113"/>
      <c r="AA1257" s="172"/>
      <c r="AB1257" s="3"/>
      <c r="AC1257" s="5"/>
      <c r="AD1257" s="5"/>
    </row>
    <row r="1258" spans="1:30">
      <c r="A1258" s="85"/>
      <c r="B1258" s="101"/>
      <c r="C1258" s="67"/>
      <c r="D1258" s="14"/>
      <c r="E1258" s="15"/>
      <c r="F1258" s="14"/>
      <c r="G1258" s="28"/>
      <c r="H1258" s="29"/>
      <c r="I1258" s="14"/>
      <c r="J1258" s="18"/>
      <c r="K1258" s="31"/>
      <c r="L1258" s="21"/>
      <c r="M1258" s="28"/>
      <c r="N1258" s="28"/>
      <c r="O1258" s="28"/>
      <c r="P1258" s="67"/>
      <c r="Q1258" s="163"/>
      <c r="R1258" s="164"/>
      <c r="S1258" s="165"/>
      <c r="T1258" s="32"/>
      <c r="U1258" s="32">
        <f t="shared" si="574"/>
        <v>0</v>
      </c>
      <c r="V1258" s="32">
        <f t="shared" si="575"/>
        <v>0</v>
      </c>
      <c r="W1258" s="50"/>
      <c r="X1258" s="51"/>
      <c r="Y1258" s="113"/>
      <c r="Z1258" s="113"/>
      <c r="AA1258" s="172"/>
      <c r="AB1258" s="3"/>
      <c r="AC1258" s="5"/>
      <c r="AD1258" s="5"/>
    </row>
    <row r="1259" spans="1:30">
      <c r="A1259" s="85"/>
      <c r="B1259" s="101"/>
      <c r="C1259" s="67"/>
      <c r="D1259" s="14"/>
      <c r="E1259" s="15"/>
      <c r="F1259" s="14"/>
      <c r="G1259" s="28"/>
      <c r="H1259" s="29"/>
      <c r="I1259" s="14"/>
      <c r="J1259" s="18"/>
      <c r="K1259" s="31"/>
      <c r="L1259" s="21"/>
      <c r="M1259" s="28"/>
      <c r="N1259" s="28"/>
      <c r="O1259" s="28"/>
      <c r="P1259" s="67"/>
      <c r="Q1259" s="163"/>
      <c r="R1259" s="164"/>
      <c r="S1259" s="165"/>
      <c r="T1259" s="32"/>
      <c r="U1259" s="32">
        <f t="shared" si="574"/>
        <v>0</v>
      </c>
      <c r="V1259" s="32">
        <f t="shared" si="575"/>
        <v>0</v>
      </c>
      <c r="W1259" s="50"/>
      <c r="X1259" s="51"/>
      <c r="Y1259" s="113"/>
      <c r="Z1259" s="113"/>
      <c r="AA1259" s="172"/>
      <c r="AB1259" s="3"/>
      <c r="AC1259" s="5"/>
      <c r="AD1259" s="5"/>
    </row>
    <row r="1260" spans="1:30">
      <c r="A1260" s="85"/>
      <c r="B1260" s="101"/>
      <c r="C1260" s="67"/>
      <c r="D1260" s="14"/>
      <c r="E1260" s="15"/>
      <c r="F1260" s="14"/>
      <c r="G1260" s="28"/>
      <c r="H1260" s="29"/>
      <c r="I1260" s="14"/>
      <c r="J1260" s="30"/>
      <c r="K1260" s="31"/>
      <c r="L1260" s="21"/>
      <c r="M1260" s="28"/>
      <c r="N1260" s="28"/>
      <c r="O1260" s="28"/>
      <c r="P1260" s="67"/>
      <c r="Q1260" s="163"/>
      <c r="R1260" s="164"/>
      <c r="S1260" s="165"/>
      <c r="T1260" s="32"/>
      <c r="U1260" s="32">
        <f t="shared" si="574"/>
        <v>0</v>
      </c>
      <c r="V1260" s="32">
        <f t="shared" si="575"/>
        <v>0</v>
      </c>
      <c r="W1260" s="50"/>
      <c r="X1260" s="51"/>
      <c r="Y1260" s="113"/>
      <c r="Z1260" s="113"/>
      <c r="AA1260" s="172"/>
      <c r="AB1260" s="3"/>
      <c r="AC1260" s="5"/>
      <c r="AD1260" s="5"/>
    </row>
    <row r="1261" spans="1:30">
      <c r="A1261" s="85"/>
      <c r="B1261" s="101"/>
      <c r="C1261" s="67"/>
      <c r="D1261" s="14"/>
      <c r="E1261" s="15"/>
      <c r="F1261" s="14"/>
      <c r="G1261" s="28"/>
      <c r="H1261" s="29"/>
      <c r="I1261" s="14"/>
      <c r="J1261" s="30"/>
      <c r="K1261" s="31"/>
      <c r="L1261" s="21"/>
      <c r="M1261" s="28"/>
      <c r="N1261" s="28"/>
      <c r="O1261" s="28"/>
      <c r="P1261" s="67"/>
      <c r="Q1261" s="163"/>
      <c r="R1261" s="164"/>
      <c r="S1261" s="165"/>
      <c r="T1261" s="32"/>
      <c r="U1261" s="32">
        <f t="shared" si="574"/>
        <v>0</v>
      </c>
      <c r="V1261" s="32">
        <f t="shared" si="575"/>
        <v>0</v>
      </c>
      <c r="W1261" s="50"/>
      <c r="X1261" s="51"/>
      <c r="Y1261" s="113"/>
      <c r="Z1261" s="113"/>
      <c r="AA1261" s="172"/>
      <c r="AB1261" s="3"/>
      <c r="AC1261" s="5"/>
      <c r="AD1261" s="5"/>
    </row>
    <row r="1262" spans="1:30">
      <c r="A1262" s="85"/>
      <c r="B1262" s="101"/>
      <c r="C1262" s="67"/>
      <c r="D1262" s="14"/>
      <c r="E1262" s="15"/>
      <c r="F1262" s="14"/>
      <c r="G1262" s="28"/>
      <c r="H1262" s="29"/>
      <c r="I1262" s="14"/>
      <c r="J1262" s="30"/>
      <c r="K1262" s="31"/>
      <c r="L1262" s="30"/>
      <c r="M1262" s="31"/>
      <c r="N1262" s="28"/>
      <c r="O1262" s="28"/>
      <c r="P1262" s="67"/>
      <c r="Q1262" s="163"/>
      <c r="R1262" s="164"/>
      <c r="S1262" s="165"/>
      <c r="T1262" s="32"/>
      <c r="U1262" s="32">
        <f t="shared" si="574"/>
        <v>0</v>
      </c>
      <c r="V1262" s="32">
        <f t="shared" si="575"/>
        <v>0</v>
      </c>
      <c r="W1262" s="50"/>
      <c r="X1262" s="51"/>
      <c r="Y1262" s="113"/>
      <c r="Z1262" s="113"/>
      <c r="AA1262" s="172"/>
      <c r="AB1262" s="3"/>
      <c r="AC1262" s="5"/>
      <c r="AD1262" s="5"/>
    </row>
    <row r="1263" spans="1:30">
      <c r="A1263" s="85"/>
      <c r="B1263" s="101"/>
      <c r="C1263" s="67"/>
      <c r="D1263" s="14"/>
      <c r="E1263" s="15"/>
      <c r="F1263" s="14"/>
      <c r="G1263" s="28"/>
      <c r="H1263" s="29"/>
      <c r="I1263" s="14"/>
      <c r="J1263" s="30"/>
      <c r="K1263" s="31"/>
      <c r="L1263" s="21"/>
      <c r="M1263" s="28"/>
      <c r="N1263" s="28"/>
      <c r="O1263" s="28"/>
      <c r="P1263" s="67"/>
      <c r="Q1263" s="163"/>
      <c r="R1263" s="164"/>
      <c r="S1263" s="165"/>
      <c r="T1263" s="32"/>
      <c r="U1263" s="32">
        <f t="shared" si="574"/>
        <v>0</v>
      </c>
      <c r="V1263" s="32">
        <f t="shared" si="575"/>
        <v>0</v>
      </c>
      <c r="W1263" s="50"/>
      <c r="X1263" s="51"/>
      <c r="Y1263" s="113"/>
      <c r="Z1263" s="113"/>
      <c r="AA1263" s="172"/>
      <c r="AB1263" s="3"/>
      <c r="AC1263" s="5"/>
      <c r="AD1263" s="5"/>
    </row>
    <row r="1264" spans="1:30">
      <c r="A1264" s="85"/>
      <c r="B1264" s="101"/>
      <c r="C1264" s="67"/>
      <c r="D1264" s="14"/>
      <c r="E1264" s="15"/>
      <c r="F1264" s="14"/>
      <c r="G1264" s="28"/>
      <c r="H1264" s="29"/>
      <c r="I1264" s="14"/>
      <c r="J1264" s="30"/>
      <c r="K1264" s="28"/>
      <c r="L1264" s="21"/>
      <c r="M1264" s="28"/>
      <c r="N1264" s="28"/>
      <c r="O1264" s="28"/>
      <c r="P1264" s="67"/>
      <c r="Q1264" s="163"/>
      <c r="R1264" s="164"/>
      <c r="S1264" s="165"/>
      <c r="T1264" s="32"/>
      <c r="U1264" s="32">
        <f t="shared" si="574"/>
        <v>0</v>
      </c>
      <c r="V1264" s="32">
        <f t="shared" si="575"/>
        <v>0</v>
      </c>
      <c r="W1264" s="50"/>
      <c r="X1264" s="51"/>
      <c r="Y1264" s="113"/>
      <c r="Z1264" s="113"/>
      <c r="AA1264" s="172"/>
      <c r="AB1264" s="3"/>
      <c r="AC1264" s="5"/>
      <c r="AD1264" s="5"/>
    </row>
    <row r="1265" spans="1:30">
      <c r="A1265" s="85"/>
      <c r="B1265" s="101"/>
      <c r="C1265" s="67"/>
      <c r="D1265" s="14"/>
      <c r="E1265" s="15"/>
      <c r="F1265" s="14"/>
      <c r="G1265" s="28"/>
      <c r="H1265" s="29"/>
      <c r="I1265" s="14"/>
      <c r="J1265" s="30"/>
      <c r="K1265" s="28"/>
      <c r="L1265" s="21"/>
      <c r="M1265" s="28"/>
      <c r="N1265" s="28"/>
      <c r="O1265" s="28"/>
      <c r="P1265" s="67"/>
      <c r="Q1265" s="163"/>
      <c r="R1265" s="164"/>
      <c r="S1265" s="165"/>
      <c r="T1265" s="32"/>
      <c r="U1265" s="32">
        <f t="shared" si="574"/>
        <v>0</v>
      </c>
      <c r="V1265" s="32">
        <f t="shared" si="575"/>
        <v>0</v>
      </c>
      <c r="W1265" s="50"/>
      <c r="X1265" s="51"/>
      <c r="Y1265" s="113"/>
      <c r="Z1265" s="113"/>
      <c r="AA1265" s="172"/>
      <c r="AB1265" s="3"/>
      <c r="AC1265" s="5"/>
      <c r="AD1265" s="5"/>
    </row>
    <row r="1266" spans="1:30">
      <c r="A1266" s="85"/>
      <c r="B1266" s="101"/>
      <c r="C1266" s="67"/>
      <c r="D1266" s="14"/>
      <c r="E1266" s="15"/>
      <c r="F1266" s="14"/>
      <c r="G1266" s="28"/>
      <c r="H1266" s="29"/>
      <c r="I1266" s="14"/>
      <c r="J1266" s="30"/>
      <c r="K1266" s="31"/>
      <c r="L1266" s="21"/>
      <c r="M1266" s="28"/>
      <c r="N1266" s="28"/>
      <c r="O1266" s="28"/>
      <c r="P1266" s="67"/>
      <c r="Q1266" s="163"/>
      <c r="R1266" s="164"/>
      <c r="S1266" s="165"/>
      <c r="T1266" s="32"/>
      <c r="U1266" s="32">
        <f t="shared" si="574"/>
        <v>0</v>
      </c>
      <c r="V1266" s="32">
        <f t="shared" si="575"/>
        <v>0</v>
      </c>
      <c r="W1266" s="50"/>
      <c r="X1266" s="51"/>
      <c r="Y1266" s="113"/>
      <c r="Z1266" s="113"/>
      <c r="AA1266" s="172"/>
      <c r="AB1266" s="3"/>
      <c r="AC1266" s="5"/>
      <c r="AD1266" s="5"/>
    </row>
    <row r="1267" spans="1:30">
      <c r="A1267" s="85"/>
      <c r="B1267" s="101"/>
      <c r="C1267" s="67"/>
      <c r="D1267" s="14"/>
      <c r="E1267" s="15"/>
      <c r="F1267" s="14"/>
      <c r="G1267" s="28"/>
      <c r="H1267" s="29"/>
      <c r="I1267" s="14"/>
      <c r="J1267" s="30"/>
      <c r="K1267" s="31"/>
      <c r="L1267" s="21"/>
      <c r="M1267" s="28"/>
      <c r="N1267" s="28"/>
      <c r="O1267" s="28"/>
      <c r="P1267" s="67"/>
      <c r="Q1267" s="163"/>
      <c r="R1267" s="164"/>
      <c r="S1267" s="165"/>
      <c r="T1267" s="32"/>
      <c r="U1267" s="32">
        <f t="shared" si="574"/>
        <v>0</v>
      </c>
      <c r="V1267" s="32">
        <f t="shared" si="575"/>
        <v>0</v>
      </c>
      <c r="W1267" s="50"/>
      <c r="X1267" s="51"/>
      <c r="Y1267" s="113"/>
      <c r="Z1267" s="113"/>
      <c r="AA1267" s="172"/>
      <c r="AB1267" s="3"/>
      <c r="AC1267" s="5"/>
      <c r="AD1267" s="5"/>
    </row>
    <row r="1268" spans="1:30">
      <c r="A1268" s="85"/>
      <c r="B1268" s="101"/>
      <c r="C1268" s="67"/>
      <c r="D1268" s="14"/>
      <c r="E1268" s="15"/>
      <c r="F1268" s="14"/>
      <c r="G1268" s="28"/>
      <c r="H1268" s="29"/>
      <c r="I1268" s="14"/>
      <c r="J1268" s="30"/>
      <c r="K1268" s="31"/>
      <c r="L1268" s="21"/>
      <c r="M1268" s="28"/>
      <c r="N1268" s="28"/>
      <c r="O1268" s="28"/>
      <c r="P1268" s="67"/>
      <c r="Q1268" s="163"/>
      <c r="R1268" s="164"/>
      <c r="S1268" s="165"/>
      <c r="T1268" s="32"/>
      <c r="U1268" s="32">
        <f t="shared" si="574"/>
        <v>0</v>
      </c>
      <c r="V1268" s="32">
        <f t="shared" si="575"/>
        <v>0</v>
      </c>
      <c r="W1268" s="50"/>
      <c r="X1268" s="51"/>
      <c r="Y1268" s="113"/>
      <c r="Z1268" s="113"/>
      <c r="AA1268" s="172"/>
      <c r="AB1268" s="3"/>
      <c r="AC1268" s="5"/>
      <c r="AD1268" s="5"/>
    </row>
    <row r="1269" spans="1:30">
      <c r="A1269" s="85"/>
      <c r="B1269" s="101"/>
      <c r="C1269" s="67"/>
      <c r="D1269" s="14"/>
      <c r="E1269" s="15"/>
      <c r="F1269" s="14"/>
      <c r="G1269" s="28"/>
      <c r="H1269" s="29"/>
      <c r="I1269" s="14"/>
      <c r="J1269" s="30"/>
      <c r="K1269" s="31"/>
      <c r="L1269" s="21"/>
      <c r="M1269" s="28"/>
      <c r="N1269" s="28"/>
      <c r="O1269" s="28"/>
      <c r="P1269" s="67"/>
      <c r="Q1269" s="163"/>
      <c r="R1269" s="164"/>
      <c r="S1269" s="165"/>
      <c r="T1269" s="32"/>
      <c r="U1269" s="32">
        <f t="shared" si="574"/>
        <v>0</v>
      </c>
      <c r="V1269" s="32">
        <f t="shared" si="575"/>
        <v>0</v>
      </c>
      <c r="W1269" s="50"/>
      <c r="X1269" s="51"/>
      <c r="Y1269" s="113"/>
      <c r="Z1269" s="113"/>
      <c r="AA1269" s="172"/>
      <c r="AB1269" s="3"/>
      <c r="AC1269" s="5"/>
      <c r="AD1269" s="5"/>
    </row>
    <row r="1270" spans="1:30">
      <c r="A1270" s="85"/>
      <c r="B1270" s="101"/>
      <c r="C1270" s="67"/>
      <c r="D1270" s="14"/>
      <c r="E1270" s="15"/>
      <c r="F1270" s="14"/>
      <c r="G1270" s="28"/>
      <c r="H1270" s="29"/>
      <c r="I1270" s="14"/>
      <c r="J1270" s="18"/>
      <c r="K1270" s="31"/>
      <c r="L1270" s="21"/>
      <c r="M1270" s="28"/>
      <c r="N1270" s="28"/>
      <c r="O1270" s="28"/>
      <c r="P1270" s="67"/>
      <c r="Q1270" s="163"/>
      <c r="R1270" s="164"/>
      <c r="S1270" s="165"/>
      <c r="T1270" s="32"/>
      <c r="U1270" s="32">
        <f t="shared" si="574"/>
        <v>0</v>
      </c>
      <c r="V1270" s="32">
        <f t="shared" si="575"/>
        <v>0</v>
      </c>
      <c r="W1270" s="50"/>
      <c r="X1270" s="51"/>
      <c r="Y1270" s="113"/>
      <c r="Z1270" s="113"/>
      <c r="AA1270" s="172"/>
      <c r="AB1270" s="3"/>
      <c r="AC1270" s="5"/>
      <c r="AD1270" s="5"/>
    </row>
    <row r="1271" spans="1:30">
      <c r="A1271" s="85"/>
      <c r="B1271" s="101"/>
      <c r="C1271" s="67"/>
      <c r="D1271" s="14"/>
      <c r="E1271" s="15"/>
      <c r="F1271" s="14"/>
      <c r="G1271" s="28"/>
      <c r="H1271" s="29"/>
      <c r="I1271" s="14"/>
      <c r="J1271" s="18"/>
      <c r="K1271" s="31"/>
      <c r="L1271" s="21"/>
      <c r="M1271" s="28"/>
      <c r="N1271" s="28"/>
      <c r="O1271" s="28"/>
      <c r="P1271" s="67"/>
      <c r="Q1271" s="163"/>
      <c r="R1271" s="164"/>
      <c r="S1271" s="165"/>
      <c r="T1271" s="32"/>
      <c r="U1271" s="32">
        <f t="shared" si="574"/>
        <v>0</v>
      </c>
      <c r="V1271" s="32">
        <f t="shared" si="575"/>
        <v>0</v>
      </c>
      <c r="W1271" s="50"/>
      <c r="X1271" s="51"/>
      <c r="Y1271" s="113"/>
      <c r="Z1271" s="113"/>
      <c r="AA1271" s="172"/>
      <c r="AB1271" s="3"/>
      <c r="AC1271" s="5"/>
      <c r="AD1271" s="5"/>
    </row>
    <row r="1272" spans="1:30">
      <c r="A1272" s="85"/>
      <c r="B1272" s="101"/>
      <c r="C1272" s="67"/>
      <c r="D1272" s="14"/>
      <c r="E1272" s="15"/>
      <c r="F1272" s="14"/>
      <c r="G1272" s="28"/>
      <c r="H1272" s="29"/>
      <c r="I1272" s="14"/>
      <c r="J1272" s="18"/>
      <c r="K1272" s="31"/>
      <c r="L1272" s="21"/>
      <c r="M1272" s="28"/>
      <c r="N1272" s="28"/>
      <c r="O1272" s="28"/>
      <c r="P1272" s="67"/>
      <c r="Q1272" s="163"/>
      <c r="R1272" s="164"/>
      <c r="S1272" s="165"/>
      <c r="T1272" s="32"/>
      <c r="U1272" s="32">
        <f t="shared" si="574"/>
        <v>0</v>
      </c>
      <c r="V1272" s="32">
        <f t="shared" si="575"/>
        <v>0</v>
      </c>
      <c r="W1272" s="50"/>
      <c r="X1272" s="51"/>
      <c r="Y1272" s="113"/>
      <c r="Z1272" s="113"/>
      <c r="AA1272" s="172"/>
      <c r="AB1272" s="3"/>
      <c r="AC1272" s="5"/>
      <c r="AD1272" s="5"/>
    </row>
    <row r="1273" spans="1:30">
      <c r="A1273" s="85"/>
      <c r="B1273" s="101"/>
      <c r="C1273" s="67"/>
      <c r="D1273" s="14"/>
      <c r="E1273" s="15"/>
      <c r="F1273" s="14"/>
      <c r="G1273" s="28"/>
      <c r="H1273" s="29"/>
      <c r="I1273" s="14"/>
      <c r="J1273" s="18"/>
      <c r="K1273" s="31"/>
      <c r="L1273" s="21"/>
      <c r="M1273" s="28"/>
      <c r="N1273" s="28"/>
      <c r="O1273" s="28"/>
      <c r="P1273" s="67"/>
      <c r="Q1273" s="163"/>
      <c r="R1273" s="164"/>
      <c r="S1273" s="165"/>
      <c r="T1273" s="32"/>
      <c r="U1273" s="32">
        <f t="shared" si="574"/>
        <v>0</v>
      </c>
      <c r="V1273" s="32">
        <f t="shared" si="575"/>
        <v>0</v>
      </c>
      <c r="W1273" s="50"/>
      <c r="X1273" s="51"/>
      <c r="Y1273" s="113"/>
      <c r="Z1273" s="113"/>
      <c r="AA1273" s="172"/>
      <c r="AB1273" s="3"/>
      <c r="AC1273" s="5"/>
      <c r="AD1273" s="5"/>
    </row>
    <row r="1274" spans="1:30">
      <c r="A1274" s="85"/>
      <c r="B1274" s="101"/>
      <c r="C1274" s="67"/>
      <c r="D1274" s="14"/>
      <c r="E1274" s="15"/>
      <c r="F1274" s="14"/>
      <c r="G1274" s="28"/>
      <c r="H1274" s="29"/>
      <c r="I1274" s="14"/>
      <c r="J1274" s="18"/>
      <c r="K1274" s="31"/>
      <c r="L1274" s="21"/>
      <c r="M1274" s="28"/>
      <c r="N1274" s="28"/>
      <c r="O1274" s="28"/>
      <c r="P1274" s="67"/>
      <c r="Q1274" s="163"/>
      <c r="R1274" s="164"/>
      <c r="S1274" s="165"/>
      <c r="T1274" s="32"/>
      <c r="U1274" s="32">
        <f t="shared" si="574"/>
        <v>0</v>
      </c>
      <c r="V1274" s="32">
        <f t="shared" si="575"/>
        <v>0</v>
      </c>
      <c r="W1274" s="50"/>
      <c r="X1274" s="51"/>
      <c r="Y1274" s="113"/>
      <c r="Z1274" s="113"/>
      <c r="AA1274" s="172"/>
      <c r="AB1274" s="3"/>
      <c r="AC1274" s="5"/>
      <c r="AD1274" s="5"/>
    </row>
    <row r="1275" spans="1:30">
      <c r="A1275" s="85"/>
      <c r="B1275" s="101"/>
      <c r="C1275" s="67"/>
      <c r="D1275" s="14"/>
      <c r="E1275" s="15"/>
      <c r="F1275" s="14"/>
      <c r="G1275" s="28"/>
      <c r="H1275" s="29"/>
      <c r="I1275" s="14"/>
      <c r="J1275" s="30"/>
      <c r="K1275" s="31"/>
      <c r="L1275" s="21"/>
      <c r="M1275" s="28"/>
      <c r="N1275" s="28"/>
      <c r="O1275" s="28"/>
      <c r="P1275" s="67"/>
      <c r="Q1275" s="163"/>
      <c r="R1275" s="164"/>
      <c r="S1275" s="165"/>
      <c r="T1275" s="32"/>
      <c r="U1275" s="32">
        <f t="shared" si="574"/>
        <v>0</v>
      </c>
      <c r="V1275" s="32">
        <f t="shared" si="575"/>
        <v>0</v>
      </c>
      <c r="W1275" s="50"/>
      <c r="X1275" s="51"/>
      <c r="Y1275" s="113"/>
      <c r="Z1275" s="113"/>
      <c r="AA1275" s="172"/>
      <c r="AB1275" s="3"/>
      <c r="AC1275" s="5"/>
      <c r="AD1275" s="5"/>
    </row>
    <row r="1276" spans="1:30">
      <c r="A1276" s="85"/>
      <c r="B1276" s="101"/>
      <c r="C1276" s="67"/>
      <c r="D1276" s="14"/>
      <c r="E1276" s="15"/>
      <c r="F1276" s="14"/>
      <c r="G1276" s="28"/>
      <c r="H1276" s="29"/>
      <c r="I1276" s="14"/>
      <c r="J1276" s="30"/>
      <c r="K1276" s="31"/>
      <c r="L1276" s="21"/>
      <c r="M1276" s="28"/>
      <c r="N1276" s="28"/>
      <c r="O1276" s="28"/>
      <c r="P1276" s="67"/>
      <c r="Q1276" s="163"/>
      <c r="R1276" s="164"/>
      <c r="S1276" s="165"/>
      <c r="T1276" s="32"/>
      <c r="U1276" s="32">
        <f t="shared" si="574"/>
        <v>0</v>
      </c>
      <c r="V1276" s="32">
        <f t="shared" si="575"/>
        <v>0</v>
      </c>
      <c r="W1276" s="50"/>
      <c r="X1276" s="51"/>
      <c r="Y1276" s="113"/>
      <c r="Z1276" s="113"/>
      <c r="AA1276" s="172"/>
      <c r="AB1276" s="3"/>
      <c r="AC1276" s="5"/>
      <c r="AD1276" s="5"/>
    </row>
    <row r="1277" spans="1:30">
      <c r="A1277" s="85"/>
      <c r="B1277" s="101"/>
      <c r="C1277" s="67"/>
      <c r="D1277" s="14"/>
      <c r="E1277" s="15"/>
      <c r="F1277" s="14"/>
      <c r="G1277" s="28"/>
      <c r="H1277" s="29"/>
      <c r="I1277" s="14"/>
      <c r="J1277" s="30"/>
      <c r="K1277" s="31"/>
      <c r="L1277" s="21"/>
      <c r="M1277" s="28"/>
      <c r="N1277" s="28"/>
      <c r="O1277" s="28"/>
      <c r="P1277" s="67"/>
      <c r="Q1277" s="163"/>
      <c r="R1277" s="164"/>
      <c r="S1277" s="165"/>
      <c r="T1277" s="32"/>
      <c r="U1277" s="32">
        <f t="shared" si="574"/>
        <v>0</v>
      </c>
      <c r="V1277" s="32">
        <f t="shared" si="575"/>
        <v>0</v>
      </c>
      <c r="W1277" s="50"/>
      <c r="X1277" s="51"/>
      <c r="Y1277" s="113"/>
      <c r="Z1277" s="113"/>
      <c r="AA1277" s="172"/>
      <c r="AB1277" s="3"/>
      <c r="AC1277" s="5"/>
      <c r="AD1277" s="5"/>
    </row>
    <row r="1278" spans="1:30">
      <c r="A1278" s="85"/>
      <c r="B1278" s="101"/>
      <c r="C1278" s="67"/>
      <c r="D1278" s="14"/>
      <c r="E1278" s="15"/>
      <c r="F1278" s="14"/>
      <c r="G1278" s="28"/>
      <c r="H1278" s="29"/>
      <c r="I1278" s="14"/>
      <c r="J1278" s="30"/>
      <c r="K1278" s="31"/>
      <c r="L1278" s="21"/>
      <c r="M1278" s="28"/>
      <c r="N1278" s="28"/>
      <c r="O1278" s="28"/>
      <c r="P1278" s="67"/>
      <c r="Q1278" s="163"/>
      <c r="R1278" s="164"/>
      <c r="S1278" s="165"/>
      <c r="T1278" s="32"/>
      <c r="U1278" s="32">
        <f t="shared" si="574"/>
        <v>0</v>
      </c>
      <c r="V1278" s="32">
        <f t="shared" si="575"/>
        <v>0</v>
      </c>
      <c r="W1278" s="50"/>
      <c r="X1278" s="51"/>
      <c r="Y1278" s="113"/>
      <c r="Z1278" s="113"/>
      <c r="AA1278" s="172"/>
      <c r="AB1278" s="3"/>
      <c r="AC1278" s="5"/>
      <c r="AD1278" s="5"/>
    </row>
    <row r="1279" spans="1:30">
      <c r="A1279" s="85"/>
      <c r="B1279" s="101"/>
      <c r="C1279" s="67"/>
      <c r="D1279" s="14"/>
      <c r="E1279" s="15"/>
      <c r="F1279" s="14"/>
      <c r="G1279" s="28"/>
      <c r="H1279" s="29"/>
      <c r="I1279" s="14"/>
      <c r="J1279" s="18"/>
      <c r="K1279" s="31"/>
      <c r="L1279" s="21"/>
      <c r="M1279" s="28"/>
      <c r="N1279" s="28"/>
      <c r="O1279" s="28"/>
      <c r="P1279" s="67"/>
      <c r="Q1279" s="163"/>
      <c r="R1279" s="164"/>
      <c r="S1279" s="165"/>
      <c r="T1279" s="32"/>
      <c r="U1279" s="32">
        <f t="shared" si="574"/>
        <v>0</v>
      </c>
      <c r="V1279" s="32">
        <f t="shared" si="575"/>
        <v>0</v>
      </c>
      <c r="W1279" s="50"/>
      <c r="X1279" s="51"/>
      <c r="Y1279" s="113"/>
      <c r="Z1279" s="113"/>
      <c r="AA1279" s="172"/>
      <c r="AB1279" s="3"/>
      <c r="AC1279" s="5"/>
      <c r="AD1279" s="5"/>
    </row>
    <row r="1280" spans="1:30">
      <c r="A1280" s="85"/>
      <c r="B1280" s="101"/>
      <c r="C1280" s="67"/>
      <c r="D1280" s="14"/>
      <c r="E1280" s="15"/>
      <c r="F1280" s="14"/>
      <c r="G1280" s="28"/>
      <c r="H1280" s="29"/>
      <c r="I1280" s="14"/>
      <c r="J1280" s="18"/>
      <c r="K1280" s="31"/>
      <c r="L1280" s="21"/>
      <c r="M1280" s="28"/>
      <c r="N1280" s="28"/>
      <c r="O1280" s="28"/>
      <c r="P1280" s="67"/>
      <c r="Q1280" s="163"/>
      <c r="R1280" s="164"/>
      <c r="S1280" s="165"/>
      <c r="T1280" s="32"/>
      <c r="U1280" s="32">
        <f t="shared" ref="U1280:U1343" si="576">T1280*7/100</f>
        <v>0</v>
      </c>
      <c r="V1280" s="32">
        <f t="shared" ref="V1280:V1343" si="577">T1280+U1280</f>
        <v>0</v>
      </c>
      <c r="W1280" s="50"/>
      <c r="X1280" s="51"/>
      <c r="Y1280" s="113"/>
      <c r="Z1280" s="113"/>
      <c r="AA1280" s="172"/>
      <c r="AB1280" s="3"/>
      <c r="AC1280" s="5"/>
      <c r="AD1280" s="5"/>
    </row>
    <row r="1281" spans="1:30">
      <c r="A1281" s="85"/>
      <c r="B1281" s="101"/>
      <c r="C1281" s="67"/>
      <c r="D1281" s="14"/>
      <c r="E1281" s="15"/>
      <c r="F1281" s="14"/>
      <c r="G1281" s="28"/>
      <c r="H1281" s="29"/>
      <c r="I1281" s="14"/>
      <c r="J1281" s="18"/>
      <c r="K1281" s="31"/>
      <c r="L1281" s="21"/>
      <c r="M1281" s="28"/>
      <c r="N1281" s="28"/>
      <c r="O1281" s="28"/>
      <c r="P1281" s="67"/>
      <c r="Q1281" s="163"/>
      <c r="R1281" s="164"/>
      <c r="S1281" s="165"/>
      <c r="T1281" s="32"/>
      <c r="U1281" s="32">
        <f t="shared" si="576"/>
        <v>0</v>
      </c>
      <c r="V1281" s="32">
        <f t="shared" si="577"/>
        <v>0</v>
      </c>
      <c r="W1281" s="50"/>
      <c r="X1281" s="51"/>
      <c r="Y1281" s="113"/>
      <c r="Z1281" s="113"/>
      <c r="AA1281" s="172"/>
      <c r="AB1281" s="3"/>
      <c r="AC1281" s="5"/>
      <c r="AD1281" s="5"/>
    </row>
    <row r="1282" spans="1:30">
      <c r="A1282" s="85"/>
      <c r="B1282" s="101"/>
      <c r="C1282" s="67"/>
      <c r="D1282" s="14"/>
      <c r="E1282" s="15"/>
      <c r="F1282" s="14"/>
      <c r="G1282" s="28"/>
      <c r="H1282" s="29"/>
      <c r="I1282" s="14"/>
      <c r="J1282" s="18"/>
      <c r="K1282" s="31"/>
      <c r="L1282" s="21"/>
      <c r="M1282" s="28"/>
      <c r="N1282" s="28"/>
      <c r="O1282" s="28"/>
      <c r="P1282" s="67"/>
      <c r="Q1282" s="163"/>
      <c r="R1282" s="164"/>
      <c r="S1282" s="165"/>
      <c r="T1282" s="32"/>
      <c r="U1282" s="32">
        <f t="shared" si="576"/>
        <v>0</v>
      </c>
      <c r="V1282" s="32">
        <f t="shared" si="577"/>
        <v>0</v>
      </c>
      <c r="W1282" s="50"/>
      <c r="X1282" s="51"/>
      <c r="Y1282" s="113"/>
      <c r="Z1282" s="113"/>
      <c r="AA1282" s="172"/>
      <c r="AB1282" s="3"/>
      <c r="AC1282" s="5"/>
      <c r="AD1282" s="5"/>
    </row>
    <row r="1283" spans="1:30">
      <c r="A1283" s="85"/>
      <c r="B1283" s="101"/>
      <c r="C1283" s="67"/>
      <c r="D1283" s="14"/>
      <c r="E1283" s="15"/>
      <c r="F1283" s="14"/>
      <c r="G1283" s="28"/>
      <c r="H1283" s="29"/>
      <c r="I1283" s="14"/>
      <c r="J1283" s="18"/>
      <c r="K1283" s="31"/>
      <c r="L1283" s="21"/>
      <c r="M1283" s="28"/>
      <c r="N1283" s="28"/>
      <c r="O1283" s="28"/>
      <c r="P1283" s="67"/>
      <c r="Q1283" s="163"/>
      <c r="R1283" s="164"/>
      <c r="S1283" s="165"/>
      <c r="T1283" s="32"/>
      <c r="U1283" s="32">
        <f t="shared" si="576"/>
        <v>0</v>
      </c>
      <c r="V1283" s="32">
        <f t="shared" si="577"/>
        <v>0</v>
      </c>
      <c r="W1283" s="50"/>
      <c r="X1283" s="51"/>
      <c r="Y1283" s="113"/>
      <c r="Z1283" s="113"/>
      <c r="AA1283" s="172"/>
      <c r="AB1283" s="3"/>
      <c r="AC1283" s="5"/>
      <c r="AD1283" s="5"/>
    </row>
    <row r="1284" spans="1:30">
      <c r="A1284" s="85"/>
      <c r="B1284" s="101"/>
      <c r="C1284" s="67"/>
      <c r="D1284" s="14"/>
      <c r="E1284" s="15"/>
      <c r="F1284" s="14"/>
      <c r="G1284" s="28"/>
      <c r="H1284" s="29"/>
      <c r="I1284" s="14"/>
      <c r="J1284" s="30"/>
      <c r="K1284" s="31"/>
      <c r="L1284" s="21"/>
      <c r="M1284" s="28"/>
      <c r="N1284" s="28"/>
      <c r="O1284" s="28"/>
      <c r="P1284" s="67"/>
      <c r="Q1284" s="163"/>
      <c r="R1284" s="164"/>
      <c r="S1284" s="165"/>
      <c r="T1284" s="32"/>
      <c r="U1284" s="32">
        <f t="shared" si="576"/>
        <v>0</v>
      </c>
      <c r="V1284" s="32">
        <f t="shared" si="577"/>
        <v>0</v>
      </c>
      <c r="W1284" s="50"/>
      <c r="X1284" s="51"/>
      <c r="Y1284" s="113"/>
      <c r="Z1284" s="113"/>
      <c r="AA1284" s="172"/>
      <c r="AB1284" s="3"/>
      <c r="AC1284" s="5"/>
      <c r="AD1284" s="5"/>
    </row>
    <row r="1285" spans="1:30">
      <c r="A1285" s="85"/>
      <c r="B1285" s="101"/>
      <c r="C1285" s="67"/>
      <c r="D1285" s="14"/>
      <c r="E1285" s="15"/>
      <c r="F1285" s="14"/>
      <c r="G1285" s="28"/>
      <c r="H1285" s="29"/>
      <c r="I1285" s="14"/>
      <c r="J1285" s="30"/>
      <c r="K1285" s="31"/>
      <c r="L1285" s="21"/>
      <c r="M1285" s="28"/>
      <c r="N1285" s="28"/>
      <c r="O1285" s="28"/>
      <c r="P1285" s="67"/>
      <c r="Q1285" s="163"/>
      <c r="R1285" s="164"/>
      <c r="S1285" s="165"/>
      <c r="T1285" s="32"/>
      <c r="U1285" s="32">
        <f t="shared" si="576"/>
        <v>0</v>
      </c>
      <c r="V1285" s="32">
        <f t="shared" si="577"/>
        <v>0</v>
      </c>
      <c r="W1285" s="50"/>
      <c r="X1285" s="51"/>
      <c r="Y1285" s="113"/>
      <c r="Z1285" s="113"/>
      <c r="AA1285" s="172"/>
      <c r="AB1285" s="3"/>
      <c r="AC1285" s="5"/>
      <c r="AD1285" s="5"/>
    </row>
    <row r="1286" spans="1:30">
      <c r="A1286" s="85"/>
      <c r="B1286" s="101"/>
      <c r="C1286" s="67"/>
      <c r="D1286" s="14"/>
      <c r="E1286" s="15"/>
      <c r="F1286" s="14"/>
      <c r="G1286" s="28"/>
      <c r="H1286" s="29"/>
      <c r="I1286" s="14"/>
      <c r="J1286" s="30"/>
      <c r="K1286" s="31"/>
      <c r="L1286" s="21"/>
      <c r="M1286" s="28"/>
      <c r="N1286" s="28"/>
      <c r="O1286" s="28"/>
      <c r="P1286" s="67"/>
      <c r="Q1286" s="163"/>
      <c r="R1286" s="164"/>
      <c r="S1286" s="165"/>
      <c r="T1286" s="32"/>
      <c r="U1286" s="32">
        <f t="shared" si="576"/>
        <v>0</v>
      </c>
      <c r="V1286" s="32">
        <f t="shared" si="577"/>
        <v>0</v>
      </c>
      <c r="W1286" s="50"/>
      <c r="X1286" s="51"/>
      <c r="Y1286" s="113"/>
      <c r="Z1286" s="113"/>
      <c r="AA1286" s="172"/>
      <c r="AB1286" s="3"/>
      <c r="AC1286" s="5"/>
      <c r="AD1286" s="5"/>
    </row>
    <row r="1287" spans="1:30">
      <c r="A1287" s="85"/>
      <c r="B1287" s="101"/>
      <c r="C1287" s="67"/>
      <c r="D1287" s="14"/>
      <c r="E1287" s="15"/>
      <c r="F1287" s="14"/>
      <c r="G1287" s="28"/>
      <c r="H1287" s="29"/>
      <c r="I1287" s="14"/>
      <c r="J1287" s="30"/>
      <c r="K1287" s="31"/>
      <c r="L1287" s="21"/>
      <c r="M1287" s="28"/>
      <c r="N1287" s="28"/>
      <c r="O1287" s="28"/>
      <c r="P1287" s="67"/>
      <c r="Q1287" s="163"/>
      <c r="R1287" s="164"/>
      <c r="S1287" s="165"/>
      <c r="T1287" s="32"/>
      <c r="U1287" s="32">
        <f t="shared" si="576"/>
        <v>0</v>
      </c>
      <c r="V1287" s="32">
        <f t="shared" si="577"/>
        <v>0</v>
      </c>
      <c r="W1287" s="50"/>
      <c r="X1287" s="51"/>
      <c r="Y1287" s="113"/>
      <c r="Z1287" s="113"/>
      <c r="AA1287" s="172"/>
      <c r="AB1287" s="3"/>
      <c r="AC1287" s="5"/>
      <c r="AD1287" s="5"/>
    </row>
    <row r="1288" spans="1:30">
      <c r="A1288" s="85"/>
      <c r="B1288" s="101"/>
      <c r="C1288" s="67"/>
      <c r="D1288" s="14"/>
      <c r="E1288" s="15"/>
      <c r="F1288" s="14"/>
      <c r="G1288" s="28"/>
      <c r="H1288" s="29"/>
      <c r="I1288" s="14"/>
      <c r="J1288" s="30"/>
      <c r="K1288" s="31"/>
      <c r="L1288" s="21"/>
      <c r="M1288" s="28"/>
      <c r="N1288" s="28"/>
      <c r="O1288" s="28"/>
      <c r="P1288" s="67"/>
      <c r="Q1288" s="163"/>
      <c r="R1288" s="164"/>
      <c r="S1288" s="165"/>
      <c r="T1288" s="32"/>
      <c r="U1288" s="32">
        <f t="shared" si="576"/>
        <v>0</v>
      </c>
      <c r="V1288" s="32">
        <f t="shared" si="577"/>
        <v>0</v>
      </c>
      <c r="W1288" s="50"/>
      <c r="X1288" s="51"/>
      <c r="Y1288" s="113"/>
      <c r="Z1288" s="113"/>
      <c r="AA1288" s="172"/>
      <c r="AB1288" s="3"/>
      <c r="AC1288" s="5"/>
      <c r="AD1288" s="5"/>
    </row>
    <row r="1289" spans="1:30">
      <c r="A1289" s="85"/>
      <c r="B1289" s="101"/>
      <c r="C1289" s="67"/>
      <c r="D1289" s="14"/>
      <c r="E1289" s="15"/>
      <c r="F1289" s="14"/>
      <c r="G1289" s="28"/>
      <c r="H1289" s="29"/>
      <c r="I1289" s="14"/>
      <c r="J1289" s="30"/>
      <c r="K1289" s="31"/>
      <c r="L1289" s="21"/>
      <c r="M1289" s="28"/>
      <c r="N1289" s="28"/>
      <c r="O1289" s="28"/>
      <c r="P1289" s="67"/>
      <c r="Q1289" s="163"/>
      <c r="R1289" s="164"/>
      <c r="S1289" s="165"/>
      <c r="T1289" s="32"/>
      <c r="U1289" s="32">
        <f t="shared" si="576"/>
        <v>0</v>
      </c>
      <c r="V1289" s="32">
        <f t="shared" si="577"/>
        <v>0</v>
      </c>
      <c r="W1289" s="50"/>
      <c r="X1289" s="51"/>
      <c r="Y1289" s="113"/>
      <c r="Z1289" s="113"/>
      <c r="AA1289" s="172"/>
      <c r="AB1289" s="3"/>
      <c r="AC1289" s="5"/>
      <c r="AD1289" s="5"/>
    </row>
    <row r="1290" spans="1:30">
      <c r="A1290" s="85"/>
      <c r="B1290" s="101"/>
      <c r="C1290" s="67"/>
      <c r="D1290" s="14"/>
      <c r="E1290" s="15"/>
      <c r="F1290" s="14"/>
      <c r="G1290" s="28"/>
      <c r="H1290" s="29"/>
      <c r="I1290" s="14"/>
      <c r="J1290" s="30"/>
      <c r="K1290" s="31"/>
      <c r="L1290" s="21"/>
      <c r="M1290" s="28"/>
      <c r="N1290" s="28"/>
      <c r="O1290" s="28"/>
      <c r="P1290" s="67"/>
      <c r="Q1290" s="163"/>
      <c r="R1290" s="164"/>
      <c r="S1290" s="165"/>
      <c r="T1290" s="32"/>
      <c r="U1290" s="32">
        <f t="shared" si="576"/>
        <v>0</v>
      </c>
      <c r="V1290" s="32">
        <f t="shared" si="577"/>
        <v>0</v>
      </c>
      <c r="W1290" s="50"/>
      <c r="X1290" s="51"/>
      <c r="Y1290" s="113"/>
      <c r="Z1290" s="113"/>
      <c r="AA1290" s="172"/>
      <c r="AB1290" s="3"/>
      <c r="AC1290" s="5"/>
      <c r="AD1290" s="5"/>
    </row>
    <row r="1291" spans="1:30">
      <c r="A1291" s="85"/>
      <c r="B1291" s="101"/>
      <c r="C1291" s="67"/>
      <c r="D1291" s="14"/>
      <c r="E1291" s="15"/>
      <c r="F1291" s="14"/>
      <c r="G1291" s="28"/>
      <c r="H1291" s="29"/>
      <c r="I1291" s="14"/>
      <c r="J1291" s="30"/>
      <c r="K1291" s="31"/>
      <c r="L1291" s="21"/>
      <c r="M1291" s="28"/>
      <c r="N1291" s="28"/>
      <c r="O1291" s="28"/>
      <c r="P1291" s="67"/>
      <c r="Q1291" s="163"/>
      <c r="R1291" s="164"/>
      <c r="S1291" s="165"/>
      <c r="T1291" s="32"/>
      <c r="U1291" s="32">
        <f t="shared" si="576"/>
        <v>0</v>
      </c>
      <c r="V1291" s="32">
        <f t="shared" si="577"/>
        <v>0</v>
      </c>
      <c r="W1291" s="50"/>
      <c r="X1291" s="51"/>
      <c r="Y1291" s="113"/>
      <c r="Z1291" s="113"/>
      <c r="AA1291" s="172"/>
      <c r="AB1291" s="3"/>
      <c r="AC1291" s="5"/>
      <c r="AD1291" s="5"/>
    </row>
    <row r="1292" spans="1:30">
      <c r="A1292" s="85"/>
      <c r="B1292" s="101"/>
      <c r="C1292" s="67"/>
      <c r="D1292" s="14"/>
      <c r="E1292" s="15"/>
      <c r="F1292" s="14"/>
      <c r="G1292" s="28"/>
      <c r="H1292" s="29"/>
      <c r="I1292" s="14"/>
      <c r="J1292" s="30"/>
      <c r="K1292" s="31"/>
      <c r="L1292" s="21"/>
      <c r="M1292" s="28"/>
      <c r="N1292" s="28"/>
      <c r="O1292" s="28"/>
      <c r="P1292" s="67"/>
      <c r="Q1292" s="163"/>
      <c r="R1292" s="164"/>
      <c r="S1292" s="165"/>
      <c r="T1292" s="32"/>
      <c r="U1292" s="32">
        <f t="shared" si="576"/>
        <v>0</v>
      </c>
      <c r="V1292" s="32">
        <f t="shared" si="577"/>
        <v>0</v>
      </c>
      <c r="W1292" s="50"/>
      <c r="X1292" s="51"/>
      <c r="Y1292" s="113"/>
      <c r="Z1292" s="113"/>
      <c r="AA1292" s="172"/>
      <c r="AB1292" s="3"/>
      <c r="AC1292" s="5"/>
      <c r="AD1292" s="5"/>
    </row>
    <row r="1293" spans="1:30">
      <c r="A1293" s="85"/>
      <c r="B1293" s="101"/>
      <c r="C1293" s="67"/>
      <c r="D1293" s="14"/>
      <c r="E1293" s="15"/>
      <c r="F1293" s="14"/>
      <c r="G1293" s="28"/>
      <c r="H1293" s="29"/>
      <c r="I1293" s="14"/>
      <c r="J1293" s="30"/>
      <c r="K1293" s="31"/>
      <c r="L1293" s="21"/>
      <c r="M1293" s="28"/>
      <c r="N1293" s="28"/>
      <c r="O1293" s="28"/>
      <c r="P1293" s="67"/>
      <c r="Q1293" s="163"/>
      <c r="R1293" s="164"/>
      <c r="S1293" s="165"/>
      <c r="T1293" s="32"/>
      <c r="U1293" s="32">
        <f t="shared" si="576"/>
        <v>0</v>
      </c>
      <c r="V1293" s="32">
        <f t="shared" si="577"/>
        <v>0</v>
      </c>
      <c r="W1293" s="50"/>
      <c r="X1293" s="51"/>
      <c r="Y1293" s="113"/>
      <c r="Z1293" s="113"/>
      <c r="AA1293" s="172"/>
      <c r="AB1293" s="3"/>
      <c r="AC1293" s="5"/>
      <c r="AD1293" s="5"/>
    </row>
    <row r="1294" spans="1:30">
      <c r="A1294" s="85"/>
      <c r="B1294" s="101"/>
      <c r="C1294" s="67"/>
      <c r="D1294" s="14"/>
      <c r="E1294" s="15"/>
      <c r="F1294" s="14"/>
      <c r="G1294" s="28"/>
      <c r="H1294" s="29"/>
      <c r="I1294" s="14"/>
      <c r="J1294" s="18"/>
      <c r="K1294" s="31"/>
      <c r="L1294" s="21"/>
      <c r="M1294" s="28"/>
      <c r="N1294" s="28"/>
      <c r="O1294" s="28"/>
      <c r="P1294" s="67"/>
      <c r="Q1294" s="163"/>
      <c r="R1294" s="164"/>
      <c r="S1294" s="165"/>
      <c r="T1294" s="32"/>
      <c r="U1294" s="32">
        <f t="shared" si="576"/>
        <v>0</v>
      </c>
      <c r="V1294" s="32">
        <f t="shared" si="577"/>
        <v>0</v>
      </c>
      <c r="W1294" s="50"/>
      <c r="X1294" s="51"/>
      <c r="Y1294" s="113"/>
      <c r="Z1294" s="113"/>
      <c r="AA1294" s="172"/>
      <c r="AB1294" s="3"/>
      <c r="AC1294" s="5"/>
      <c r="AD1294" s="5"/>
    </row>
    <row r="1295" spans="1:30">
      <c r="A1295" s="85"/>
      <c r="B1295" s="101"/>
      <c r="C1295" s="67"/>
      <c r="D1295" s="14"/>
      <c r="E1295" s="15"/>
      <c r="F1295" s="14"/>
      <c r="G1295" s="28"/>
      <c r="H1295" s="29"/>
      <c r="I1295" s="14"/>
      <c r="J1295" s="18"/>
      <c r="K1295" s="31"/>
      <c r="L1295" s="21"/>
      <c r="M1295" s="28"/>
      <c r="N1295" s="28"/>
      <c r="O1295" s="28"/>
      <c r="P1295" s="67"/>
      <c r="Q1295" s="163"/>
      <c r="R1295" s="164"/>
      <c r="S1295" s="165"/>
      <c r="T1295" s="32"/>
      <c r="U1295" s="32">
        <f t="shared" si="576"/>
        <v>0</v>
      </c>
      <c r="V1295" s="32">
        <f t="shared" si="577"/>
        <v>0</v>
      </c>
      <c r="W1295" s="50"/>
      <c r="X1295" s="51"/>
      <c r="Y1295" s="113"/>
      <c r="Z1295" s="113"/>
      <c r="AA1295" s="172"/>
      <c r="AB1295" s="3"/>
      <c r="AC1295" s="5"/>
      <c r="AD1295" s="5"/>
    </row>
    <row r="1296" spans="1:30">
      <c r="A1296" s="85"/>
      <c r="B1296" s="101"/>
      <c r="C1296" s="67"/>
      <c r="D1296" s="14"/>
      <c r="E1296" s="15"/>
      <c r="F1296" s="14"/>
      <c r="G1296" s="28"/>
      <c r="H1296" s="29"/>
      <c r="I1296" s="14"/>
      <c r="J1296" s="30"/>
      <c r="K1296" s="31"/>
      <c r="L1296" s="21"/>
      <c r="M1296" s="28"/>
      <c r="N1296" s="28"/>
      <c r="O1296" s="28"/>
      <c r="P1296" s="67"/>
      <c r="Q1296" s="163"/>
      <c r="R1296" s="164"/>
      <c r="S1296" s="165"/>
      <c r="T1296" s="32"/>
      <c r="U1296" s="32">
        <f t="shared" si="576"/>
        <v>0</v>
      </c>
      <c r="V1296" s="32">
        <f t="shared" si="577"/>
        <v>0</v>
      </c>
      <c r="W1296" s="50"/>
      <c r="X1296" s="51"/>
      <c r="Y1296" s="113"/>
      <c r="Z1296" s="113"/>
      <c r="AA1296" s="172"/>
      <c r="AB1296" s="3"/>
      <c r="AC1296" s="5"/>
      <c r="AD1296" s="5"/>
    </row>
    <row r="1297" spans="1:30">
      <c r="A1297" s="85"/>
      <c r="B1297" s="101"/>
      <c r="C1297" s="67"/>
      <c r="D1297" s="14"/>
      <c r="E1297" s="15"/>
      <c r="F1297" s="14"/>
      <c r="G1297" s="28"/>
      <c r="H1297" s="29"/>
      <c r="I1297" s="14"/>
      <c r="J1297" s="30"/>
      <c r="K1297" s="31"/>
      <c r="L1297" s="21"/>
      <c r="M1297" s="28"/>
      <c r="N1297" s="28"/>
      <c r="O1297" s="28"/>
      <c r="P1297" s="67"/>
      <c r="Q1297" s="163"/>
      <c r="R1297" s="164"/>
      <c r="S1297" s="165"/>
      <c r="T1297" s="32"/>
      <c r="U1297" s="32">
        <f t="shared" si="576"/>
        <v>0</v>
      </c>
      <c r="V1297" s="32">
        <f t="shared" si="577"/>
        <v>0</v>
      </c>
      <c r="W1297" s="50"/>
      <c r="X1297" s="51"/>
      <c r="Y1297" s="113"/>
      <c r="Z1297" s="113"/>
      <c r="AA1297" s="172"/>
      <c r="AB1297" s="3"/>
      <c r="AC1297" s="5"/>
      <c r="AD1297" s="5"/>
    </row>
    <row r="1298" spans="1:30">
      <c r="A1298" s="85"/>
      <c r="B1298" s="101"/>
      <c r="C1298" s="67"/>
      <c r="D1298" s="14"/>
      <c r="E1298" s="15"/>
      <c r="F1298" s="14"/>
      <c r="G1298" s="28"/>
      <c r="H1298" s="29"/>
      <c r="I1298" s="14"/>
      <c r="J1298" s="18"/>
      <c r="K1298" s="31"/>
      <c r="L1298" s="21"/>
      <c r="M1298" s="28"/>
      <c r="N1298" s="28"/>
      <c r="O1298" s="28"/>
      <c r="P1298" s="67"/>
      <c r="Q1298" s="163"/>
      <c r="R1298" s="164"/>
      <c r="S1298" s="165"/>
      <c r="T1298" s="32"/>
      <c r="U1298" s="32">
        <f t="shared" si="576"/>
        <v>0</v>
      </c>
      <c r="V1298" s="32">
        <f t="shared" si="577"/>
        <v>0</v>
      </c>
      <c r="W1298" s="50"/>
      <c r="X1298" s="51"/>
      <c r="Y1298" s="113"/>
      <c r="Z1298" s="113"/>
      <c r="AA1298" s="172"/>
      <c r="AB1298" s="3"/>
      <c r="AC1298" s="5"/>
      <c r="AD1298" s="5"/>
    </row>
    <row r="1299" spans="1:30">
      <c r="A1299" s="85"/>
      <c r="B1299" s="101"/>
      <c r="C1299" s="67"/>
      <c r="D1299" s="14"/>
      <c r="E1299" s="15"/>
      <c r="F1299" s="14"/>
      <c r="G1299" s="28"/>
      <c r="H1299" s="29"/>
      <c r="I1299" s="14"/>
      <c r="J1299" s="18"/>
      <c r="K1299" s="31"/>
      <c r="L1299" s="21"/>
      <c r="M1299" s="28"/>
      <c r="N1299" s="28"/>
      <c r="O1299" s="28"/>
      <c r="P1299" s="67"/>
      <c r="Q1299" s="163"/>
      <c r="R1299" s="164"/>
      <c r="S1299" s="165"/>
      <c r="T1299" s="32"/>
      <c r="U1299" s="32">
        <f t="shared" si="576"/>
        <v>0</v>
      </c>
      <c r="V1299" s="32">
        <f t="shared" si="577"/>
        <v>0</v>
      </c>
      <c r="W1299" s="50"/>
      <c r="X1299" s="51"/>
      <c r="Y1299" s="113"/>
      <c r="Z1299" s="113"/>
      <c r="AA1299" s="172"/>
      <c r="AB1299" s="3"/>
      <c r="AC1299" s="5"/>
      <c r="AD1299" s="5"/>
    </row>
    <row r="1300" spans="1:30">
      <c r="A1300" s="85"/>
      <c r="B1300" s="101"/>
      <c r="C1300" s="67"/>
      <c r="D1300" s="14"/>
      <c r="E1300" s="15"/>
      <c r="F1300" s="14"/>
      <c r="G1300" s="32"/>
      <c r="H1300" s="29"/>
      <c r="I1300" s="14"/>
      <c r="J1300" s="15"/>
      <c r="K1300" s="31"/>
      <c r="L1300" s="15"/>
      <c r="M1300" s="28"/>
      <c r="N1300" s="28"/>
      <c r="O1300" s="28"/>
      <c r="P1300" s="67"/>
      <c r="Q1300" s="163"/>
      <c r="R1300" s="164"/>
      <c r="S1300" s="165"/>
      <c r="T1300" s="32"/>
      <c r="U1300" s="32">
        <f t="shared" si="576"/>
        <v>0</v>
      </c>
      <c r="V1300" s="32">
        <f t="shared" si="577"/>
        <v>0</v>
      </c>
      <c r="W1300" s="50"/>
      <c r="X1300" s="51"/>
      <c r="Y1300" s="113"/>
      <c r="Z1300" s="113"/>
      <c r="AA1300" s="172"/>
      <c r="AB1300" s="3"/>
      <c r="AC1300" s="5"/>
      <c r="AD1300" s="5"/>
    </row>
    <row r="1301" spans="1:30">
      <c r="A1301" s="85"/>
      <c r="B1301" s="101"/>
      <c r="C1301" s="67"/>
      <c r="D1301" s="14"/>
      <c r="E1301" s="15"/>
      <c r="F1301" s="14"/>
      <c r="G1301" s="32"/>
      <c r="H1301" s="29"/>
      <c r="I1301" s="14"/>
      <c r="J1301" s="15"/>
      <c r="K1301" s="31"/>
      <c r="L1301" s="15"/>
      <c r="M1301" s="28"/>
      <c r="N1301" s="28"/>
      <c r="O1301" s="28"/>
      <c r="P1301" s="67"/>
      <c r="Q1301" s="163"/>
      <c r="R1301" s="164"/>
      <c r="S1301" s="165"/>
      <c r="T1301" s="32"/>
      <c r="U1301" s="32">
        <f t="shared" si="576"/>
        <v>0</v>
      </c>
      <c r="V1301" s="32">
        <f t="shared" si="577"/>
        <v>0</v>
      </c>
      <c r="W1301" s="50"/>
      <c r="X1301" s="51"/>
      <c r="Y1301" s="113"/>
      <c r="Z1301" s="113"/>
      <c r="AA1301" s="172"/>
      <c r="AB1301" s="3"/>
      <c r="AC1301" s="5"/>
      <c r="AD1301" s="5"/>
    </row>
    <row r="1302" spans="1:30">
      <c r="A1302" s="85"/>
      <c r="B1302" s="101"/>
      <c r="C1302" s="67"/>
      <c r="D1302" s="14"/>
      <c r="E1302" s="15"/>
      <c r="F1302" s="14"/>
      <c r="G1302" s="28"/>
      <c r="H1302" s="29"/>
      <c r="I1302" s="14"/>
      <c r="J1302" s="30"/>
      <c r="K1302" s="31"/>
      <c r="L1302" s="30"/>
      <c r="M1302" s="31"/>
      <c r="N1302" s="28"/>
      <c r="O1302" s="28"/>
      <c r="P1302" s="67"/>
      <c r="Q1302" s="163"/>
      <c r="R1302" s="164"/>
      <c r="S1302" s="165"/>
      <c r="T1302" s="32"/>
      <c r="U1302" s="32">
        <f t="shared" si="576"/>
        <v>0</v>
      </c>
      <c r="V1302" s="32">
        <f t="shared" si="577"/>
        <v>0</v>
      </c>
      <c r="W1302" s="50"/>
      <c r="X1302" s="51"/>
      <c r="Y1302" s="113"/>
      <c r="Z1302" s="113"/>
      <c r="AA1302" s="172"/>
      <c r="AB1302" s="3"/>
      <c r="AC1302" s="5"/>
      <c r="AD1302" s="5"/>
    </row>
    <row r="1303" spans="1:30">
      <c r="A1303" s="85"/>
      <c r="B1303" s="101"/>
      <c r="C1303" s="67"/>
      <c r="D1303" s="14"/>
      <c r="E1303" s="15"/>
      <c r="F1303" s="14"/>
      <c r="G1303" s="28"/>
      <c r="H1303" s="29"/>
      <c r="I1303" s="14"/>
      <c r="J1303" s="18"/>
      <c r="K1303" s="31"/>
      <c r="L1303" s="21"/>
      <c r="M1303" s="28"/>
      <c r="N1303" s="28"/>
      <c r="O1303" s="28"/>
      <c r="P1303" s="67"/>
      <c r="Q1303" s="163"/>
      <c r="R1303" s="164"/>
      <c r="S1303" s="165"/>
      <c r="T1303" s="32"/>
      <c r="U1303" s="32">
        <f t="shared" si="576"/>
        <v>0</v>
      </c>
      <c r="V1303" s="32">
        <f t="shared" si="577"/>
        <v>0</v>
      </c>
      <c r="W1303" s="50"/>
      <c r="X1303" s="51"/>
      <c r="Y1303" s="113"/>
      <c r="Z1303" s="113"/>
      <c r="AA1303" s="172"/>
      <c r="AB1303" s="3"/>
      <c r="AC1303" s="5"/>
      <c r="AD1303" s="5"/>
    </row>
    <row r="1304" spans="1:30">
      <c r="A1304" s="85"/>
      <c r="B1304" s="101"/>
      <c r="C1304" s="67"/>
      <c r="D1304" s="14"/>
      <c r="E1304" s="15"/>
      <c r="F1304" s="14"/>
      <c r="G1304" s="28"/>
      <c r="H1304" s="29"/>
      <c r="I1304" s="14"/>
      <c r="J1304" s="18"/>
      <c r="K1304" s="31"/>
      <c r="L1304" s="21"/>
      <c r="M1304" s="28"/>
      <c r="N1304" s="28"/>
      <c r="O1304" s="28"/>
      <c r="P1304" s="67"/>
      <c r="Q1304" s="163"/>
      <c r="R1304" s="164"/>
      <c r="S1304" s="165"/>
      <c r="T1304" s="32"/>
      <c r="U1304" s="32">
        <f t="shared" si="576"/>
        <v>0</v>
      </c>
      <c r="V1304" s="32">
        <f t="shared" si="577"/>
        <v>0</v>
      </c>
      <c r="W1304" s="50"/>
      <c r="X1304" s="51"/>
      <c r="Y1304" s="113"/>
      <c r="Z1304" s="113"/>
      <c r="AA1304" s="172"/>
      <c r="AB1304" s="3"/>
      <c r="AC1304" s="5"/>
      <c r="AD1304" s="5"/>
    </row>
    <row r="1305" spans="1:30">
      <c r="A1305" s="85"/>
      <c r="B1305" s="101"/>
      <c r="C1305" s="67"/>
      <c r="D1305" s="14"/>
      <c r="E1305" s="15"/>
      <c r="F1305" s="14"/>
      <c r="G1305" s="28"/>
      <c r="H1305" s="29"/>
      <c r="I1305" s="14"/>
      <c r="J1305" s="30"/>
      <c r="K1305" s="31"/>
      <c r="L1305" s="30"/>
      <c r="M1305" s="31"/>
      <c r="N1305" s="28"/>
      <c r="O1305" s="28"/>
      <c r="P1305" s="67"/>
      <c r="Q1305" s="163"/>
      <c r="R1305" s="164"/>
      <c r="S1305" s="165"/>
      <c r="T1305" s="32"/>
      <c r="U1305" s="32">
        <f t="shared" si="576"/>
        <v>0</v>
      </c>
      <c r="V1305" s="32">
        <f t="shared" si="577"/>
        <v>0</v>
      </c>
      <c r="W1305" s="50"/>
      <c r="X1305" s="51"/>
      <c r="Y1305" s="113"/>
      <c r="Z1305" s="113"/>
      <c r="AA1305" s="172"/>
      <c r="AB1305" s="3"/>
      <c r="AC1305" s="5"/>
      <c r="AD1305" s="5"/>
    </row>
    <row r="1306" spans="1:30">
      <c r="A1306" s="85"/>
      <c r="B1306" s="101"/>
      <c r="C1306" s="67"/>
      <c r="D1306" s="14"/>
      <c r="E1306" s="15"/>
      <c r="F1306" s="14"/>
      <c r="G1306" s="28"/>
      <c r="H1306" s="29"/>
      <c r="I1306" s="14"/>
      <c r="J1306" s="30"/>
      <c r="K1306" s="31"/>
      <c r="L1306" s="30"/>
      <c r="M1306" s="31"/>
      <c r="N1306" s="28"/>
      <c r="O1306" s="28"/>
      <c r="P1306" s="67"/>
      <c r="Q1306" s="163"/>
      <c r="R1306" s="164"/>
      <c r="S1306" s="165"/>
      <c r="T1306" s="32"/>
      <c r="U1306" s="32">
        <f t="shared" si="576"/>
        <v>0</v>
      </c>
      <c r="V1306" s="32">
        <f t="shared" si="577"/>
        <v>0</v>
      </c>
      <c r="W1306" s="50"/>
      <c r="X1306" s="51"/>
      <c r="Y1306" s="113"/>
      <c r="Z1306" s="113"/>
      <c r="AA1306" s="172"/>
      <c r="AB1306" s="3"/>
      <c r="AC1306" s="5"/>
      <c r="AD1306" s="5"/>
    </row>
    <row r="1307" spans="1:30">
      <c r="A1307" s="85"/>
      <c r="B1307" s="101"/>
      <c r="C1307" s="67"/>
      <c r="D1307" s="14"/>
      <c r="E1307" s="15"/>
      <c r="F1307" s="14"/>
      <c r="G1307" s="28"/>
      <c r="H1307" s="29"/>
      <c r="I1307" s="14"/>
      <c r="J1307" s="30"/>
      <c r="K1307" s="31"/>
      <c r="L1307" s="30"/>
      <c r="M1307" s="31"/>
      <c r="N1307" s="28"/>
      <c r="O1307" s="28"/>
      <c r="P1307" s="67"/>
      <c r="Q1307" s="163"/>
      <c r="R1307" s="164"/>
      <c r="S1307" s="165"/>
      <c r="T1307" s="32"/>
      <c r="U1307" s="32">
        <f t="shared" si="576"/>
        <v>0</v>
      </c>
      <c r="V1307" s="32">
        <f t="shared" si="577"/>
        <v>0</v>
      </c>
      <c r="W1307" s="50"/>
      <c r="X1307" s="51"/>
      <c r="Y1307" s="113"/>
      <c r="Z1307" s="113"/>
      <c r="AA1307" s="172"/>
      <c r="AB1307" s="3"/>
      <c r="AC1307" s="5"/>
      <c r="AD1307" s="5"/>
    </row>
    <row r="1308" spans="1:30">
      <c r="A1308" s="85"/>
      <c r="B1308" s="101"/>
      <c r="C1308" s="67"/>
      <c r="D1308" s="14"/>
      <c r="E1308" s="15"/>
      <c r="F1308" s="14"/>
      <c r="G1308" s="28"/>
      <c r="H1308" s="29"/>
      <c r="I1308" s="14"/>
      <c r="J1308" s="30"/>
      <c r="K1308" s="31"/>
      <c r="L1308" s="30"/>
      <c r="M1308" s="31"/>
      <c r="N1308" s="28"/>
      <c r="O1308" s="28"/>
      <c r="P1308" s="67"/>
      <c r="Q1308" s="163"/>
      <c r="R1308" s="164"/>
      <c r="S1308" s="165"/>
      <c r="T1308" s="32"/>
      <c r="U1308" s="32">
        <f t="shared" si="576"/>
        <v>0</v>
      </c>
      <c r="V1308" s="32">
        <f t="shared" si="577"/>
        <v>0</v>
      </c>
      <c r="W1308" s="50"/>
      <c r="X1308" s="51"/>
      <c r="Y1308" s="113"/>
      <c r="Z1308" s="113"/>
      <c r="AA1308" s="172"/>
      <c r="AB1308" s="3"/>
      <c r="AC1308" s="5"/>
      <c r="AD1308" s="5"/>
    </row>
    <row r="1309" spans="1:30">
      <c r="A1309" s="85"/>
      <c r="B1309" s="101"/>
      <c r="C1309" s="67"/>
      <c r="D1309" s="14"/>
      <c r="E1309" s="15"/>
      <c r="F1309" s="14"/>
      <c r="G1309" s="28"/>
      <c r="H1309" s="29"/>
      <c r="I1309" s="14"/>
      <c r="J1309" s="30"/>
      <c r="K1309" s="31"/>
      <c r="L1309" s="30"/>
      <c r="M1309" s="31"/>
      <c r="N1309" s="28"/>
      <c r="O1309" s="28"/>
      <c r="P1309" s="67"/>
      <c r="Q1309" s="163"/>
      <c r="R1309" s="164"/>
      <c r="S1309" s="165"/>
      <c r="T1309" s="32"/>
      <c r="U1309" s="32">
        <f t="shared" si="576"/>
        <v>0</v>
      </c>
      <c r="V1309" s="32">
        <f t="shared" si="577"/>
        <v>0</v>
      </c>
      <c r="W1309" s="50"/>
      <c r="X1309" s="51"/>
      <c r="Y1309" s="113"/>
      <c r="Z1309" s="113"/>
      <c r="AA1309" s="172"/>
      <c r="AB1309" s="3"/>
      <c r="AC1309" s="5"/>
      <c r="AD1309" s="5"/>
    </row>
    <row r="1310" spans="1:30">
      <c r="A1310" s="85"/>
      <c r="B1310" s="101"/>
      <c r="C1310" s="67"/>
      <c r="D1310" s="14"/>
      <c r="E1310" s="15"/>
      <c r="F1310" s="14"/>
      <c r="G1310" s="28"/>
      <c r="H1310" s="29"/>
      <c r="I1310" s="14"/>
      <c r="J1310" s="30"/>
      <c r="K1310" s="31"/>
      <c r="L1310" s="21"/>
      <c r="M1310" s="28"/>
      <c r="N1310" s="28"/>
      <c r="O1310" s="28"/>
      <c r="P1310" s="67"/>
      <c r="Q1310" s="163"/>
      <c r="R1310" s="164"/>
      <c r="S1310" s="165"/>
      <c r="T1310" s="32"/>
      <c r="U1310" s="32">
        <f t="shared" si="576"/>
        <v>0</v>
      </c>
      <c r="V1310" s="32">
        <f t="shared" si="577"/>
        <v>0</v>
      </c>
      <c r="W1310" s="50"/>
      <c r="X1310" s="51"/>
      <c r="Y1310" s="113"/>
      <c r="Z1310" s="113"/>
      <c r="AA1310" s="172"/>
      <c r="AB1310" s="3"/>
      <c r="AC1310" s="5"/>
      <c r="AD1310" s="5"/>
    </row>
    <row r="1311" spans="1:30">
      <c r="A1311" s="85"/>
      <c r="B1311" s="101"/>
      <c r="C1311" s="67"/>
      <c r="D1311" s="14"/>
      <c r="E1311" s="15"/>
      <c r="F1311" s="14"/>
      <c r="G1311" s="28"/>
      <c r="H1311" s="29"/>
      <c r="I1311" s="14"/>
      <c r="J1311" s="30"/>
      <c r="K1311" s="31"/>
      <c r="L1311" s="21"/>
      <c r="M1311" s="28"/>
      <c r="N1311" s="28"/>
      <c r="O1311" s="28"/>
      <c r="P1311" s="67"/>
      <c r="Q1311" s="163"/>
      <c r="R1311" s="164"/>
      <c r="S1311" s="165"/>
      <c r="T1311" s="32"/>
      <c r="U1311" s="32">
        <f t="shared" si="576"/>
        <v>0</v>
      </c>
      <c r="V1311" s="32">
        <f t="shared" si="577"/>
        <v>0</v>
      </c>
      <c r="W1311" s="50"/>
      <c r="X1311" s="51"/>
      <c r="Y1311" s="113"/>
      <c r="Z1311" s="113"/>
      <c r="AA1311" s="172"/>
      <c r="AB1311" s="3"/>
      <c r="AC1311" s="5"/>
      <c r="AD1311" s="5"/>
    </row>
    <row r="1312" spans="1:30">
      <c r="A1312" s="85"/>
      <c r="B1312" s="101"/>
      <c r="C1312" s="67"/>
      <c r="D1312" s="14"/>
      <c r="E1312" s="15"/>
      <c r="F1312" s="14"/>
      <c r="G1312" s="28"/>
      <c r="H1312" s="29"/>
      <c r="I1312" s="14"/>
      <c r="J1312" s="30"/>
      <c r="K1312" s="31"/>
      <c r="L1312" s="21"/>
      <c r="M1312" s="28"/>
      <c r="N1312" s="28"/>
      <c r="O1312" s="28"/>
      <c r="P1312" s="67"/>
      <c r="Q1312" s="163"/>
      <c r="R1312" s="164"/>
      <c r="S1312" s="165"/>
      <c r="T1312" s="32"/>
      <c r="U1312" s="32">
        <f t="shared" si="576"/>
        <v>0</v>
      </c>
      <c r="V1312" s="32">
        <f t="shared" si="577"/>
        <v>0</v>
      </c>
      <c r="W1312" s="50"/>
      <c r="X1312" s="51"/>
      <c r="Y1312" s="113"/>
      <c r="Z1312" s="113"/>
      <c r="AA1312" s="172"/>
      <c r="AB1312" s="3"/>
      <c r="AC1312" s="5"/>
      <c r="AD1312" s="5"/>
    </row>
    <row r="1313" spans="1:30">
      <c r="A1313" s="85"/>
      <c r="B1313" s="101"/>
      <c r="C1313" s="67"/>
      <c r="D1313" s="14"/>
      <c r="E1313" s="15"/>
      <c r="F1313" s="14"/>
      <c r="G1313" s="28"/>
      <c r="H1313" s="29"/>
      <c r="I1313" s="14"/>
      <c r="J1313" s="18"/>
      <c r="K1313" s="31"/>
      <c r="L1313" s="21"/>
      <c r="M1313" s="28"/>
      <c r="N1313" s="28"/>
      <c r="O1313" s="28"/>
      <c r="P1313" s="67"/>
      <c r="Q1313" s="163"/>
      <c r="R1313" s="164"/>
      <c r="S1313" s="165"/>
      <c r="T1313" s="32"/>
      <c r="U1313" s="32">
        <f t="shared" si="576"/>
        <v>0</v>
      </c>
      <c r="V1313" s="32">
        <f t="shared" si="577"/>
        <v>0</v>
      </c>
      <c r="W1313" s="50"/>
      <c r="X1313" s="51"/>
      <c r="Y1313" s="113"/>
      <c r="Z1313" s="113"/>
      <c r="AA1313" s="172"/>
      <c r="AB1313" s="3"/>
      <c r="AC1313" s="5"/>
      <c r="AD1313" s="5"/>
    </row>
    <row r="1314" spans="1:30">
      <c r="A1314" s="85"/>
      <c r="B1314" s="101"/>
      <c r="C1314" s="67"/>
      <c r="D1314" s="14"/>
      <c r="E1314" s="15"/>
      <c r="F1314" s="14"/>
      <c r="G1314" s="28"/>
      <c r="H1314" s="29"/>
      <c r="I1314" s="14"/>
      <c r="J1314" s="18"/>
      <c r="K1314" s="31"/>
      <c r="L1314" s="21"/>
      <c r="M1314" s="28"/>
      <c r="N1314" s="28"/>
      <c r="O1314" s="28"/>
      <c r="P1314" s="67"/>
      <c r="Q1314" s="163"/>
      <c r="R1314" s="164"/>
      <c r="S1314" s="165"/>
      <c r="T1314" s="32"/>
      <c r="U1314" s="32">
        <f t="shared" si="576"/>
        <v>0</v>
      </c>
      <c r="V1314" s="32">
        <f t="shared" si="577"/>
        <v>0</v>
      </c>
      <c r="W1314" s="50"/>
      <c r="X1314" s="51"/>
      <c r="Y1314" s="113"/>
      <c r="Z1314" s="113"/>
      <c r="AA1314" s="172"/>
      <c r="AB1314" s="3"/>
      <c r="AC1314" s="5"/>
      <c r="AD1314" s="5"/>
    </row>
    <row r="1315" spans="1:30">
      <c r="A1315" s="85"/>
      <c r="B1315" s="101"/>
      <c r="C1315" s="67"/>
      <c r="D1315" s="14"/>
      <c r="E1315" s="15"/>
      <c r="F1315" s="14"/>
      <c r="G1315" s="28"/>
      <c r="H1315" s="29"/>
      <c r="I1315" s="14"/>
      <c r="J1315" s="18"/>
      <c r="K1315" s="31"/>
      <c r="L1315" s="21"/>
      <c r="M1315" s="28"/>
      <c r="N1315" s="28"/>
      <c r="O1315" s="28"/>
      <c r="P1315" s="67"/>
      <c r="Q1315" s="163"/>
      <c r="R1315" s="164"/>
      <c r="S1315" s="165"/>
      <c r="T1315" s="32"/>
      <c r="U1315" s="32">
        <f t="shared" si="576"/>
        <v>0</v>
      </c>
      <c r="V1315" s="32">
        <f t="shared" si="577"/>
        <v>0</v>
      </c>
      <c r="W1315" s="50"/>
      <c r="X1315" s="51"/>
      <c r="Y1315" s="113"/>
      <c r="Z1315" s="113"/>
      <c r="AA1315" s="172"/>
      <c r="AB1315" s="3"/>
      <c r="AC1315" s="5"/>
      <c r="AD1315" s="5"/>
    </row>
    <row r="1316" spans="1:30">
      <c r="A1316" s="85"/>
      <c r="B1316" s="101"/>
      <c r="C1316" s="67"/>
      <c r="D1316" s="14"/>
      <c r="E1316" s="15"/>
      <c r="F1316" s="14"/>
      <c r="G1316" s="28"/>
      <c r="H1316" s="29"/>
      <c r="I1316" s="14"/>
      <c r="J1316" s="30"/>
      <c r="K1316" s="31"/>
      <c r="L1316" s="21"/>
      <c r="M1316" s="28"/>
      <c r="N1316" s="28"/>
      <c r="O1316" s="28"/>
      <c r="P1316" s="67"/>
      <c r="Q1316" s="163"/>
      <c r="R1316" s="164"/>
      <c r="S1316" s="165"/>
      <c r="T1316" s="32"/>
      <c r="U1316" s="32">
        <f t="shared" si="576"/>
        <v>0</v>
      </c>
      <c r="V1316" s="32">
        <f t="shared" si="577"/>
        <v>0</v>
      </c>
      <c r="W1316" s="50"/>
      <c r="X1316" s="51"/>
      <c r="Y1316" s="113"/>
      <c r="Z1316" s="113"/>
      <c r="AA1316" s="172"/>
      <c r="AB1316" s="3"/>
      <c r="AC1316" s="5"/>
      <c r="AD1316" s="5"/>
    </row>
    <row r="1317" spans="1:30">
      <c r="A1317" s="85"/>
      <c r="B1317" s="101"/>
      <c r="C1317" s="67"/>
      <c r="D1317" s="14"/>
      <c r="E1317" s="15"/>
      <c r="F1317" s="14"/>
      <c r="G1317" s="28"/>
      <c r="H1317" s="29"/>
      <c r="I1317" s="14"/>
      <c r="J1317" s="18"/>
      <c r="K1317" s="31"/>
      <c r="L1317" s="21"/>
      <c r="M1317" s="28"/>
      <c r="N1317" s="28"/>
      <c r="O1317" s="28"/>
      <c r="P1317" s="67"/>
      <c r="Q1317" s="163"/>
      <c r="R1317" s="164"/>
      <c r="S1317" s="165"/>
      <c r="T1317" s="32"/>
      <c r="U1317" s="32">
        <f t="shared" si="576"/>
        <v>0</v>
      </c>
      <c r="V1317" s="32">
        <f t="shared" si="577"/>
        <v>0</v>
      </c>
      <c r="W1317" s="50"/>
      <c r="X1317" s="51"/>
      <c r="Y1317" s="113"/>
      <c r="Z1317" s="113"/>
      <c r="AA1317" s="172"/>
      <c r="AB1317" s="3"/>
      <c r="AC1317" s="5"/>
      <c r="AD1317" s="5"/>
    </row>
    <row r="1318" spans="1:30">
      <c r="A1318" s="85"/>
      <c r="B1318" s="101"/>
      <c r="C1318" s="67"/>
      <c r="D1318" s="14"/>
      <c r="E1318" s="15"/>
      <c r="F1318" s="14"/>
      <c r="G1318" s="28"/>
      <c r="H1318" s="29"/>
      <c r="I1318" s="14"/>
      <c r="J1318" s="18"/>
      <c r="K1318" s="31"/>
      <c r="L1318" s="21"/>
      <c r="M1318" s="28"/>
      <c r="N1318" s="28"/>
      <c r="O1318" s="28"/>
      <c r="P1318" s="67"/>
      <c r="Q1318" s="163"/>
      <c r="R1318" s="164"/>
      <c r="S1318" s="165"/>
      <c r="T1318" s="32"/>
      <c r="U1318" s="32">
        <f t="shared" si="576"/>
        <v>0</v>
      </c>
      <c r="V1318" s="32">
        <f t="shared" si="577"/>
        <v>0</v>
      </c>
      <c r="W1318" s="50"/>
      <c r="X1318" s="51"/>
      <c r="Y1318" s="113"/>
      <c r="Z1318" s="113"/>
      <c r="AA1318" s="172"/>
      <c r="AB1318" s="3"/>
      <c r="AC1318" s="5"/>
      <c r="AD1318" s="5"/>
    </row>
    <row r="1319" spans="1:30">
      <c r="A1319" s="85"/>
      <c r="B1319" s="101"/>
      <c r="C1319" s="67"/>
      <c r="D1319" s="14"/>
      <c r="E1319" s="15"/>
      <c r="F1319" s="14"/>
      <c r="G1319" s="28"/>
      <c r="H1319" s="29"/>
      <c r="I1319" s="14"/>
      <c r="J1319" s="30"/>
      <c r="K1319" s="31"/>
      <c r="L1319" s="21"/>
      <c r="M1319" s="28"/>
      <c r="N1319" s="28"/>
      <c r="O1319" s="28"/>
      <c r="P1319" s="67"/>
      <c r="Q1319" s="163"/>
      <c r="R1319" s="164"/>
      <c r="S1319" s="165"/>
      <c r="T1319" s="32"/>
      <c r="U1319" s="32">
        <f t="shared" si="576"/>
        <v>0</v>
      </c>
      <c r="V1319" s="32">
        <f t="shared" si="577"/>
        <v>0</v>
      </c>
      <c r="W1319" s="50"/>
      <c r="X1319" s="51"/>
      <c r="Y1319" s="113"/>
      <c r="Z1319" s="113"/>
      <c r="AA1319" s="172"/>
      <c r="AB1319" s="3"/>
      <c r="AC1319" s="5"/>
      <c r="AD1319" s="5"/>
    </row>
    <row r="1320" spans="1:30">
      <c r="A1320" s="85"/>
      <c r="B1320" s="101"/>
      <c r="C1320" s="67"/>
      <c r="D1320" s="14"/>
      <c r="E1320" s="15"/>
      <c r="F1320" s="14"/>
      <c r="G1320" s="28"/>
      <c r="H1320" s="29"/>
      <c r="I1320" s="14"/>
      <c r="J1320" s="15"/>
      <c r="K1320" s="31"/>
      <c r="L1320" s="15"/>
      <c r="M1320" s="31"/>
      <c r="N1320" s="28"/>
      <c r="O1320" s="28"/>
      <c r="P1320" s="67"/>
      <c r="Q1320" s="163"/>
      <c r="R1320" s="164"/>
      <c r="S1320" s="165"/>
      <c r="T1320" s="32"/>
      <c r="U1320" s="32">
        <f t="shared" si="576"/>
        <v>0</v>
      </c>
      <c r="V1320" s="32">
        <f t="shared" si="577"/>
        <v>0</v>
      </c>
      <c r="W1320" s="50"/>
      <c r="X1320" s="51"/>
      <c r="Y1320" s="113"/>
      <c r="Z1320" s="113"/>
      <c r="AA1320" s="172"/>
      <c r="AB1320" s="3"/>
      <c r="AC1320" s="5"/>
      <c r="AD1320" s="5"/>
    </row>
    <row r="1321" spans="1:30">
      <c r="A1321" s="85"/>
      <c r="B1321" s="101"/>
      <c r="C1321" s="67"/>
      <c r="D1321" s="14"/>
      <c r="E1321" s="15"/>
      <c r="F1321" s="14"/>
      <c r="G1321" s="28"/>
      <c r="H1321" s="29"/>
      <c r="I1321" s="14"/>
      <c r="J1321" s="18"/>
      <c r="K1321" s="31"/>
      <c r="L1321" s="21"/>
      <c r="M1321" s="28"/>
      <c r="N1321" s="28"/>
      <c r="O1321" s="28"/>
      <c r="P1321" s="67"/>
      <c r="Q1321" s="163"/>
      <c r="R1321" s="164"/>
      <c r="S1321" s="165"/>
      <c r="T1321" s="32"/>
      <c r="U1321" s="32">
        <f t="shared" si="576"/>
        <v>0</v>
      </c>
      <c r="V1321" s="32">
        <f t="shared" si="577"/>
        <v>0</v>
      </c>
      <c r="W1321" s="50"/>
      <c r="X1321" s="51"/>
      <c r="Y1321" s="113"/>
      <c r="Z1321" s="113"/>
      <c r="AA1321" s="172"/>
      <c r="AB1321" s="3"/>
      <c r="AC1321" s="5"/>
      <c r="AD1321" s="5"/>
    </row>
    <row r="1322" spans="1:30">
      <c r="A1322" s="85"/>
      <c r="B1322" s="101"/>
      <c r="C1322" s="67"/>
      <c r="D1322" s="14"/>
      <c r="E1322" s="15"/>
      <c r="F1322" s="14"/>
      <c r="G1322" s="28"/>
      <c r="H1322" s="29"/>
      <c r="I1322" s="14"/>
      <c r="J1322" s="18"/>
      <c r="K1322" s="31"/>
      <c r="L1322" s="21"/>
      <c r="M1322" s="28"/>
      <c r="N1322" s="28"/>
      <c r="O1322" s="28"/>
      <c r="P1322" s="67"/>
      <c r="Q1322" s="163"/>
      <c r="R1322" s="164"/>
      <c r="S1322" s="165"/>
      <c r="T1322" s="32"/>
      <c r="U1322" s="32">
        <f t="shared" si="576"/>
        <v>0</v>
      </c>
      <c r="V1322" s="32">
        <f t="shared" si="577"/>
        <v>0</v>
      </c>
      <c r="W1322" s="50"/>
      <c r="X1322" s="51"/>
      <c r="Y1322" s="113"/>
      <c r="Z1322" s="113"/>
      <c r="AA1322" s="172"/>
      <c r="AB1322" s="3"/>
      <c r="AC1322" s="5"/>
      <c r="AD1322" s="5"/>
    </row>
    <row r="1323" spans="1:30">
      <c r="A1323" s="85"/>
      <c r="B1323" s="101"/>
      <c r="C1323" s="67"/>
      <c r="D1323" s="14"/>
      <c r="E1323" s="15"/>
      <c r="F1323" s="14"/>
      <c r="G1323" s="28"/>
      <c r="H1323" s="29"/>
      <c r="I1323" s="14"/>
      <c r="J1323" s="30"/>
      <c r="K1323" s="31"/>
      <c r="L1323" s="21"/>
      <c r="M1323" s="28"/>
      <c r="N1323" s="28"/>
      <c r="O1323" s="28"/>
      <c r="P1323" s="67"/>
      <c r="Q1323" s="163"/>
      <c r="R1323" s="164"/>
      <c r="S1323" s="165"/>
      <c r="T1323" s="32"/>
      <c r="U1323" s="32">
        <f t="shared" si="576"/>
        <v>0</v>
      </c>
      <c r="V1323" s="32">
        <f t="shared" si="577"/>
        <v>0</v>
      </c>
      <c r="W1323" s="50"/>
      <c r="X1323" s="51"/>
      <c r="Y1323" s="113"/>
      <c r="Z1323" s="113"/>
      <c r="AA1323" s="172"/>
      <c r="AB1323" s="3"/>
      <c r="AC1323" s="5"/>
      <c r="AD1323" s="5"/>
    </row>
    <row r="1324" spans="1:30">
      <c r="A1324" s="85"/>
      <c r="B1324" s="101"/>
      <c r="C1324" s="67"/>
      <c r="D1324" s="14"/>
      <c r="E1324" s="15"/>
      <c r="F1324" s="14"/>
      <c r="G1324" s="28"/>
      <c r="H1324" s="29"/>
      <c r="I1324" s="14"/>
      <c r="J1324" s="30"/>
      <c r="K1324" s="31"/>
      <c r="L1324" s="21"/>
      <c r="M1324" s="28"/>
      <c r="N1324" s="28"/>
      <c r="O1324" s="28"/>
      <c r="P1324" s="67"/>
      <c r="Q1324" s="163"/>
      <c r="R1324" s="164"/>
      <c r="S1324" s="165"/>
      <c r="T1324" s="32"/>
      <c r="U1324" s="32">
        <f t="shared" si="576"/>
        <v>0</v>
      </c>
      <c r="V1324" s="32">
        <f t="shared" si="577"/>
        <v>0</v>
      </c>
      <c r="W1324" s="50"/>
      <c r="X1324" s="51"/>
      <c r="Y1324" s="113"/>
      <c r="Z1324" s="113"/>
      <c r="AA1324" s="172"/>
      <c r="AB1324" s="3"/>
      <c r="AC1324" s="5"/>
      <c r="AD1324" s="5"/>
    </row>
    <row r="1325" spans="1:30">
      <c r="A1325" s="85"/>
      <c r="B1325" s="101"/>
      <c r="C1325" s="67"/>
      <c r="D1325" s="14"/>
      <c r="E1325" s="15"/>
      <c r="F1325" s="14"/>
      <c r="G1325" s="28"/>
      <c r="H1325" s="29"/>
      <c r="I1325" s="14"/>
      <c r="J1325" s="18"/>
      <c r="K1325" s="31"/>
      <c r="L1325" s="21"/>
      <c r="M1325" s="28"/>
      <c r="N1325" s="28"/>
      <c r="O1325" s="28"/>
      <c r="P1325" s="67"/>
      <c r="Q1325" s="163"/>
      <c r="R1325" s="164"/>
      <c r="S1325" s="165"/>
      <c r="T1325" s="32"/>
      <c r="U1325" s="32">
        <f t="shared" si="576"/>
        <v>0</v>
      </c>
      <c r="V1325" s="32">
        <f t="shared" si="577"/>
        <v>0</v>
      </c>
      <c r="W1325" s="50"/>
      <c r="X1325" s="51"/>
      <c r="Y1325" s="113"/>
      <c r="Z1325" s="113"/>
      <c r="AA1325" s="172"/>
      <c r="AB1325" s="3"/>
      <c r="AC1325" s="5"/>
      <c r="AD1325" s="5"/>
    </row>
    <row r="1326" spans="1:30">
      <c r="A1326" s="85"/>
      <c r="B1326" s="101"/>
      <c r="C1326" s="67"/>
      <c r="D1326" s="14"/>
      <c r="E1326" s="15"/>
      <c r="F1326" s="14"/>
      <c r="G1326" s="28"/>
      <c r="H1326" s="29"/>
      <c r="I1326" s="14"/>
      <c r="J1326" s="30"/>
      <c r="K1326" s="31"/>
      <c r="L1326" s="21"/>
      <c r="M1326" s="28"/>
      <c r="N1326" s="28"/>
      <c r="O1326" s="28"/>
      <c r="P1326" s="67"/>
      <c r="Q1326" s="163"/>
      <c r="R1326" s="164"/>
      <c r="S1326" s="165"/>
      <c r="T1326" s="32"/>
      <c r="U1326" s="32">
        <f t="shared" si="576"/>
        <v>0</v>
      </c>
      <c r="V1326" s="32">
        <f t="shared" si="577"/>
        <v>0</v>
      </c>
      <c r="W1326" s="50"/>
      <c r="X1326" s="86"/>
      <c r="Y1326" s="128"/>
      <c r="Z1326" s="128"/>
      <c r="AA1326" s="172"/>
      <c r="AB1326" s="3"/>
      <c r="AC1326" s="5"/>
      <c r="AD1326" s="5"/>
    </row>
    <row r="1327" spans="1:30">
      <c r="A1327" s="85"/>
      <c r="B1327" s="101"/>
      <c r="C1327" s="67"/>
      <c r="D1327" s="14"/>
      <c r="E1327" s="15"/>
      <c r="F1327" s="14"/>
      <c r="G1327" s="28"/>
      <c r="H1327" s="29"/>
      <c r="I1327" s="14"/>
      <c r="J1327" s="18"/>
      <c r="K1327" s="31"/>
      <c r="L1327" s="33"/>
      <c r="M1327" s="28"/>
      <c r="N1327" s="28"/>
      <c r="O1327" s="28"/>
      <c r="P1327" s="67"/>
      <c r="Q1327" s="163"/>
      <c r="R1327" s="164"/>
      <c r="S1327" s="165"/>
      <c r="T1327" s="32"/>
      <c r="U1327" s="32">
        <f t="shared" si="576"/>
        <v>0</v>
      </c>
      <c r="V1327" s="32">
        <f t="shared" si="577"/>
        <v>0</v>
      </c>
      <c r="W1327" s="50"/>
      <c r="X1327" s="51"/>
      <c r="Y1327" s="113"/>
      <c r="Z1327" s="128"/>
      <c r="AA1327" s="172"/>
      <c r="AB1327" s="3"/>
      <c r="AC1327" s="5"/>
      <c r="AD1327" s="5"/>
    </row>
    <row r="1328" spans="1:30">
      <c r="A1328" s="85"/>
      <c r="B1328" s="101"/>
      <c r="C1328" s="67"/>
      <c r="D1328" s="14"/>
      <c r="E1328" s="15"/>
      <c r="F1328" s="14"/>
      <c r="G1328" s="28"/>
      <c r="H1328" s="29"/>
      <c r="I1328" s="14"/>
      <c r="J1328" s="15"/>
      <c r="K1328" s="28"/>
      <c r="L1328" s="15"/>
      <c r="M1328" s="28"/>
      <c r="N1328" s="28"/>
      <c r="O1328" s="28"/>
      <c r="P1328" s="67"/>
      <c r="Q1328" s="163"/>
      <c r="R1328" s="164"/>
      <c r="S1328" s="165"/>
      <c r="T1328" s="32"/>
      <c r="U1328" s="32">
        <f t="shared" si="576"/>
        <v>0</v>
      </c>
      <c r="V1328" s="32">
        <f t="shared" si="577"/>
        <v>0</v>
      </c>
      <c r="W1328" s="50"/>
      <c r="X1328" s="51"/>
      <c r="Y1328" s="113"/>
      <c r="Z1328" s="128"/>
      <c r="AA1328" s="172"/>
      <c r="AB1328" s="3"/>
      <c r="AC1328" s="5"/>
      <c r="AD1328" s="5"/>
    </row>
    <row r="1329" spans="1:30">
      <c r="A1329" s="85"/>
      <c r="B1329" s="101"/>
      <c r="C1329" s="67"/>
      <c r="D1329" s="14"/>
      <c r="E1329" s="15"/>
      <c r="F1329" s="14"/>
      <c r="G1329" s="28"/>
      <c r="H1329" s="29"/>
      <c r="I1329" s="14"/>
      <c r="J1329" s="18"/>
      <c r="K1329" s="31"/>
      <c r="L1329" s="21"/>
      <c r="M1329" s="28"/>
      <c r="N1329" s="28"/>
      <c r="O1329" s="28"/>
      <c r="P1329" s="67"/>
      <c r="Q1329" s="163"/>
      <c r="R1329" s="164"/>
      <c r="S1329" s="165"/>
      <c r="T1329" s="32"/>
      <c r="U1329" s="32">
        <f t="shared" si="576"/>
        <v>0</v>
      </c>
      <c r="V1329" s="32">
        <f t="shared" si="577"/>
        <v>0</v>
      </c>
      <c r="W1329" s="50"/>
      <c r="X1329" s="51"/>
      <c r="Y1329" s="113"/>
      <c r="Z1329" s="113"/>
      <c r="AA1329" s="172"/>
      <c r="AB1329" s="3"/>
      <c r="AC1329" s="5"/>
      <c r="AD1329" s="5"/>
    </row>
    <row r="1330" spans="1:30">
      <c r="A1330" s="85"/>
      <c r="B1330" s="101"/>
      <c r="C1330" s="67"/>
      <c r="D1330" s="14"/>
      <c r="E1330" s="15"/>
      <c r="F1330" s="14"/>
      <c r="G1330" s="28"/>
      <c r="H1330" s="29"/>
      <c r="I1330" s="14"/>
      <c r="J1330" s="18"/>
      <c r="K1330" s="31"/>
      <c r="L1330" s="21"/>
      <c r="M1330" s="28"/>
      <c r="N1330" s="28"/>
      <c r="O1330" s="28"/>
      <c r="P1330" s="67"/>
      <c r="Q1330" s="163"/>
      <c r="R1330" s="164"/>
      <c r="S1330" s="165"/>
      <c r="T1330" s="32"/>
      <c r="U1330" s="32">
        <f t="shared" si="576"/>
        <v>0</v>
      </c>
      <c r="V1330" s="32">
        <f t="shared" si="577"/>
        <v>0</v>
      </c>
      <c r="W1330" s="50"/>
      <c r="X1330" s="51"/>
      <c r="Y1330" s="113"/>
      <c r="Z1330" s="113"/>
      <c r="AA1330" s="172"/>
      <c r="AB1330" s="3"/>
      <c r="AC1330" s="5"/>
      <c r="AD1330" s="5"/>
    </row>
    <row r="1331" spans="1:30">
      <c r="A1331" s="85"/>
      <c r="B1331" s="101"/>
      <c r="C1331" s="67"/>
      <c r="D1331" s="14"/>
      <c r="E1331" s="15"/>
      <c r="F1331" s="14"/>
      <c r="G1331" s="28"/>
      <c r="H1331" s="29"/>
      <c r="I1331" s="14"/>
      <c r="J1331" s="18"/>
      <c r="K1331" s="31"/>
      <c r="L1331" s="21"/>
      <c r="M1331" s="28"/>
      <c r="N1331" s="28"/>
      <c r="O1331" s="28"/>
      <c r="P1331" s="67"/>
      <c r="Q1331" s="163"/>
      <c r="R1331" s="164"/>
      <c r="S1331" s="165"/>
      <c r="T1331" s="32"/>
      <c r="U1331" s="32">
        <f t="shared" si="576"/>
        <v>0</v>
      </c>
      <c r="V1331" s="32">
        <f t="shared" si="577"/>
        <v>0</v>
      </c>
      <c r="W1331" s="50"/>
      <c r="X1331" s="51"/>
      <c r="Y1331" s="113"/>
      <c r="Z1331" s="113"/>
      <c r="AA1331" s="172"/>
      <c r="AB1331" s="3"/>
      <c r="AC1331" s="5"/>
      <c r="AD1331" s="5"/>
    </row>
    <row r="1332" spans="1:30">
      <c r="A1332" s="85"/>
      <c r="B1332" s="101"/>
      <c r="C1332" s="67"/>
      <c r="D1332" s="14"/>
      <c r="E1332" s="15"/>
      <c r="F1332" s="14"/>
      <c r="G1332" s="28"/>
      <c r="H1332" s="29"/>
      <c r="I1332" s="14"/>
      <c r="J1332" s="18"/>
      <c r="K1332" s="31"/>
      <c r="L1332" s="21"/>
      <c r="M1332" s="28"/>
      <c r="N1332" s="28"/>
      <c r="O1332" s="28"/>
      <c r="P1332" s="67"/>
      <c r="Q1332" s="163"/>
      <c r="R1332" s="164"/>
      <c r="S1332" s="165"/>
      <c r="T1332" s="32"/>
      <c r="U1332" s="32">
        <f t="shared" si="576"/>
        <v>0</v>
      </c>
      <c r="V1332" s="32">
        <f t="shared" si="577"/>
        <v>0</v>
      </c>
      <c r="W1332" s="50"/>
      <c r="X1332" s="51"/>
      <c r="Y1332" s="113"/>
      <c r="Z1332" s="113"/>
      <c r="AA1332" s="172"/>
      <c r="AB1332" s="3"/>
      <c r="AC1332" s="5"/>
      <c r="AD1332" s="5"/>
    </row>
    <row r="1333" spans="1:30">
      <c r="A1333" s="85"/>
      <c r="B1333" s="101"/>
      <c r="C1333" s="67"/>
      <c r="D1333" s="14"/>
      <c r="E1333" s="15"/>
      <c r="F1333" s="14"/>
      <c r="G1333" s="28"/>
      <c r="H1333" s="29"/>
      <c r="I1333" s="14"/>
      <c r="J1333" s="18"/>
      <c r="K1333" s="31"/>
      <c r="L1333" s="21"/>
      <c r="M1333" s="28"/>
      <c r="N1333" s="28"/>
      <c r="O1333" s="28"/>
      <c r="P1333" s="67"/>
      <c r="Q1333" s="163"/>
      <c r="R1333" s="164"/>
      <c r="S1333" s="165"/>
      <c r="T1333" s="32"/>
      <c r="U1333" s="32">
        <f t="shared" si="576"/>
        <v>0</v>
      </c>
      <c r="V1333" s="32">
        <f t="shared" si="577"/>
        <v>0</v>
      </c>
      <c r="W1333" s="50"/>
      <c r="X1333" s="51"/>
      <c r="Y1333" s="113"/>
      <c r="Z1333" s="113"/>
      <c r="AA1333" s="172"/>
      <c r="AB1333" s="3"/>
      <c r="AC1333" s="5"/>
      <c r="AD1333" s="5"/>
    </row>
    <row r="1334" spans="1:30">
      <c r="A1334" s="85"/>
      <c r="B1334" s="101"/>
      <c r="C1334" s="67"/>
      <c r="D1334" s="14"/>
      <c r="E1334" s="15"/>
      <c r="F1334" s="14"/>
      <c r="G1334" s="28"/>
      <c r="H1334" s="29"/>
      <c r="I1334" s="14"/>
      <c r="J1334" s="18"/>
      <c r="K1334" s="31"/>
      <c r="L1334" s="21"/>
      <c r="M1334" s="28"/>
      <c r="N1334" s="28"/>
      <c r="O1334" s="28"/>
      <c r="P1334" s="67"/>
      <c r="Q1334" s="163"/>
      <c r="R1334" s="164"/>
      <c r="S1334" s="165"/>
      <c r="T1334" s="32"/>
      <c r="U1334" s="32">
        <f t="shared" si="576"/>
        <v>0</v>
      </c>
      <c r="V1334" s="32">
        <f t="shared" si="577"/>
        <v>0</v>
      </c>
      <c r="W1334" s="50"/>
      <c r="X1334" s="51"/>
      <c r="Y1334" s="113"/>
      <c r="Z1334" s="113"/>
      <c r="AA1334" s="172"/>
      <c r="AB1334" s="3"/>
      <c r="AC1334" s="5"/>
      <c r="AD1334" s="5"/>
    </row>
    <row r="1335" spans="1:30">
      <c r="A1335" s="85"/>
      <c r="B1335" s="101"/>
      <c r="C1335" s="67"/>
      <c r="D1335" s="14"/>
      <c r="E1335" s="15"/>
      <c r="F1335" s="14"/>
      <c r="G1335" s="28"/>
      <c r="H1335" s="29"/>
      <c r="I1335" s="14"/>
      <c r="J1335" s="18"/>
      <c r="K1335" s="31"/>
      <c r="L1335" s="21"/>
      <c r="M1335" s="28"/>
      <c r="N1335" s="28"/>
      <c r="O1335" s="28"/>
      <c r="P1335" s="67"/>
      <c r="Q1335" s="163"/>
      <c r="R1335" s="164"/>
      <c r="S1335" s="165"/>
      <c r="T1335" s="32"/>
      <c r="U1335" s="32">
        <f t="shared" si="576"/>
        <v>0</v>
      </c>
      <c r="V1335" s="32">
        <f t="shared" si="577"/>
        <v>0</v>
      </c>
      <c r="W1335" s="50"/>
      <c r="X1335" s="51"/>
      <c r="Y1335" s="113"/>
      <c r="Z1335" s="113"/>
      <c r="AA1335" s="172"/>
      <c r="AB1335" s="3"/>
      <c r="AC1335" s="5"/>
      <c r="AD1335" s="5"/>
    </row>
    <row r="1336" spans="1:30">
      <c r="A1336" s="85"/>
      <c r="B1336" s="101"/>
      <c r="C1336" s="67"/>
      <c r="D1336" s="14"/>
      <c r="E1336" s="15"/>
      <c r="F1336" s="14"/>
      <c r="G1336" s="28"/>
      <c r="H1336" s="29"/>
      <c r="I1336" s="14"/>
      <c r="J1336" s="18"/>
      <c r="K1336" s="31"/>
      <c r="L1336" s="21"/>
      <c r="M1336" s="28"/>
      <c r="N1336" s="28"/>
      <c r="O1336" s="28"/>
      <c r="P1336" s="67"/>
      <c r="Q1336" s="163"/>
      <c r="R1336" s="164"/>
      <c r="S1336" s="165"/>
      <c r="T1336" s="32"/>
      <c r="U1336" s="32">
        <f t="shared" si="576"/>
        <v>0</v>
      </c>
      <c r="V1336" s="32">
        <f t="shared" si="577"/>
        <v>0</v>
      </c>
      <c r="W1336" s="50"/>
      <c r="X1336" s="51"/>
      <c r="Y1336" s="113"/>
      <c r="Z1336" s="113"/>
      <c r="AA1336" s="172"/>
      <c r="AB1336" s="3"/>
      <c r="AC1336" s="5"/>
      <c r="AD1336" s="5"/>
    </row>
    <row r="1337" spans="1:30">
      <c r="A1337" s="85"/>
      <c r="B1337" s="101"/>
      <c r="C1337" s="67"/>
      <c r="D1337" s="14"/>
      <c r="E1337" s="15"/>
      <c r="F1337" s="14"/>
      <c r="G1337" s="28"/>
      <c r="H1337" s="29"/>
      <c r="I1337" s="14"/>
      <c r="J1337" s="18"/>
      <c r="K1337" s="31"/>
      <c r="L1337" s="21"/>
      <c r="M1337" s="28"/>
      <c r="N1337" s="28"/>
      <c r="O1337" s="28"/>
      <c r="P1337" s="67"/>
      <c r="Q1337" s="163"/>
      <c r="R1337" s="164"/>
      <c r="S1337" s="165"/>
      <c r="T1337" s="32"/>
      <c r="U1337" s="32">
        <f t="shared" si="576"/>
        <v>0</v>
      </c>
      <c r="V1337" s="32">
        <f t="shared" si="577"/>
        <v>0</v>
      </c>
      <c r="W1337" s="50"/>
      <c r="X1337" s="51"/>
      <c r="Y1337" s="113"/>
      <c r="Z1337" s="113"/>
      <c r="AA1337" s="172"/>
      <c r="AB1337" s="3"/>
      <c r="AC1337" s="5"/>
      <c r="AD1337" s="5"/>
    </row>
    <row r="1338" spans="1:30">
      <c r="A1338" s="85"/>
      <c r="B1338" s="101"/>
      <c r="C1338" s="67"/>
      <c r="D1338" s="14"/>
      <c r="E1338" s="15"/>
      <c r="F1338" s="14"/>
      <c r="G1338" s="28"/>
      <c r="H1338" s="29"/>
      <c r="I1338" s="14"/>
      <c r="J1338" s="15"/>
      <c r="K1338" s="31"/>
      <c r="L1338" s="15"/>
      <c r="M1338" s="28"/>
      <c r="N1338" s="28"/>
      <c r="O1338" s="28"/>
      <c r="P1338" s="67"/>
      <c r="Q1338" s="163"/>
      <c r="R1338" s="164"/>
      <c r="S1338" s="165"/>
      <c r="T1338" s="32"/>
      <c r="U1338" s="32">
        <f t="shared" si="576"/>
        <v>0</v>
      </c>
      <c r="V1338" s="32">
        <f t="shared" si="577"/>
        <v>0</v>
      </c>
      <c r="W1338" s="50"/>
      <c r="X1338" s="51"/>
      <c r="Y1338" s="113"/>
      <c r="Z1338" s="113"/>
      <c r="AA1338" s="172"/>
      <c r="AB1338" s="3"/>
      <c r="AC1338" s="5"/>
      <c r="AD1338" s="5"/>
    </row>
    <row r="1339" spans="1:30">
      <c r="A1339" s="85"/>
      <c r="B1339" s="101"/>
      <c r="C1339" s="67"/>
      <c r="D1339" s="14"/>
      <c r="E1339" s="15"/>
      <c r="F1339" s="14"/>
      <c r="G1339" s="28"/>
      <c r="H1339" s="29"/>
      <c r="I1339" s="14"/>
      <c r="J1339" s="15"/>
      <c r="K1339" s="31"/>
      <c r="L1339" s="15"/>
      <c r="M1339" s="28"/>
      <c r="N1339" s="28"/>
      <c r="O1339" s="28"/>
      <c r="P1339" s="67"/>
      <c r="Q1339" s="163"/>
      <c r="R1339" s="164"/>
      <c r="S1339" s="165"/>
      <c r="T1339" s="32"/>
      <c r="U1339" s="32">
        <f t="shared" si="576"/>
        <v>0</v>
      </c>
      <c r="V1339" s="32">
        <f t="shared" si="577"/>
        <v>0</v>
      </c>
      <c r="W1339" s="50"/>
      <c r="X1339" s="51"/>
      <c r="Y1339" s="113"/>
      <c r="Z1339" s="113"/>
      <c r="AA1339" s="172"/>
      <c r="AB1339" s="3"/>
      <c r="AC1339" s="5"/>
      <c r="AD1339" s="5"/>
    </row>
    <row r="1340" spans="1:30">
      <c r="A1340" s="85"/>
      <c r="B1340" s="101"/>
      <c r="C1340" s="67"/>
      <c r="D1340" s="14"/>
      <c r="E1340" s="15"/>
      <c r="F1340" s="14"/>
      <c r="G1340" s="28"/>
      <c r="H1340" s="29"/>
      <c r="I1340" s="14"/>
      <c r="J1340" s="15"/>
      <c r="K1340" s="31"/>
      <c r="L1340" s="15"/>
      <c r="M1340" s="28"/>
      <c r="N1340" s="28"/>
      <c r="O1340" s="28"/>
      <c r="P1340" s="67"/>
      <c r="Q1340" s="163"/>
      <c r="R1340" s="164"/>
      <c r="S1340" s="165"/>
      <c r="T1340" s="32"/>
      <c r="U1340" s="32">
        <f t="shared" si="576"/>
        <v>0</v>
      </c>
      <c r="V1340" s="32">
        <f t="shared" si="577"/>
        <v>0</v>
      </c>
      <c r="W1340" s="50"/>
      <c r="X1340" s="51"/>
      <c r="Y1340" s="113"/>
      <c r="Z1340" s="113"/>
      <c r="AA1340" s="172"/>
      <c r="AB1340" s="3"/>
      <c r="AC1340" s="5"/>
      <c r="AD1340" s="5"/>
    </row>
    <row r="1341" spans="1:30">
      <c r="A1341" s="85"/>
      <c r="B1341" s="101"/>
      <c r="C1341" s="67"/>
      <c r="D1341" s="14"/>
      <c r="E1341" s="15"/>
      <c r="F1341" s="14"/>
      <c r="G1341" s="28"/>
      <c r="H1341" s="29"/>
      <c r="I1341" s="14"/>
      <c r="J1341" s="15"/>
      <c r="K1341" s="31"/>
      <c r="L1341" s="15"/>
      <c r="M1341" s="28"/>
      <c r="N1341" s="28"/>
      <c r="O1341" s="28"/>
      <c r="P1341" s="67"/>
      <c r="Q1341" s="163"/>
      <c r="R1341" s="164"/>
      <c r="S1341" s="165"/>
      <c r="T1341" s="32"/>
      <c r="U1341" s="32">
        <f t="shared" si="576"/>
        <v>0</v>
      </c>
      <c r="V1341" s="32">
        <f t="shared" si="577"/>
        <v>0</v>
      </c>
      <c r="W1341" s="50"/>
      <c r="X1341" s="51"/>
      <c r="Y1341" s="113"/>
      <c r="Z1341" s="113"/>
      <c r="AA1341" s="172"/>
      <c r="AB1341" s="3"/>
      <c r="AC1341" s="5"/>
      <c r="AD1341" s="5"/>
    </row>
    <row r="1342" spans="1:30">
      <c r="A1342" s="85"/>
      <c r="B1342" s="101"/>
      <c r="C1342" s="67"/>
      <c r="D1342" s="14"/>
      <c r="E1342" s="15"/>
      <c r="F1342" s="14"/>
      <c r="G1342" s="28"/>
      <c r="H1342" s="29"/>
      <c r="I1342" s="14"/>
      <c r="J1342" s="15"/>
      <c r="K1342" s="31"/>
      <c r="L1342" s="15"/>
      <c r="M1342" s="28"/>
      <c r="N1342" s="28"/>
      <c r="O1342" s="28"/>
      <c r="P1342" s="67"/>
      <c r="Q1342" s="163"/>
      <c r="R1342" s="164"/>
      <c r="S1342" s="165"/>
      <c r="T1342" s="32"/>
      <c r="U1342" s="32">
        <f t="shared" si="576"/>
        <v>0</v>
      </c>
      <c r="V1342" s="32">
        <f t="shared" si="577"/>
        <v>0</v>
      </c>
      <c r="W1342" s="50"/>
      <c r="X1342" s="51"/>
      <c r="Y1342" s="113"/>
      <c r="Z1342" s="113"/>
      <c r="AA1342" s="172"/>
      <c r="AB1342" s="3"/>
      <c r="AC1342" s="5"/>
      <c r="AD1342" s="5"/>
    </row>
    <row r="1343" spans="1:30">
      <c r="A1343" s="85"/>
      <c r="B1343" s="101"/>
      <c r="C1343" s="67"/>
      <c r="D1343" s="14"/>
      <c r="E1343" s="15"/>
      <c r="F1343" s="14"/>
      <c r="G1343" s="28"/>
      <c r="H1343" s="29"/>
      <c r="I1343" s="14"/>
      <c r="J1343" s="18"/>
      <c r="K1343" s="31"/>
      <c r="L1343" s="21"/>
      <c r="M1343" s="28"/>
      <c r="N1343" s="28"/>
      <c r="O1343" s="28"/>
      <c r="P1343" s="67"/>
      <c r="Q1343" s="163"/>
      <c r="R1343" s="164"/>
      <c r="S1343" s="165"/>
      <c r="T1343" s="32"/>
      <c r="U1343" s="32">
        <f t="shared" si="576"/>
        <v>0</v>
      </c>
      <c r="V1343" s="32">
        <f t="shared" si="577"/>
        <v>0</v>
      </c>
      <c r="W1343" s="50"/>
      <c r="X1343" s="51"/>
      <c r="Y1343" s="113"/>
      <c r="Z1343" s="113"/>
      <c r="AA1343" s="172"/>
      <c r="AB1343" s="3"/>
      <c r="AC1343" s="5"/>
      <c r="AD1343" s="5"/>
    </row>
    <row r="1344" spans="1:30">
      <c r="A1344" s="85"/>
      <c r="B1344" s="101"/>
      <c r="C1344" s="67"/>
      <c r="D1344" s="14"/>
      <c r="E1344" s="15"/>
      <c r="F1344" s="14"/>
      <c r="G1344" s="28"/>
      <c r="H1344" s="29"/>
      <c r="I1344" s="14"/>
      <c r="J1344" s="18"/>
      <c r="K1344" s="31"/>
      <c r="L1344" s="21"/>
      <c r="M1344" s="28"/>
      <c r="N1344" s="28"/>
      <c r="O1344" s="28"/>
      <c r="P1344" s="67"/>
      <c r="Q1344" s="163"/>
      <c r="R1344" s="164"/>
      <c r="S1344" s="165"/>
      <c r="T1344" s="32"/>
      <c r="U1344" s="32">
        <f t="shared" ref="U1344:U1407" si="578">T1344*7/100</f>
        <v>0</v>
      </c>
      <c r="V1344" s="32">
        <f t="shared" ref="V1344:V1407" si="579">T1344+U1344</f>
        <v>0</v>
      </c>
      <c r="W1344" s="50"/>
      <c r="X1344" s="51"/>
      <c r="Y1344" s="113"/>
      <c r="Z1344" s="113"/>
      <c r="AA1344" s="172"/>
      <c r="AB1344" s="3"/>
      <c r="AC1344" s="5"/>
      <c r="AD1344" s="5"/>
    </row>
    <row r="1345" spans="1:30">
      <c r="A1345" s="85"/>
      <c r="B1345" s="101"/>
      <c r="C1345" s="67"/>
      <c r="D1345" s="14"/>
      <c r="E1345" s="15"/>
      <c r="F1345" s="14"/>
      <c r="G1345" s="28"/>
      <c r="H1345" s="29"/>
      <c r="I1345" s="14"/>
      <c r="J1345" s="18"/>
      <c r="K1345" s="31"/>
      <c r="L1345" s="21"/>
      <c r="M1345" s="28"/>
      <c r="N1345" s="28"/>
      <c r="O1345" s="28"/>
      <c r="P1345" s="67"/>
      <c r="Q1345" s="163"/>
      <c r="R1345" s="164"/>
      <c r="S1345" s="165"/>
      <c r="T1345" s="32"/>
      <c r="U1345" s="32">
        <f t="shared" si="578"/>
        <v>0</v>
      </c>
      <c r="V1345" s="32">
        <f t="shared" si="579"/>
        <v>0</v>
      </c>
      <c r="W1345" s="50"/>
      <c r="X1345" s="51"/>
      <c r="Y1345" s="113"/>
      <c r="Z1345" s="113"/>
      <c r="AA1345" s="172"/>
      <c r="AB1345" s="3"/>
      <c r="AC1345" s="5"/>
      <c r="AD1345" s="5"/>
    </row>
    <row r="1346" spans="1:30">
      <c r="A1346" s="85"/>
      <c r="B1346" s="101"/>
      <c r="C1346" s="67"/>
      <c r="D1346" s="14"/>
      <c r="E1346" s="15"/>
      <c r="F1346" s="14"/>
      <c r="G1346" s="28"/>
      <c r="H1346" s="29"/>
      <c r="I1346" s="14"/>
      <c r="J1346" s="18"/>
      <c r="K1346" s="31"/>
      <c r="L1346" s="21"/>
      <c r="M1346" s="28"/>
      <c r="N1346" s="28"/>
      <c r="O1346" s="28"/>
      <c r="P1346" s="67"/>
      <c r="Q1346" s="163"/>
      <c r="R1346" s="164"/>
      <c r="S1346" s="165"/>
      <c r="T1346" s="32"/>
      <c r="U1346" s="32">
        <f t="shared" si="578"/>
        <v>0</v>
      </c>
      <c r="V1346" s="32">
        <f t="shared" si="579"/>
        <v>0</v>
      </c>
      <c r="W1346" s="50"/>
      <c r="X1346" s="51"/>
      <c r="Y1346" s="113"/>
      <c r="Z1346" s="113"/>
      <c r="AA1346" s="172"/>
      <c r="AB1346" s="3"/>
      <c r="AC1346" s="5"/>
      <c r="AD1346" s="5"/>
    </row>
    <row r="1347" spans="1:30">
      <c r="A1347" s="85"/>
      <c r="B1347" s="101"/>
      <c r="C1347" s="67"/>
      <c r="D1347" s="14"/>
      <c r="E1347" s="15"/>
      <c r="F1347" s="14"/>
      <c r="G1347" s="28"/>
      <c r="H1347" s="29"/>
      <c r="I1347" s="14"/>
      <c r="J1347" s="18"/>
      <c r="K1347" s="31"/>
      <c r="L1347" s="21"/>
      <c r="M1347" s="28"/>
      <c r="N1347" s="28"/>
      <c r="O1347" s="28"/>
      <c r="P1347" s="67"/>
      <c r="Q1347" s="163"/>
      <c r="R1347" s="164"/>
      <c r="S1347" s="165"/>
      <c r="T1347" s="32"/>
      <c r="U1347" s="32">
        <f t="shared" si="578"/>
        <v>0</v>
      </c>
      <c r="V1347" s="32">
        <f t="shared" si="579"/>
        <v>0</v>
      </c>
      <c r="W1347" s="50"/>
      <c r="X1347" s="51"/>
      <c r="Y1347" s="113"/>
      <c r="Z1347" s="113"/>
      <c r="AA1347" s="172"/>
      <c r="AB1347" s="3"/>
      <c r="AC1347" s="5"/>
      <c r="AD1347" s="5"/>
    </row>
    <row r="1348" spans="1:30">
      <c r="A1348" s="85"/>
      <c r="B1348" s="101"/>
      <c r="C1348" s="67"/>
      <c r="D1348" s="14"/>
      <c r="E1348" s="15"/>
      <c r="F1348" s="14"/>
      <c r="G1348" s="28"/>
      <c r="H1348" s="29"/>
      <c r="I1348" s="14"/>
      <c r="J1348" s="18"/>
      <c r="K1348" s="31"/>
      <c r="L1348" s="21"/>
      <c r="M1348" s="28"/>
      <c r="N1348" s="28"/>
      <c r="O1348" s="28"/>
      <c r="P1348" s="67"/>
      <c r="Q1348" s="163"/>
      <c r="R1348" s="164"/>
      <c r="S1348" s="165"/>
      <c r="T1348" s="32"/>
      <c r="U1348" s="32">
        <f t="shared" si="578"/>
        <v>0</v>
      </c>
      <c r="V1348" s="32">
        <f t="shared" si="579"/>
        <v>0</v>
      </c>
      <c r="W1348" s="50"/>
      <c r="X1348" s="51"/>
      <c r="Y1348" s="113"/>
      <c r="Z1348" s="113"/>
      <c r="AA1348" s="172"/>
      <c r="AB1348" s="3"/>
      <c r="AC1348" s="5"/>
      <c r="AD1348" s="5"/>
    </row>
    <row r="1349" spans="1:30">
      <c r="A1349" s="85"/>
      <c r="B1349" s="101"/>
      <c r="C1349" s="67"/>
      <c r="D1349" s="14"/>
      <c r="E1349" s="15"/>
      <c r="F1349" s="14"/>
      <c r="G1349" s="28"/>
      <c r="H1349" s="29"/>
      <c r="I1349" s="14"/>
      <c r="J1349" s="18"/>
      <c r="K1349" s="31"/>
      <c r="L1349" s="21"/>
      <c r="M1349" s="28"/>
      <c r="N1349" s="28"/>
      <c r="O1349" s="28"/>
      <c r="P1349" s="67"/>
      <c r="Q1349" s="163"/>
      <c r="R1349" s="164"/>
      <c r="S1349" s="165"/>
      <c r="T1349" s="32"/>
      <c r="U1349" s="32">
        <f t="shared" si="578"/>
        <v>0</v>
      </c>
      <c r="V1349" s="32">
        <f t="shared" si="579"/>
        <v>0</v>
      </c>
      <c r="W1349" s="50"/>
      <c r="X1349" s="51"/>
      <c r="Y1349" s="113"/>
      <c r="Z1349" s="113"/>
      <c r="AA1349" s="172"/>
      <c r="AB1349" s="3"/>
      <c r="AC1349" s="5"/>
      <c r="AD1349" s="5"/>
    </row>
    <row r="1350" spans="1:30">
      <c r="A1350" s="85"/>
      <c r="B1350" s="101"/>
      <c r="C1350" s="67"/>
      <c r="D1350" s="14"/>
      <c r="E1350" s="15"/>
      <c r="F1350" s="14"/>
      <c r="G1350" s="28"/>
      <c r="H1350" s="29"/>
      <c r="I1350" s="14"/>
      <c r="J1350" s="18"/>
      <c r="K1350" s="31"/>
      <c r="L1350" s="21"/>
      <c r="M1350" s="28"/>
      <c r="N1350" s="28"/>
      <c r="O1350" s="28"/>
      <c r="P1350" s="67"/>
      <c r="Q1350" s="163"/>
      <c r="R1350" s="164"/>
      <c r="S1350" s="165"/>
      <c r="T1350" s="32"/>
      <c r="U1350" s="32">
        <f t="shared" si="578"/>
        <v>0</v>
      </c>
      <c r="V1350" s="32">
        <f t="shared" si="579"/>
        <v>0</v>
      </c>
      <c r="W1350" s="50"/>
      <c r="X1350" s="51"/>
      <c r="Y1350" s="113"/>
      <c r="Z1350" s="113"/>
      <c r="AA1350" s="172"/>
      <c r="AB1350" s="3"/>
      <c r="AC1350" s="5"/>
      <c r="AD1350" s="5"/>
    </row>
    <row r="1351" spans="1:30">
      <c r="A1351" s="85"/>
      <c r="B1351" s="101"/>
      <c r="C1351" s="67"/>
      <c r="D1351" s="14"/>
      <c r="E1351" s="15"/>
      <c r="F1351" s="14"/>
      <c r="G1351" s="28"/>
      <c r="H1351" s="29"/>
      <c r="I1351" s="14"/>
      <c r="J1351" s="18"/>
      <c r="K1351" s="31"/>
      <c r="L1351" s="21"/>
      <c r="M1351" s="28"/>
      <c r="N1351" s="28"/>
      <c r="O1351" s="28"/>
      <c r="P1351" s="67"/>
      <c r="Q1351" s="163"/>
      <c r="R1351" s="164"/>
      <c r="S1351" s="165"/>
      <c r="T1351" s="32"/>
      <c r="U1351" s="32">
        <f t="shared" si="578"/>
        <v>0</v>
      </c>
      <c r="V1351" s="32">
        <f t="shared" si="579"/>
        <v>0</v>
      </c>
      <c r="W1351" s="50"/>
      <c r="X1351" s="51"/>
      <c r="Y1351" s="113"/>
      <c r="Z1351" s="113"/>
      <c r="AA1351" s="172"/>
      <c r="AB1351" s="3"/>
      <c r="AC1351" s="5"/>
      <c r="AD1351" s="5"/>
    </row>
    <row r="1352" spans="1:30">
      <c r="A1352" s="85"/>
      <c r="B1352" s="101"/>
      <c r="C1352" s="67"/>
      <c r="D1352" s="14"/>
      <c r="E1352" s="15"/>
      <c r="F1352" s="14"/>
      <c r="G1352" s="28"/>
      <c r="H1352" s="29"/>
      <c r="I1352" s="14"/>
      <c r="J1352" s="18"/>
      <c r="K1352" s="31"/>
      <c r="L1352" s="21"/>
      <c r="M1352" s="28"/>
      <c r="N1352" s="28"/>
      <c r="O1352" s="28"/>
      <c r="P1352" s="67"/>
      <c r="Q1352" s="163"/>
      <c r="R1352" s="164"/>
      <c r="S1352" s="165"/>
      <c r="T1352" s="32"/>
      <c r="U1352" s="32">
        <f t="shared" si="578"/>
        <v>0</v>
      </c>
      <c r="V1352" s="32">
        <f t="shared" si="579"/>
        <v>0</v>
      </c>
      <c r="W1352" s="50"/>
      <c r="X1352" s="51"/>
      <c r="Y1352" s="113"/>
      <c r="Z1352" s="113"/>
      <c r="AA1352" s="172"/>
      <c r="AB1352" s="3"/>
      <c r="AC1352" s="5"/>
      <c r="AD1352" s="5"/>
    </row>
    <row r="1353" spans="1:30">
      <c r="A1353" s="85"/>
      <c r="B1353" s="101"/>
      <c r="C1353" s="67"/>
      <c r="D1353" s="14"/>
      <c r="E1353" s="15"/>
      <c r="F1353" s="14"/>
      <c r="G1353" s="28"/>
      <c r="H1353" s="29"/>
      <c r="I1353" s="14"/>
      <c r="J1353" s="18"/>
      <c r="K1353" s="31"/>
      <c r="L1353" s="21"/>
      <c r="M1353" s="28"/>
      <c r="N1353" s="28"/>
      <c r="O1353" s="28"/>
      <c r="P1353" s="67"/>
      <c r="Q1353" s="163"/>
      <c r="R1353" s="164"/>
      <c r="S1353" s="165"/>
      <c r="T1353" s="32"/>
      <c r="U1353" s="32">
        <f t="shared" si="578"/>
        <v>0</v>
      </c>
      <c r="V1353" s="32">
        <f t="shared" si="579"/>
        <v>0</v>
      </c>
      <c r="W1353" s="50"/>
      <c r="X1353" s="51"/>
      <c r="Y1353" s="113"/>
      <c r="Z1353" s="113"/>
      <c r="AA1353" s="172"/>
      <c r="AB1353" s="3"/>
      <c r="AC1353" s="5"/>
      <c r="AD1353" s="5"/>
    </row>
    <row r="1354" spans="1:30">
      <c r="A1354" s="85"/>
      <c r="B1354" s="101"/>
      <c r="C1354" s="67"/>
      <c r="D1354" s="14"/>
      <c r="E1354" s="15"/>
      <c r="F1354" s="14"/>
      <c r="G1354" s="28"/>
      <c r="H1354" s="29"/>
      <c r="I1354" s="14"/>
      <c r="J1354" s="18"/>
      <c r="K1354" s="31"/>
      <c r="L1354" s="21"/>
      <c r="M1354" s="28"/>
      <c r="N1354" s="28"/>
      <c r="O1354" s="28"/>
      <c r="P1354" s="67"/>
      <c r="Q1354" s="163"/>
      <c r="R1354" s="164"/>
      <c r="S1354" s="165"/>
      <c r="T1354" s="32"/>
      <c r="U1354" s="32">
        <f t="shared" si="578"/>
        <v>0</v>
      </c>
      <c r="V1354" s="32">
        <f t="shared" si="579"/>
        <v>0</v>
      </c>
      <c r="W1354" s="50"/>
      <c r="X1354" s="51"/>
      <c r="Y1354" s="113"/>
      <c r="Z1354" s="113"/>
      <c r="AA1354" s="172"/>
      <c r="AB1354" s="3"/>
      <c r="AC1354" s="5"/>
      <c r="AD1354" s="5"/>
    </row>
    <row r="1355" spans="1:30">
      <c r="A1355" s="85"/>
      <c r="B1355" s="101"/>
      <c r="C1355" s="67"/>
      <c r="D1355" s="14"/>
      <c r="E1355" s="15"/>
      <c r="F1355" s="14"/>
      <c r="G1355" s="28"/>
      <c r="H1355" s="29"/>
      <c r="I1355" s="14"/>
      <c r="J1355" s="18"/>
      <c r="K1355" s="31"/>
      <c r="L1355" s="21"/>
      <c r="M1355" s="28"/>
      <c r="N1355" s="28"/>
      <c r="O1355" s="28"/>
      <c r="P1355" s="67"/>
      <c r="Q1355" s="163"/>
      <c r="R1355" s="164"/>
      <c r="S1355" s="165"/>
      <c r="T1355" s="32"/>
      <c r="U1355" s="32">
        <f t="shared" si="578"/>
        <v>0</v>
      </c>
      <c r="V1355" s="32">
        <f t="shared" si="579"/>
        <v>0</v>
      </c>
      <c r="W1355" s="50"/>
      <c r="X1355" s="51"/>
      <c r="Y1355" s="113"/>
      <c r="Z1355" s="113"/>
      <c r="AA1355" s="172"/>
      <c r="AB1355" s="3"/>
      <c r="AC1355" s="5"/>
      <c r="AD1355" s="5"/>
    </row>
    <row r="1356" spans="1:30">
      <c r="A1356" s="85"/>
      <c r="B1356" s="101"/>
      <c r="C1356" s="67"/>
      <c r="D1356" s="14"/>
      <c r="E1356" s="15"/>
      <c r="F1356" s="14"/>
      <c r="G1356" s="28"/>
      <c r="H1356" s="29"/>
      <c r="I1356" s="14"/>
      <c r="J1356" s="18"/>
      <c r="K1356" s="31"/>
      <c r="L1356" s="21"/>
      <c r="M1356" s="28"/>
      <c r="N1356" s="28"/>
      <c r="O1356" s="28"/>
      <c r="P1356" s="67"/>
      <c r="Q1356" s="163"/>
      <c r="R1356" s="164"/>
      <c r="S1356" s="165"/>
      <c r="T1356" s="32"/>
      <c r="U1356" s="32">
        <f t="shared" si="578"/>
        <v>0</v>
      </c>
      <c r="V1356" s="32">
        <f t="shared" si="579"/>
        <v>0</v>
      </c>
      <c r="W1356" s="50"/>
      <c r="X1356" s="51"/>
      <c r="Y1356" s="113"/>
      <c r="Z1356" s="113"/>
      <c r="AA1356" s="172"/>
      <c r="AB1356" s="3"/>
      <c r="AC1356" s="5"/>
      <c r="AD1356" s="5"/>
    </row>
    <row r="1357" spans="1:30">
      <c r="A1357" s="85"/>
      <c r="B1357" s="101"/>
      <c r="C1357" s="67"/>
      <c r="D1357" s="14"/>
      <c r="E1357" s="15"/>
      <c r="F1357" s="14"/>
      <c r="G1357" s="28"/>
      <c r="H1357" s="29"/>
      <c r="I1357" s="14"/>
      <c r="J1357" s="18"/>
      <c r="K1357" s="31"/>
      <c r="L1357" s="21"/>
      <c r="M1357" s="28"/>
      <c r="N1357" s="28"/>
      <c r="O1357" s="28"/>
      <c r="P1357" s="67"/>
      <c r="Q1357" s="163"/>
      <c r="R1357" s="164"/>
      <c r="S1357" s="165"/>
      <c r="T1357" s="32"/>
      <c r="U1357" s="32">
        <f t="shared" si="578"/>
        <v>0</v>
      </c>
      <c r="V1357" s="32">
        <f t="shared" si="579"/>
        <v>0</v>
      </c>
      <c r="W1357" s="50"/>
      <c r="X1357" s="51"/>
      <c r="Y1357" s="113"/>
      <c r="Z1357" s="113"/>
      <c r="AA1357" s="172"/>
      <c r="AB1357" s="3"/>
      <c r="AC1357" s="5"/>
      <c r="AD1357" s="5"/>
    </row>
    <row r="1358" spans="1:30">
      <c r="A1358" s="85"/>
      <c r="B1358" s="101"/>
      <c r="C1358" s="67"/>
      <c r="D1358" s="14"/>
      <c r="E1358" s="15"/>
      <c r="F1358" s="14"/>
      <c r="G1358" s="28"/>
      <c r="H1358" s="29"/>
      <c r="I1358" s="14"/>
      <c r="J1358" s="18"/>
      <c r="K1358" s="31"/>
      <c r="L1358" s="21"/>
      <c r="M1358" s="28"/>
      <c r="N1358" s="28"/>
      <c r="O1358" s="28"/>
      <c r="P1358" s="67"/>
      <c r="Q1358" s="163"/>
      <c r="R1358" s="164"/>
      <c r="S1358" s="165"/>
      <c r="T1358" s="32"/>
      <c r="U1358" s="32">
        <f t="shared" si="578"/>
        <v>0</v>
      </c>
      <c r="V1358" s="32">
        <f t="shared" si="579"/>
        <v>0</v>
      </c>
      <c r="W1358" s="50"/>
      <c r="X1358" s="51"/>
      <c r="Y1358" s="113"/>
      <c r="Z1358" s="113"/>
      <c r="AA1358" s="172"/>
      <c r="AB1358" s="3"/>
      <c r="AC1358" s="5"/>
      <c r="AD1358" s="5"/>
    </row>
    <row r="1359" spans="1:30">
      <c r="A1359" s="85"/>
      <c r="B1359" s="101"/>
      <c r="C1359" s="67"/>
      <c r="D1359" s="14"/>
      <c r="E1359" s="15"/>
      <c r="F1359" s="14"/>
      <c r="G1359" s="28"/>
      <c r="H1359" s="29"/>
      <c r="I1359" s="14"/>
      <c r="J1359" s="18"/>
      <c r="K1359" s="31"/>
      <c r="L1359" s="21"/>
      <c r="M1359" s="28"/>
      <c r="N1359" s="28"/>
      <c r="O1359" s="28"/>
      <c r="P1359" s="67"/>
      <c r="Q1359" s="163"/>
      <c r="R1359" s="164"/>
      <c r="S1359" s="165"/>
      <c r="T1359" s="32"/>
      <c r="U1359" s="32">
        <f t="shared" si="578"/>
        <v>0</v>
      </c>
      <c r="V1359" s="32">
        <f t="shared" si="579"/>
        <v>0</v>
      </c>
      <c r="W1359" s="50"/>
      <c r="X1359" s="51"/>
      <c r="Y1359" s="113"/>
      <c r="Z1359" s="113"/>
      <c r="AA1359" s="172"/>
      <c r="AB1359" s="3"/>
      <c r="AC1359" s="5"/>
      <c r="AD1359" s="5"/>
    </row>
    <row r="1360" spans="1:30">
      <c r="A1360" s="85"/>
      <c r="B1360" s="101"/>
      <c r="C1360" s="67"/>
      <c r="D1360" s="14"/>
      <c r="E1360" s="15"/>
      <c r="F1360" s="14"/>
      <c r="G1360" s="28"/>
      <c r="H1360" s="29"/>
      <c r="I1360" s="14"/>
      <c r="J1360" s="18"/>
      <c r="K1360" s="31"/>
      <c r="L1360" s="21"/>
      <c r="M1360" s="28"/>
      <c r="N1360" s="28"/>
      <c r="O1360" s="28"/>
      <c r="P1360" s="67"/>
      <c r="Q1360" s="163"/>
      <c r="R1360" s="164"/>
      <c r="S1360" s="165"/>
      <c r="T1360" s="32"/>
      <c r="U1360" s="32">
        <f t="shared" si="578"/>
        <v>0</v>
      </c>
      <c r="V1360" s="32">
        <f t="shared" si="579"/>
        <v>0</v>
      </c>
      <c r="W1360" s="50"/>
      <c r="X1360" s="51"/>
      <c r="Y1360" s="113"/>
      <c r="Z1360" s="113"/>
      <c r="AA1360" s="172"/>
      <c r="AB1360" s="3"/>
      <c r="AC1360" s="5"/>
      <c r="AD1360" s="5"/>
    </row>
    <row r="1361" spans="1:30">
      <c r="A1361" s="85"/>
      <c r="B1361" s="101"/>
      <c r="C1361" s="67"/>
      <c r="D1361" s="14"/>
      <c r="E1361" s="15"/>
      <c r="F1361" s="14"/>
      <c r="G1361" s="28"/>
      <c r="H1361" s="29"/>
      <c r="I1361" s="14"/>
      <c r="J1361" s="18"/>
      <c r="K1361" s="31"/>
      <c r="L1361" s="21"/>
      <c r="M1361" s="28"/>
      <c r="N1361" s="28"/>
      <c r="O1361" s="28"/>
      <c r="P1361" s="67"/>
      <c r="Q1361" s="163"/>
      <c r="R1361" s="164"/>
      <c r="S1361" s="165"/>
      <c r="T1361" s="32"/>
      <c r="U1361" s="32">
        <f t="shared" si="578"/>
        <v>0</v>
      </c>
      <c r="V1361" s="32">
        <f t="shared" si="579"/>
        <v>0</v>
      </c>
      <c r="W1361" s="50"/>
      <c r="X1361" s="51"/>
      <c r="Y1361" s="113"/>
      <c r="Z1361" s="113"/>
      <c r="AA1361" s="172"/>
      <c r="AB1361" s="3"/>
      <c r="AC1361" s="5"/>
      <c r="AD1361" s="5"/>
    </row>
    <row r="1362" spans="1:30">
      <c r="A1362" s="85"/>
      <c r="B1362" s="101"/>
      <c r="C1362" s="67"/>
      <c r="D1362" s="14"/>
      <c r="E1362" s="15"/>
      <c r="F1362" s="14"/>
      <c r="G1362" s="28"/>
      <c r="H1362" s="29"/>
      <c r="I1362" s="14"/>
      <c r="J1362" s="18"/>
      <c r="K1362" s="31"/>
      <c r="L1362" s="21"/>
      <c r="M1362" s="28"/>
      <c r="N1362" s="28"/>
      <c r="O1362" s="28"/>
      <c r="P1362" s="67"/>
      <c r="Q1362" s="163"/>
      <c r="R1362" s="164"/>
      <c r="S1362" s="165"/>
      <c r="T1362" s="32"/>
      <c r="U1362" s="32">
        <f t="shared" si="578"/>
        <v>0</v>
      </c>
      <c r="V1362" s="32">
        <f t="shared" si="579"/>
        <v>0</v>
      </c>
      <c r="W1362" s="50"/>
      <c r="X1362" s="51"/>
      <c r="Y1362" s="113"/>
      <c r="Z1362" s="113"/>
      <c r="AA1362" s="172"/>
      <c r="AB1362" s="3"/>
      <c r="AC1362" s="5"/>
      <c r="AD1362" s="5"/>
    </row>
    <row r="1363" spans="1:30">
      <c r="A1363" s="85"/>
      <c r="B1363" s="101"/>
      <c r="C1363" s="67"/>
      <c r="D1363" s="14"/>
      <c r="E1363" s="15"/>
      <c r="F1363" s="14"/>
      <c r="G1363" s="28"/>
      <c r="H1363" s="29"/>
      <c r="I1363" s="14"/>
      <c r="J1363" s="18"/>
      <c r="K1363" s="31"/>
      <c r="L1363" s="21"/>
      <c r="M1363" s="28"/>
      <c r="N1363" s="28"/>
      <c r="O1363" s="28"/>
      <c r="P1363" s="67"/>
      <c r="Q1363" s="163"/>
      <c r="R1363" s="164"/>
      <c r="S1363" s="165"/>
      <c r="T1363" s="32"/>
      <c r="U1363" s="32">
        <f t="shared" si="578"/>
        <v>0</v>
      </c>
      <c r="V1363" s="32">
        <f t="shared" si="579"/>
        <v>0</v>
      </c>
      <c r="W1363" s="50"/>
      <c r="X1363" s="51"/>
      <c r="Y1363" s="113"/>
      <c r="Z1363" s="113"/>
      <c r="AA1363" s="172"/>
      <c r="AB1363" s="3"/>
      <c r="AC1363" s="5"/>
      <c r="AD1363" s="5"/>
    </row>
    <row r="1364" spans="1:30">
      <c r="A1364" s="85"/>
      <c r="B1364" s="101"/>
      <c r="C1364" s="67"/>
      <c r="D1364" s="14"/>
      <c r="E1364" s="15"/>
      <c r="F1364" s="14"/>
      <c r="G1364" s="28"/>
      <c r="H1364" s="29"/>
      <c r="I1364" s="14"/>
      <c r="J1364" s="18"/>
      <c r="K1364" s="31"/>
      <c r="L1364" s="21"/>
      <c r="M1364" s="28"/>
      <c r="N1364" s="28"/>
      <c r="O1364" s="28"/>
      <c r="P1364" s="67"/>
      <c r="Q1364" s="163"/>
      <c r="R1364" s="164"/>
      <c r="S1364" s="165"/>
      <c r="T1364" s="32"/>
      <c r="U1364" s="32">
        <f t="shared" si="578"/>
        <v>0</v>
      </c>
      <c r="V1364" s="32">
        <f t="shared" si="579"/>
        <v>0</v>
      </c>
      <c r="W1364" s="50"/>
      <c r="X1364" s="51"/>
      <c r="Y1364" s="113"/>
      <c r="Z1364" s="113"/>
      <c r="AA1364" s="172"/>
      <c r="AB1364" s="3"/>
      <c r="AC1364" s="5"/>
      <c r="AD1364" s="5"/>
    </row>
    <row r="1365" spans="1:30">
      <c r="A1365" s="85"/>
      <c r="B1365" s="101"/>
      <c r="C1365" s="67"/>
      <c r="D1365" s="14"/>
      <c r="E1365" s="15"/>
      <c r="F1365" s="14"/>
      <c r="G1365" s="28"/>
      <c r="H1365" s="29"/>
      <c r="I1365" s="14"/>
      <c r="J1365" s="18"/>
      <c r="K1365" s="31"/>
      <c r="L1365" s="21"/>
      <c r="M1365" s="28"/>
      <c r="N1365" s="28"/>
      <c r="O1365" s="28"/>
      <c r="P1365" s="67"/>
      <c r="Q1365" s="163"/>
      <c r="R1365" s="164"/>
      <c r="S1365" s="165"/>
      <c r="T1365" s="32"/>
      <c r="U1365" s="32">
        <f t="shared" si="578"/>
        <v>0</v>
      </c>
      <c r="V1365" s="32">
        <f t="shared" si="579"/>
        <v>0</v>
      </c>
      <c r="W1365" s="50"/>
      <c r="X1365" s="51"/>
      <c r="Y1365" s="113"/>
      <c r="Z1365" s="113"/>
      <c r="AA1365" s="172"/>
      <c r="AB1365" s="3"/>
      <c r="AC1365" s="5"/>
      <c r="AD1365" s="5"/>
    </row>
    <row r="1366" spans="1:30">
      <c r="A1366" s="85"/>
      <c r="B1366" s="101"/>
      <c r="C1366" s="67"/>
      <c r="D1366" s="14"/>
      <c r="E1366" s="15"/>
      <c r="F1366" s="14"/>
      <c r="G1366" s="28"/>
      <c r="H1366" s="29"/>
      <c r="I1366" s="14"/>
      <c r="J1366" s="18"/>
      <c r="K1366" s="31"/>
      <c r="L1366" s="21"/>
      <c r="M1366" s="28"/>
      <c r="N1366" s="28"/>
      <c r="O1366" s="28"/>
      <c r="P1366" s="67"/>
      <c r="Q1366" s="163"/>
      <c r="R1366" s="164"/>
      <c r="S1366" s="165"/>
      <c r="T1366" s="32"/>
      <c r="U1366" s="32">
        <f t="shared" si="578"/>
        <v>0</v>
      </c>
      <c r="V1366" s="32">
        <f t="shared" si="579"/>
        <v>0</v>
      </c>
      <c r="W1366" s="50"/>
      <c r="X1366" s="51"/>
      <c r="Y1366" s="113"/>
      <c r="Z1366" s="113"/>
      <c r="AA1366" s="172"/>
      <c r="AB1366" s="3"/>
      <c r="AC1366" s="5"/>
      <c r="AD1366" s="5"/>
    </row>
    <row r="1367" spans="1:30">
      <c r="A1367" s="85"/>
      <c r="B1367" s="101"/>
      <c r="C1367" s="67"/>
      <c r="D1367" s="14"/>
      <c r="E1367" s="15"/>
      <c r="F1367" s="14"/>
      <c r="G1367" s="28"/>
      <c r="H1367" s="29"/>
      <c r="I1367" s="14"/>
      <c r="J1367" s="18"/>
      <c r="K1367" s="31"/>
      <c r="L1367" s="21"/>
      <c r="M1367" s="28"/>
      <c r="N1367" s="28"/>
      <c r="O1367" s="28"/>
      <c r="P1367" s="67"/>
      <c r="Q1367" s="163"/>
      <c r="R1367" s="164"/>
      <c r="S1367" s="165"/>
      <c r="T1367" s="32"/>
      <c r="U1367" s="32">
        <f t="shared" si="578"/>
        <v>0</v>
      </c>
      <c r="V1367" s="32">
        <f t="shared" si="579"/>
        <v>0</v>
      </c>
      <c r="W1367" s="50"/>
      <c r="X1367" s="51"/>
      <c r="Y1367" s="113"/>
      <c r="Z1367" s="113"/>
      <c r="AA1367" s="172"/>
      <c r="AB1367" s="3"/>
      <c r="AC1367" s="5"/>
      <c r="AD1367" s="5"/>
    </row>
    <row r="1368" spans="1:30">
      <c r="A1368" s="85"/>
      <c r="B1368" s="101"/>
      <c r="C1368" s="67"/>
      <c r="D1368" s="14"/>
      <c r="E1368" s="15"/>
      <c r="F1368" s="14"/>
      <c r="G1368" s="28"/>
      <c r="H1368" s="29"/>
      <c r="I1368" s="14"/>
      <c r="J1368" s="18"/>
      <c r="K1368" s="31"/>
      <c r="L1368" s="21"/>
      <c r="M1368" s="28"/>
      <c r="N1368" s="28"/>
      <c r="O1368" s="28"/>
      <c r="P1368" s="67"/>
      <c r="Q1368" s="163"/>
      <c r="R1368" s="164"/>
      <c r="S1368" s="165"/>
      <c r="T1368" s="32"/>
      <c r="U1368" s="32">
        <f t="shared" si="578"/>
        <v>0</v>
      </c>
      <c r="V1368" s="32">
        <f t="shared" si="579"/>
        <v>0</v>
      </c>
      <c r="W1368" s="50"/>
      <c r="X1368" s="51"/>
      <c r="Y1368" s="113"/>
      <c r="Z1368" s="113"/>
      <c r="AA1368" s="172"/>
      <c r="AB1368" s="3"/>
      <c r="AC1368" s="5"/>
      <c r="AD1368" s="5"/>
    </row>
    <row r="1369" spans="1:30">
      <c r="A1369" s="85"/>
      <c r="B1369" s="101"/>
      <c r="C1369" s="67"/>
      <c r="D1369" s="14"/>
      <c r="E1369" s="15"/>
      <c r="F1369" s="14"/>
      <c r="G1369" s="28"/>
      <c r="H1369" s="29"/>
      <c r="I1369" s="14"/>
      <c r="J1369" s="18"/>
      <c r="K1369" s="31"/>
      <c r="L1369" s="21"/>
      <c r="M1369" s="28"/>
      <c r="N1369" s="28"/>
      <c r="O1369" s="28"/>
      <c r="P1369" s="67"/>
      <c r="Q1369" s="163"/>
      <c r="R1369" s="164"/>
      <c r="S1369" s="165"/>
      <c r="T1369" s="32"/>
      <c r="U1369" s="32">
        <f t="shared" si="578"/>
        <v>0</v>
      </c>
      <c r="V1369" s="32">
        <f t="shared" si="579"/>
        <v>0</v>
      </c>
      <c r="W1369" s="50"/>
      <c r="X1369" s="51"/>
      <c r="Y1369" s="113"/>
      <c r="Z1369" s="113"/>
      <c r="AA1369" s="172"/>
      <c r="AB1369" s="3"/>
      <c r="AC1369" s="5"/>
      <c r="AD1369" s="5"/>
    </row>
    <row r="1370" spans="1:30">
      <c r="A1370" s="85"/>
      <c r="B1370" s="101"/>
      <c r="C1370" s="67"/>
      <c r="D1370" s="14"/>
      <c r="E1370" s="15"/>
      <c r="F1370" s="14"/>
      <c r="G1370" s="28"/>
      <c r="H1370" s="29"/>
      <c r="I1370" s="14"/>
      <c r="J1370" s="18"/>
      <c r="K1370" s="31"/>
      <c r="L1370" s="21"/>
      <c r="M1370" s="28"/>
      <c r="N1370" s="28"/>
      <c r="O1370" s="28"/>
      <c r="P1370" s="67"/>
      <c r="Q1370" s="163"/>
      <c r="R1370" s="164"/>
      <c r="S1370" s="165"/>
      <c r="T1370" s="32"/>
      <c r="U1370" s="32">
        <f t="shared" si="578"/>
        <v>0</v>
      </c>
      <c r="V1370" s="32">
        <f t="shared" si="579"/>
        <v>0</v>
      </c>
      <c r="W1370" s="50"/>
      <c r="X1370" s="51"/>
      <c r="Y1370" s="113"/>
      <c r="Z1370" s="113"/>
      <c r="AA1370" s="172"/>
      <c r="AB1370" s="3"/>
      <c r="AC1370" s="5"/>
      <c r="AD1370" s="5"/>
    </row>
    <row r="1371" spans="1:30">
      <c r="A1371" s="85"/>
      <c r="B1371" s="101"/>
      <c r="C1371" s="67"/>
      <c r="D1371" s="14"/>
      <c r="E1371" s="15"/>
      <c r="F1371" s="14"/>
      <c r="G1371" s="28"/>
      <c r="H1371" s="29"/>
      <c r="I1371" s="14"/>
      <c r="J1371" s="18"/>
      <c r="K1371" s="31"/>
      <c r="L1371" s="21"/>
      <c r="M1371" s="28"/>
      <c r="N1371" s="28"/>
      <c r="O1371" s="28"/>
      <c r="P1371" s="67"/>
      <c r="Q1371" s="163"/>
      <c r="R1371" s="164"/>
      <c r="S1371" s="165"/>
      <c r="T1371" s="32"/>
      <c r="U1371" s="32">
        <f t="shared" si="578"/>
        <v>0</v>
      </c>
      <c r="V1371" s="32">
        <f t="shared" si="579"/>
        <v>0</v>
      </c>
      <c r="W1371" s="50"/>
      <c r="X1371" s="51"/>
      <c r="Y1371" s="113"/>
      <c r="Z1371" s="113"/>
      <c r="AA1371" s="172"/>
      <c r="AB1371" s="3"/>
      <c r="AC1371" s="5"/>
      <c r="AD1371" s="5"/>
    </row>
    <row r="1372" spans="1:30">
      <c r="A1372" s="85"/>
      <c r="B1372" s="101"/>
      <c r="C1372" s="67"/>
      <c r="D1372" s="14"/>
      <c r="E1372" s="15"/>
      <c r="F1372" s="14"/>
      <c r="G1372" s="28"/>
      <c r="H1372" s="29"/>
      <c r="I1372" s="14"/>
      <c r="J1372" s="18"/>
      <c r="K1372" s="31"/>
      <c r="L1372" s="21"/>
      <c r="M1372" s="28"/>
      <c r="N1372" s="28"/>
      <c r="O1372" s="28"/>
      <c r="P1372" s="67"/>
      <c r="Q1372" s="163"/>
      <c r="R1372" s="164"/>
      <c r="S1372" s="165"/>
      <c r="T1372" s="32"/>
      <c r="U1372" s="32">
        <f t="shared" si="578"/>
        <v>0</v>
      </c>
      <c r="V1372" s="32">
        <f t="shared" si="579"/>
        <v>0</v>
      </c>
      <c r="W1372" s="50"/>
      <c r="X1372" s="51"/>
      <c r="Y1372" s="113"/>
      <c r="Z1372" s="113"/>
      <c r="AA1372" s="172"/>
      <c r="AB1372" s="3"/>
      <c r="AC1372" s="5"/>
      <c r="AD1372" s="5"/>
    </row>
    <row r="1373" spans="1:30">
      <c r="A1373" s="85"/>
      <c r="B1373" s="101"/>
      <c r="C1373" s="67"/>
      <c r="D1373" s="14"/>
      <c r="E1373" s="15"/>
      <c r="F1373" s="14"/>
      <c r="G1373" s="28"/>
      <c r="H1373" s="29"/>
      <c r="I1373" s="14"/>
      <c r="J1373" s="18"/>
      <c r="K1373" s="31"/>
      <c r="L1373" s="21"/>
      <c r="M1373" s="28"/>
      <c r="N1373" s="28"/>
      <c r="O1373" s="28"/>
      <c r="P1373" s="67"/>
      <c r="Q1373" s="163"/>
      <c r="R1373" s="164"/>
      <c r="S1373" s="165"/>
      <c r="T1373" s="32"/>
      <c r="U1373" s="32">
        <f t="shared" si="578"/>
        <v>0</v>
      </c>
      <c r="V1373" s="32">
        <f t="shared" si="579"/>
        <v>0</v>
      </c>
      <c r="W1373" s="50"/>
      <c r="X1373" s="51"/>
      <c r="Y1373" s="113"/>
      <c r="Z1373" s="113"/>
      <c r="AA1373" s="172"/>
      <c r="AB1373" s="3"/>
      <c r="AC1373" s="5"/>
      <c r="AD1373" s="5"/>
    </row>
    <row r="1374" spans="1:30">
      <c r="A1374" s="85"/>
      <c r="B1374" s="101"/>
      <c r="C1374" s="67"/>
      <c r="D1374" s="14"/>
      <c r="E1374" s="15"/>
      <c r="F1374" s="14"/>
      <c r="G1374" s="28"/>
      <c r="H1374" s="29"/>
      <c r="I1374" s="14"/>
      <c r="J1374" s="18"/>
      <c r="K1374" s="31"/>
      <c r="L1374" s="21"/>
      <c r="M1374" s="28"/>
      <c r="N1374" s="28"/>
      <c r="O1374" s="28"/>
      <c r="P1374" s="67"/>
      <c r="Q1374" s="163"/>
      <c r="R1374" s="164"/>
      <c r="S1374" s="165"/>
      <c r="T1374" s="32"/>
      <c r="U1374" s="32">
        <f t="shared" si="578"/>
        <v>0</v>
      </c>
      <c r="V1374" s="32">
        <f t="shared" si="579"/>
        <v>0</v>
      </c>
      <c r="W1374" s="50"/>
      <c r="X1374" s="51"/>
      <c r="Y1374" s="113"/>
      <c r="Z1374" s="113"/>
      <c r="AA1374" s="172"/>
      <c r="AB1374" s="3"/>
      <c r="AC1374" s="5"/>
      <c r="AD1374" s="5"/>
    </row>
    <row r="1375" spans="1:30">
      <c r="A1375" s="85"/>
      <c r="B1375" s="101"/>
      <c r="C1375" s="67"/>
      <c r="D1375" s="14"/>
      <c r="E1375" s="15"/>
      <c r="F1375" s="14"/>
      <c r="G1375" s="28"/>
      <c r="H1375" s="29"/>
      <c r="I1375" s="14"/>
      <c r="J1375" s="18"/>
      <c r="K1375" s="31"/>
      <c r="L1375" s="21"/>
      <c r="M1375" s="28"/>
      <c r="N1375" s="28"/>
      <c r="O1375" s="28"/>
      <c r="P1375" s="67"/>
      <c r="Q1375" s="163"/>
      <c r="R1375" s="164"/>
      <c r="S1375" s="165"/>
      <c r="T1375" s="32"/>
      <c r="U1375" s="32">
        <f t="shared" si="578"/>
        <v>0</v>
      </c>
      <c r="V1375" s="32">
        <f t="shared" si="579"/>
        <v>0</v>
      </c>
      <c r="W1375" s="50"/>
      <c r="X1375" s="51"/>
      <c r="Y1375" s="113"/>
      <c r="Z1375" s="113"/>
      <c r="AA1375" s="172"/>
      <c r="AB1375" s="3"/>
      <c r="AC1375" s="5"/>
      <c r="AD1375" s="5"/>
    </row>
    <row r="1376" spans="1:30">
      <c r="A1376" s="85"/>
      <c r="B1376" s="101"/>
      <c r="C1376" s="67"/>
      <c r="D1376" s="14"/>
      <c r="E1376" s="15"/>
      <c r="F1376" s="14"/>
      <c r="G1376" s="28"/>
      <c r="H1376" s="29"/>
      <c r="I1376" s="14"/>
      <c r="J1376" s="18"/>
      <c r="K1376" s="31"/>
      <c r="L1376" s="21"/>
      <c r="M1376" s="28"/>
      <c r="N1376" s="28"/>
      <c r="O1376" s="28"/>
      <c r="P1376" s="67"/>
      <c r="Q1376" s="163"/>
      <c r="R1376" s="164"/>
      <c r="S1376" s="165"/>
      <c r="T1376" s="32"/>
      <c r="U1376" s="32">
        <f t="shared" si="578"/>
        <v>0</v>
      </c>
      <c r="V1376" s="32">
        <f t="shared" si="579"/>
        <v>0</v>
      </c>
      <c r="W1376" s="50"/>
      <c r="X1376" s="51"/>
      <c r="Y1376" s="113"/>
      <c r="Z1376" s="113"/>
      <c r="AA1376" s="172"/>
      <c r="AB1376" s="3"/>
      <c r="AC1376" s="5"/>
      <c r="AD1376" s="5"/>
    </row>
    <row r="1377" spans="1:30" ht="24" customHeight="1">
      <c r="A1377" s="85"/>
      <c r="B1377" s="101"/>
      <c r="C1377" s="67"/>
      <c r="D1377" s="14"/>
      <c r="E1377" s="15"/>
      <c r="F1377" s="14"/>
      <c r="G1377" s="28"/>
      <c r="H1377" s="29"/>
      <c r="I1377" s="14"/>
      <c r="J1377" s="18"/>
      <c r="K1377" s="31"/>
      <c r="L1377" s="21"/>
      <c r="M1377" s="28"/>
      <c r="N1377" s="28"/>
      <c r="O1377" s="28"/>
      <c r="P1377" s="67"/>
      <c r="Q1377" s="163"/>
      <c r="R1377" s="164"/>
      <c r="S1377" s="165"/>
      <c r="T1377" s="32"/>
      <c r="U1377" s="32">
        <f t="shared" si="578"/>
        <v>0</v>
      </c>
      <c r="V1377" s="32">
        <f t="shared" si="579"/>
        <v>0</v>
      </c>
      <c r="W1377" s="50"/>
      <c r="X1377" s="51"/>
      <c r="Y1377" s="113"/>
      <c r="Z1377" s="113"/>
      <c r="AA1377" s="172"/>
      <c r="AB1377" s="3"/>
      <c r="AC1377" s="5"/>
      <c r="AD1377" s="5"/>
    </row>
    <row r="1378" spans="1:30" ht="24" customHeight="1">
      <c r="A1378" s="85"/>
      <c r="B1378" s="101"/>
      <c r="C1378" s="67"/>
      <c r="D1378" s="14"/>
      <c r="E1378" s="15"/>
      <c r="F1378" s="14"/>
      <c r="G1378" s="28"/>
      <c r="H1378" s="29"/>
      <c r="I1378" s="14"/>
      <c r="J1378" s="18"/>
      <c r="K1378" s="31"/>
      <c r="L1378" s="21"/>
      <c r="M1378" s="28"/>
      <c r="N1378" s="28"/>
      <c r="O1378" s="28"/>
      <c r="P1378" s="67"/>
      <c r="Q1378" s="163"/>
      <c r="R1378" s="164"/>
      <c r="S1378" s="165"/>
      <c r="T1378" s="32"/>
      <c r="U1378" s="32">
        <f t="shared" si="578"/>
        <v>0</v>
      </c>
      <c r="V1378" s="32">
        <f t="shared" si="579"/>
        <v>0</v>
      </c>
      <c r="W1378" s="50"/>
      <c r="X1378" s="51"/>
      <c r="Y1378" s="113"/>
      <c r="Z1378" s="113"/>
      <c r="AA1378" s="172"/>
      <c r="AB1378" s="3"/>
      <c r="AC1378" s="5"/>
      <c r="AD1378" s="5"/>
    </row>
    <row r="1379" spans="1:30" ht="24" customHeight="1">
      <c r="A1379" s="85"/>
      <c r="B1379" s="101"/>
      <c r="C1379" s="67"/>
      <c r="D1379" s="14"/>
      <c r="E1379" s="15"/>
      <c r="F1379" s="14"/>
      <c r="G1379" s="28"/>
      <c r="H1379" s="29"/>
      <c r="I1379" s="14"/>
      <c r="J1379" s="18"/>
      <c r="K1379" s="31"/>
      <c r="L1379" s="21"/>
      <c r="M1379" s="28"/>
      <c r="N1379" s="28"/>
      <c r="O1379" s="28"/>
      <c r="P1379" s="67"/>
      <c r="Q1379" s="163"/>
      <c r="R1379" s="164"/>
      <c r="S1379" s="165"/>
      <c r="T1379" s="32"/>
      <c r="U1379" s="32">
        <f t="shared" si="578"/>
        <v>0</v>
      </c>
      <c r="V1379" s="32">
        <f t="shared" si="579"/>
        <v>0</v>
      </c>
      <c r="W1379" s="50"/>
      <c r="X1379" s="51"/>
      <c r="Y1379" s="113"/>
      <c r="Z1379" s="113"/>
      <c r="AA1379" s="172"/>
      <c r="AB1379" s="3"/>
      <c r="AC1379" s="5"/>
      <c r="AD1379" s="5"/>
    </row>
    <row r="1380" spans="1:30" ht="24" customHeight="1">
      <c r="A1380" s="85"/>
      <c r="B1380" s="101"/>
      <c r="C1380" s="67"/>
      <c r="D1380" s="14"/>
      <c r="E1380" s="15"/>
      <c r="F1380" s="14"/>
      <c r="G1380" s="28"/>
      <c r="H1380" s="29"/>
      <c r="I1380" s="14"/>
      <c r="J1380" s="18"/>
      <c r="K1380" s="31"/>
      <c r="L1380" s="21"/>
      <c r="M1380" s="28"/>
      <c r="N1380" s="28"/>
      <c r="O1380" s="28"/>
      <c r="P1380" s="67"/>
      <c r="Q1380" s="163"/>
      <c r="R1380" s="164"/>
      <c r="S1380" s="165"/>
      <c r="T1380" s="32"/>
      <c r="U1380" s="32">
        <f t="shared" si="578"/>
        <v>0</v>
      </c>
      <c r="V1380" s="32">
        <f t="shared" si="579"/>
        <v>0</v>
      </c>
      <c r="W1380" s="50"/>
      <c r="X1380" s="51"/>
      <c r="Y1380" s="113"/>
      <c r="Z1380" s="113"/>
      <c r="AA1380" s="172"/>
      <c r="AB1380" s="3"/>
      <c r="AC1380" s="5"/>
      <c r="AD1380" s="5"/>
    </row>
    <row r="1381" spans="1:30" ht="24" customHeight="1">
      <c r="A1381" s="85"/>
      <c r="B1381" s="101"/>
      <c r="C1381" s="67"/>
      <c r="D1381" s="14"/>
      <c r="E1381" s="15"/>
      <c r="F1381" s="14"/>
      <c r="G1381" s="28"/>
      <c r="H1381" s="29"/>
      <c r="I1381" s="14"/>
      <c r="J1381" s="18"/>
      <c r="K1381" s="31"/>
      <c r="L1381" s="21"/>
      <c r="M1381" s="28"/>
      <c r="N1381" s="28"/>
      <c r="O1381" s="28"/>
      <c r="P1381" s="67"/>
      <c r="Q1381" s="163"/>
      <c r="R1381" s="164"/>
      <c r="S1381" s="165"/>
      <c r="T1381" s="32"/>
      <c r="U1381" s="32">
        <f t="shared" si="578"/>
        <v>0</v>
      </c>
      <c r="V1381" s="32">
        <f t="shared" si="579"/>
        <v>0</v>
      </c>
      <c r="W1381" s="50"/>
      <c r="X1381" s="51"/>
      <c r="Y1381" s="113"/>
      <c r="Z1381" s="113"/>
      <c r="AA1381" s="172"/>
      <c r="AB1381" s="3"/>
      <c r="AC1381" s="5"/>
      <c r="AD1381" s="5"/>
    </row>
    <row r="1382" spans="1:30" ht="24" customHeight="1">
      <c r="A1382" s="85"/>
      <c r="B1382" s="101"/>
      <c r="C1382" s="67"/>
      <c r="D1382" s="14"/>
      <c r="E1382" s="15"/>
      <c r="F1382" s="14"/>
      <c r="G1382" s="28"/>
      <c r="H1382" s="29"/>
      <c r="I1382" s="14"/>
      <c r="J1382" s="18"/>
      <c r="K1382" s="31"/>
      <c r="L1382" s="21"/>
      <c r="M1382" s="28"/>
      <c r="N1382" s="28"/>
      <c r="O1382" s="28"/>
      <c r="P1382" s="67"/>
      <c r="Q1382" s="163"/>
      <c r="R1382" s="164"/>
      <c r="S1382" s="165"/>
      <c r="T1382" s="32"/>
      <c r="U1382" s="32">
        <f t="shared" si="578"/>
        <v>0</v>
      </c>
      <c r="V1382" s="32">
        <f t="shared" si="579"/>
        <v>0</v>
      </c>
      <c r="W1382" s="50"/>
      <c r="X1382" s="51"/>
      <c r="Y1382" s="113"/>
      <c r="Z1382" s="113"/>
      <c r="AA1382" s="172"/>
      <c r="AB1382" s="3"/>
      <c r="AC1382" s="5"/>
      <c r="AD1382" s="5"/>
    </row>
    <row r="1383" spans="1:30" ht="24" customHeight="1">
      <c r="A1383" s="85"/>
      <c r="B1383" s="101"/>
      <c r="C1383" s="67"/>
      <c r="D1383" s="14"/>
      <c r="E1383" s="15"/>
      <c r="F1383" s="14"/>
      <c r="G1383" s="28"/>
      <c r="H1383" s="29"/>
      <c r="I1383" s="14"/>
      <c r="J1383" s="18"/>
      <c r="K1383" s="31"/>
      <c r="L1383" s="21"/>
      <c r="M1383" s="28"/>
      <c r="N1383" s="28"/>
      <c r="O1383" s="28"/>
      <c r="P1383" s="67"/>
      <c r="Q1383" s="163"/>
      <c r="R1383" s="164"/>
      <c r="S1383" s="165"/>
      <c r="T1383" s="32"/>
      <c r="U1383" s="32">
        <f t="shared" si="578"/>
        <v>0</v>
      </c>
      <c r="V1383" s="32">
        <f t="shared" si="579"/>
        <v>0</v>
      </c>
      <c r="W1383" s="50"/>
      <c r="X1383" s="51"/>
      <c r="Y1383" s="113"/>
      <c r="Z1383" s="113"/>
      <c r="AA1383" s="172"/>
      <c r="AB1383" s="3"/>
      <c r="AC1383" s="5"/>
      <c r="AD1383" s="5"/>
    </row>
    <row r="1384" spans="1:30" ht="24" customHeight="1">
      <c r="A1384" s="85"/>
      <c r="B1384" s="101"/>
      <c r="C1384" s="67"/>
      <c r="D1384" s="14"/>
      <c r="E1384" s="15"/>
      <c r="F1384" s="14"/>
      <c r="G1384" s="28"/>
      <c r="H1384" s="29"/>
      <c r="I1384" s="14"/>
      <c r="J1384" s="18"/>
      <c r="K1384" s="31"/>
      <c r="L1384" s="21"/>
      <c r="M1384" s="28"/>
      <c r="N1384" s="28"/>
      <c r="O1384" s="28"/>
      <c r="P1384" s="67"/>
      <c r="Q1384" s="163"/>
      <c r="R1384" s="164"/>
      <c r="S1384" s="165"/>
      <c r="T1384" s="32"/>
      <c r="U1384" s="32">
        <f t="shared" si="578"/>
        <v>0</v>
      </c>
      <c r="V1384" s="32">
        <f t="shared" si="579"/>
        <v>0</v>
      </c>
      <c r="W1384" s="50"/>
      <c r="X1384" s="51"/>
      <c r="Y1384" s="113"/>
      <c r="Z1384" s="113"/>
      <c r="AA1384" s="172"/>
      <c r="AB1384" s="3"/>
      <c r="AC1384" s="5"/>
      <c r="AD1384" s="5"/>
    </row>
    <row r="1385" spans="1:30" ht="24" customHeight="1">
      <c r="A1385" s="85"/>
      <c r="B1385" s="101"/>
      <c r="C1385" s="67"/>
      <c r="D1385" s="14"/>
      <c r="E1385" s="15"/>
      <c r="F1385" s="14"/>
      <c r="G1385" s="28"/>
      <c r="H1385" s="29"/>
      <c r="I1385" s="14"/>
      <c r="J1385" s="18"/>
      <c r="K1385" s="31"/>
      <c r="L1385" s="21"/>
      <c r="M1385" s="28"/>
      <c r="N1385" s="28"/>
      <c r="O1385" s="28"/>
      <c r="P1385" s="67"/>
      <c r="Q1385" s="163"/>
      <c r="R1385" s="164"/>
      <c r="S1385" s="165"/>
      <c r="T1385" s="32"/>
      <c r="U1385" s="32">
        <f t="shared" si="578"/>
        <v>0</v>
      </c>
      <c r="V1385" s="32">
        <f t="shared" si="579"/>
        <v>0</v>
      </c>
      <c r="W1385" s="50"/>
      <c r="X1385" s="51"/>
      <c r="Y1385" s="113"/>
      <c r="Z1385" s="113"/>
      <c r="AA1385" s="172"/>
      <c r="AB1385" s="3"/>
      <c r="AC1385" s="5"/>
      <c r="AD1385" s="5"/>
    </row>
    <row r="1386" spans="1:30" ht="24" customHeight="1">
      <c r="A1386" s="85"/>
      <c r="B1386" s="101"/>
      <c r="C1386" s="67"/>
      <c r="D1386" s="14"/>
      <c r="E1386" s="15"/>
      <c r="F1386" s="14"/>
      <c r="G1386" s="28"/>
      <c r="H1386" s="29"/>
      <c r="I1386" s="14"/>
      <c r="J1386" s="18"/>
      <c r="K1386" s="31"/>
      <c r="L1386" s="21"/>
      <c r="M1386" s="28"/>
      <c r="N1386" s="28"/>
      <c r="O1386" s="28"/>
      <c r="P1386" s="67"/>
      <c r="Q1386" s="163"/>
      <c r="R1386" s="164"/>
      <c r="S1386" s="165"/>
      <c r="T1386" s="32"/>
      <c r="U1386" s="32">
        <f t="shared" si="578"/>
        <v>0</v>
      </c>
      <c r="V1386" s="32">
        <f t="shared" si="579"/>
        <v>0</v>
      </c>
      <c r="W1386" s="50"/>
      <c r="X1386" s="51"/>
      <c r="Y1386" s="113"/>
      <c r="Z1386" s="113"/>
      <c r="AA1386" s="172"/>
      <c r="AB1386" s="3"/>
      <c r="AC1386" s="5"/>
      <c r="AD1386" s="5"/>
    </row>
    <row r="1387" spans="1:30" ht="24" customHeight="1">
      <c r="A1387" s="85"/>
      <c r="B1387" s="101"/>
      <c r="C1387" s="67"/>
      <c r="D1387" s="14"/>
      <c r="E1387" s="15"/>
      <c r="F1387" s="14"/>
      <c r="G1387" s="28"/>
      <c r="H1387" s="29"/>
      <c r="I1387" s="14"/>
      <c r="J1387" s="18"/>
      <c r="K1387" s="31"/>
      <c r="L1387" s="21"/>
      <c r="M1387" s="28"/>
      <c r="N1387" s="28"/>
      <c r="O1387" s="28"/>
      <c r="P1387" s="67"/>
      <c r="Q1387" s="163"/>
      <c r="R1387" s="164"/>
      <c r="S1387" s="165"/>
      <c r="T1387" s="32"/>
      <c r="U1387" s="32">
        <f t="shared" si="578"/>
        <v>0</v>
      </c>
      <c r="V1387" s="32">
        <f t="shared" si="579"/>
        <v>0</v>
      </c>
      <c r="W1387" s="50"/>
      <c r="X1387" s="51"/>
      <c r="Y1387" s="113"/>
      <c r="Z1387" s="113"/>
      <c r="AA1387" s="172"/>
      <c r="AB1387" s="3"/>
      <c r="AC1387" s="5"/>
      <c r="AD1387" s="5"/>
    </row>
    <row r="1388" spans="1:30" ht="24" customHeight="1">
      <c r="A1388" s="85"/>
      <c r="B1388" s="101"/>
      <c r="C1388" s="67"/>
      <c r="D1388" s="14"/>
      <c r="E1388" s="15"/>
      <c r="F1388" s="14"/>
      <c r="G1388" s="28"/>
      <c r="H1388" s="29"/>
      <c r="I1388" s="14"/>
      <c r="J1388" s="18"/>
      <c r="K1388" s="31"/>
      <c r="L1388" s="21"/>
      <c r="M1388" s="28"/>
      <c r="N1388" s="28"/>
      <c r="O1388" s="28"/>
      <c r="P1388" s="67"/>
      <c r="Q1388" s="163"/>
      <c r="R1388" s="164"/>
      <c r="S1388" s="165"/>
      <c r="T1388" s="32"/>
      <c r="U1388" s="32">
        <f t="shared" si="578"/>
        <v>0</v>
      </c>
      <c r="V1388" s="32">
        <f t="shared" si="579"/>
        <v>0</v>
      </c>
      <c r="W1388" s="50"/>
      <c r="X1388" s="51"/>
      <c r="Y1388" s="113"/>
      <c r="Z1388" s="113"/>
      <c r="AA1388" s="172"/>
      <c r="AB1388" s="3"/>
      <c r="AC1388" s="5"/>
      <c r="AD1388" s="5"/>
    </row>
    <row r="1389" spans="1:30" ht="24" customHeight="1">
      <c r="A1389" s="85"/>
      <c r="B1389" s="101"/>
      <c r="C1389" s="67"/>
      <c r="D1389" s="14"/>
      <c r="E1389" s="15"/>
      <c r="F1389" s="14"/>
      <c r="G1389" s="28"/>
      <c r="H1389" s="29"/>
      <c r="I1389" s="14"/>
      <c r="J1389" s="15"/>
      <c r="K1389" s="31"/>
      <c r="L1389" s="15"/>
      <c r="M1389" s="28"/>
      <c r="N1389" s="28"/>
      <c r="O1389" s="28"/>
      <c r="P1389" s="67"/>
      <c r="Q1389" s="163"/>
      <c r="R1389" s="164"/>
      <c r="S1389" s="165"/>
      <c r="T1389" s="32"/>
      <c r="U1389" s="32">
        <f t="shared" si="578"/>
        <v>0</v>
      </c>
      <c r="V1389" s="32">
        <f t="shared" si="579"/>
        <v>0</v>
      </c>
      <c r="W1389" s="50"/>
      <c r="X1389" s="51"/>
      <c r="Y1389" s="113"/>
      <c r="Z1389" s="113"/>
      <c r="AA1389" s="172"/>
      <c r="AB1389" s="3"/>
      <c r="AC1389" s="5"/>
      <c r="AD1389" s="5"/>
    </row>
    <row r="1390" spans="1:30" ht="24" customHeight="1">
      <c r="A1390" s="85"/>
      <c r="B1390" s="101"/>
      <c r="C1390" s="67"/>
      <c r="D1390" s="14"/>
      <c r="E1390" s="15"/>
      <c r="F1390" s="14"/>
      <c r="G1390" s="28"/>
      <c r="H1390" s="29"/>
      <c r="I1390" s="14"/>
      <c r="J1390" s="18"/>
      <c r="K1390" s="31"/>
      <c r="L1390" s="21"/>
      <c r="M1390" s="28"/>
      <c r="N1390" s="28"/>
      <c r="O1390" s="28"/>
      <c r="P1390" s="67"/>
      <c r="Q1390" s="163"/>
      <c r="R1390" s="164"/>
      <c r="S1390" s="165"/>
      <c r="T1390" s="32"/>
      <c r="U1390" s="32">
        <f t="shared" si="578"/>
        <v>0</v>
      </c>
      <c r="V1390" s="32">
        <f t="shared" si="579"/>
        <v>0</v>
      </c>
      <c r="W1390" s="50"/>
      <c r="X1390" s="51"/>
      <c r="Y1390" s="113"/>
      <c r="Z1390" s="113"/>
      <c r="AA1390" s="172"/>
      <c r="AB1390" s="3"/>
      <c r="AC1390" s="5"/>
      <c r="AD1390" s="5"/>
    </row>
    <row r="1391" spans="1:30" ht="24" customHeight="1">
      <c r="A1391" s="85"/>
      <c r="B1391" s="101"/>
      <c r="C1391" s="67"/>
      <c r="D1391" s="14"/>
      <c r="E1391" s="15"/>
      <c r="F1391" s="14"/>
      <c r="G1391" s="28"/>
      <c r="H1391" s="29"/>
      <c r="I1391" s="14"/>
      <c r="J1391" s="18"/>
      <c r="K1391" s="31"/>
      <c r="L1391" s="21"/>
      <c r="M1391" s="28"/>
      <c r="N1391" s="28"/>
      <c r="O1391" s="28"/>
      <c r="P1391" s="67"/>
      <c r="Q1391" s="163"/>
      <c r="R1391" s="164"/>
      <c r="S1391" s="165"/>
      <c r="T1391" s="32"/>
      <c r="U1391" s="32">
        <f t="shared" si="578"/>
        <v>0</v>
      </c>
      <c r="V1391" s="32">
        <f t="shared" si="579"/>
        <v>0</v>
      </c>
      <c r="W1391" s="50"/>
      <c r="X1391" s="51"/>
      <c r="Y1391" s="113"/>
      <c r="Z1391" s="113"/>
      <c r="AA1391" s="172"/>
      <c r="AB1391" s="3"/>
      <c r="AC1391" s="5"/>
      <c r="AD1391" s="5"/>
    </row>
    <row r="1392" spans="1:30" ht="24" customHeight="1">
      <c r="A1392" s="85"/>
      <c r="B1392" s="101"/>
      <c r="C1392" s="67"/>
      <c r="D1392" s="14"/>
      <c r="E1392" s="15"/>
      <c r="F1392" s="14"/>
      <c r="G1392" s="28"/>
      <c r="H1392" s="29"/>
      <c r="I1392" s="14"/>
      <c r="J1392" s="18"/>
      <c r="K1392" s="31"/>
      <c r="L1392" s="21"/>
      <c r="M1392" s="28"/>
      <c r="N1392" s="28"/>
      <c r="O1392" s="28"/>
      <c r="P1392" s="67"/>
      <c r="Q1392" s="163"/>
      <c r="R1392" s="164"/>
      <c r="S1392" s="165"/>
      <c r="T1392" s="32"/>
      <c r="U1392" s="32">
        <f t="shared" si="578"/>
        <v>0</v>
      </c>
      <c r="V1392" s="32">
        <f t="shared" si="579"/>
        <v>0</v>
      </c>
      <c r="W1392" s="50"/>
      <c r="X1392" s="51"/>
      <c r="Y1392" s="113"/>
      <c r="Z1392" s="113"/>
      <c r="AA1392" s="172"/>
      <c r="AB1392" s="3"/>
      <c r="AC1392" s="5"/>
      <c r="AD1392" s="5"/>
    </row>
    <row r="1393" spans="1:30" ht="24" customHeight="1">
      <c r="A1393" s="85"/>
      <c r="B1393" s="101"/>
      <c r="C1393" s="67"/>
      <c r="D1393" s="14"/>
      <c r="E1393" s="15"/>
      <c r="F1393" s="14"/>
      <c r="G1393" s="28"/>
      <c r="H1393" s="29"/>
      <c r="I1393" s="14"/>
      <c r="J1393" s="18"/>
      <c r="K1393" s="31"/>
      <c r="L1393" s="21"/>
      <c r="M1393" s="28"/>
      <c r="N1393" s="28"/>
      <c r="O1393" s="28"/>
      <c r="P1393" s="67"/>
      <c r="Q1393" s="163"/>
      <c r="R1393" s="164"/>
      <c r="S1393" s="165"/>
      <c r="T1393" s="32"/>
      <c r="U1393" s="32">
        <f t="shared" si="578"/>
        <v>0</v>
      </c>
      <c r="V1393" s="32">
        <f t="shared" si="579"/>
        <v>0</v>
      </c>
      <c r="W1393" s="50"/>
      <c r="X1393" s="51"/>
      <c r="Y1393" s="113"/>
      <c r="Z1393" s="113"/>
      <c r="AA1393" s="172"/>
      <c r="AB1393" s="3"/>
      <c r="AC1393" s="5"/>
      <c r="AD1393" s="5"/>
    </row>
    <row r="1394" spans="1:30" ht="24" customHeight="1">
      <c r="A1394" s="85"/>
      <c r="B1394" s="101"/>
      <c r="C1394" s="67"/>
      <c r="D1394" s="14"/>
      <c r="E1394" s="15"/>
      <c r="F1394" s="14"/>
      <c r="G1394" s="28"/>
      <c r="H1394" s="29"/>
      <c r="I1394" s="14"/>
      <c r="J1394" s="18"/>
      <c r="K1394" s="31"/>
      <c r="L1394" s="21"/>
      <c r="M1394" s="28"/>
      <c r="N1394" s="28"/>
      <c r="O1394" s="28"/>
      <c r="P1394" s="67"/>
      <c r="Q1394" s="163"/>
      <c r="R1394" s="164"/>
      <c r="S1394" s="165"/>
      <c r="T1394" s="32"/>
      <c r="U1394" s="32">
        <f t="shared" si="578"/>
        <v>0</v>
      </c>
      <c r="V1394" s="32">
        <f t="shared" si="579"/>
        <v>0</v>
      </c>
      <c r="W1394" s="50"/>
      <c r="X1394" s="51"/>
      <c r="Y1394" s="113"/>
      <c r="Z1394" s="113"/>
      <c r="AA1394" s="172"/>
      <c r="AB1394" s="3"/>
      <c r="AC1394" s="5"/>
      <c r="AD1394" s="5"/>
    </row>
    <row r="1395" spans="1:30" ht="24" customHeight="1">
      <c r="A1395" s="85"/>
      <c r="B1395" s="101"/>
      <c r="C1395" s="67"/>
      <c r="D1395" s="14"/>
      <c r="E1395" s="15"/>
      <c r="F1395" s="14"/>
      <c r="G1395" s="28"/>
      <c r="H1395" s="29"/>
      <c r="I1395" s="14"/>
      <c r="J1395" s="18"/>
      <c r="K1395" s="31"/>
      <c r="L1395" s="21"/>
      <c r="M1395" s="28"/>
      <c r="N1395" s="28"/>
      <c r="O1395" s="28"/>
      <c r="P1395" s="67"/>
      <c r="Q1395" s="163"/>
      <c r="R1395" s="164"/>
      <c r="S1395" s="165"/>
      <c r="T1395" s="32"/>
      <c r="U1395" s="32">
        <f t="shared" si="578"/>
        <v>0</v>
      </c>
      <c r="V1395" s="32">
        <f t="shared" si="579"/>
        <v>0</v>
      </c>
      <c r="W1395" s="50"/>
      <c r="X1395" s="51"/>
      <c r="Y1395" s="113"/>
      <c r="Z1395" s="113"/>
      <c r="AA1395" s="172"/>
      <c r="AB1395" s="3"/>
      <c r="AC1395" s="5"/>
      <c r="AD1395" s="5"/>
    </row>
    <row r="1396" spans="1:30" ht="27" customHeight="1">
      <c r="A1396" s="85"/>
      <c r="B1396" s="101"/>
      <c r="C1396" s="67"/>
      <c r="D1396" s="14"/>
      <c r="E1396" s="15"/>
      <c r="F1396" s="14"/>
      <c r="G1396" s="28"/>
      <c r="H1396" s="29"/>
      <c r="I1396" s="14"/>
      <c r="J1396" s="18"/>
      <c r="K1396" s="31"/>
      <c r="L1396" s="21"/>
      <c r="M1396" s="28"/>
      <c r="N1396" s="28"/>
      <c r="O1396" s="28"/>
      <c r="P1396" s="67"/>
      <c r="Q1396" s="163"/>
      <c r="R1396" s="164"/>
      <c r="S1396" s="165"/>
      <c r="T1396" s="32"/>
      <c r="U1396" s="32">
        <f t="shared" si="578"/>
        <v>0</v>
      </c>
      <c r="V1396" s="32">
        <f t="shared" si="579"/>
        <v>0</v>
      </c>
      <c r="W1396" s="50"/>
      <c r="X1396" s="51"/>
      <c r="Y1396" s="113"/>
      <c r="Z1396" s="113"/>
      <c r="AA1396" s="172"/>
      <c r="AB1396" s="3"/>
      <c r="AC1396" s="5"/>
      <c r="AD1396" s="5"/>
    </row>
    <row r="1397" spans="1:30" ht="24" customHeight="1">
      <c r="A1397" s="85"/>
      <c r="B1397" s="101"/>
      <c r="C1397" s="67"/>
      <c r="D1397" s="14"/>
      <c r="E1397" s="15"/>
      <c r="F1397" s="14"/>
      <c r="G1397" s="28"/>
      <c r="H1397" s="29"/>
      <c r="I1397" s="14"/>
      <c r="J1397" s="18"/>
      <c r="K1397" s="31"/>
      <c r="L1397" s="21"/>
      <c r="M1397" s="28"/>
      <c r="N1397" s="28"/>
      <c r="O1397" s="28"/>
      <c r="P1397" s="67"/>
      <c r="Q1397" s="163"/>
      <c r="R1397" s="164"/>
      <c r="S1397" s="165"/>
      <c r="T1397" s="32"/>
      <c r="U1397" s="32">
        <f t="shared" si="578"/>
        <v>0</v>
      </c>
      <c r="V1397" s="32">
        <f t="shared" si="579"/>
        <v>0</v>
      </c>
      <c r="W1397" s="50"/>
      <c r="X1397" s="51"/>
      <c r="Y1397" s="113"/>
      <c r="Z1397" s="113"/>
      <c r="AA1397" s="172"/>
      <c r="AB1397" s="3"/>
      <c r="AC1397" s="5"/>
      <c r="AD1397" s="5"/>
    </row>
    <row r="1398" spans="1:30" ht="24" customHeight="1">
      <c r="A1398" s="85"/>
      <c r="B1398" s="101"/>
      <c r="C1398" s="67"/>
      <c r="D1398" s="14"/>
      <c r="E1398" s="15"/>
      <c r="F1398" s="14"/>
      <c r="G1398" s="28"/>
      <c r="H1398" s="29"/>
      <c r="I1398" s="14"/>
      <c r="J1398" s="18"/>
      <c r="K1398" s="31"/>
      <c r="L1398" s="21"/>
      <c r="M1398" s="28"/>
      <c r="N1398" s="28"/>
      <c r="O1398" s="28"/>
      <c r="P1398" s="67"/>
      <c r="Q1398" s="163"/>
      <c r="R1398" s="164"/>
      <c r="S1398" s="165"/>
      <c r="T1398" s="32"/>
      <c r="U1398" s="32">
        <f t="shared" si="578"/>
        <v>0</v>
      </c>
      <c r="V1398" s="32">
        <f t="shared" si="579"/>
        <v>0</v>
      </c>
      <c r="W1398" s="50"/>
      <c r="X1398" s="51"/>
      <c r="Y1398" s="113"/>
      <c r="Z1398" s="113"/>
      <c r="AA1398" s="172"/>
      <c r="AB1398" s="3"/>
      <c r="AC1398" s="5"/>
      <c r="AD1398" s="5"/>
    </row>
    <row r="1399" spans="1:30" ht="24" customHeight="1">
      <c r="A1399" s="85"/>
      <c r="B1399" s="101"/>
      <c r="C1399" s="67"/>
      <c r="D1399" s="14"/>
      <c r="E1399" s="15"/>
      <c r="F1399" s="14"/>
      <c r="G1399" s="28"/>
      <c r="H1399" s="29"/>
      <c r="I1399" s="14"/>
      <c r="J1399" s="18"/>
      <c r="K1399" s="31"/>
      <c r="L1399" s="21"/>
      <c r="M1399" s="28"/>
      <c r="N1399" s="28"/>
      <c r="O1399" s="28"/>
      <c r="P1399" s="67"/>
      <c r="Q1399" s="163"/>
      <c r="R1399" s="164"/>
      <c r="S1399" s="165"/>
      <c r="T1399" s="32"/>
      <c r="U1399" s="32">
        <f t="shared" si="578"/>
        <v>0</v>
      </c>
      <c r="V1399" s="32">
        <f t="shared" si="579"/>
        <v>0</v>
      </c>
      <c r="W1399" s="50"/>
      <c r="X1399" s="51"/>
      <c r="Y1399" s="113"/>
      <c r="Z1399" s="113"/>
      <c r="AA1399" s="172"/>
      <c r="AB1399" s="3"/>
      <c r="AC1399" s="5"/>
      <c r="AD1399" s="5"/>
    </row>
    <row r="1400" spans="1:30" ht="24" customHeight="1">
      <c r="A1400" s="85"/>
      <c r="B1400" s="101"/>
      <c r="C1400" s="67"/>
      <c r="D1400" s="14"/>
      <c r="E1400" s="15"/>
      <c r="F1400" s="14"/>
      <c r="G1400" s="28"/>
      <c r="H1400" s="29"/>
      <c r="I1400" s="14"/>
      <c r="J1400" s="18"/>
      <c r="K1400" s="31"/>
      <c r="L1400" s="21"/>
      <c r="M1400" s="28"/>
      <c r="N1400" s="28"/>
      <c r="O1400" s="28"/>
      <c r="P1400" s="67"/>
      <c r="Q1400" s="163"/>
      <c r="R1400" s="164"/>
      <c r="S1400" s="165"/>
      <c r="T1400" s="32"/>
      <c r="U1400" s="32">
        <f t="shared" si="578"/>
        <v>0</v>
      </c>
      <c r="V1400" s="32">
        <f t="shared" si="579"/>
        <v>0</v>
      </c>
      <c r="W1400" s="50"/>
      <c r="X1400" s="51"/>
      <c r="Y1400" s="113"/>
      <c r="Z1400" s="113"/>
      <c r="AA1400" s="172"/>
      <c r="AB1400" s="3"/>
      <c r="AC1400" s="5"/>
      <c r="AD1400" s="5"/>
    </row>
    <row r="1401" spans="1:30" ht="24" customHeight="1">
      <c r="A1401" s="85"/>
      <c r="B1401" s="101"/>
      <c r="C1401" s="67"/>
      <c r="D1401" s="14"/>
      <c r="E1401" s="15"/>
      <c r="F1401" s="14"/>
      <c r="G1401" s="28"/>
      <c r="H1401" s="29"/>
      <c r="I1401" s="14"/>
      <c r="J1401" s="18"/>
      <c r="K1401" s="31"/>
      <c r="L1401" s="21"/>
      <c r="M1401" s="28"/>
      <c r="N1401" s="28"/>
      <c r="O1401" s="28"/>
      <c r="P1401" s="67"/>
      <c r="Q1401" s="163"/>
      <c r="R1401" s="164"/>
      <c r="S1401" s="165"/>
      <c r="T1401" s="32"/>
      <c r="U1401" s="32">
        <f t="shared" si="578"/>
        <v>0</v>
      </c>
      <c r="V1401" s="32">
        <f t="shared" si="579"/>
        <v>0</v>
      </c>
      <c r="W1401" s="50"/>
      <c r="X1401" s="51"/>
      <c r="Y1401" s="113"/>
      <c r="Z1401" s="113"/>
      <c r="AA1401" s="172"/>
      <c r="AB1401" s="3"/>
      <c r="AC1401" s="5"/>
      <c r="AD1401" s="5"/>
    </row>
    <row r="1402" spans="1:30" ht="24" customHeight="1">
      <c r="A1402" s="85"/>
      <c r="B1402" s="101"/>
      <c r="C1402" s="67"/>
      <c r="D1402" s="14"/>
      <c r="E1402" s="15"/>
      <c r="F1402" s="14"/>
      <c r="G1402" s="28"/>
      <c r="H1402" s="29"/>
      <c r="I1402" s="14"/>
      <c r="J1402" s="18"/>
      <c r="K1402" s="31"/>
      <c r="L1402" s="21"/>
      <c r="M1402" s="28"/>
      <c r="N1402" s="28"/>
      <c r="O1402" s="28"/>
      <c r="P1402" s="67"/>
      <c r="Q1402" s="163"/>
      <c r="R1402" s="164"/>
      <c r="S1402" s="165"/>
      <c r="T1402" s="32"/>
      <c r="U1402" s="32">
        <f t="shared" si="578"/>
        <v>0</v>
      </c>
      <c r="V1402" s="32">
        <f t="shared" si="579"/>
        <v>0</v>
      </c>
      <c r="W1402" s="50"/>
      <c r="X1402" s="51"/>
      <c r="Y1402" s="113"/>
      <c r="Z1402" s="113"/>
      <c r="AA1402" s="172"/>
      <c r="AB1402" s="3"/>
      <c r="AC1402" s="5"/>
      <c r="AD1402" s="5"/>
    </row>
    <row r="1403" spans="1:30" ht="24" customHeight="1">
      <c r="A1403" s="85"/>
      <c r="B1403" s="101"/>
      <c r="C1403" s="67"/>
      <c r="D1403" s="14"/>
      <c r="E1403" s="15"/>
      <c r="F1403" s="14"/>
      <c r="G1403" s="28"/>
      <c r="H1403" s="29"/>
      <c r="I1403" s="14"/>
      <c r="J1403" s="18"/>
      <c r="K1403" s="31"/>
      <c r="L1403" s="21"/>
      <c r="M1403" s="28"/>
      <c r="N1403" s="28"/>
      <c r="O1403" s="28"/>
      <c r="P1403" s="67"/>
      <c r="Q1403" s="163"/>
      <c r="R1403" s="164"/>
      <c r="S1403" s="165"/>
      <c r="T1403" s="32"/>
      <c r="U1403" s="32">
        <f t="shared" si="578"/>
        <v>0</v>
      </c>
      <c r="V1403" s="32">
        <f t="shared" si="579"/>
        <v>0</v>
      </c>
      <c r="W1403" s="50"/>
      <c r="X1403" s="51"/>
      <c r="Y1403" s="113"/>
      <c r="Z1403" s="113"/>
      <c r="AA1403" s="172"/>
      <c r="AB1403" s="3"/>
      <c r="AC1403" s="5"/>
      <c r="AD1403" s="5"/>
    </row>
    <row r="1404" spans="1:30" ht="24" customHeight="1">
      <c r="A1404" s="85"/>
      <c r="B1404" s="101"/>
      <c r="C1404" s="67"/>
      <c r="D1404" s="14"/>
      <c r="E1404" s="15"/>
      <c r="F1404" s="14"/>
      <c r="G1404" s="28"/>
      <c r="H1404" s="29"/>
      <c r="I1404" s="14"/>
      <c r="J1404" s="18"/>
      <c r="K1404" s="31"/>
      <c r="L1404" s="21"/>
      <c r="M1404" s="28"/>
      <c r="N1404" s="28"/>
      <c r="O1404" s="28"/>
      <c r="P1404" s="67"/>
      <c r="Q1404" s="163"/>
      <c r="R1404" s="164"/>
      <c r="S1404" s="165"/>
      <c r="T1404" s="32"/>
      <c r="U1404" s="32">
        <f t="shared" si="578"/>
        <v>0</v>
      </c>
      <c r="V1404" s="32">
        <f t="shared" si="579"/>
        <v>0</v>
      </c>
      <c r="W1404" s="50"/>
      <c r="X1404" s="51"/>
      <c r="Y1404" s="113"/>
      <c r="Z1404" s="113"/>
      <c r="AA1404" s="172"/>
      <c r="AB1404" s="3"/>
      <c r="AC1404" s="5"/>
      <c r="AD1404" s="5"/>
    </row>
    <row r="1405" spans="1:30" ht="24" customHeight="1">
      <c r="A1405" s="85"/>
      <c r="B1405" s="101"/>
      <c r="C1405" s="67"/>
      <c r="D1405" s="14"/>
      <c r="E1405" s="15"/>
      <c r="F1405" s="14"/>
      <c r="G1405" s="28"/>
      <c r="H1405" s="29"/>
      <c r="I1405" s="14"/>
      <c r="J1405" s="18"/>
      <c r="K1405" s="31"/>
      <c r="L1405" s="21"/>
      <c r="M1405" s="28"/>
      <c r="N1405" s="28"/>
      <c r="O1405" s="28"/>
      <c r="P1405" s="67"/>
      <c r="Q1405" s="163"/>
      <c r="R1405" s="164"/>
      <c r="S1405" s="165"/>
      <c r="T1405" s="32"/>
      <c r="U1405" s="32">
        <f t="shared" si="578"/>
        <v>0</v>
      </c>
      <c r="V1405" s="32">
        <f t="shared" si="579"/>
        <v>0</v>
      </c>
      <c r="W1405" s="50"/>
      <c r="X1405" s="51"/>
      <c r="Y1405" s="113"/>
      <c r="Z1405" s="113"/>
      <c r="AA1405" s="172"/>
      <c r="AB1405" s="3"/>
      <c r="AC1405" s="5"/>
      <c r="AD1405" s="5"/>
    </row>
    <row r="1406" spans="1:30" ht="24" customHeight="1">
      <c r="A1406" s="85"/>
      <c r="B1406" s="101"/>
      <c r="C1406" s="67"/>
      <c r="D1406" s="14"/>
      <c r="E1406" s="15"/>
      <c r="F1406" s="14"/>
      <c r="G1406" s="28"/>
      <c r="H1406" s="29"/>
      <c r="I1406" s="14"/>
      <c r="J1406" s="18"/>
      <c r="K1406" s="31"/>
      <c r="L1406" s="21"/>
      <c r="M1406" s="28"/>
      <c r="N1406" s="28"/>
      <c r="O1406" s="28"/>
      <c r="P1406" s="67"/>
      <c r="Q1406" s="163"/>
      <c r="R1406" s="164"/>
      <c r="S1406" s="165"/>
      <c r="T1406" s="32"/>
      <c r="U1406" s="32">
        <f t="shared" si="578"/>
        <v>0</v>
      </c>
      <c r="V1406" s="32">
        <f t="shared" si="579"/>
        <v>0</v>
      </c>
      <c r="W1406" s="50"/>
      <c r="X1406" s="51"/>
      <c r="Y1406" s="113"/>
      <c r="Z1406" s="113"/>
      <c r="AA1406" s="172"/>
      <c r="AB1406" s="3"/>
      <c r="AC1406" s="5"/>
      <c r="AD1406" s="5"/>
    </row>
    <row r="1407" spans="1:30" ht="24" customHeight="1">
      <c r="A1407" s="85"/>
      <c r="B1407" s="101"/>
      <c r="C1407" s="67"/>
      <c r="D1407" s="14"/>
      <c r="E1407" s="15"/>
      <c r="F1407" s="14"/>
      <c r="G1407" s="28"/>
      <c r="H1407" s="29"/>
      <c r="I1407" s="14"/>
      <c r="J1407" s="18"/>
      <c r="K1407" s="31"/>
      <c r="L1407" s="21"/>
      <c r="M1407" s="28"/>
      <c r="N1407" s="28"/>
      <c r="O1407" s="28"/>
      <c r="P1407" s="67"/>
      <c r="Q1407" s="163"/>
      <c r="R1407" s="164"/>
      <c r="S1407" s="165"/>
      <c r="T1407" s="32"/>
      <c r="U1407" s="32">
        <f t="shared" si="578"/>
        <v>0</v>
      </c>
      <c r="V1407" s="32">
        <f t="shared" si="579"/>
        <v>0</v>
      </c>
      <c r="W1407" s="50"/>
      <c r="X1407" s="51"/>
      <c r="Y1407" s="113"/>
      <c r="Z1407" s="113"/>
      <c r="AA1407" s="172"/>
      <c r="AB1407" s="3"/>
      <c r="AC1407" s="5"/>
      <c r="AD1407" s="5"/>
    </row>
    <row r="1408" spans="1:30" ht="24" customHeight="1">
      <c r="A1408" s="85"/>
      <c r="B1408" s="101"/>
      <c r="C1408" s="67"/>
      <c r="D1408" s="14"/>
      <c r="E1408" s="15"/>
      <c r="F1408" s="14"/>
      <c r="G1408" s="28"/>
      <c r="H1408" s="29"/>
      <c r="I1408" s="14"/>
      <c r="J1408" s="18"/>
      <c r="K1408" s="31"/>
      <c r="L1408" s="21"/>
      <c r="M1408" s="28"/>
      <c r="N1408" s="28"/>
      <c r="O1408" s="28"/>
      <c r="P1408" s="67"/>
      <c r="Q1408" s="163"/>
      <c r="R1408" s="164"/>
      <c r="S1408" s="165"/>
      <c r="T1408" s="32"/>
      <c r="U1408" s="32">
        <f t="shared" ref="U1408:U1427" si="580">T1408*7/100</f>
        <v>0</v>
      </c>
      <c r="V1408" s="32">
        <f t="shared" ref="V1408:V1427" si="581">T1408+U1408</f>
        <v>0</v>
      </c>
      <c r="W1408" s="50"/>
      <c r="X1408" s="51"/>
      <c r="Y1408" s="113"/>
      <c r="Z1408" s="113"/>
      <c r="AA1408" s="172"/>
      <c r="AB1408" s="3"/>
      <c r="AC1408" s="5"/>
      <c r="AD1408" s="5"/>
    </row>
    <row r="1409" spans="1:30" ht="24" customHeight="1">
      <c r="A1409" s="85"/>
      <c r="B1409" s="101"/>
      <c r="C1409" s="67"/>
      <c r="D1409" s="14"/>
      <c r="E1409" s="15"/>
      <c r="F1409" s="14"/>
      <c r="G1409" s="28"/>
      <c r="H1409" s="29"/>
      <c r="I1409" s="14"/>
      <c r="J1409" s="18"/>
      <c r="K1409" s="31"/>
      <c r="L1409" s="21"/>
      <c r="M1409" s="28"/>
      <c r="N1409" s="28"/>
      <c r="O1409" s="28"/>
      <c r="P1409" s="67"/>
      <c r="Q1409" s="163"/>
      <c r="R1409" s="164"/>
      <c r="S1409" s="165"/>
      <c r="T1409" s="32"/>
      <c r="U1409" s="32">
        <f t="shared" si="580"/>
        <v>0</v>
      </c>
      <c r="V1409" s="32">
        <f t="shared" si="581"/>
        <v>0</v>
      </c>
      <c r="W1409" s="50"/>
      <c r="X1409" s="51"/>
      <c r="Y1409" s="113"/>
      <c r="Z1409" s="113"/>
      <c r="AA1409" s="172"/>
      <c r="AB1409" s="3"/>
      <c r="AC1409" s="5"/>
      <c r="AD1409" s="5"/>
    </row>
    <row r="1410" spans="1:30" ht="24" customHeight="1">
      <c r="A1410" s="85"/>
      <c r="B1410" s="101"/>
      <c r="C1410" s="67"/>
      <c r="D1410" s="14"/>
      <c r="E1410" s="15"/>
      <c r="F1410" s="14"/>
      <c r="G1410" s="28"/>
      <c r="H1410" s="29"/>
      <c r="I1410" s="14"/>
      <c r="J1410" s="18"/>
      <c r="K1410" s="31"/>
      <c r="L1410" s="21"/>
      <c r="M1410" s="28"/>
      <c r="N1410" s="28"/>
      <c r="O1410" s="28"/>
      <c r="P1410" s="67"/>
      <c r="Q1410" s="163"/>
      <c r="R1410" s="164"/>
      <c r="S1410" s="165"/>
      <c r="T1410" s="32"/>
      <c r="U1410" s="32">
        <f t="shared" si="580"/>
        <v>0</v>
      </c>
      <c r="V1410" s="32">
        <f t="shared" si="581"/>
        <v>0</v>
      </c>
      <c r="W1410" s="50"/>
      <c r="X1410" s="51"/>
      <c r="Y1410" s="113"/>
      <c r="Z1410" s="113"/>
      <c r="AA1410" s="172"/>
      <c r="AB1410" s="3"/>
      <c r="AC1410" s="5"/>
      <c r="AD1410" s="5"/>
    </row>
    <row r="1411" spans="1:30">
      <c r="A1411" s="85"/>
      <c r="B1411" s="101"/>
      <c r="C1411" s="67"/>
      <c r="D1411" s="14"/>
      <c r="E1411" s="15"/>
      <c r="F1411" s="14"/>
      <c r="G1411" s="28"/>
      <c r="H1411" s="29"/>
      <c r="I1411" s="14"/>
      <c r="J1411" s="18"/>
      <c r="K1411" s="31"/>
      <c r="L1411" s="21"/>
      <c r="M1411" s="28"/>
      <c r="N1411" s="28"/>
      <c r="O1411" s="28"/>
      <c r="P1411" s="67"/>
      <c r="Q1411" s="163"/>
      <c r="R1411" s="164"/>
      <c r="S1411" s="165"/>
      <c r="T1411" s="32"/>
      <c r="U1411" s="32">
        <f t="shared" si="580"/>
        <v>0</v>
      </c>
      <c r="V1411" s="32">
        <f t="shared" si="581"/>
        <v>0</v>
      </c>
      <c r="W1411" s="50"/>
      <c r="X1411" s="51"/>
      <c r="Y1411" s="113"/>
      <c r="Z1411" s="113"/>
      <c r="AA1411" s="172"/>
      <c r="AB1411" s="3"/>
      <c r="AC1411" s="5"/>
      <c r="AD1411" s="5"/>
    </row>
    <row r="1412" spans="1:30">
      <c r="A1412" s="85"/>
      <c r="B1412" s="101"/>
      <c r="C1412" s="67"/>
      <c r="D1412" s="14"/>
      <c r="E1412" s="15"/>
      <c r="F1412" s="14"/>
      <c r="G1412" s="28"/>
      <c r="H1412" s="29"/>
      <c r="I1412" s="14"/>
      <c r="J1412" s="18"/>
      <c r="K1412" s="31"/>
      <c r="L1412" s="21"/>
      <c r="M1412" s="28"/>
      <c r="N1412" s="28"/>
      <c r="O1412" s="28"/>
      <c r="P1412" s="67"/>
      <c r="Q1412" s="163"/>
      <c r="R1412" s="164"/>
      <c r="S1412" s="165"/>
      <c r="T1412" s="32"/>
      <c r="U1412" s="32">
        <f t="shared" si="580"/>
        <v>0</v>
      </c>
      <c r="V1412" s="32">
        <f t="shared" si="581"/>
        <v>0</v>
      </c>
      <c r="W1412" s="50"/>
      <c r="X1412" s="51"/>
      <c r="Y1412" s="113"/>
      <c r="Z1412" s="113"/>
      <c r="AA1412" s="172"/>
      <c r="AB1412" s="3"/>
      <c r="AC1412" s="5"/>
      <c r="AD1412" s="5"/>
    </row>
    <row r="1413" spans="1:30">
      <c r="A1413" s="85"/>
      <c r="B1413" s="101"/>
      <c r="C1413" s="67"/>
      <c r="D1413" s="14"/>
      <c r="E1413" s="15"/>
      <c r="F1413" s="14"/>
      <c r="G1413" s="28"/>
      <c r="H1413" s="29"/>
      <c r="I1413" s="14"/>
      <c r="J1413" s="18"/>
      <c r="K1413" s="31"/>
      <c r="L1413" s="21"/>
      <c r="M1413" s="28"/>
      <c r="N1413" s="28"/>
      <c r="O1413" s="28"/>
      <c r="P1413" s="67"/>
      <c r="Q1413" s="163"/>
      <c r="R1413" s="164"/>
      <c r="S1413" s="165"/>
      <c r="T1413" s="32"/>
      <c r="U1413" s="32">
        <f t="shared" si="580"/>
        <v>0</v>
      </c>
      <c r="V1413" s="32">
        <f t="shared" si="581"/>
        <v>0</v>
      </c>
      <c r="W1413" s="50"/>
      <c r="X1413" s="51"/>
      <c r="Y1413" s="113"/>
      <c r="Z1413" s="113"/>
      <c r="AA1413" s="172"/>
      <c r="AB1413" s="3"/>
      <c r="AC1413" s="5"/>
      <c r="AD1413" s="5"/>
    </row>
    <row r="1414" spans="1:30">
      <c r="A1414" s="85"/>
      <c r="B1414" s="101"/>
      <c r="C1414" s="67"/>
      <c r="D1414" s="14"/>
      <c r="E1414" s="15"/>
      <c r="F1414" s="14"/>
      <c r="G1414" s="28"/>
      <c r="H1414" s="29"/>
      <c r="I1414" s="14"/>
      <c r="J1414" s="18"/>
      <c r="K1414" s="31"/>
      <c r="L1414" s="21"/>
      <c r="M1414" s="28"/>
      <c r="N1414" s="28"/>
      <c r="O1414" s="28"/>
      <c r="P1414" s="67"/>
      <c r="Q1414" s="163"/>
      <c r="R1414" s="164"/>
      <c r="S1414" s="165"/>
      <c r="T1414" s="32"/>
      <c r="U1414" s="32">
        <f t="shared" si="580"/>
        <v>0</v>
      </c>
      <c r="V1414" s="32">
        <f t="shared" si="581"/>
        <v>0</v>
      </c>
      <c r="W1414" s="50"/>
      <c r="X1414" s="51"/>
      <c r="Y1414" s="113"/>
      <c r="Z1414" s="113"/>
      <c r="AA1414" s="172"/>
      <c r="AB1414" s="3"/>
      <c r="AC1414" s="5"/>
      <c r="AD1414" s="5"/>
    </row>
    <row r="1415" spans="1:30">
      <c r="A1415" s="85"/>
      <c r="B1415" s="101"/>
      <c r="C1415" s="67"/>
      <c r="D1415" s="14"/>
      <c r="E1415" s="15"/>
      <c r="F1415" s="14"/>
      <c r="G1415" s="28"/>
      <c r="H1415" s="29"/>
      <c r="I1415" s="14"/>
      <c r="J1415" s="18"/>
      <c r="K1415" s="31"/>
      <c r="L1415" s="21"/>
      <c r="M1415" s="28"/>
      <c r="N1415" s="28"/>
      <c r="O1415" s="28"/>
      <c r="P1415" s="67"/>
      <c r="Q1415" s="163"/>
      <c r="R1415" s="164"/>
      <c r="S1415" s="165"/>
      <c r="T1415" s="32"/>
      <c r="U1415" s="32">
        <f t="shared" si="580"/>
        <v>0</v>
      </c>
      <c r="V1415" s="32">
        <f t="shared" si="581"/>
        <v>0</v>
      </c>
      <c r="W1415" s="50"/>
      <c r="X1415" s="51"/>
      <c r="Y1415" s="113"/>
      <c r="Z1415" s="113"/>
      <c r="AA1415" s="172"/>
      <c r="AB1415" s="3"/>
      <c r="AC1415" s="5"/>
      <c r="AD1415" s="5"/>
    </row>
    <row r="1416" spans="1:30">
      <c r="A1416" s="85"/>
      <c r="B1416" s="101"/>
      <c r="C1416" s="67"/>
      <c r="D1416" s="14"/>
      <c r="E1416" s="15"/>
      <c r="F1416" s="14"/>
      <c r="G1416" s="28"/>
      <c r="H1416" s="29"/>
      <c r="I1416" s="14"/>
      <c r="J1416" s="18"/>
      <c r="K1416" s="31"/>
      <c r="L1416" s="21"/>
      <c r="M1416" s="28"/>
      <c r="N1416" s="28"/>
      <c r="O1416" s="28"/>
      <c r="P1416" s="67"/>
      <c r="Q1416" s="163"/>
      <c r="R1416" s="164"/>
      <c r="S1416" s="165"/>
      <c r="T1416" s="32"/>
      <c r="U1416" s="32">
        <f t="shared" si="580"/>
        <v>0</v>
      </c>
      <c r="V1416" s="32">
        <f t="shared" si="581"/>
        <v>0</v>
      </c>
      <c r="W1416" s="50"/>
      <c r="X1416" s="51"/>
      <c r="Y1416" s="113"/>
      <c r="Z1416" s="113"/>
      <c r="AA1416" s="172"/>
      <c r="AB1416" s="3"/>
      <c r="AC1416" s="5"/>
      <c r="AD1416" s="5"/>
    </row>
    <row r="1417" spans="1:30">
      <c r="A1417" s="85"/>
      <c r="B1417" s="101"/>
      <c r="C1417" s="67"/>
      <c r="D1417" s="14"/>
      <c r="E1417" s="15"/>
      <c r="F1417" s="14"/>
      <c r="G1417" s="28"/>
      <c r="H1417" s="29"/>
      <c r="I1417" s="14"/>
      <c r="J1417" s="15"/>
      <c r="K1417" s="28"/>
      <c r="L1417" s="15"/>
      <c r="M1417" s="28"/>
      <c r="N1417" s="28"/>
      <c r="O1417" s="28"/>
      <c r="P1417" s="67"/>
      <c r="Q1417" s="163"/>
      <c r="R1417" s="164"/>
      <c r="S1417" s="165"/>
      <c r="T1417" s="32"/>
      <c r="U1417" s="32">
        <f t="shared" si="580"/>
        <v>0</v>
      </c>
      <c r="V1417" s="32">
        <f t="shared" si="581"/>
        <v>0</v>
      </c>
      <c r="W1417" s="50"/>
      <c r="X1417" s="51"/>
      <c r="Y1417" s="113"/>
      <c r="Z1417" s="113"/>
      <c r="AA1417" s="172"/>
      <c r="AB1417" s="3"/>
      <c r="AC1417" s="5"/>
      <c r="AD1417" s="5"/>
    </row>
    <row r="1418" spans="1:30">
      <c r="A1418" s="85"/>
      <c r="B1418" s="101"/>
      <c r="C1418" s="67"/>
      <c r="D1418" s="14"/>
      <c r="E1418" s="15"/>
      <c r="F1418" s="14"/>
      <c r="G1418" s="28"/>
      <c r="H1418" s="29"/>
      <c r="I1418" s="14"/>
      <c r="J1418" s="15"/>
      <c r="K1418" s="28"/>
      <c r="L1418" s="15"/>
      <c r="M1418" s="28"/>
      <c r="N1418" s="28"/>
      <c r="O1418" s="28"/>
      <c r="P1418" s="67"/>
      <c r="Q1418" s="163"/>
      <c r="R1418" s="164"/>
      <c r="S1418" s="165"/>
      <c r="T1418" s="32"/>
      <c r="U1418" s="32">
        <f t="shared" si="580"/>
        <v>0</v>
      </c>
      <c r="V1418" s="32">
        <f t="shared" si="581"/>
        <v>0</v>
      </c>
      <c r="W1418" s="50"/>
      <c r="X1418" s="51"/>
      <c r="Y1418" s="113"/>
      <c r="Z1418" s="113"/>
      <c r="AA1418" s="172"/>
      <c r="AB1418" s="3"/>
      <c r="AC1418" s="5"/>
      <c r="AD1418" s="5"/>
    </row>
    <row r="1419" spans="1:30">
      <c r="A1419" s="85"/>
      <c r="B1419" s="101"/>
      <c r="C1419" s="67"/>
      <c r="D1419" s="14"/>
      <c r="E1419" s="15"/>
      <c r="F1419" s="14"/>
      <c r="G1419" s="28"/>
      <c r="H1419" s="29"/>
      <c r="I1419" s="14"/>
      <c r="J1419" s="15"/>
      <c r="K1419" s="28"/>
      <c r="L1419" s="15"/>
      <c r="M1419" s="28"/>
      <c r="N1419" s="28"/>
      <c r="O1419" s="28"/>
      <c r="P1419" s="67"/>
      <c r="Q1419" s="163"/>
      <c r="R1419" s="164"/>
      <c r="S1419" s="165"/>
      <c r="T1419" s="32"/>
      <c r="U1419" s="32">
        <f t="shared" si="580"/>
        <v>0</v>
      </c>
      <c r="V1419" s="32">
        <f t="shared" si="581"/>
        <v>0</v>
      </c>
      <c r="W1419" s="50"/>
      <c r="X1419" s="51"/>
      <c r="Y1419" s="113"/>
      <c r="Z1419" s="113"/>
      <c r="AA1419" s="172"/>
      <c r="AB1419" s="3"/>
      <c r="AC1419" s="5"/>
      <c r="AD1419" s="5"/>
    </row>
    <row r="1420" spans="1:30">
      <c r="A1420" s="85"/>
      <c r="B1420" s="101"/>
      <c r="C1420" s="67"/>
      <c r="D1420" s="14"/>
      <c r="E1420" s="15"/>
      <c r="F1420" s="14"/>
      <c r="G1420" s="28"/>
      <c r="H1420" s="29"/>
      <c r="I1420" s="14"/>
      <c r="J1420" s="15"/>
      <c r="K1420" s="28"/>
      <c r="L1420" s="15"/>
      <c r="M1420" s="28"/>
      <c r="N1420" s="28"/>
      <c r="O1420" s="28"/>
      <c r="P1420" s="67"/>
      <c r="Q1420" s="163"/>
      <c r="R1420" s="164"/>
      <c r="S1420" s="165"/>
      <c r="T1420" s="32"/>
      <c r="U1420" s="32">
        <f t="shared" si="580"/>
        <v>0</v>
      </c>
      <c r="V1420" s="32">
        <f t="shared" si="581"/>
        <v>0</v>
      </c>
      <c r="W1420" s="50"/>
      <c r="X1420" s="51"/>
      <c r="Y1420" s="113"/>
      <c r="Z1420" s="113"/>
      <c r="AA1420" s="172"/>
      <c r="AB1420" s="3"/>
      <c r="AC1420" s="5"/>
      <c r="AD1420" s="5"/>
    </row>
    <row r="1421" spans="1:30">
      <c r="A1421" s="85"/>
      <c r="B1421" s="101"/>
      <c r="C1421" s="67"/>
      <c r="D1421" s="14"/>
      <c r="E1421" s="15"/>
      <c r="F1421" s="14"/>
      <c r="G1421" s="28"/>
      <c r="H1421" s="29"/>
      <c r="I1421" s="14"/>
      <c r="J1421" s="15"/>
      <c r="K1421" s="28"/>
      <c r="L1421" s="15"/>
      <c r="M1421" s="28"/>
      <c r="N1421" s="28"/>
      <c r="O1421" s="28"/>
      <c r="P1421" s="67"/>
      <c r="Q1421" s="163"/>
      <c r="R1421" s="164"/>
      <c r="S1421" s="165"/>
      <c r="T1421" s="32"/>
      <c r="U1421" s="32">
        <f t="shared" si="580"/>
        <v>0</v>
      </c>
      <c r="V1421" s="32">
        <f t="shared" si="581"/>
        <v>0</v>
      </c>
      <c r="W1421" s="50"/>
      <c r="X1421" s="51"/>
      <c r="Y1421" s="113"/>
      <c r="Z1421" s="113"/>
      <c r="AA1421" s="172"/>
      <c r="AB1421" s="3"/>
      <c r="AC1421" s="5"/>
      <c r="AD1421" s="5"/>
    </row>
    <row r="1422" spans="1:30">
      <c r="A1422" s="85"/>
      <c r="B1422" s="101"/>
      <c r="C1422" s="67"/>
      <c r="D1422" s="14"/>
      <c r="E1422" s="15"/>
      <c r="F1422" s="14"/>
      <c r="G1422" s="28"/>
      <c r="H1422" s="29"/>
      <c r="I1422" s="14"/>
      <c r="J1422" s="33"/>
      <c r="K1422" s="31"/>
      <c r="L1422" s="21"/>
      <c r="M1422" s="28"/>
      <c r="N1422" s="28"/>
      <c r="O1422" s="28"/>
      <c r="P1422" s="67"/>
      <c r="Q1422" s="163"/>
      <c r="R1422" s="164"/>
      <c r="S1422" s="165"/>
      <c r="T1422" s="32"/>
      <c r="U1422" s="32">
        <f t="shared" si="580"/>
        <v>0</v>
      </c>
      <c r="V1422" s="32">
        <f t="shared" si="581"/>
        <v>0</v>
      </c>
      <c r="W1422" s="50"/>
      <c r="X1422" s="51"/>
      <c r="Y1422" s="113"/>
      <c r="Z1422" s="113"/>
      <c r="AA1422" s="172"/>
      <c r="AB1422" s="3"/>
      <c r="AC1422" s="5"/>
      <c r="AD1422" s="5"/>
    </row>
    <row r="1423" spans="1:30">
      <c r="A1423" s="85"/>
      <c r="B1423" s="101"/>
      <c r="C1423" s="67"/>
      <c r="D1423" s="14"/>
      <c r="E1423" s="15"/>
      <c r="F1423" s="14"/>
      <c r="G1423" s="28"/>
      <c r="H1423" s="29"/>
      <c r="I1423" s="14"/>
      <c r="J1423" s="30"/>
      <c r="K1423" s="31"/>
      <c r="L1423" s="21"/>
      <c r="M1423" s="28"/>
      <c r="N1423" s="28"/>
      <c r="O1423" s="28"/>
      <c r="P1423" s="67"/>
      <c r="Q1423" s="163"/>
      <c r="R1423" s="164"/>
      <c r="S1423" s="165"/>
      <c r="T1423" s="32"/>
      <c r="U1423" s="32">
        <f t="shared" si="580"/>
        <v>0</v>
      </c>
      <c r="V1423" s="32">
        <f t="shared" si="581"/>
        <v>0</v>
      </c>
      <c r="W1423" s="50"/>
      <c r="X1423" s="51"/>
      <c r="Y1423" s="113"/>
      <c r="Z1423" s="113"/>
      <c r="AA1423" s="172"/>
      <c r="AB1423" s="3"/>
      <c r="AC1423" s="5"/>
      <c r="AD1423" s="5"/>
    </row>
    <row r="1424" spans="1:30">
      <c r="A1424" s="85"/>
      <c r="B1424" s="101"/>
      <c r="C1424" s="67"/>
      <c r="D1424" s="14"/>
      <c r="E1424" s="15"/>
      <c r="F1424" s="14"/>
      <c r="G1424" s="28"/>
      <c r="H1424" s="29"/>
      <c r="I1424" s="14"/>
      <c r="J1424" s="18"/>
      <c r="K1424" s="31"/>
      <c r="L1424" s="21"/>
      <c r="M1424" s="28"/>
      <c r="N1424" s="28"/>
      <c r="O1424" s="28"/>
      <c r="P1424" s="67"/>
      <c r="Q1424" s="163"/>
      <c r="R1424" s="164"/>
      <c r="S1424" s="165"/>
      <c r="T1424" s="32"/>
      <c r="U1424" s="32">
        <f t="shared" si="580"/>
        <v>0</v>
      </c>
      <c r="V1424" s="32">
        <f t="shared" si="581"/>
        <v>0</v>
      </c>
      <c r="W1424" s="50"/>
      <c r="X1424" s="51"/>
      <c r="Y1424" s="113"/>
      <c r="Z1424" s="113"/>
      <c r="AA1424" s="172"/>
      <c r="AB1424" s="3"/>
      <c r="AC1424" s="5"/>
      <c r="AD1424" s="5"/>
    </row>
    <row r="1425" spans="1:30">
      <c r="A1425" s="85"/>
      <c r="B1425" s="101"/>
      <c r="C1425" s="67"/>
      <c r="D1425" s="14"/>
      <c r="E1425" s="15"/>
      <c r="F1425" s="14"/>
      <c r="G1425" s="28"/>
      <c r="H1425" s="29"/>
      <c r="I1425" s="14"/>
      <c r="J1425" s="18"/>
      <c r="K1425" s="31"/>
      <c r="L1425" s="21"/>
      <c r="M1425" s="28"/>
      <c r="N1425" s="28"/>
      <c r="O1425" s="28"/>
      <c r="P1425" s="67"/>
      <c r="Q1425" s="163"/>
      <c r="R1425" s="164"/>
      <c r="S1425" s="165"/>
      <c r="T1425" s="32"/>
      <c r="U1425" s="32">
        <f t="shared" si="580"/>
        <v>0</v>
      </c>
      <c r="V1425" s="32">
        <f t="shared" si="581"/>
        <v>0</v>
      </c>
      <c r="W1425" s="50"/>
      <c r="X1425" s="51"/>
      <c r="Y1425" s="113"/>
      <c r="Z1425" s="113"/>
      <c r="AA1425" s="172"/>
      <c r="AB1425" s="3"/>
      <c r="AC1425" s="5"/>
      <c r="AD1425" s="5"/>
    </row>
    <row r="1426" spans="1:30">
      <c r="A1426" s="85"/>
      <c r="B1426" s="101"/>
      <c r="C1426" s="67"/>
      <c r="D1426" s="14"/>
      <c r="E1426" s="15"/>
      <c r="F1426" s="14"/>
      <c r="G1426" s="28"/>
      <c r="H1426" s="29"/>
      <c r="I1426" s="14"/>
      <c r="J1426" s="18"/>
      <c r="K1426" s="31"/>
      <c r="L1426" s="21"/>
      <c r="M1426" s="28"/>
      <c r="N1426" s="28"/>
      <c r="O1426" s="28"/>
      <c r="P1426" s="67"/>
      <c r="Q1426" s="163"/>
      <c r="R1426" s="164"/>
      <c r="S1426" s="165"/>
      <c r="T1426" s="32"/>
      <c r="U1426" s="32">
        <f t="shared" si="580"/>
        <v>0</v>
      </c>
      <c r="V1426" s="32">
        <f t="shared" si="581"/>
        <v>0</v>
      </c>
      <c r="W1426" s="50"/>
      <c r="X1426" s="51"/>
      <c r="Y1426" s="113"/>
      <c r="Z1426" s="113"/>
      <c r="AA1426" s="172"/>
      <c r="AB1426" s="3"/>
      <c r="AC1426" s="5"/>
      <c r="AD1426" s="5"/>
    </row>
    <row r="1427" spans="1:30">
      <c r="A1427" s="85"/>
      <c r="B1427" s="101"/>
      <c r="C1427" s="67"/>
      <c r="D1427" s="14"/>
      <c r="E1427" s="15"/>
      <c r="F1427" s="14"/>
      <c r="G1427" s="28"/>
      <c r="H1427" s="29"/>
      <c r="I1427" s="14"/>
      <c r="J1427" s="18"/>
      <c r="K1427" s="31"/>
      <c r="L1427" s="21"/>
      <c r="M1427" s="28"/>
      <c r="N1427" s="28"/>
      <c r="O1427" s="28"/>
      <c r="P1427" s="67"/>
      <c r="Q1427" s="163"/>
      <c r="R1427" s="164"/>
      <c r="S1427" s="165"/>
      <c r="T1427" s="32"/>
      <c r="U1427" s="32">
        <f t="shared" si="580"/>
        <v>0</v>
      </c>
      <c r="V1427" s="32">
        <f t="shared" si="581"/>
        <v>0</v>
      </c>
      <c r="W1427" s="50"/>
      <c r="X1427" s="51"/>
      <c r="Y1427" s="113"/>
      <c r="Z1427" s="113"/>
      <c r="AA1427" s="172"/>
      <c r="AB1427" s="3"/>
      <c r="AC1427" s="5"/>
      <c r="AD1427" s="5"/>
    </row>
    <row r="1428" spans="1:30">
      <c r="A1428" s="13" t="s">
        <v>5868</v>
      </c>
      <c r="B1428" s="67"/>
      <c r="C1428" s="67"/>
      <c r="D1428" s="14"/>
      <c r="E1428" s="15"/>
      <c r="F1428" s="14"/>
      <c r="G1428" s="14"/>
      <c r="H1428" s="14"/>
      <c r="I1428" s="14"/>
      <c r="J1428" s="18"/>
      <c r="K1428" s="49"/>
      <c r="L1428" s="30"/>
      <c r="M1428" s="14"/>
      <c r="N1428" s="14"/>
      <c r="O1428" s="14"/>
      <c r="P1428" s="67"/>
      <c r="Q1428" s="15"/>
      <c r="R1428" s="49"/>
      <c r="S1428" s="49"/>
      <c r="T1428" s="15"/>
      <c r="U1428" s="15"/>
      <c r="V1428" s="15"/>
      <c r="W1428" s="52"/>
      <c r="X1428" s="53"/>
      <c r="Y1428" s="166"/>
      <c r="Z1428" s="166"/>
      <c r="AA1428" s="259"/>
      <c r="AB1428" s="3">
        <f>SUBTOTAL(103,Table14024092[หมายเหตุ])</f>
        <v>167</v>
      </c>
    </row>
  </sheetData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MU1454"/>
  <sheetViews>
    <sheetView tabSelected="1" zoomScaleNormal="100" workbookViewId="0">
      <selection activeCell="F5" sqref="F5"/>
    </sheetView>
  </sheetViews>
  <sheetFormatPr defaultColWidth="9" defaultRowHeight="24"/>
  <cols>
    <col min="1" max="1" width="13.42578125" style="465" customWidth="1"/>
    <col min="2" max="2" width="12.42578125" style="89" customWidth="1"/>
    <col min="3" max="3" width="9" style="3" customWidth="1"/>
    <col min="4" max="4" width="13.42578125" style="4" customWidth="1"/>
    <col min="5" max="5" width="26.28515625" style="5" customWidth="1"/>
    <col min="6" max="6" width="54.85546875" style="4" customWidth="1"/>
    <col min="7" max="7" width="17.7109375" style="6" customWidth="1"/>
    <col min="8" max="8" width="12.5703125" style="6" customWidth="1"/>
    <col min="9" max="9" width="10.140625" style="4" customWidth="1"/>
    <col min="10" max="10" width="19.42578125" style="7" customWidth="1"/>
    <col min="11" max="11" width="12" style="7" customWidth="1"/>
    <col min="12" max="12" width="26.140625" style="8" customWidth="1"/>
    <col min="13" max="13" width="14" style="6" customWidth="1"/>
    <col min="14" max="14" width="23.42578125" style="6" customWidth="1"/>
    <col min="15" max="15" width="20.42578125" style="6" customWidth="1"/>
    <col min="16" max="16" width="15.140625" style="6" customWidth="1"/>
    <col min="17" max="17" width="12.140625" style="3" customWidth="1"/>
    <col min="18" max="18" width="10.85546875" style="90" customWidth="1"/>
    <col min="19" max="19" width="13.42578125" style="91" customWidth="1"/>
    <col min="20" max="20" width="14.85546875" style="8" customWidth="1"/>
    <col min="21" max="21" width="12.7109375" style="92" customWidth="1"/>
    <col min="22" max="22" width="14" style="92" customWidth="1"/>
    <col min="23" max="23" width="14.42578125" style="92" customWidth="1"/>
    <col min="24" max="24" width="14.42578125" style="35" customWidth="1"/>
    <col min="25" max="25" width="10.5703125" style="36" customWidth="1"/>
    <col min="26" max="26" width="14.5703125" style="93" customWidth="1"/>
    <col min="27" max="27" width="20.28515625" style="94" customWidth="1"/>
    <col min="28" max="28" width="30" style="95" customWidth="1"/>
    <col min="29" max="29" width="19.5703125" style="96" customWidth="1"/>
    <col min="30" max="30" width="19.42578125" style="97" customWidth="1"/>
    <col min="31" max="31" width="16" style="98" customWidth="1"/>
    <col min="32" max="32" width="19.28515625" style="5" customWidth="1"/>
    <col min="33" max="16384" width="9" style="5"/>
  </cols>
  <sheetData>
    <row r="1" spans="1:31" s="1" customFormat="1" ht="90" customHeight="1">
      <c r="A1" s="451" t="s">
        <v>0</v>
      </c>
      <c r="B1" s="99" t="s">
        <v>1</v>
      </c>
      <c r="C1" s="10" t="s">
        <v>2</v>
      </c>
      <c r="D1" s="10" t="s">
        <v>3</v>
      </c>
      <c r="E1" s="362" t="s">
        <v>4</v>
      </c>
      <c r="F1" s="10" t="s">
        <v>5</v>
      </c>
      <c r="G1" s="100" t="s">
        <v>6</v>
      </c>
      <c r="H1" s="100" t="s">
        <v>7</v>
      </c>
      <c r="I1" s="10" t="s">
        <v>8</v>
      </c>
      <c r="J1" s="10" t="s">
        <v>9</v>
      </c>
      <c r="K1" s="1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" t="s">
        <v>15</v>
      </c>
      <c r="Q1" s="103" t="s">
        <v>16</v>
      </c>
      <c r="R1" s="103" t="s">
        <v>17</v>
      </c>
      <c r="S1" s="100" t="s">
        <v>18</v>
      </c>
      <c r="T1" s="100" t="s">
        <v>19</v>
      </c>
      <c r="U1" s="100" t="s">
        <v>20</v>
      </c>
      <c r="V1" s="100" t="s">
        <v>21</v>
      </c>
      <c r="W1" s="104" t="s">
        <v>22</v>
      </c>
      <c r="X1" s="105" t="s">
        <v>23</v>
      </c>
      <c r="Y1" s="109" t="s">
        <v>24</v>
      </c>
      <c r="Z1" s="110" t="s">
        <v>25</v>
      </c>
      <c r="AA1" s="111" t="s">
        <v>28</v>
      </c>
      <c r="AB1" s="112" t="s">
        <v>29</v>
      </c>
    </row>
    <row r="2" spans="1:31">
      <c r="A2" s="452">
        <v>45202</v>
      </c>
      <c r="B2" s="101" t="s">
        <v>5869</v>
      </c>
      <c r="C2" s="67">
        <v>2</v>
      </c>
      <c r="D2" s="14" t="s">
        <v>60</v>
      </c>
      <c r="E2" s="15" t="s">
        <v>5870</v>
      </c>
      <c r="F2" s="14" t="s">
        <v>5871</v>
      </c>
      <c r="G2" s="16">
        <v>104860</v>
      </c>
      <c r="H2" s="16">
        <v>49</v>
      </c>
      <c r="I2" s="14" t="s">
        <v>52</v>
      </c>
      <c r="J2" s="15" t="s">
        <v>5870</v>
      </c>
      <c r="K2" s="16">
        <v>96300</v>
      </c>
      <c r="L2" s="15" t="s">
        <v>5870</v>
      </c>
      <c r="M2" s="16">
        <v>96300</v>
      </c>
      <c r="N2" s="16" t="s">
        <v>5872</v>
      </c>
      <c r="O2" s="16"/>
      <c r="P2" s="67"/>
      <c r="Q2" s="106">
        <v>2000</v>
      </c>
      <c r="R2" s="107" t="s">
        <v>663</v>
      </c>
      <c r="S2" s="20">
        <v>45</v>
      </c>
      <c r="T2" s="66">
        <v>90000</v>
      </c>
      <c r="U2" s="108">
        <f t="shared" ref="U2:U4" si="0">T2*7/100</f>
        <v>6300</v>
      </c>
      <c r="V2" s="108">
        <f t="shared" ref="V2:V4" si="1">T2+U2</f>
        <v>96300</v>
      </c>
      <c r="W2" s="50" t="s">
        <v>5873</v>
      </c>
      <c r="X2" s="51">
        <v>24385</v>
      </c>
      <c r="Y2" s="113">
        <v>24432</v>
      </c>
      <c r="Z2" s="113" t="s">
        <v>5874</v>
      </c>
      <c r="AA2" s="114" t="s">
        <v>1489</v>
      </c>
      <c r="AB2" s="3"/>
      <c r="AC2" s="5"/>
      <c r="AD2" s="5"/>
      <c r="AE2" s="5"/>
    </row>
    <row r="3" spans="1:31">
      <c r="A3" s="452">
        <v>45202</v>
      </c>
      <c r="B3" s="101" t="s">
        <v>5875</v>
      </c>
      <c r="C3" s="67">
        <v>3</v>
      </c>
      <c r="D3" s="14" t="s">
        <v>60</v>
      </c>
      <c r="E3" s="15" t="s">
        <v>5876</v>
      </c>
      <c r="F3" s="14" t="s">
        <v>5877</v>
      </c>
      <c r="G3" s="16">
        <v>98975</v>
      </c>
      <c r="H3" s="16">
        <v>185</v>
      </c>
      <c r="I3" s="14" t="s">
        <v>52</v>
      </c>
      <c r="J3" s="15" t="s">
        <v>5876</v>
      </c>
      <c r="K3" s="19">
        <v>98975</v>
      </c>
      <c r="L3" s="15" t="s">
        <v>5876</v>
      </c>
      <c r="M3" s="19">
        <v>98975</v>
      </c>
      <c r="N3" s="16" t="s">
        <v>5872</v>
      </c>
      <c r="O3" s="16"/>
      <c r="P3" s="67"/>
      <c r="Q3" s="106">
        <v>500</v>
      </c>
      <c r="R3" s="107" t="s">
        <v>58</v>
      </c>
      <c r="S3" s="20">
        <v>185</v>
      </c>
      <c r="T3" s="66">
        <v>92500</v>
      </c>
      <c r="U3" s="108">
        <f t="shared" si="0"/>
        <v>6475</v>
      </c>
      <c r="V3" s="108">
        <f t="shared" si="1"/>
        <v>98975</v>
      </c>
      <c r="W3" s="50" t="s">
        <v>5878</v>
      </c>
      <c r="X3" s="51">
        <v>24390</v>
      </c>
      <c r="Y3" s="113">
        <v>24392</v>
      </c>
      <c r="Z3" s="113" t="s">
        <v>5879</v>
      </c>
      <c r="AA3" s="114" t="s">
        <v>195</v>
      </c>
      <c r="AB3" s="3"/>
      <c r="AC3" s="5"/>
      <c r="AD3" s="5"/>
      <c r="AE3" s="5"/>
    </row>
    <row r="4" spans="1:31">
      <c r="A4" s="452">
        <v>45202</v>
      </c>
      <c r="B4" s="101" t="s">
        <v>5880</v>
      </c>
      <c r="C4" s="67">
        <v>4</v>
      </c>
      <c r="D4" s="14" t="s">
        <v>60</v>
      </c>
      <c r="E4" s="15" t="s">
        <v>369</v>
      </c>
      <c r="F4" s="14" t="s">
        <v>3410</v>
      </c>
      <c r="G4" s="16">
        <v>6548.4</v>
      </c>
      <c r="H4" s="16">
        <v>170</v>
      </c>
      <c r="I4" s="14" t="s">
        <v>52</v>
      </c>
      <c r="J4" s="15" t="s">
        <v>369</v>
      </c>
      <c r="K4" s="19">
        <v>6548.4</v>
      </c>
      <c r="L4" s="15" t="s">
        <v>369</v>
      </c>
      <c r="M4" s="19">
        <v>6548.4</v>
      </c>
      <c r="N4" s="16" t="s">
        <v>5872</v>
      </c>
      <c r="O4" s="16"/>
      <c r="P4" s="67"/>
      <c r="Q4" s="106">
        <v>36</v>
      </c>
      <c r="R4" s="107" t="s">
        <v>392</v>
      </c>
      <c r="S4" s="20">
        <v>170</v>
      </c>
      <c r="T4" s="66">
        <v>6120</v>
      </c>
      <c r="U4" s="108">
        <f t="shared" si="0"/>
        <v>428.4</v>
      </c>
      <c r="V4" s="108">
        <f t="shared" si="1"/>
        <v>6548.4</v>
      </c>
      <c r="W4" s="50" t="s">
        <v>5881</v>
      </c>
      <c r="X4" s="51">
        <v>24389</v>
      </c>
      <c r="Y4" s="113">
        <v>24397</v>
      </c>
      <c r="Z4" s="113" t="s">
        <v>5882</v>
      </c>
      <c r="AA4" s="114" t="s">
        <v>4491</v>
      </c>
      <c r="AB4" s="3"/>
      <c r="AC4" s="5"/>
      <c r="AD4" s="5"/>
      <c r="AE4" s="5"/>
    </row>
    <row r="5" spans="1:31">
      <c r="A5" s="452">
        <v>45202</v>
      </c>
      <c r="B5" s="101" t="s">
        <v>5880</v>
      </c>
      <c r="C5" s="67">
        <v>4</v>
      </c>
      <c r="D5" s="14" t="s">
        <v>60</v>
      </c>
      <c r="E5" s="15" t="s">
        <v>369</v>
      </c>
      <c r="F5" s="14" t="s">
        <v>5883</v>
      </c>
      <c r="G5" s="16">
        <v>24610</v>
      </c>
      <c r="H5" s="16">
        <v>1150</v>
      </c>
      <c r="I5" s="14" t="s">
        <v>52</v>
      </c>
      <c r="J5" s="15" t="s">
        <v>369</v>
      </c>
      <c r="K5" s="19">
        <v>24610</v>
      </c>
      <c r="L5" s="15" t="s">
        <v>369</v>
      </c>
      <c r="M5" s="19">
        <v>24610</v>
      </c>
      <c r="N5" s="16" t="s">
        <v>5872</v>
      </c>
      <c r="O5" s="16"/>
      <c r="P5" s="67"/>
      <c r="Q5" s="106">
        <v>20</v>
      </c>
      <c r="R5" s="107" t="s">
        <v>3530</v>
      </c>
      <c r="S5" s="20">
        <v>1150</v>
      </c>
      <c r="T5" s="66">
        <v>23000</v>
      </c>
      <c r="U5" s="108">
        <f t="shared" ref="U5:U6" si="2">T5*7/100</f>
        <v>1610</v>
      </c>
      <c r="V5" s="108">
        <f t="shared" ref="V5:V6" si="3">T5+U5</f>
        <v>24610</v>
      </c>
      <c r="W5" s="50" t="s">
        <v>5881</v>
      </c>
      <c r="X5" s="51">
        <v>24389</v>
      </c>
      <c r="Y5" s="113">
        <v>24397</v>
      </c>
      <c r="Z5" s="113" t="s">
        <v>5882</v>
      </c>
      <c r="AA5" s="114" t="s">
        <v>4491</v>
      </c>
      <c r="AB5" s="3"/>
      <c r="AC5" s="5"/>
      <c r="AD5" s="5"/>
      <c r="AE5" s="5"/>
    </row>
    <row r="6" spans="1:31">
      <c r="A6" s="452">
        <v>45202</v>
      </c>
      <c r="B6" s="101" t="s">
        <v>5880</v>
      </c>
      <c r="C6" s="67">
        <v>4</v>
      </c>
      <c r="D6" s="14" t="s">
        <v>60</v>
      </c>
      <c r="E6" s="15" t="s">
        <v>369</v>
      </c>
      <c r="F6" s="14" t="s">
        <v>1022</v>
      </c>
      <c r="G6" s="16">
        <v>36326.5</v>
      </c>
      <c r="H6" s="16">
        <v>485</v>
      </c>
      <c r="I6" s="14" t="s">
        <v>52</v>
      </c>
      <c r="J6" s="15" t="s">
        <v>369</v>
      </c>
      <c r="K6" s="19">
        <v>36326.5</v>
      </c>
      <c r="L6" s="15" t="s">
        <v>369</v>
      </c>
      <c r="M6" s="19">
        <v>36326.5</v>
      </c>
      <c r="N6" s="16" t="s">
        <v>5872</v>
      </c>
      <c r="O6" s="16"/>
      <c r="P6" s="67"/>
      <c r="Q6" s="106">
        <v>70</v>
      </c>
      <c r="R6" s="107" t="s">
        <v>361</v>
      </c>
      <c r="S6" s="20">
        <v>485</v>
      </c>
      <c r="T6" s="66">
        <v>33950</v>
      </c>
      <c r="U6" s="108">
        <f t="shared" si="2"/>
        <v>2376.5</v>
      </c>
      <c r="V6" s="108">
        <f t="shared" si="3"/>
        <v>36326.5</v>
      </c>
      <c r="W6" s="50" t="s">
        <v>5881</v>
      </c>
      <c r="X6" s="51">
        <v>24389</v>
      </c>
      <c r="Y6" s="113">
        <v>24397</v>
      </c>
      <c r="Z6" s="113" t="s">
        <v>5882</v>
      </c>
      <c r="AA6" s="114" t="s">
        <v>4491</v>
      </c>
      <c r="AB6" s="3"/>
      <c r="AC6" s="5"/>
      <c r="AD6" s="5"/>
      <c r="AE6" s="5"/>
    </row>
    <row r="7" spans="1:31">
      <c r="A7" s="452">
        <v>45202</v>
      </c>
      <c r="B7" s="101" t="s">
        <v>5884</v>
      </c>
      <c r="C7" s="67">
        <v>5</v>
      </c>
      <c r="D7" s="14" t="s">
        <v>60</v>
      </c>
      <c r="E7" s="15" t="s">
        <v>5885</v>
      </c>
      <c r="F7" s="14" t="s">
        <v>5886</v>
      </c>
      <c r="G7" s="16">
        <v>5000</v>
      </c>
      <c r="H7" s="16"/>
      <c r="I7" s="14" t="s">
        <v>52</v>
      </c>
      <c r="J7" s="15" t="s">
        <v>5885</v>
      </c>
      <c r="K7" s="19">
        <v>2040</v>
      </c>
      <c r="L7" s="15" t="s">
        <v>5885</v>
      </c>
      <c r="M7" s="19">
        <v>2040</v>
      </c>
      <c r="N7" s="16" t="s">
        <v>5872</v>
      </c>
      <c r="O7" s="16"/>
      <c r="P7" s="67"/>
      <c r="Q7" s="106">
        <v>120</v>
      </c>
      <c r="R7" s="107" t="s">
        <v>355</v>
      </c>
      <c r="S7" s="20">
        <v>17</v>
      </c>
      <c r="T7" s="66">
        <v>2040</v>
      </c>
      <c r="U7" s="108">
        <v>0</v>
      </c>
      <c r="V7" s="108">
        <f t="shared" ref="V7:V12" si="4">T7+U7</f>
        <v>2040</v>
      </c>
      <c r="W7" s="50" t="s">
        <v>245</v>
      </c>
      <c r="X7" s="51">
        <v>24399</v>
      </c>
      <c r="Y7" s="113">
        <v>24399</v>
      </c>
      <c r="Z7" s="113" t="s">
        <v>5887</v>
      </c>
      <c r="AA7" s="114" t="s">
        <v>4491</v>
      </c>
      <c r="AB7" s="3"/>
      <c r="AC7" s="5"/>
      <c r="AD7" s="5"/>
      <c r="AE7" s="5"/>
    </row>
    <row r="8" spans="1:31">
      <c r="A8" s="452">
        <v>45202</v>
      </c>
      <c r="B8" s="101" t="s">
        <v>5888</v>
      </c>
      <c r="C8" s="67" t="s">
        <v>36</v>
      </c>
      <c r="D8" s="14" t="s">
        <v>1773</v>
      </c>
      <c r="E8" s="15" t="s">
        <v>7141</v>
      </c>
      <c r="F8" s="14" t="s">
        <v>7142</v>
      </c>
      <c r="G8" s="16"/>
      <c r="H8" s="16"/>
      <c r="I8" s="14"/>
      <c r="J8" s="18"/>
      <c r="K8" s="18"/>
      <c r="L8" s="30"/>
      <c r="M8" s="63"/>
      <c r="N8" s="16"/>
      <c r="O8" s="16"/>
      <c r="P8" s="67"/>
      <c r="Q8" s="106"/>
      <c r="R8" s="107"/>
      <c r="S8" s="20"/>
      <c r="T8" s="66"/>
      <c r="U8" s="108">
        <f t="shared" ref="U8:U13" si="5">T8*7/100</f>
        <v>0</v>
      </c>
      <c r="V8" s="108">
        <f t="shared" si="4"/>
        <v>0</v>
      </c>
      <c r="W8" s="50"/>
      <c r="X8" s="51"/>
      <c r="Y8" s="113"/>
      <c r="Z8" s="113"/>
      <c r="AA8" s="114"/>
      <c r="AB8" s="3"/>
      <c r="AC8" s="5"/>
      <c r="AD8" s="5"/>
      <c r="AE8" s="5"/>
    </row>
    <row r="9" spans="1:31">
      <c r="A9" s="452">
        <v>45202</v>
      </c>
      <c r="B9" s="101" t="s">
        <v>5889</v>
      </c>
      <c r="C9" s="67" t="s">
        <v>36</v>
      </c>
      <c r="D9" s="14" t="s">
        <v>1773</v>
      </c>
      <c r="E9" s="15" t="s">
        <v>7257</v>
      </c>
      <c r="F9" s="14" t="s">
        <v>7258</v>
      </c>
      <c r="G9" s="16"/>
      <c r="H9" s="16"/>
      <c r="I9" s="14"/>
      <c r="J9" s="18"/>
      <c r="K9" s="18"/>
      <c r="L9" s="30"/>
      <c r="M9" s="63"/>
      <c r="N9" s="16"/>
      <c r="O9" s="16"/>
      <c r="P9" s="67"/>
      <c r="Q9" s="106"/>
      <c r="R9" s="107"/>
      <c r="S9" s="20"/>
      <c r="T9" s="66"/>
      <c r="U9" s="108">
        <f t="shared" si="5"/>
        <v>0</v>
      </c>
      <c r="V9" s="108">
        <f t="shared" si="4"/>
        <v>0</v>
      </c>
      <c r="W9" s="50"/>
      <c r="X9" s="51"/>
      <c r="Y9" s="113"/>
      <c r="Z9" s="113"/>
      <c r="AA9" s="114"/>
      <c r="AB9" s="3"/>
      <c r="AC9" s="5"/>
      <c r="AD9" s="5"/>
      <c r="AE9" s="5"/>
    </row>
    <row r="10" spans="1:31">
      <c r="A10" s="453">
        <v>45203</v>
      </c>
      <c r="B10" s="101" t="s">
        <v>5890</v>
      </c>
      <c r="C10" s="339" t="s">
        <v>275</v>
      </c>
      <c r="D10" s="14" t="s">
        <v>147</v>
      </c>
      <c r="E10" s="15" t="s">
        <v>436</v>
      </c>
      <c r="F10" s="14" t="s">
        <v>437</v>
      </c>
      <c r="G10" s="16">
        <v>3680.8</v>
      </c>
      <c r="H10" s="16"/>
      <c r="I10" s="14" t="s">
        <v>275</v>
      </c>
      <c r="J10" s="18" t="s">
        <v>436</v>
      </c>
      <c r="K10" s="19">
        <v>3680.8</v>
      </c>
      <c r="L10" s="18" t="s">
        <v>436</v>
      </c>
      <c r="M10" s="19">
        <v>3680.8</v>
      </c>
      <c r="N10" s="16" t="s">
        <v>5872</v>
      </c>
      <c r="O10" s="16"/>
      <c r="P10" s="67"/>
      <c r="Q10" s="106">
        <v>3</v>
      </c>
      <c r="R10" s="107" t="s">
        <v>101</v>
      </c>
      <c r="S10" s="20"/>
      <c r="T10" s="66">
        <v>3440</v>
      </c>
      <c r="U10" s="108">
        <f t="shared" si="5"/>
        <v>240.8</v>
      </c>
      <c r="V10" s="108">
        <f t="shared" si="4"/>
        <v>3680.8</v>
      </c>
      <c r="W10" s="50" t="s">
        <v>275</v>
      </c>
      <c r="X10" s="51">
        <v>24383</v>
      </c>
      <c r="Y10" s="113">
        <v>24383</v>
      </c>
      <c r="Z10" s="113" t="s">
        <v>275</v>
      </c>
      <c r="AA10" s="114"/>
      <c r="AB10" s="3"/>
      <c r="AC10" s="5"/>
      <c r="AD10" s="5"/>
      <c r="AE10" s="5"/>
    </row>
    <row r="11" spans="1:31">
      <c r="A11" s="453">
        <v>45203</v>
      </c>
      <c r="B11" s="101" t="s">
        <v>5891</v>
      </c>
      <c r="C11" s="67">
        <v>1</v>
      </c>
      <c r="D11" s="14" t="s">
        <v>60</v>
      </c>
      <c r="E11" s="15" t="s">
        <v>1968</v>
      </c>
      <c r="F11" s="14" t="s">
        <v>2377</v>
      </c>
      <c r="G11" s="16">
        <v>459030</v>
      </c>
      <c r="H11" s="16">
        <v>715</v>
      </c>
      <c r="I11" s="14" t="s">
        <v>52</v>
      </c>
      <c r="J11" s="15" t="s">
        <v>1968</v>
      </c>
      <c r="K11" s="19">
        <v>459030</v>
      </c>
      <c r="L11" s="15" t="s">
        <v>1968</v>
      </c>
      <c r="M11" s="19">
        <v>459030</v>
      </c>
      <c r="N11" s="16" t="s">
        <v>5872</v>
      </c>
      <c r="O11" s="16"/>
      <c r="P11" s="67"/>
      <c r="Q11" s="106">
        <v>600</v>
      </c>
      <c r="R11" s="107" t="s">
        <v>63</v>
      </c>
      <c r="S11" s="20">
        <v>715</v>
      </c>
      <c r="T11" s="66">
        <v>429000</v>
      </c>
      <c r="U11" s="108">
        <f t="shared" si="5"/>
        <v>30030</v>
      </c>
      <c r="V11" s="108">
        <f t="shared" si="4"/>
        <v>459030</v>
      </c>
      <c r="W11" s="50" t="s">
        <v>5892</v>
      </c>
      <c r="X11" s="51">
        <v>24390</v>
      </c>
      <c r="Y11" s="113">
        <v>24392</v>
      </c>
      <c r="Z11" s="113" t="s">
        <v>5893</v>
      </c>
      <c r="AA11" s="114" t="s">
        <v>4060</v>
      </c>
      <c r="AB11" s="3"/>
      <c r="AC11" s="5"/>
      <c r="AD11" s="5"/>
      <c r="AE11" s="5"/>
    </row>
    <row r="12" spans="1:31">
      <c r="A12" s="453">
        <v>45203</v>
      </c>
      <c r="B12" s="101" t="s">
        <v>5894</v>
      </c>
      <c r="C12" s="67">
        <v>1</v>
      </c>
      <c r="D12" s="14" t="s">
        <v>60</v>
      </c>
      <c r="E12" s="15" t="s">
        <v>61</v>
      </c>
      <c r="F12" s="14" t="s">
        <v>2568</v>
      </c>
      <c r="G12" s="16">
        <v>286653</v>
      </c>
      <c r="H12" s="16">
        <v>893</v>
      </c>
      <c r="I12" s="14" t="s">
        <v>52</v>
      </c>
      <c r="J12" s="15" t="s">
        <v>61</v>
      </c>
      <c r="K12" s="19">
        <v>286653</v>
      </c>
      <c r="L12" s="15" t="s">
        <v>61</v>
      </c>
      <c r="M12" s="19">
        <v>286653</v>
      </c>
      <c r="N12" s="16" t="s">
        <v>5872</v>
      </c>
      <c r="O12" s="16"/>
      <c r="P12" s="67"/>
      <c r="Q12" s="106">
        <v>300</v>
      </c>
      <c r="R12" s="107" t="s">
        <v>63</v>
      </c>
      <c r="S12" s="20">
        <v>893</v>
      </c>
      <c r="T12" s="66">
        <v>267900</v>
      </c>
      <c r="U12" s="108">
        <f t="shared" si="5"/>
        <v>18753</v>
      </c>
      <c r="V12" s="108">
        <f t="shared" si="4"/>
        <v>286653</v>
      </c>
      <c r="W12" s="50" t="s">
        <v>5895</v>
      </c>
      <c r="X12" s="51">
        <v>24390</v>
      </c>
      <c r="Y12" s="113">
        <v>24399</v>
      </c>
      <c r="Z12" s="113" t="s">
        <v>5896</v>
      </c>
      <c r="AA12" s="114" t="s">
        <v>4997</v>
      </c>
      <c r="AB12" s="3"/>
      <c r="AC12" s="5"/>
      <c r="AD12" s="5"/>
      <c r="AE12" s="5"/>
    </row>
    <row r="13" spans="1:31">
      <c r="A13" s="453">
        <v>45203</v>
      </c>
      <c r="B13" s="101" t="s">
        <v>5894</v>
      </c>
      <c r="C13" s="67">
        <v>1</v>
      </c>
      <c r="D13" s="14" t="s">
        <v>60</v>
      </c>
      <c r="E13" s="15" t="s">
        <v>61</v>
      </c>
      <c r="F13" s="14" t="s">
        <v>627</v>
      </c>
      <c r="G13" s="16">
        <v>136874.4</v>
      </c>
      <c r="H13" s="16">
        <v>2132</v>
      </c>
      <c r="I13" s="14" t="s">
        <v>52</v>
      </c>
      <c r="J13" s="15" t="s">
        <v>61</v>
      </c>
      <c r="K13" s="19">
        <v>136874.4</v>
      </c>
      <c r="L13" s="15" t="s">
        <v>61</v>
      </c>
      <c r="M13" s="19">
        <v>136874.4</v>
      </c>
      <c r="N13" s="16" t="s">
        <v>5872</v>
      </c>
      <c r="O13" s="16"/>
      <c r="P13" s="67"/>
      <c r="Q13" s="106">
        <v>60</v>
      </c>
      <c r="R13" s="107" t="s">
        <v>63</v>
      </c>
      <c r="S13" s="20">
        <v>2132</v>
      </c>
      <c r="T13" s="66">
        <v>127920</v>
      </c>
      <c r="U13" s="108">
        <f t="shared" si="5"/>
        <v>8954.4</v>
      </c>
      <c r="V13" s="108">
        <f t="shared" ref="V13" si="6">T13+U13</f>
        <v>136874.4</v>
      </c>
      <c r="W13" s="50" t="s">
        <v>5895</v>
      </c>
      <c r="X13" s="51">
        <v>24390</v>
      </c>
      <c r="Y13" s="113">
        <v>24399</v>
      </c>
      <c r="Z13" s="113" t="s">
        <v>5896</v>
      </c>
      <c r="AA13" s="114" t="s">
        <v>4997</v>
      </c>
      <c r="AB13" s="3"/>
      <c r="AC13" s="5"/>
      <c r="AD13" s="5"/>
      <c r="AE13" s="5"/>
    </row>
    <row r="14" spans="1:31" ht="48">
      <c r="A14" s="453">
        <v>45203</v>
      </c>
      <c r="B14" s="101" t="s">
        <v>5897</v>
      </c>
      <c r="C14" s="67">
        <v>7</v>
      </c>
      <c r="D14" s="14" t="s">
        <v>31</v>
      </c>
      <c r="E14" s="15" t="s">
        <v>7259</v>
      </c>
      <c r="F14" s="14" t="s">
        <v>6859</v>
      </c>
      <c r="G14" s="16">
        <v>26750</v>
      </c>
      <c r="H14" s="16">
        <v>26750</v>
      </c>
      <c r="I14" s="450" t="s">
        <v>52</v>
      </c>
      <c r="J14" s="18" t="s">
        <v>7260</v>
      </c>
      <c r="K14" s="570">
        <v>26750</v>
      </c>
      <c r="L14" s="30" t="s">
        <v>7260</v>
      </c>
      <c r="M14" s="63">
        <v>26750</v>
      </c>
      <c r="N14" s="16" t="s">
        <v>6967</v>
      </c>
      <c r="O14" s="16"/>
      <c r="P14" s="67"/>
      <c r="Q14" s="106">
        <v>1</v>
      </c>
      <c r="R14" s="107" t="s">
        <v>35</v>
      </c>
      <c r="S14" s="20">
        <v>25000</v>
      </c>
      <c r="T14" s="66">
        <v>25000</v>
      </c>
      <c r="U14" s="108">
        <f t="shared" ref="U14:U17" si="7">T14*7/100</f>
        <v>1750</v>
      </c>
      <c r="V14" s="108">
        <f t="shared" ref="V14:V18" si="8">T14+U14</f>
        <v>26750</v>
      </c>
      <c r="W14" s="50" t="s">
        <v>2555</v>
      </c>
      <c r="X14" s="51">
        <v>23980</v>
      </c>
      <c r="Y14" s="113">
        <v>24382</v>
      </c>
      <c r="Z14" s="113" t="s">
        <v>2558</v>
      </c>
      <c r="AA14" s="114" t="s">
        <v>2557</v>
      </c>
      <c r="AB14" s="3"/>
      <c r="AC14" s="5"/>
      <c r="AD14" s="5"/>
      <c r="AE14" s="5"/>
    </row>
    <row r="15" spans="1:31" ht="48">
      <c r="A15" s="453">
        <v>45203</v>
      </c>
      <c r="B15" s="101" t="s">
        <v>5898</v>
      </c>
      <c r="C15" s="67">
        <v>7</v>
      </c>
      <c r="D15" s="14" t="s">
        <v>6858</v>
      </c>
      <c r="E15" s="15" t="s">
        <v>7259</v>
      </c>
      <c r="F15" s="14" t="s">
        <v>6860</v>
      </c>
      <c r="G15" s="16">
        <v>70085</v>
      </c>
      <c r="H15" s="16">
        <v>70085</v>
      </c>
      <c r="I15" s="14" t="s">
        <v>6989</v>
      </c>
      <c r="J15" s="18" t="s">
        <v>7260</v>
      </c>
      <c r="K15" s="570">
        <v>70085</v>
      </c>
      <c r="L15" s="30" t="s">
        <v>7260</v>
      </c>
      <c r="M15" s="63">
        <v>70085</v>
      </c>
      <c r="N15" s="16" t="s">
        <v>6967</v>
      </c>
      <c r="O15" s="16"/>
      <c r="P15" s="67"/>
      <c r="Q15" s="106">
        <v>1</v>
      </c>
      <c r="R15" s="107" t="s">
        <v>35</v>
      </c>
      <c r="S15" s="20">
        <v>65500</v>
      </c>
      <c r="T15" s="66">
        <v>65500</v>
      </c>
      <c r="U15" s="108">
        <f t="shared" si="7"/>
        <v>4585</v>
      </c>
      <c r="V15" s="108">
        <f t="shared" si="8"/>
        <v>70085</v>
      </c>
      <c r="W15" s="50" t="s">
        <v>2406</v>
      </c>
      <c r="X15" s="51">
        <v>23965</v>
      </c>
      <c r="Y15" s="113">
        <v>24384</v>
      </c>
      <c r="Z15" s="113" t="s">
        <v>2426</v>
      </c>
      <c r="AA15" s="114" t="s">
        <v>2427</v>
      </c>
      <c r="AB15" s="3"/>
      <c r="AC15" s="5"/>
      <c r="AD15" s="5"/>
      <c r="AE15" s="5"/>
    </row>
    <row r="16" spans="1:31">
      <c r="A16" s="453">
        <v>45204</v>
      </c>
      <c r="B16" s="101" t="s">
        <v>5899</v>
      </c>
      <c r="C16" s="67" t="s">
        <v>36</v>
      </c>
      <c r="D16" s="14" t="s">
        <v>31</v>
      </c>
      <c r="E16" s="15" t="s">
        <v>506</v>
      </c>
      <c r="F16" s="14" t="s">
        <v>6414</v>
      </c>
      <c r="G16" s="16">
        <v>96300</v>
      </c>
      <c r="H16" s="16"/>
      <c r="I16" s="14" t="s">
        <v>52</v>
      </c>
      <c r="J16" s="15" t="s">
        <v>506</v>
      </c>
      <c r="K16" s="19">
        <v>96300</v>
      </c>
      <c r="L16" s="15" t="s">
        <v>506</v>
      </c>
      <c r="M16" s="19">
        <v>96300</v>
      </c>
      <c r="N16" s="16" t="s">
        <v>5872</v>
      </c>
      <c r="O16" s="16"/>
      <c r="P16" s="67"/>
      <c r="Q16" s="106">
        <v>1</v>
      </c>
      <c r="R16" s="107" t="s">
        <v>35</v>
      </c>
      <c r="S16" s="20"/>
      <c r="T16" s="66">
        <v>7500</v>
      </c>
      <c r="U16" s="66">
        <f t="shared" si="7"/>
        <v>525</v>
      </c>
      <c r="V16" s="66">
        <f t="shared" si="8"/>
        <v>8025</v>
      </c>
      <c r="W16" s="50" t="s">
        <v>36</v>
      </c>
      <c r="X16" s="51">
        <v>24369</v>
      </c>
      <c r="Y16" s="113">
        <v>24414</v>
      </c>
      <c r="Z16" s="113" t="s">
        <v>6415</v>
      </c>
      <c r="AA16" s="114" t="s">
        <v>6416</v>
      </c>
      <c r="AB16" s="3"/>
      <c r="AC16" s="5"/>
      <c r="AD16" s="5"/>
      <c r="AE16" s="5"/>
    </row>
    <row r="17" spans="1:359">
      <c r="A17" s="453">
        <v>45204</v>
      </c>
      <c r="B17" s="101" t="s">
        <v>5900</v>
      </c>
      <c r="C17" s="67" t="s">
        <v>36</v>
      </c>
      <c r="D17" s="14" t="s">
        <v>3478</v>
      </c>
      <c r="E17" s="15" t="s">
        <v>7262</v>
      </c>
      <c r="F17" s="14" t="s">
        <v>6861</v>
      </c>
      <c r="G17" s="16">
        <v>5885</v>
      </c>
      <c r="H17" s="16">
        <v>5880</v>
      </c>
      <c r="I17" s="14" t="s">
        <v>6989</v>
      </c>
      <c r="J17" s="18" t="s">
        <v>6987</v>
      </c>
      <c r="K17" s="18">
        <v>5885</v>
      </c>
      <c r="L17" s="30" t="s">
        <v>6987</v>
      </c>
      <c r="M17" s="63">
        <v>5885</v>
      </c>
      <c r="N17" s="16" t="s">
        <v>6967</v>
      </c>
      <c r="O17" s="16"/>
      <c r="P17" s="67"/>
      <c r="Q17" s="106">
        <v>1</v>
      </c>
      <c r="R17" s="107" t="s">
        <v>35</v>
      </c>
      <c r="S17" s="20"/>
      <c r="T17" s="66">
        <v>5500</v>
      </c>
      <c r="U17" s="108">
        <f t="shared" si="7"/>
        <v>385</v>
      </c>
      <c r="V17" s="108">
        <f t="shared" si="8"/>
        <v>5885</v>
      </c>
      <c r="W17" s="50" t="s">
        <v>36</v>
      </c>
      <c r="X17" s="51">
        <v>24369</v>
      </c>
      <c r="Y17" s="113">
        <v>24414</v>
      </c>
      <c r="Z17" s="113" t="s">
        <v>6411</v>
      </c>
      <c r="AA17" s="114" t="s">
        <v>6988</v>
      </c>
      <c r="AB17" s="3"/>
      <c r="AC17" s="5"/>
      <c r="AD17" s="5"/>
      <c r="AE17" s="5"/>
    </row>
    <row r="18" spans="1:359">
      <c r="A18" s="453">
        <v>45203</v>
      </c>
      <c r="B18" s="101" t="s">
        <v>5901</v>
      </c>
      <c r="C18" s="67">
        <v>6</v>
      </c>
      <c r="D18" s="14" t="s">
        <v>147</v>
      </c>
      <c r="E18" s="15" t="s">
        <v>620</v>
      </c>
      <c r="F18" s="14" t="s">
        <v>5902</v>
      </c>
      <c r="G18" s="16">
        <v>1432.46</v>
      </c>
      <c r="H18" s="16">
        <v>7.4999999999999997E-2</v>
      </c>
      <c r="I18" s="14" t="s">
        <v>52</v>
      </c>
      <c r="J18" s="18" t="s">
        <v>620</v>
      </c>
      <c r="K18" s="19">
        <v>1338.75</v>
      </c>
      <c r="L18" s="18" t="s">
        <v>620</v>
      </c>
      <c r="M18" s="19">
        <v>1338.75</v>
      </c>
      <c r="N18" s="16" t="s">
        <v>5872</v>
      </c>
      <c r="O18" s="16"/>
      <c r="P18" s="67" t="s">
        <v>5903</v>
      </c>
      <c r="Q18" s="106">
        <v>17850</v>
      </c>
      <c r="R18" s="107" t="s">
        <v>301</v>
      </c>
      <c r="S18" s="20">
        <v>7.4999999999999997E-2</v>
      </c>
      <c r="T18" s="66">
        <v>1338.75</v>
      </c>
      <c r="U18" s="108">
        <v>0</v>
      </c>
      <c r="V18" s="108">
        <f t="shared" si="8"/>
        <v>1338.75</v>
      </c>
      <c r="W18" s="50" t="s">
        <v>5904</v>
      </c>
      <c r="X18" s="51">
        <v>24385</v>
      </c>
      <c r="Y18" s="113">
        <v>24392</v>
      </c>
      <c r="Z18" s="113" t="s">
        <v>5905</v>
      </c>
      <c r="AA18" s="114" t="s">
        <v>5906</v>
      </c>
      <c r="AB18" s="3"/>
      <c r="AC18" s="5"/>
      <c r="AD18" s="5"/>
      <c r="AE18" s="5"/>
    </row>
    <row r="19" spans="1:359">
      <c r="A19" s="453">
        <v>45203</v>
      </c>
      <c r="B19" s="101" t="s">
        <v>5901</v>
      </c>
      <c r="C19" s="67">
        <v>6</v>
      </c>
      <c r="D19" s="14" t="s">
        <v>147</v>
      </c>
      <c r="E19" s="15" t="s">
        <v>620</v>
      </c>
      <c r="F19" s="14" t="s">
        <v>5907</v>
      </c>
      <c r="G19" s="16">
        <v>3929.04</v>
      </c>
      <c r="H19" s="16">
        <v>0.06</v>
      </c>
      <c r="I19" s="14" t="s">
        <v>52</v>
      </c>
      <c r="J19" s="18" t="s">
        <v>620</v>
      </c>
      <c r="K19" s="19">
        <v>3672</v>
      </c>
      <c r="L19" s="18" t="s">
        <v>620</v>
      </c>
      <c r="M19" s="19">
        <v>3672</v>
      </c>
      <c r="N19" s="16" t="s">
        <v>5872</v>
      </c>
      <c r="O19" s="16"/>
      <c r="P19" s="67" t="s">
        <v>5903</v>
      </c>
      <c r="Q19" s="106">
        <v>61200</v>
      </c>
      <c r="R19" s="107" t="s">
        <v>301</v>
      </c>
      <c r="S19" s="20">
        <v>0.06</v>
      </c>
      <c r="T19" s="66">
        <v>3672</v>
      </c>
      <c r="U19" s="108">
        <v>0</v>
      </c>
      <c r="V19" s="108">
        <f t="shared" ref="V19:V20" si="9">T19+U19</f>
        <v>3672</v>
      </c>
      <c r="W19" s="50" t="s">
        <v>5904</v>
      </c>
      <c r="X19" s="51">
        <v>24385</v>
      </c>
      <c r="Y19" s="113">
        <v>24392</v>
      </c>
      <c r="Z19" s="113" t="s">
        <v>5905</v>
      </c>
      <c r="AA19" s="114" t="s">
        <v>5906</v>
      </c>
      <c r="AB19" s="3"/>
      <c r="AC19" s="5"/>
      <c r="AD19" s="5"/>
      <c r="AE19" s="5"/>
    </row>
    <row r="20" spans="1:359">
      <c r="A20" s="453">
        <v>45203</v>
      </c>
      <c r="B20" s="101" t="s">
        <v>5908</v>
      </c>
      <c r="C20" s="67">
        <v>6</v>
      </c>
      <c r="D20" s="14" t="s">
        <v>147</v>
      </c>
      <c r="E20" s="15" t="s">
        <v>620</v>
      </c>
      <c r="F20" s="14" t="s">
        <v>5909</v>
      </c>
      <c r="G20" s="16">
        <v>14445</v>
      </c>
      <c r="H20" s="16">
        <v>0.06</v>
      </c>
      <c r="I20" s="14" t="s">
        <v>52</v>
      </c>
      <c r="J20" s="15" t="s">
        <v>620</v>
      </c>
      <c r="K20" s="19">
        <v>13500</v>
      </c>
      <c r="L20" s="15" t="s">
        <v>620</v>
      </c>
      <c r="M20" s="19">
        <v>13500</v>
      </c>
      <c r="N20" s="16" t="s">
        <v>5872</v>
      </c>
      <c r="O20" s="16"/>
      <c r="P20" s="67" t="s">
        <v>5910</v>
      </c>
      <c r="Q20" s="106">
        <v>225000</v>
      </c>
      <c r="R20" s="107" t="s">
        <v>301</v>
      </c>
      <c r="S20" s="20">
        <v>0.06</v>
      </c>
      <c r="T20" s="66">
        <v>13500</v>
      </c>
      <c r="U20" s="108">
        <v>0</v>
      </c>
      <c r="V20" s="108">
        <f t="shared" si="9"/>
        <v>13500</v>
      </c>
      <c r="W20" s="50" t="s">
        <v>5911</v>
      </c>
      <c r="X20" s="51">
        <v>24385</v>
      </c>
      <c r="Y20" s="113">
        <v>24390</v>
      </c>
      <c r="Z20" s="113" t="s">
        <v>5856</v>
      </c>
      <c r="AA20" s="114" t="s">
        <v>5912</v>
      </c>
      <c r="AB20" s="3"/>
      <c r="AC20" s="5"/>
      <c r="AD20" s="5"/>
      <c r="AE20" s="5"/>
    </row>
    <row r="21" spans="1:359">
      <c r="A21" s="453">
        <v>45203</v>
      </c>
      <c r="B21" s="101" t="s">
        <v>5913</v>
      </c>
      <c r="C21" s="67">
        <v>6</v>
      </c>
      <c r="D21" s="14" t="s">
        <v>147</v>
      </c>
      <c r="E21" s="15" t="s">
        <v>620</v>
      </c>
      <c r="F21" s="14" t="s">
        <v>5914</v>
      </c>
      <c r="G21" s="16">
        <v>24.88</v>
      </c>
      <c r="H21" s="16">
        <v>7.4999999999999997E-2</v>
      </c>
      <c r="I21" s="14" t="s">
        <v>52</v>
      </c>
      <c r="J21" s="18" t="s">
        <v>620</v>
      </c>
      <c r="K21" s="19">
        <v>23.25</v>
      </c>
      <c r="L21" s="18" t="s">
        <v>620</v>
      </c>
      <c r="M21" s="19">
        <v>23.25</v>
      </c>
      <c r="N21" s="16" t="s">
        <v>5872</v>
      </c>
      <c r="O21" s="16"/>
      <c r="P21" s="67" t="s">
        <v>5915</v>
      </c>
      <c r="Q21" s="106">
        <v>310</v>
      </c>
      <c r="R21" s="107" t="s">
        <v>301</v>
      </c>
      <c r="S21" s="20">
        <v>7.4999999999999997E-2</v>
      </c>
      <c r="T21" s="66">
        <v>23.25</v>
      </c>
      <c r="U21" s="108">
        <v>0</v>
      </c>
      <c r="V21" s="108">
        <f t="shared" ref="V21:V159" si="10">T21+U21</f>
        <v>23.25</v>
      </c>
      <c r="W21" s="50" t="s">
        <v>5916</v>
      </c>
      <c r="X21" s="51">
        <v>24385</v>
      </c>
      <c r="Y21" s="113"/>
      <c r="Z21" s="113"/>
      <c r="AA21" s="114"/>
      <c r="AB21" s="3"/>
      <c r="AC21" s="5"/>
      <c r="AD21" s="5"/>
      <c r="AE21" s="5"/>
    </row>
    <row r="22" spans="1:359">
      <c r="A22" s="453">
        <v>45203</v>
      </c>
      <c r="B22" s="101" t="s">
        <v>5913</v>
      </c>
      <c r="C22" s="67">
        <v>6</v>
      </c>
      <c r="D22" s="14" t="s">
        <v>147</v>
      </c>
      <c r="E22" s="15" t="s">
        <v>620</v>
      </c>
      <c r="F22" s="14" t="s">
        <v>5917</v>
      </c>
      <c r="G22" s="16">
        <v>4213.13</v>
      </c>
      <c r="H22" s="16">
        <v>7.4999999999999997E-2</v>
      </c>
      <c r="I22" s="14" t="s">
        <v>52</v>
      </c>
      <c r="J22" s="18" t="s">
        <v>620</v>
      </c>
      <c r="K22" s="19">
        <v>3937.5</v>
      </c>
      <c r="L22" s="18" t="s">
        <v>620</v>
      </c>
      <c r="M22" s="19">
        <v>3937.5</v>
      </c>
      <c r="N22" s="16" t="s">
        <v>5872</v>
      </c>
      <c r="O22" s="16"/>
      <c r="P22" s="67" t="s">
        <v>5587</v>
      </c>
      <c r="Q22" s="106">
        <v>52500</v>
      </c>
      <c r="R22" s="107" t="s">
        <v>301</v>
      </c>
      <c r="S22" s="20">
        <v>7.4999999999999997E-2</v>
      </c>
      <c r="T22" s="66">
        <v>3937.5</v>
      </c>
      <c r="U22" s="108">
        <v>0</v>
      </c>
      <c r="V22" s="108">
        <f t="shared" ref="V22" si="11">T22+U22</f>
        <v>3937.5</v>
      </c>
      <c r="W22" s="50" t="s">
        <v>5916</v>
      </c>
      <c r="X22" s="51">
        <v>24385</v>
      </c>
      <c r="Y22" s="113">
        <v>24389</v>
      </c>
      <c r="Z22" s="113" t="s">
        <v>5918</v>
      </c>
      <c r="AA22" s="114" t="s">
        <v>5919</v>
      </c>
      <c r="AB22" s="3"/>
      <c r="AC22" s="5"/>
      <c r="AD22" s="5"/>
      <c r="AE22" s="5"/>
    </row>
    <row r="23" spans="1:359">
      <c r="A23" s="453">
        <v>45203</v>
      </c>
      <c r="B23" s="101" t="s">
        <v>5920</v>
      </c>
      <c r="C23" s="67">
        <v>6</v>
      </c>
      <c r="D23" s="14" t="s">
        <v>147</v>
      </c>
      <c r="E23" s="15" t="s">
        <v>620</v>
      </c>
      <c r="F23" s="14" t="s">
        <v>5921</v>
      </c>
      <c r="G23" s="16">
        <v>24.08</v>
      </c>
      <c r="H23" s="16">
        <v>7.4999999999999997E-2</v>
      </c>
      <c r="I23" s="14" t="s">
        <v>52</v>
      </c>
      <c r="J23" s="15" t="s">
        <v>620</v>
      </c>
      <c r="K23" s="19">
        <v>22.5</v>
      </c>
      <c r="L23" s="15" t="s">
        <v>620</v>
      </c>
      <c r="M23" s="19">
        <v>22.5</v>
      </c>
      <c r="N23" s="16" t="s">
        <v>5872</v>
      </c>
      <c r="O23" s="16"/>
      <c r="P23" s="67" t="s">
        <v>5922</v>
      </c>
      <c r="Q23" s="106">
        <v>300</v>
      </c>
      <c r="R23" s="107" t="s">
        <v>301</v>
      </c>
      <c r="S23" s="20">
        <v>7.4999999999999997E-2</v>
      </c>
      <c r="T23" s="66">
        <v>22.5</v>
      </c>
      <c r="U23" s="108">
        <v>0</v>
      </c>
      <c r="V23" s="108">
        <f t="shared" si="10"/>
        <v>22.5</v>
      </c>
      <c r="W23" s="50" t="s">
        <v>5923</v>
      </c>
      <c r="X23" s="51">
        <v>24385</v>
      </c>
      <c r="Y23" s="113">
        <v>24396</v>
      </c>
      <c r="Z23" s="113" t="s">
        <v>5924</v>
      </c>
      <c r="AA23" s="114" t="s">
        <v>5919</v>
      </c>
      <c r="AB23" s="3"/>
      <c r="AC23" s="5"/>
      <c r="AD23" s="5"/>
      <c r="AE23" s="5"/>
    </row>
    <row r="24" spans="1:359">
      <c r="A24" s="453">
        <v>45203</v>
      </c>
      <c r="B24" s="101" t="s">
        <v>5920</v>
      </c>
      <c r="C24" s="67">
        <v>6</v>
      </c>
      <c r="D24" s="14" t="s">
        <v>147</v>
      </c>
      <c r="E24" s="15" t="s">
        <v>620</v>
      </c>
      <c r="F24" s="14" t="s">
        <v>5925</v>
      </c>
      <c r="G24" s="16">
        <v>1926</v>
      </c>
      <c r="H24" s="16">
        <v>0.06</v>
      </c>
      <c r="I24" s="14" t="s">
        <v>52</v>
      </c>
      <c r="J24" s="15" t="s">
        <v>620</v>
      </c>
      <c r="K24" s="19">
        <v>1800</v>
      </c>
      <c r="L24" s="15" t="s">
        <v>620</v>
      </c>
      <c r="M24" s="19">
        <v>1800</v>
      </c>
      <c r="N24" s="16" t="s">
        <v>5872</v>
      </c>
      <c r="O24" s="16"/>
      <c r="P24" s="67" t="s">
        <v>5922</v>
      </c>
      <c r="Q24" s="106">
        <v>30000</v>
      </c>
      <c r="R24" s="107" t="s">
        <v>301</v>
      </c>
      <c r="S24" s="20">
        <v>0.06</v>
      </c>
      <c r="T24" s="66">
        <v>1800</v>
      </c>
      <c r="U24" s="108">
        <v>0</v>
      </c>
      <c r="V24" s="108">
        <f t="shared" ref="V24:V25" si="12">T24+U24</f>
        <v>1800</v>
      </c>
      <c r="W24" s="50" t="s">
        <v>5923</v>
      </c>
      <c r="X24" s="51">
        <v>24385</v>
      </c>
      <c r="Y24" s="113">
        <v>24396</v>
      </c>
      <c r="Z24" s="113" t="s">
        <v>5924</v>
      </c>
      <c r="AA24" s="114" t="s">
        <v>5919</v>
      </c>
      <c r="AB24" s="3"/>
      <c r="AC24" s="5"/>
      <c r="AD24" s="5"/>
      <c r="AE24" s="5"/>
    </row>
    <row r="25" spans="1:359">
      <c r="A25" s="452">
        <v>45202</v>
      </c>
      <c r="B25" s="101" t="s">
        <v>3070</v>
      </c>
      <c r="C25" s="67" t="s">
        <v>36</v>
      </c>
      <c r="D25" s="14" t="s">
        <v>147</v>
      </c>
      <c r="E25" s="15" t="s">
        <v>1328</v>
      </c>
      <c r="F25" s="14" t="s">
        <v>6419</v>
      </c>
      <c r="G25" s="16">
        <v>497550</v>
      </c>
      <c r="H25" s="16"/>
      <c r="I25" s="14" t="s">
        <v>52</v>
      </c>
      <c r="J25" s="15" t="s">
        <v>1328</v>
      </c>
      <c r="K25" s="124">
        <v>497550</v>
      </c>
      <c r="L25" s="15" t="s">
        <v>1328</v>
      </c>
      <c r="M25" s="124">
        <v>497550</v>
      </c>
      <c r="N25" s="16" t="s">
        <v>5872</v>
      </c>
      <c r="O25" s="16"/>
      <c r="P25" s="67"/>
      <c r="Q25" s="106">
        <v>1</v>
      </c>
      <c r="R25" s="107" t="s">
        <v>1948</v>
      </c>
      <c r="S25" s="20"/>
      <c r="T25" s="66">
        <v>77500</v>
      </c>
      <c r="U25" s="66">
        <f t="shared" ref="U25" si="13">T25*7/100</f>
        <v>5425</v>
      </c>
      <c r="V25" s="66">
        <f t="shared" si="12"/>
        <v>82925</v>
      </c>
      <c r="W25" s="50" t="s">
        <v>36</v>
      </c>
      <c r="X25" s="51">
        <v>24377</v>
      </c>
      <c r="Y25" s="113">
        <v>24413</v>
      </c>
      <c r="Z25" s="113" t="s">
        <v>6420</v>
      </c>
      <c r="AA25" s="125" t="s">
        <v>5906</v>
      </c>
      <c r="AB25" s="3" t="s">
        <v>4151</v>
      </c>
      <c r="AC25" s="5"/>
      <c r="AD25" s="5"/>
      <c r="AE25" s="5"/>
    </row>
    <row r="26" spans="1:359" s="363" customFormat="1">
      <c r="A26" s="452">
        <v>45202</v>
      </c>
      <c r="B26" s="101" t="s">
        <v>3072</v>
      </c>
      <c r="C26" s="67" t="s">
        <v>36</v>
      </c>
      <c r="D26" s="14" t="s">
        <v>1779</v>
      </c>
      <c r="E26" s="15" t="s">
        <v>7238</v>
      </c>
      <c r="F26" s="14" t="s">
        <v>7239</v>
      </c>
      <c r="G26" s="16">
        <v>50000</v>
      </c>
      <c r="H26" s="16"/>
      <c r="I26" s="14" t="s">
        <v>36</v>
      </c>
      <c r="J26" s="15" t="s">
        <v>7238</v>
      </c>
      <c r="K26" s="16">
        <v>50000</v>
      </c>
      <c r="L26" s="15" t="s">
        <v>7238</v>
      </c>
      <c r="M26" s="16">
        <v>50000</v>
      </c>
      <c r="N26" s="16" t="s">
        <v>5872</v>
      </c>
      <c r="O26" s="16"/>
      <c r="P26" s="67"/>
      <c r="Q26" s="106">
        <v>1</v>
      </c>
      <c r="R26" s="107" t="s">
        <v>101</v>
      </c>
      <c r="S26" s="16">
        <v>50000</v>
      </c>
      <c r="T26" s="16">
        <v>50000</v>
      </c>
      <c r="U26" s="66">
        <v>0</v>
      </c>
      <c r="V26" s="66">
        <v>50000</v>
      </c>
      <c r="W26" s="50" t="s">
        <v>36</v>
      </c>
      <c r="X26" s="44">
        <v>24384</v>
      </c>
      <c r="Y26" s="44">
        <v>24384</v>
      </c>
      <c r="Z26" s="130" t="s">
        <v>7240</v>
      </c>
      <c r="AA26" s="130" t="s">
        <v>7241</v>
      </c>
      <c r="AB26" s="3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</row>
    <row r="27" spans="1:359">
      <c r="A27" s="453">
        <v>45205</v>
      </c>
      <c r="B27" s="101" t="s">
        <v>3076</v>
      </c>
      <c r="C27" s="67">
        <v>2</v>
      </c>
      <c r="D27" s="14" t="s">
        <v>60</v>
      </c>
      <c r="E27" s="15" t="s">
        <v>50</v>
      </c>
      <c r="F27" s="14" t="s">
        <v>5926</v>
      </c>
      <c r="G27" s="16">
        <v>25316.2</v>
      </c>
      <c r="H27" s="16">
        <v>70</v>
      </c>
      <c r="I27" s="14" t="s">
        <v>52</v>
      </c>
      <c r="J27" s="15" t="s">
        <v>50</v>
      </c>
      <c r="K27" s="19">
        <v>25316.2</v>
      </c>
      <c r="L27" s="15" t="s">
        <v>50</v>
      </c>
      <c r="M27" s="19">
        <v>25316.2</v>
      </c>
      <c r="N27" s="16" t="s">
        <v>5872</v>
      </c>
      <c r="O27" s="16"/>
      <c r="P27" s="67"/>
      <c r="Q27" s="106">
        <v>338</v>
      </c>
      <c r="R27" s="107" t="s">
        <v>53</v>
      </c>
      <c r="S27" s="20">
        <v>70</v>
      </c>
      <c r="T27" s="66">
        <v>23660</v>
      </c>
      <c r="U27" s="108">
        <f t="shared" ref="U27:U76" si="14">T27*7/100</f>
        <v>1656.2</v>
      </c>
      <c r="V27" s="108">
        <f t="shared" ref="V27:V76" si="15">T27+U27</f>
        <v>25316.2</v>
      </c>
      <c r="W27" s="50" t="s">
        <v>5927</v>
      </c>
      <c r="X27" s="51">
        <v>24390</v>
      </c>
      <c r="Y27" s="113">
        <v>24396</v>
      </c>
      <c r="Z27" s="113" t="s">
        <v>5928</v>
      </c>
      <c r="AA27" s="114" t="s">
        <v>5929</v>
      </c>
      <c r="AB27" s="3"/>
      <c r="AC27" s="5"/>
      <c r="AD27" s="5"/>
      <c r="AE27" s="5"/>
    </row>
    <row r="28" spans="1:359" ht="48">
      <c r="A28" s="453">
        <v>45204</v>
      </c>
      <c r="B28" s="101" t="s">
        <v>5930</v>
      </c>
      <c r="C28" s="67">
        <v>6</v>
      </c>
      <c r="D28" s="14" t="s">
        <v>112</v>
      </c>
      <c r="E28" s="15" t="s">
        <v>197</v>
      </c>
      <c r="F28" s="14" t="s">
        <v>5931</v>
      </c>
      <c r="G28" s="16">
        <v>16050</v>
      </c>
      <c r="H28" s="16">
        <v>3</v>
      </c>
      <c r="I28" s="14" t="s">
        <v>52</v>
      </c>
      <c r="J28" s="18" t="s">
        <v>197</v>
      </c>
      <c r="K28" s="19">
        <v>16050</v>
      </c>
      <c r="L28" s="18" t="s">
        <v>197</v>
      </c>
      <c r="M28" s="19">
        <v>16050</v>
      </c>
      <c r="N28" s="16" t="s">
        <v>5872</v>
      </c>
      <c r="O28" s="16"/>
      <c r="P28" s="67" t="s">
        <v>5587</v>
      </c>
      <c r="Q28" s="106">
        <v>5000</v>
      </c>
      <c r="R28" s="107" t="s">
        <v>53</v>
      </c>
      <c r="S28" s="20">
        <v>3</v>
      </c>
      <c r="T28" s="66">
        <v>15000</v>
      </c>
      <c r="U28" s="108">
        <f t="shared" ref="U28:U33" si="16">T28*7/100</f>
        <v>1050</v>
      </c>
      <c r="V28" s="108">
        <f t="shared" ref="V28:V31" si="17">T28+U28</f>
        <v>16050</v>
      </c>
      <c r="W28" s="50" t="s">
        <v>5932</v>
      </c>
      <c r="X28" s="51">
        <v>24392</v>
      </c>
      <c r="Y28" s="113">
        <v>24396</v>
      </c>
      <c r="Z28" s="113" t="s">
        <v>5933</v>
      </c>
      <c r="AA28" s="114" t="s">
        <v>863</v>
      </c>
      <c r="AB28" s="3"/>
      <c r="AC28" s="5"/>
      <c r="AD28" s="5"/>
      <c r="AE28" s="5"/>
    </row>
    <row r="29" spans="1:359" ht="48">
      <c r="A29" s="453">
        <v>45204</v>
      </c>
      <c r="B29" s="101" t="s">
        <v>5934</v>
      </c>
      <c r="C29" s="67">
        <v>6</v>
      </c>
      <c r="D29" s="14" t="s">
        <v>112</v>
      </c>
      <c r="E29" s="15" t="s">
        <v>197</v>
      </c>
      <c r="F29" s="14" t="s">
        <v>5935</v>
      </c>
      <c r="G29" s="16">
        <v>3317</v>
      </c>
      <c r="H29" s="16">
        <v>10</v>
      </c>
      <c r="I29" s="14" t="s">
        <v>52</v>
      </c>
      <c r="J29" s="18" t="s">
        <v>197</v>
      </c>
      <c r="K29" s="19">
        <v>1326.8</v>
      </c>
      <c r="L29" s="18" t="s">
        <v>197</v>
      </c>
      <c r="M29" s="19">
        <v>1326.8</v>
      </c>
      <c r="N29" s="16" t="s">
        <v>5872</v>
      </c>
      <c r="O29" s="16"/>
      <c r="P29" s="67" t="s">
        <v>5915</v>
      </c>
      <c r="Q29" s="106">
        <v>310</v>
      </c>
      <c r="R29" s="107" t="s">
        <v>58</v>
      </c>
      <c r="S29" s="20">
        <v>4</v>
      </c>
      <c r="T29" s="66">
        <v>1240</v>
      </c>
      <c r="U29" s="108">
        <f t="shared" si="16"/>
        <v>86.8</v>
      </c>
      <c r="V29" s="108">
        <f t="shared" si="17"/>
        <v>1326.8</v>
      </c>
      <c r="W29" s="50" t="s">
        <v>5936</v>
      </c>
      <c r="X29" s="51">
        <v>24389</v>
      </c>
      <c r="Y29" s="113">
        <v>24390</v>
      </c>
      <c r="Z29" s="113" t="s">
        <v>5937</v>
      </c>
      <c r="AA29" s="114" t="s">
        <v>5130</v>
      </c>
      <c r="AB29" s="3"/>
      <c r="AC29" s="5"/>
      <c r="AD29" s="5"/>
      <c r="AE29" s="5"/>
    </row>
    <row r="30" spans="1:359" ht="48">
      <c r="A30" s="453">
        <v>45204</v>
      </c>
      <c r="B30" s="101" t="s">
        <v>5934</v>
      </c>
      <c r="C30" s="67">
        <v>6</v>
      </c>
      <c r="D30" s="14" t="s">
        <v>112</v>
      </c>
      <c r="E30" s="15" t="s">
        <v>197</v>
      </c>
      <c r="F30" s="14" t="s">
        <v>5938</v>
      </c>
      <c r="G30" s="16">
        <v>2140</v>
      </c>
      <c r="H30" s="16">
        <v>4</v>
      </c>
      <c r="I30" s="14" t="s">
        <v>52</v>
      </c>
      <c r="J30" s="18" t="s">
        <v>197</v>
      </c>
      <c r="K30" s="19">
        <v>2140</v>
      </c>
      <c r="L30" s="18" t="s">
        <v>197</v>
      </c>
      <c r="M30" s="19">
        <v>2140</v>
      </c>
      <c r="N30" s="16" t="s">
        <v>5872</v>
      </c>
      <c r="O30" s="16"/>
      <c r="P30" s="67" t="s">
        <v>5939</v>
      </c>
      <c r="Q30" s="106">
        <v>500</v>
      </c>
      <c r="R30" s="107" t="s">
        <v>58</v>
      </c>
      <c r="S30" s="20">
        <v>4</v>
      </c>
      <c r="T30" s="66">
        <v>2000</v>
      </c>
      <c r="U30" s="108">
        <f t="shared" si="16"/>
        <v>140</v>
      </c>
      <c r="V30" s="108">
        <f t="shared" si="17"/>
        <v>2140</v>
      </c>
      <c r="W30" s="50" t="s">
        <v>5936</v>
      </c>
      <c r="X30" s="51">
        <v>24389</v>
      </c>
      <c r="Y30" s="113">
        <v>24390</v>
      </c>
      <c r="Z30" s="113" t="s">
        <v>5937</v>
      </c>
      <c r="AA30" s="114" t="s">
        <v>5130</v>
      </c>
      <c r="AB30" s="3"/>
      <c r="AC30" s="5"/>
      <c r="AD30" s="5"/>
      <c r="AE30" s="5"/>
    </row>
    <row r="31" spans="1:359">
      <c r="A31" s="453">
        <v>45204</v>
      </c>
      <c r="B31" s="101" t="s">
        <v>5940</v>
      </c>
      <c r="C31" s="67">
        <v>6</v>
      </c>
      <c r="D31" s="14" t="s">
        <v>112</v>
      </c>
      <c r="E31" s="15" t="s">
        <v>50</v>
      </c>
      <c r="F31" s="14" t="s">
        <v>5941</v>
      </c>
      <c r="G31" s="16">
        <v>107811.06</v>
      </c>
      <c r="H31" s="16">
        <v>21</v>
      </c>
      <c r="I31" s="14" t="s">
        <v>52</v>
      </c>
      <c r="J31" s="18" t="s">
        <v>50</v>
      </c>
      <c r="K31" s="19">
        <v>107811.06</v>
      </c>
      <c r="L31" s="18" t="s">
        <v>50</v>
      </c>
      <c r="M31" s="19">
        <v>107811.06</v>
      </c>
      <c r="N31" s="16" t="s">
        <v>5872</v>
      </c>
      <c r="O31" s="16"/>
      <c r="P31" s="67" t="s">
        <v>5942</v>
      </c>
      <c r="Q31" s="106">
        <v>500</v>
      </c>
      <c r="R31" s="107" t="s">
        <v>206</v>
      </c>
      <c r="S31" s="20">
        <v>21</v>
      </c>
      <c r="T31" s="66">
        <v>10500</v>
      </c>
      <c r="U31" s="108">
        <v>10500</v>
      </c>
      <c r="V31" s="108">
        <f t="shared" si="17"/>
        <v>21000</v>
      </c>
      <c r="W31" s="50" t="s">
        <v>5943</v>
      </c>
      <c r="X31" s="51">
        <v>24391</v>
      </c>
      <c r="Y31" s="113">
        <v>24404</v>
      </c>
      <c r="Z31" s="113" t="s">
        <v>5944</v>
      </c>
      <c r="AA31" s="114" t="s">
        <v>5674</v>
      </c>
      <c r="AB31" s="3" t="s">
        <v>314</v>
      </c>
      <c r="AC31" s="5"/>
      <c r="AD31" s="5"/>
      <c r="AE31" s="5"/>
    </row>
    <row r="32" spans="1:359">
      <c r="A32" s="453"/>
      <c r="B32" s="101"/>
      <c r="C32" s="67"/>
      <c r="D32" s="14"/>
      <c r="E32" s="15"/>
      <c r="F32" s="14"/>
      <c r="G32" s="16"/>
      <c r="H32" s="16"/>
      <c r="I32" s="14"/>
      <c r="J32" s="18"/>
      <c r="K32" s="18"/>
      <c r="L32" s="18"/>
      <c r="M32" s="63"/>
      <c r="N32" s="16"/>
      <c r="O32" s="16"/>
      <c r="P32" s="67" t="s">
        <v>5942</v>
      </c>
      <c r="Q32" s="106">
        <v>1500</v>
      </c>
      <c r="R32" s="107" t="s">
        <v>206</v>
      </c>
      <c r="S32" s="20">
        <v>21</v>
      </c>
      <c r="T32" s="66">
        <v>31500</v>
      </c>
      <c r="U32" s="108">
        <f t="shared" si="16"/>
        <v>2205</v>
      </c>
      <c r="V32" s="108">
        <f t="shared" ref="V32:V33" si="18">T32+U32</f>
        <v>33705</v>
      </c>
      <c r="W32" s="50" t="s">
        <v>5943</v>
      </c>
      <c r="X32" s="51">
        <v>24391</v>
      </c>
      <c r="Y32" s="113">
        <v>24417</v>
      </c>
      <c r="Z32" s="113" t="s">
        <v>5945</v>
      </c>
      <c r="AA32" s="114" t="s">
        <v>5674</v>
      </c>
      <c r="AB32" s="3" t="s">
        <v>551</v>
      </c>
      <c r="AC32" s="5"/>
      <c r="AD32" s="5"/>
      <c r="AE32" s="5"/>
    </row>
    <row r="33" spans="1:31">
      <c r="A33" s="453"/>
      <c r="B33" s="101"/>
      <c r="C33" s="67"/>
      <c r="D33" s="14"/>
      <c r="E33" s="15"/>
      <c r="F33" s="14"/>
      <c r="G33" s="16"/>
      <c r="H33" s="16"/>
      <c r="I33" s="14"/>
      <c r="J33" s="18"/>
      <c r="K33" s="18"/>
      <c r="L33" s="18"/>
      <c r="M33" s="63"/>
      <c r="N33" s="16"/>
      <c r="O33" s="16"/>
      <c r="P33" s="67" t="s">
        <v>5942</v>
      </c>
      <c r="Q33" s="106">
        <v>2798</v>
      </c>
      <c r="R33" s="107" t="s">
        <v>206</v>
      </c>
      <c r="S33" s="20">
        <v>21</v>
      </c>
      <c r="T33" s="66">
        <v>58758</v>
      </c>
      <c r="U33" s="108">
        <f t="shared" si="16"/>
        <v>4113.0600000000004</v>
      </c>
      <c r="V33" s="108">
        <f t="shared" si="18"/>
        <v>62871.06</v>
      </c>
      <c r="W33" s="50" t="s">
        <v>5943</v>
      </c>
      <c r="X33" s="51">
        <v>24391</v>
      </c>
      <c r="Y33" s="113">
        <v>24434</v>
      </c>
      <c r="Z33" s="113" t="s">
        <v>5946</v>
      </c>
      <c r="AA33" s="114" t="s">
        <v>5674</v>
      </c>
      <c r="AB33" s="3" t="s">
        <v>553</v>
      </c>
      <c r="AC33" s="5"/>
      <c r="AD33" s="5"/>
      <c r="AE33" s="5"/>
    </row>
    <row r="34" spans="1:31">
      <c r="A34" s="453">
        <v>45208</v>
      </c>
      <c r="B34" s="101" t="s">
        <v>5947</v>
      </c>
      <c r="C34" s="67">
        <v>6</v>
      </c>
      <c r="D34" s="14" t="s">
        <v>112</v>
      </c>
      <c r="E34" s="15" t="s">
        <v>1032</v>
      </c>
      <c r="F34" s="14" t="s">
        <v>5948</v>
      </c>
      <c r="G34" s="16">
        <v>110103</v>
      </c>
      <c r="H34" s="16">
        <v>21</v>
      </c>
      <c r="I34" s="14" t="s">
        <v>52</v>
      </c>
      <c r="J34" s="15" t="s">
        <v>1032</v>
      </c>
      <c r="K34" s="19">
        <v>102900</v>
      </c>
      <c r="L34" s="15" t="s">
        <v>1032</v>
      </c>
      <c r="M34" s="19">
        <v>102900</v>
      </c>
      <c r="N34" s="16" t="s">
        <v>5872</v>
      </c>
      <c r="O34" s="16"/>
      <c r="P34" s="67" t="s">
        <v>5949</v>
      </c>
      <c r="Q34" s="106">
        <v>400</v>
      </c>
      <c r="R34" s="107" t="s">
        <v>206</v>
      </c>
      <c r="S34" s="20">
        <v>21</v>
      </c>
      <c r="T34" s="66">
        <v>8400</v>
      </c>
      <c r="U34" s="108">
        <v>0</v>
      </c>
      <c r="V34" s="108">
        <f t="shared" ref="V34:V39" si="19">T34+U34</f>
        <v>8400</v>
      </c>
      <c r="W34" s="50" t="s">
        <v>5950</v>
      </c>
      <c r="X34" s="51">
        <v>24396</v>
      </c>
      <c r="Y34" s="113">
        <v>24414</v>
      </c>
      <c r="Z34" s="113" t="s">
        <v>5951</v>
      </c>
      <c r="AA34" s="114" t="s">
        <v>5952</v>
      </c>
      <c r="AB34" s="3" t="s">
        <v>314</v>
      </c>
      <c r="AC34" s="5"/>
      <c r="AD34" s="5"/>
      <c r="AE34" s="5"/>
    </row>
    <row r="35" spans="1:31">
      <c r="A35" s="453"/>
      <c r="B35" s="101"/>
      <c r="C35" s="67"/>
      <c r="D35" s="14"/>
      <c r="E35" s="15"/>
      <c r="F35" s="14"/>
      <c r="G35" s="16"/>
      <c r="H35" s="16"/>
      <c r="I35" s="14"/>
      <c r="J35" s="18"/>
      <c r="K35" s="63"/>
      <c r="L35" s="30"/>
      <c r="M35" s="63"/>
      <c r="N35" s="16"/>
      <c r="O35" s="16"/>
      <c r="P35" s="67" t="s">
        <v>5949</v>
      </c>
      <c r="Q35" s="106">
        <v>2000</v>
      </c>
      <c r="R35" s="107" t="s">
        <v>206</v>
      </c>
      <c r="S35" s="20">
        <v>21</v>
      </c>
      <c r="T35" s="66">
        <v>42000</v>
      </c>
      <c r="U35" s="108">
        <v>0</v>
      </c>
      <c r="V35" s="108">
        <f t="shared" ref="V35:V36" si="20">T35+U35</f>
        <v>42000</v>
      </c>
      <c r="W35" s="50" t="s">
        <v>5950</v>
      </c>
      <c r="X35" s="51">
        <v>24396</v>
      </c>
      <c r="Y35" s="113">
        <v>24426</v>
      </c>
      <c r="Z35" s="113" t="s">
        <v>5953</v>
      </c>
      <c r="AA35" s="114" t="s">
        <v>5952</v>
      </c>
      <c r="AB35" s="3" t="s">
        <v>551</v>
      </c>
      <c r="AC35" s="5"/>
      <c r="AD35" s="5"/>
      <c r="AE35" s="5"/>
    </row>
    <row r="36" spans="1:31">
      <c r="A36" s="453"/>
      <c r="B36" s="101"/>
      <c r="C36" s="67"/>
      <c r="D36" s="14"/>
      <c r="E36" s="15"/>
      <c r="F36" s="14"/>
      <c r="G36" s="16"/>
      <c r="H36" s="16"/>
      <c r="I36" s="14"/>
      <c r="J36" s="18"/>
      <c r="K36" s="63"/>
      <c r="L36" s="30"/>
      <c r="M36" s="63"/>
      <c r="N36" s="16"/>
      <c r="O36" s="16"/>
      <c r="P36" s="67" t="s">
        <v>5949</v>
      </c>
      <c r="Q36" s="106">
        <v>2500</v>
      </c>
      <c r="R36" s="107" t="s">
        <v>206</v>
      </c>
      <c r="S36" s="20">
        <v>21</v>
      </c>
      <c r="T36" s="66">
        <v>52500</v>
      </c>
      <c r="U36" s="108">
        <v>0</v>
      </c>
      <c r="V36" s="108">
        <f t="shared" si="20"/>
        <v>52500</v>
      </c>
      <c r="W36" s="50" t="s">
        <v>5950</v>
      </c>
      <c r="X36" s="51">
        <v>24396</v>
      </c>
      <c r="Y36" s="113">
        <v>24433</v>
      </c>
      <c r="Z36" s="113" t="s">
        <v>5954</v>
      </c>
      <c r="AA36" s="114" t="s">
        <v>5952</v>
      </c>
      <c r="AB36" s="3" t="s">
        <v>553</v>
      </c>
      <c r="AC36" s="5"/>
      <c r="AD36" s="5"/>
      <c r="AE36" s="5"/>
    </row>
    <row r="37" spans="1:31" ht="48">
      <c r="A37" s="453">
        <v>45205</v>
      </c>
      <c r="B37" s="101" t="s">
        <v>5955</v>
      </c>
      <c r="C37" s="67">
        <v>1</v>
      </c>
      <c r="D37" s="14" t="s">
        <v>60</v>
      </c>
      <c r="E37" s="15" t="s">
        <v>61</v>
      </c>
      <c r="F37" s="14" t="s">
        <v>4462</v>
      </c>
      <c r="G37" s="16">
        <v>3178017.7</v>
      </c>
      <c r="H37" s="16">
        <v>715</v>
      </c>
      <c r="I37" s="14" t="s">
        <v>94</v>
      </c>
      <c r="J37" s="18" t="s">
        <v>61</v>
      </c>
      <c r="K37" s="19">
        <v>3178017.7</v>
      </c>
      <c r="L37" s="18" t="s">
        <v>61</v>
      </c>
      <c r="M37" s="19">
        <v>3178017.7</v>
      </c>
      <c r="N37" s="16" t="s">
        <v>5872</v>
      </c>
      <c r="O37" s="16"/>
      <c r="P37" s="67"/>
      <c r="Q37" s="106">
        <v>4154</v>
      </c>
      <c r="R37" s="107" t="s">
        <v>63</v>
      </c>
      <c r="S37" s="20">
        <v>715</v>
      </c>
      <c r="T37" s="66">
        <v>2970110</v>
      </c>
      <c r="U37" s="108">
        <f t="shared" ref="U37:U38" si="21">T37*7/100</f>
        <v>207907.7</v>
      </c>
      <c r="V37" s="108">
        <f t="shared" si="19"/>
        <v>3178017.7</v>
      </c>
      <c r="W37" s="50" t="s">
        <v>5956</v>
      </c>
      <c r="X37" s="51">
        <v>24396</v>
      </c>
      <c r="Y37" s="113">
        <v>24400</v>
      </c>
      <c r="Z37" s="113" t="s">
        <v>5957</v>
      </c>
      <c r="AA37" s="114" t="s">
        <v>5958</v>
      </c>
      <c r="AB37" s="3"/>
      <c r="AC37" s="5"/>
      <c r="AD37" s="5"/>
      <c r="AE37" s="5"/>
    </row>
    <row r="38" spans="1:31">
      <c r="A38" s="453">
        <v>45208</v>
      </c>
      <c r="B38" s="101" t="s">
        <v>5959</v>
      </c>
      <c r="C38" s="67">
        <v>6</v>
      </c>
      <c r="D38" s="14" t="s">
        <v>49</v>
      </c>
      <c r="E38" s="15" t="s">
        <v>5960</v>
      </c>
      <c r="F38" s="14" t="s">
        <v>5961</v>
      </c>
      <c r="G38" s="16">
        <v>4815</v>
      </c>
      <c r="H38" s="16">
        <v>4500</v>
      </c>
      <c r="I38" s="14" t="s">
        <v>52</v>
      </c>
      <c r="J38" s="15" t="s">
        <v>5960</v>
      </c>
      <c r="K38" s="19">
        <v>4815</v>
      </c>
      <c r="L38" s="15" t="s">
        <v>5960</v>
      </c>
      <c r="M38" s="19">
        <v>4815</v>
      </c>
      <c r="N38" s="16" t="s">
        <v>5872</v>
      </c>
      <c r="O38" s="16"/>
      <c r="P38" s="67" t="s">
        <v>5962</v>
      </c>
      <c r="Q38" s="106">
        <v>1</v>
      </c>
      <c r="R38" s="107" t="s">
        <v>35</v>
      </c>
      <c r="S38" s="20"/>
      <c r="T38" s="66">
        <v>4500</v>
      </c>
      <c r="U38" s="108">
        <f t="shared" si="21"/>
        <v>315</v>
      </c>
      <c r="V38" s="108">
        <f t="shared" si="19"/>
        <v>4815</v>
      </c>
      <c r="W38" s="50" t="s">
        <v>5963</v>
      </c>
      <c r="X38" s="51">
        <v>24391</v>
      </c>
      <c r="Y38" s="113">
        <v>24399</v>
      </c>
      <c r="Z38" s="113" t="s">
        <v>5964</v>
      </c>
      <c r="AA38" s="114" t="s">
        <v>2191</v>
      </c>
      <c r="AB38" s="3"/>
      <c r="AC38" s="5"/>
      <c r="AD38" s="5"/>
      <c r="AE38" s="5"/>
    </row>
    <row r="39" spans="1:31">
      <c r="A39" s="453">
        <v>45208</v>
      </c>
      <c r="B39" s="101" t="s">
        <v>5965</v>
      </c>
      <c r="C39" s="67">
        <v>6</v>
      </c>
      <c r="D39" s="14" t="s">
        <v>147</v>
      </c>
      <c r="E39" s="15" t="s">
        <v>620</v>
      </c>
      <c r="F39" s="14" t="s">
        <v>5966</v>
      </c>
      <c r="G39" s="16">
        <v>361.66</v>
      </c>
      <c r="H39" s="16">
        <v>6.5000000000000002E-2</v>
      </c>
      <c r="I39" s="14" t="s">
        <v>52</v>
      </c>
      <c r="J39" s="18" t="s">
        <v>620</v>
      </c>
      <c r="K39" s="19">
        <v>338</v>
      </c>
      <c r="L39" s="18" t="s">
        <v>620</v>
      </c>
      <c r="M39" s="19">
        <v>338</v>
      </c>
      <c r="N39" s="16" t="s">
        <v>5872</v>
      </c>
      <c r="O39" s="16"/>
      <c r="P39" s="67" t="s">
        <v>5967</v>
      </c>
      <c r="Q39" s="106">
        <v>5200</v>
      </c>
      <c r="R39" s="107" t="s">
        <v>301</v>
      </c>
      <c r="S39" s="20">
        <v>6.5000000000000002E-2</v>
      </c>
      <c r="T39" s="66">
        <v>338</v>
      </c>
      <c r="U39" s="108">
        <v>0</v>
      </c>
      <c r="V39" s="108">
        <f t="shared" si="19"/>
        <v>338</v>
      </c>
      <c r="W39" s="50" t="s">
        <v>5968</v>
      </c>
      <c r="X39" s="51">
        <v>24391</v>
      </c>
      <c r="Y39" s="113">
        <v>24392</v>
      </c>
      <c r="Z39" s="113" t="s">
        <v>5969</v>
      </c>
      <c r="AA39" s="114" t="s">
        <v>5919</v>
      </c>
      <c r="AB39" s="3" t="s">
        <v>314</v>
      </c>
      <c r="AC39" s="5"/>
      <c r="AD39" s="5"/>
      <c r="AE39" s="5"/>
    </row>
    <row r="40" spans="1:31">
      <c r="A40" s="453">
        <v>45208</v>
      </c>
      <c r="B40" s="101" t="s">
        <v>5965</v>
      </c>
      <c r="C40" s="67">
        <v>6</v>
      </c>
      <c r="D40" s="14" t="s">
        <v>147</v>
      </c>
      <c r="E40" s="15" t="s">
        <v>620</v>
      </c>
      <c r="F40" s="14" t="s">
        <v>5970</v>
      </c>
      <c r="G40" s="16">
        <v>14466.4</v>
      </c>
      <c r="H40" s="16">
        <v>6.5000000000000002E-2</v>
      </c>
      <c r="I40" s="14" t="s">
        <v>52</v>
      </c>
      <c r="J40" s="18" t="s">
        <v>620</v>
      </c>
      <c r="K40" s="19">
        <v>13520</v>
      </c>
      <c r="L40" s="18" t="s">
        <v>620</v>
      </c>
      <c r="M40" s="19">
        <v>13520</v>
      </c>
      <c r="N40" s="16" t="s">
        <v>5872</v>
      </c>
      <c r="O40" s="16"/>
      <c r="P40" s="67" t="s">
        <v>5971</v>
      </c>
      <c r="Q40" s="106">
        <v>208000</v>
      </c>
      <c r="R40" s="107" t="s">
        <v>301</v>
      </c>
      <c r="S40" s="20">
        <v>6.5000000000000002E-2</v>
      </c>
      <c r="T40" s="66">
        <v>13520</v>
      </c>
      <c r="U40" s="108">
        <v>0</v>
      </c>
      <c r="V40" s="108">
        <f t="shared" si="15"/>
        <v>13520</v>
      </c>
      <c r="W40" s="50" t="s">
        <v>5968</v>
      </c>
      <c r="X40" s="51">
        <v>24391</v>
      </c>
      <c r="Y40" s="113">
        <v>24396</v>
      </c>
      <c r="Z40" s="113" t="s">
        <v>5972</v>
      </c>
      <c r="AA40" s="114" t="s">
        <v>5919</v>
      </c>
      <c r="AB40" s="3" t="s">
        <v>5973</v>
      </c>
      <c r="AC40" s="5"/>
      <c r="AD40" s="5"/>
      <c r="AE40" s="5"/>
    </row>
    <row r="41" spans="1:31">
      <c r="A41" s="453">
        <v>45209</v>
      </c>
      <c r="B41" s="101" t="s">
        <v>5974</v>
      </c>
      <c r="C41" s="67">
        <v>2</v>
      </c>
      <c r="D41" s="14" t="s">
        <v>60</v>
      </c>
      <c r="E41" s="15" t="s">
        <v>84</v>
      </c>
      <c r="F41" s="14" t="s">
        <v>6510</v>
      </c>
      <c r="G41" s="16">
        <v>1211561</v>
      </c>
      <c r="H41" s="16">
        <v>670</v>
      </c>
      <c r="I41" s="14" t="s">
        <v>644</v>
      </c>
      <c r="J41" s="15" t="s">
        <v>84</v>
      </c>
      <c r="K41" s="63">
        <v>1073150</v>
      </c>
      <c r="L41" s="15" t="s">
        <v>84</v>
      </c>
      <c r="M41" s="63">
        <v>1073150</v>
      </c>
      <c r="N41" s="16" t="s">
        <v>5872</v>
      </c>
      <c r="O41" s="16"/>
      <c r="P41" s="67"/>
      <c r="Q41" s="106">
        <v>1690</v>
      </c>
      <c r="R41" s="107" t="s">
        <v>88</v>
      </c>
      <c r="S41" s="20">
        <v>635</v>
      </c>
      <c r="T41" s="66">
        <v>1002943.93</v>
      </c>
      <c r="U41" s="108">
        <v>70206.070000000007</v>
      </c>
      <c r="V41" s="108">
        <f t="shared" ref="V41:V46" si="22">T41+U41</f>
        <v>1073150</v>
      </c>
      <c r="W41" s="50" t="s">
        <v>36</v>
      </c>
      <c r="X41" s="51">
        <v>24454</v>
      </c>
      <c r="Y41" s="113">
        <v>24488</v>
      </c>
      <c r="Z41" s="113" t="s">
        <v>6511</v>
      </c>
      <c r="AA41" s="114" t="s">
        <v>6512</v>
      </c>
      <c r="AB41" s="3"/>
      <c r="AC41" s="5"/>
      <c r="AD41" s="5"/>
      <c r="AE41" s="5"/>
    </row>
    <row r="42" spans="1:31">
      <c r="A42" s="454"/>
      <c r="B42" s="318"/>
      <c r="C42" s="319"/>
      <c r="D42" s="320"/>
      <c r="E42" s="321"/>
      <c r="F42" s="320"/>
      <c r="G42" s="322"/>
      <c r="H42" s="322"/>
      <c r="I42" s="320"/>
      <c r="J42" s="18" t="s">
        <v>237</v>
      </c>
      <c r="K42" s="63" t="s">
        <v>237</v>
      </c>
      <c r="L42" s="324"/>
      <c r="M42" s="357"/>
      <c r="N42" s="322"/>
      <c r="O42" s="322"/>
      <c r="P42" s="319"/>
      <c r="Q42" s="326"/>
      <c r="R42" s="327"/>
      <c r="S42" s="328"/>
      <c r="T42" s="329"/>
      <c r="U42" s="108" t="s">
        <v>237</v>
      </c>
      <c r="V42" s="108" t="s">
        <v>237</v>
      </c>
      <c r="W42" s="331"/>
      <c r="X42" s="332"/>
      <c r="Y42" s="333"/>
      <c r="Z42" s="333"/>
      <c r="AA42" s="334"/>
      <c r="AB42" s="335"/>
      <c r="AC42" s="5"/>
      <c r="AD42" s="5"/>
      <c r="AE42" s="5"/>
    </row>
    <row r="43" spans="1:31">
      <c r="A43" s="453">
        <v>45209</v>
      </c>
      <c r="B43" s="101" t="s">
        <v>5975</v>
      </c>
      <c r="C43" s="14" t="s">
        <v>275</v>
      </c>
      <c r="D43" s="14" t="s">
        <v>147</v>
      </c>
      <c r="E43" s="15" t="s">
        <v>4854</v>
      </c>
      <c r="F43" s="14" t="s">
        <v>5976</v>
      </c>
      <c r="G43" s="16">
        <v>1605</v>
      </c>
      <c r="H43" s="16"/>
      <c r="I43" s="14" t="s">
        <v>275</v>
      </c>
      <c r="J43" s="15" t="s">
        <v>4854</v>
      </c>
      <c r="K43" s="19">
        <v>1605</v>
      </c>
      <c r="L43" s="15" t="s">
        <v>4854</v>
      </c>
      <c r="M43" s="19">
        <v>1605</v>
      </c>
      <c r="N43" s="16" t="s">
        <v>5872</v>
      </c>
      <c r="O43" s="16"/>
      <c r="P43" s="67"/>
      <c r="Q43" s="106">
        <v>1</v>
      </c>
      <c r="R43" s="107" t="s">
        <v>101</v>
      </c>
      <c r="S43" s="20"/>
      <c r="T43" s="66">
        <v>1500</v>
      </c>
      <c r="U43" s="108">
        <f t="shared" ref="U43:U46" si="23">T43*7/100</f>
        <v>105</v>
      </c>
      <c r="V43" s="108">
        <f t="shared" si="22"/>
        <v>1605</v>
      </c>
      <c r="W43" s="50" t="s">
        <v>275</v>
      </c>
      <c r="X43" s="51">
        <v>24389</v>
      </c>
      <c r="Y43" s="113">
        <v>24389</v>
      </c>
      <c r="Z43" s="113" t="s">
        <v>275</v>
      </c>
      <c r="AA43" s="114" t="s">
        <v>5977</v>
      </c>
      <c r="AB43" s="3"/>
      <c r="AC43" s="5"/>
      <c r="AD43" s="5"/>
      <c r="AE43" s="5"/>
    </row>
    <row r="44" spans="1:31">
      <c r="A44" s="453">
        <v>45209</v>
      </c>
      <c r="B44" s="101" t="s">
        <v>5978</v>
      </c>
      <c r="C44" s="14" t="s">
        <v>275</v>
      </c>
      <c r="D44" s="14" t="s">
        <v>147</v>
      </c>
      <c r="E44" s="15" t="s">
        <v>4854</v>
      </c>
      <c r="F44" s="14" t="s">
        <v>5979</v>
      </c>
      <c r="G44" s="16">
        <v>5885</v>
      </c>
      <c r="H44" s="16"/>
      <c r="I44" s="14" t="s">
        <v>275</v>
      </c>
      <c r="J44" s="18" t="s">
        <v>4854</v>
      </c>
      <c r="K44" s="19">
        <v>5885</v>
      </c>
      <c r="L44" s="18" t="s">
        <v>4854</v>
      </c>
      <c r="M44" s="19">
        <v>5885</v>
      </c>
      <c r="N44" s="16" t="s">
        <v>5872</v>
      </c>
      <c r="O44" s="16"/>
      <c r="P44" s="67"/>
      <c r="Q44" s="106">
        <v>2</v>
      </c>
      <c r="R44" s="107" t="s">
        <v>101</v>
      </c>
      <c r="S44" s="20"/>
      <c r="T44" s="66">
        <v>5500</v>
      </c>
      <c r="U44" s="108">
        <f t="shared" si="23"/>
        <v>385</v>
      </c>
      <c r="V44" s="108">
        <f t="shared" si="22"/>
        <v>5885</v>
      </c>
      <c r="W44" s="50" t="s">
        <v>275</v>
      </c>
      <c r="X44" s="51">
        <v>24389</v>
      </c>
      <c r="Y44" s="113">
        <v>24389</v>
      </c>
      <c r="Z44" s="113" t="s">
        <v>275</v>
      </c>
      <c r="AA44" s="114" t="s">
        <v>5977</v>
      </c>
      <c r="AB44" s="3"/>
      <c r="AC44" s="5"/>
      <c r="AD44" s="5"/>
      <c r="AE44" s="5"/>
    </row>
    <row r="45" spans="1:31" ht="48">
      <c r="A45" s="453">
        <v>45209</v>
      </c>
      <c r="B45" s="101" t="s">
        <v>5980</v>
      </c>
      <c r="C45" s="67">
        <v>2</v>
      </c>
      <c r="D45" s="14" t="s">
        <v>60</v>
      </c>
      <c r="E45" s="15" t="s">
        <v>462</v>
      </c>
      <c r="F45" s="14" t="s">
        <v>4237</v>
      </c>
      <c r="G45" s="16">
        <v>706200</v>
      </c>
      <c r="H45" s="16">
        <v>330</v>
      </c>
      <c r="I45" s="14" t="s">
        <v>86</v>
      </c>
      <c r="J45" s="18" t="s">
        <v>462</v>
      </c>
      <c r="K45" s="63">
        <v>642000</v>
      </c>
      <c r="L45" s="30" t="s">
        <v>462</v>
      </c>
      <c r="M45" s="63">
        <v>642000</v>
      </c>
      <c r="N45" s="16" t="s">
        <v>5872</v>
      </c>
      <c r="O45" s="16"/>
      <c r="P45" s="67"/>
      <c r="Q45" s="106">
        <v>2000</v>
      </c>
      <c r="R45" s="107" t="s">
        <v>256</v>
      </c>
      <c r="S45" s="20">
        <v>300</v>
      </c>
      <c r="T45" s="66">
        <v>600000</v>
      </c>
      <c r="U45" s="108">
        <f t="shared" si="23"/>
        <v>42000</v>
      </c>
      <c r="V45" s="108">
        <f t="shared" si="22"/>
        <v>642000</v>
      </c>
      <c r="W45" s="50" t="s">
        <v>5981</v>
      </c>
      <c r="X45" s="51">
        <v>24404</v>
      </c>
      <c r="Y45" s="113">
        <v>24440</v>
      </c>
      <c r="Z45" s="113" t="s">
        <v>5982</v>
      </c>
      <c r="AA45" s="114" t="s">
        <v>2178</v>
      </c>
      <c r="AB45" s="3"/>
      <c r="AC45" s="5"/>
      <c r="AD45" s="5"/>
      <c r="AE45" s="5"/>
    </row>
    <row r="46" spans="1:31">
      <c r="A46" s="453">
        <v>45209</v>
      </c>
      <c r="B46" s="101" t="s">
        <v>5983</v>
      </c>
      <c r="C46" s="67">
        <v>2</v>
      </c>
      <c r="D46" s="14" t="s">
        <v>60</v>
      </c>
      <c r="E46" s="15" t="s">
        <v>5984</v>
      </c>
      <c r="F46" s="14" t="s">
        <v>3057</v>
      </c>
      <c r="G46" s="16">
        <v>6420</v>
      </c>
      <c r="H46" s="16">
        <v>30</v>
      </c>
      <c r="I46" s="14" t="s">
        <v>52</v>
      </c>
      <c r="J46" s="15" t="s">
        <v>5984</v>
      </c>
      <c r="K46" s="19">
        <v>6420</v>
      </c>
      <c r="L46" s="15" t="s">
        <v>5984</v>
      </c>
      <c r="M46" s="19">
        <v>6420</v>
      </c>
      <c r="N46" s="16" t="s">
        <v>5872</v>
      </c>
      <c r="O46" s="16"/>
      <c r="P46" s="67"/>
      <c r="Q46" s="106">
        <v>200</v>
      </c>
      <c r="R46" s="107" t="s">
        <v>53</v>
      </c>
      <c r="S46" s="20">
        <v>30</v>
      </c>
      <c r="T46" s="66">
        <v>6000</v>
      </c>
      <c r="U46" s="108">
        <f t="shared" si="23"/>
        <v>420</v>
      </c>
      <c r="V46" s="108">
        <f t="shared" si="22"/>
        <v>6420</v>
      </c>
      <c r="W46" s="50" t="s">
        <v>5985</v>
      </c>
      <c r="X46" s="51">
        <v>24396</v>
      </c>
      <c r="Y46" s="113">
        <v>24407</v>
      </c>
      <c r="Z46" s="113" t="s">
        <v>5986</v>
      </c>
      <c r="AA46" s="114" t="s">
        <v>1489</v>
      </c>
      <c r="AB46" s="3"/>
      <c r="AC46" s="5"/>
      <c r="AD46" s="5"/>
      <c r="AE46" s="5"/>
    </row>
    <row r="47" spans="1:31" s="519" customFormat="1">
      <c r="A47" s="453">
        <v>45209</v>
      </c>
      <c r="B47" s="513" t="s">
        <v>5987</v>
      </c>
      <c r="C47" s="138">
        <v>5</v>
      </c>
      <c r="D47" s="22" t="s">
        <v>60</v>
      </c>
      <c r="E47" s="23" t="s">
        <v>197</v>
      </c>
      <c r="F47" s="514" t="s">
        <v>6667</v>
      </c>
      <c r="G47" s="24">
        <v>9095</v>
      </c>
      <c r="H47" s="24"/>
      <c r="I47" s="22" t="s">
        <v>52</v>
      </c>
      <c r="J47" s="23" t="s">
        <v>5984</v>
      </c>
      <c r="K47" s="41">
        <v>9095</v>
      </c>
      <c r="L47" s="23" t="s">
        <v>5984</v>
      </c>
      <c r="M47" s="41">
        <v>9095</v>
      </c>
      <c r="N47" s="24" t="s">
        <v>5872</v>
      </c>
      <c r="O47" s="24"/>
      <c r="P47" s="138"/>
      <c r="Q47" s="515">
        <v>100</v>
      </c>
      <c r="R47" s="516" t="s">
        <v>1241</v>
      </c>
      <c r="S47" s="148"/>
      <c r="T47" s="108"/>
      <c r="U47" s="108">
        <f t="shared" ref="U47:U75" si="24">T47*7/100</f>
        <v>0</v>
      </c>
      <c r="V47" s="108">
        <f t="shared" ref="V47:V75" si="25">T47+U47</f>
        <v>0</v>
      </c>
      <c r="W47" s="27"/>
      <c r="X47" s="517"/>
      <c r="Y47" s="518"/>
      <c r="Z47" s="518"/>
      <c r="AA47" s="518"/>
      <c r="AB47" s="154"/>
    </row>
    <row r="48" spans="1:31" ht="48">
      <c r="A48" s="453">
        <v>45209</v>
      </c>
      <c r="B48" s="101" t="s">
        <v>5988</v>
      </c>
      <c r="C48" s="67">
        <v>6</v>
      </c>
      <c r="D48" s="14" t="s">
        <v>112</v>
      </c>
      <c r="E48" s="15" t="s">
        <v>197</v>
      </c>
      <c r="F48" s="14" t="s">
        <v>5989</v>
      </c>
      <c r="G48" s="16">
        <v>2728.5</v>
      </c>
      <c r="H48" s="16">
        <v>0.5</v>
      </c>
      <c r="I48" s="14" t="s">
        <v>52</v>
      </c>
      <c r="J48" s="18" t="s">
        <v>197</v>
      </c>
      <c r="K48" s="19">
        <v>2728.5</v>
      </c>
      <c r="L48" s="18" t="s">
        <v>197</v>
      </c>
      <c r="M48" s="19">
        <v>2728.5</v>
      </c>
      <c r="N48" s="16" t="s">
        <v>5872</v>
      </c>
      <c r="O48" s="16"/>
      <c r="P48" s="67" t="s">
        <v>5903</v>
      </c>
      <c r="Q48" s="106">
        <v>5100</v>
      </c>
      <c r="R48" s="107" t="s">
        <v>53</v>
      </c>
      <c r="S48" s="20">
        <v>0.5</v>
      </c>
      <c r="T48" s="66">
        <v>2550</v>
      </c>
      <c r="U48" s="108">
        <f t="shared" si="24"/>
        <v>178.5</v>
      </c>
      <c r="V48" s="108">
        <f t="shared" si="25"/>
        <v>2728.5</v>
      </c>
      <c r="W48" s="50" t="s">
        <v>5990</v>
      </c>
      <c r="X48" s="51">
        <v>24392</v>
      </c>
      <c r="Y48" s="113">
        <v>24396</v>
      </c>
      <c r="Z48" s="113" t="s">
        <v>5991</v>
      </c>
      <c r="AA48" s="114" t="s">
        <v>2519</v>
      </c>
      <c r="AB48" s="3"/>
      <c r="AC48" s="5"/>
      <c r="AD48" s="5"/>
      <c r="AE48" s="5"/>
    </row>
    <row r="49" spans="1:31">
      <c r="A49" s="453" t="s">
        <v>237</v>
      </c>
      <c r="B49" s="101" t="s">
        <v>237</v>
      </c>
      <c r="C49" s="67" t="s">
        <v>237</v>
      </c>
      <c r="D49" s="14" t="s">
        <v>237</v>
      </c>
      <c r="E49" s="15" t="s">
        <v>237</v>
      </c>
      <c r="F49" s="14" t="s">
        <v>237</v>
      </c>
      <c r="G49" s="16" t="s">
        <v>237</v>
      </c>
      <c r="H49" s="16"/>
      <c r="I49" s="14" t="s">
        <v>237</v>
      </c>
      <c r="J49" s="18" t="s">
        <v>237</v>
      </c>
      <c r="K49" s="19" t="s">
        <v>237</v>
      </c>
      <c r="L49" s="18" t="s">
        <v>237</v>
      </c>
      <c r="M49" s="19" t="s">
        <v>237</v>
      </c>
      <c r="N49" s="16" t="s">
        <v>237</v>
      </c>
      <c r="O49" s="16"/>
      <c r="P49" s="67"/>
      <c r="Q49" s="106" t="s">
        <v>237</v>
      </c>
      <c r="R49" s="107" t="s">
        <v>237</v>
      </c>
      <c r="S49" s="20"/>
      <c r="T49" s="66" t="s">
        <v>237</v>
      </c>
      <c r="U49" s="108" t="s">
        <v>237</v>
      </c>
      <c r="V49" s="108" t="s">
        <v>237</v>
      </c>
      <c r="W49" s="50" t="s">
        <v>237</v>
      </c>
      <c r="X49" s="51" t="s">
        <v>237</v>
      </c>
      <c r="Y49" s="113" t="s">
        <v>237</v>
      </c>
      <c r="Z49" s="113" t="s">
        <v>237</v>
      </c>
      <c r="AA49" s="114" t="s">
        <v>237</v>
      </c>
      <c r="AB49" s="3"/>
      <c r="AC49" s="5"/>
      <c r="AD49" s="5"/>
      <c r="AE49" s="5"/>
    </row>
    <row r="50" spans="1:31">
      <c r="A50" s="453">
        <v>45209</v>
      </c>
      <c r="B50" s="102" t="s">
        <v>5992</v>
      </c>
      <c r="C50" s="67">
        <v>6</v>
      </c>
      <c r="D50" s="14" t="s">
        <v>112</v>
      </c>
      <c r="E50" s="15" t="s">
        <v>1679</v>
      </c>
      <c r="F50" s="14" t="s">
        <v>5994</v>
      </c>
      <c r="G50" s="16">
        <v>1284</v>
      </c>
      <c r="H50" s="16">
        <v>0.24</v>
      </c>
      <c r="I50" s="14" t="s">
        <v>52</v>
      </c>
      <c r="J50" s="15" t="s">
        <v>1679</v>
      </c>
      <c r="K50" s="19">
        <v>1200</v>
      </c>
      <c r="L50" s="15" t="s">
        <v>1679</v>
      </c>
      <c r="M50" s="19">
        <v>1200</v>
      </c>
      <c r="N50" s="16" t="s">
        <v>5872</v>
      </c>
      <c r="O50" s="16"/>
      <c r="P50" s="67" t="s">
        <v>5592</v>
      </c>
      <c r="Q50" s="106">
        <v>5000</v>
      </c>
      <c r="R50" s="107" t="s">
        <v>206</v>
      </c>
      <c r="S50" s="20">
        <v>0.24</v>
      </c>
      <c r="T50" s="66">
        <v>1200</v>
      </c>
      <c r="U50" s="108">
        <v>0</v>
      </c>
      <c r="V50" s="108">
        <f t="shared" si="25"/>
        <v>1200</v>
      </c>
      <c r="W50" s="50" t="s">
        <v>5995</v>
      </c>
      <c r="X50" s="51">
        <v>24392</v>
      </c>
      <c r="Y50" s="113">
        <v>24396</v>
      </c>
      <c r="Z50" s="113" t="s">
        <v>5996</v>
      </c>
      <c r="AA50" s="114" t="s">
        <v>209</v>
      </c>
      <c r="AB50" s="3"/>
      <c r="AC50" s="5"/>
      <c r="AD50" s="5"/>
      <c r="AE50" s="5"/>
    </row>
    <row r="51" spans="1:31">
      <c r="A51" s="488">
        <v>45209</v>
      </c>
      <c r="B51" s="101" t="s">
        <v>5997</v>
      </c>
      <c r="C51" s="14" t="s">
        <v>275</v>
      </c>
      <c r="D51" s="14" t="s">
        <v>60</v>
      </c>
      <c r="E51" s="15" t="s">
        <v>930</v>
      </c>
      <c r="F51" s="14" t="s">
        <v>5998</v>
      </c>
      <c r="G51" s="16">
        <v>7490</v>
      </c>
      <c r="H51" s="16"/>
      <c r="I51" s="14" t="s">
        <v>275</v>
      </c>
      <c r="J51" s="15" t="s">
        <v>930</v>
      </c>
      <c r="K51" s="19">
        <v>7490</v>
      </c>
      <c r="L51" s="15" t="s">
        <v>930</v>
      </c>
      <c r="M51" s="19">
        <v>7490</v>
      </c>
      <c r="N51" s="16" t="s">
        <v>5872</v>
      </c>
      <c r="O51" s="16"/>
      <c r="P51" s="67"/>
      <c r="Q51" s="106">
        <v>2</v>
      </c>
      <c r="R51" s="107" t="s">
        <v>101</v>
      </c>
      <c r="S51" s="20"/>
      <c r="T51" s="66">
        <v>7000</v>
      </c>
      <c r="U51" s="108">
        <f t="shared" si="24"/>
        <v>490</v>
      </c>
      <c r="V51" s="108">
        <f t="shared" si="25"/>
        <v>7490</v>
      </c>
      <c r="W51" s="50" t="s">
        <v>275</v>
      </c>
      <c r="X51" s="51">
        <v>24391</v>
      </c>
      <c r="Y51" s="113">
        <v>24391</v>
      </c>
      <c r="Z51" s="113" t="s">
        <v>275</v>
      </c>
      <c r="AA51" s="114" t="s">
        <v>5977</v>
      </c>
      <c r="AB51" s="3"/>
      <c r="AC51" s="5"/>
      <c r="AD51" s="5"/>
      <c r="AE51" s="5"/>
    </row>
    <row r="52" spans="1:31">
      <c r="A52" s="488">
        <v>45210</v>
      </c>
      <c r="B52" s="101" t="s">
        <v>5999</v>
      </c>
      <c r="C52" s="67">
        <v>6</v>
      </c>
      <c r="D52" s="14" t="s">
        <v>112</v>
      </c>
      <c r="E52" s="15" t="s">
        <v>2013</v>
      </c>
      <c r="F52" s="14" t="s">
        <v>6000</v>
      </c>
      <c r="G52" s="16">
        <v>2073.66</v>
      </c>
      <c r="H52" s="16"/>
      <c r="I52" s="14" t="s">
        <v>52</v>
      </c>
      <c r="J52" s="15" t="s">
        <v>2013</v>
      </c>
      <c r="K52" s="19">
        <v>1938</v>
      </c>
      <c r="L52" s="15" t="s">
        <v>2013</v>
      </c>
      <c r="M52" s="19">
        <v>1938</v>
      </c>
      <c r="N52" s="16" t="s">
        <v>5872</v>
      </c>
      <c r="O52" s="16"/>
      <c r="P52" s="67" t="s">
        <v>5903</v>
      </c>
      <c r="Q52" s="106">
        <v>5100</v>
      </c>
      <c r="R52" s="107" t="s">
        <v>206</v>
      </c>
      <c r="S52" s="20">
        <v>0.38</v>
      </c>
      <c r="T52" s="66">
        <v>1938</v>
      </c>
      <c r="U52" s="108">
        <v>0</v>
      </c>
      <c r="V52" s="108">
        <f t="shared" ref="V52:V61" si="26">T52+U52</f>
        <v>1938</v>
      </c>
      <c r="W52" s="50" t="s">
        <v>6001</v>
      </c>
      <c r="X52" s="51">
        <v>24392</v>
      </c>
      <c r="Y52" s="113">
        <v>24396</v>
      </c>
      <c r="Z52" s="113" t="s">
        <v>6002</v>
      </c>
      <c r="AA52" s="114" t="s">
        <v>863</v>
      </c>
      <c r="AB52" s="3"/>
      <c r="AC52" s="5"/>
      <c r="AD52" s="5"/>
      <c r="AE52" s="5"/>
    </row>
    <row r="53" spans="1:31">
      <c r="A53" s="488">
        <v>45211</v>
      </c>
      <c r="B53" s="101" t="s">
        <v>6003</v>
      </c>
      <c r="C53" s="67">
        <v>6</v>
      </c>
      <c r="D53" s="14" t="s">
        <v>147</v>
      </c>
      <c r="E53" s="15" t="s">
        <v>620</v>
      </c>
      <c r="F53" s="14" t="s">
        <v>6004</v>
      </c>
      <c r="G53" s="16">
        <v>80.25</v>
      </c>
      <c r="H53" s="16">
        <v>7.4999999999999997E-2</v>
      </c>
      <c r="I53" s="14"/>
      <c r="J53" s="18" t="s">
        <v>620</v>
      </c>
      <c r="K53" s="19">
        <v>75</v>
      </c>
      <c r="L53" s="18" t="s">
        <v>620</v>
      </c>
      <c r="M53" s="19">
        <v>75</v>
      </c>
      <c r="N53" s="16" t="s">
        <v>5872</v>
      </c>
      <c r="O53" s="16"/>
      <c r="P53" s="67" t="s">
        <v>6005</v>
      </c>
      <c r="Q53" s="106">
        <v>1000</v>
      </c>
      <c r="R53" s="107" t="s">
        <v>301</v>
      </c>
      <c r="S53" s="20">
        <v>7.4999999999999997E-2</v>
      </c>
      <c r="T53" s="66">
        <v>75</v>
      </c>
      <c r="U53" s="108">
        <v>0</v>
      </c>
      <c r="V53" s="108">
        <f t="shared" si="26"/>
        <v>75</v>
      </c>
      <c r="W53" s="50" t="s">
        <v>6006</v>
      </c>
      <c r="X53" s="51">
        <v>24396</v>
      </c>
      <c r="Y53" s="113">
        <v>24400</v>
      </c>
      <c r="Z53" s="113" t="s">
        <v>6007</v>
      </c>
      <c r="AA53" s="114" t="s">
        <v>5906</v>
      </c>
      <c r="AB53" s="3"/>
      <c r="AC53" s="5"/>
      <c r="AD53" s="5"/>
      <c r="AE53" s="5"/>
    </row>
    <row r="54" spans="1:31">
      <c r="A54" s="488"/>
      <c r="B54" s="101" t="s">
        <v>6003</v>
      </c>
      <c r="C54" s="67">
        <v>6</v>
      </c>
      <c r="D54" s="14" t="s">
        <v>1806</v>
      </c>
      <c r="E54" s="15" t="s">
        <v>7087</v>
      </c>
      <c r="F54" s="14" t="s">
        <v>7261</v>
      </c>
      <c r="G54" s="16">
        <v>1446.64</v>
      </c>
      <c r="H54" s="16">
        <v>6.5000000000000002E-2</v>
      </c>
      <c r="I54" s="14"/>
      <c r="J54" s="18" t="s">
        <v>620</v>
      </c>
      <c r="K54" s="19">
        <v>1352</v>
      </c>
      <c r="L54" s="18" t="s">
        <v>620</v>
      </c>
      <c r="M54" s="19">
        <v>1352</v>
      </c>
      <c r="N54" s="16" t="s">
        <v>5872</v>
      </c>
      <c r="O54" s="16"/>
      <c r="P54" s="67" t="s">
        <v>6008</v>
      </c>
      <c r="Q54" s="106">
        <v>20800</v>
      </c>
      <c r="R54" s="107" t="s">
        <v>301</v>
      </c>
      <c r="S54" s="20">
        <v>6.5000000000000002E-2</v>
      </c>
      <c r="T54" s="66">
        <v>1352</v>
      </c>
      <c r="U54" s="108">
        <v>0</v>
      </c>
      <c r="V54" s="108">
        <f t="shared" si="26"/>
        <v>1352</v>
      </c>
      <c r="W54" s="50" t="s">
        <v>6006</v>
      </c>
      <c r="X54" s="51">
        <v>24396</v>
      </c>
      <c r="Y54" s="113">
        <v>24400</v>
      </c>
      <c r="Z54" s="113" t="s">
        <v>6007</v>
      </c>
      <c r="AA54" s="114" t="s">
        <v>5906</v>
      </c>
      <c r="AB54" s="3"/>
      <c r="AC54" s="5"/>
      <c r="AD54" s="5"/>
      <c r="AE54" s="5"/>
    </row>
    <row r="55" spans="1:31">
      <c r="A55" s="488">
        <v>45217</v>
      </c>
      <c r="B55" s="101" t="s">
        <v>6009</v>
      </c>
      <c r="C55" s="14" t="s">
        <v>275</v>
      </c>
      <c r="D55" s="14" t="s">
        <v>49</v>
      </c>
      <c r="E55" s="15" t="s">
        <v>6010</v>
      </c>
      <c r="F55" s="14" t="s">
        <v>6011</v>
      </c>
      <c r="G55" s="16">
        <v>532</v>
      </c>
      <c r="H55" s="16"/>
      <c r="I55" s="14" t="s">
        <v>275</v>
      </c>
      <c r="J55" s="15" t="s">
        <v>6010</v>
      </c>
      <c r="K55" s="19">
        <v>532</v>
      </c>
      <c r="L55" s="15" t="s">
        <v>6010</v>
      </c>
      <c r="M55" s="19">
        <v>532</v>
      </c>
      <c r="N55" s="16" t="s">
        <v>5872</v>
      </c>
      <c r="O55" s="16"/>
      <c r="P55" s="67"/>
      <c r="Q55" s="106">
        <v>5</v>
      </c>
      <c r="R55" s="107" t="s">
        <v>101</v>
      </c>
      <c r="S55" s="20"/>
      <c r="T55" s="66">
        <v>532</v>
      </c>
      <c r="U55" s="108">
        <v>0</v>
      </c>
      <c r="V55" s="108">
        <f t="shared" si="26"/>
        <v>532</v>
      </c>
      <c r="W55" s="50" t="s">
        <v>275</v>
      </c>
      <c r="X55" s="51">
        <v>24385</v>
      </c>
      <c r="Y55" s="113">
        <v>24385</v>
      </c>
      <c r="Z55" s="113" t="s">
        <v>275</v>
      </c>
      <c r="AA55" s="114" t="s">
        <v>5977</v>
      </c>
      <c r="AB55" s="3"/>
      <c r="AC55" s="5"/>
      <c r="AD55" s="5"/>
      <c r="AE55" s="5"/>
    </row>
    <row r="56" spans="1:31" ht="48">
      <c r="A56" s="488">
        <v>45217</v>
      </c>
      <c r="B56" s="101" t="s">
        <v>6012</v>
      </c>
      <c r="C56" s="67">
        <v>6</v>
      </c>
      <c r="D56" s="14" t="s">
        <v>112</v>
      </c>
      <c r="E56" s="15" t="s">
        <v>197</v>
      </c>
      <c r="F56" s="14" t="s">
        <v>6013</v>
      </c>
      <c r="G56" s="16">
        <v>11770</v>
      </c>
      <c r="H56" s="16">
        <v>5.3</v>
      </c>
      <c r="I56" s="14" t="s">
        <v>52</v>
      </c>
      <c r="J56" s="18" t="s">
        <v>197</v>
      </c>
      <c r="K56" s="63">
        <v>11342</v>
      </c>
      <c r="L56" s="30" t="s">
        <v>197</v>
      </c>
      <c r="M56" s="63">
        <v>11342</v>
      </c>
      <c r="N56" s="16" t="s">
        <v>5872</v>
      </c>
      <c r="O56" s="16"/>
      <c r="P56" s="67" t="s">
        <v>6005</v>
      </c>
      <c r="Q56" s="106">
        <v>2000</v>
      </c>
      <c r="R56" s="107" t="s">
        <v>293</v>
      </c>
      <c r="S56" s="20">
        <v>5.3</v>
      </c>
      <c r="T56" s="66">
        <v>10600</v>
      </c>
      <c r="U56" s="108">
        <f t="shared" ref="U56:U61" si="27">T56*7/100</f>
        <v>742</v>
      </c>
      <c r="V56" s="108">
        <f t="shared" si="26"/>
        <v>11342</v>
      </c>
      <c r="W56" s="50" t="s">
        <v>6014</v>
      </c>
      <c r="X56" s="51">
        <v>24404</v>
      </c>
      <c r="Y56" s="113">
        <v>24407</v>
      </c>
      <c r="Z56" s="113" t="s">
        <v>6015</v>
      </c>
      <c r="AA56" s="114" t="s">
        <v>5071</v>
      </c>
      <c r="AB56" s="3"/>
      <c r="AC56" s="5"/>
      <c r="AD56" s="5"/>
      <c r="AE56" s="5"/>
    </row>
    <row r="57" spans="1:31">
      <c r="A57" s="488">
        <v>45217</v>
      </c>
      <c r="B57" s="101" t="s">
        <v>6016</v>
      </c>
      <c r="C57" s="67">
        <v>6</v>
      </c>
      <c r="D57" s="14" t="s">
        <v>147</v>
      </c>
      <c r="E57" s="15" t="s">
        <v>620</v>
      </c>
      <c r="F57" s="14" t="s">
        <v>6017</v>
      </c>
      <c r="G57" s="16"/>
      <c r="H57" s="16">
        <v>6.5000000000000002E-2</v>
      </c>
      <c r="I57" s="14" t="s">
        <v>52</v>
      </c>
      <c r="J57" s="15" t="s">
        <v>620</v>
      </c>
      <c r="K57" s="19">
        <v>1300</v>
      </c>
      <c r="L57" s="15" t="s">
        <v>620</v>
      </c>
      <c r="M57" s="19">
        <v>1300</v>
      </c>
      <c r="N57" s="16" t="s">
        <v>5872</v>
      </c>
      <c r="O57" s="16"/>
      <c r="P57" s="67" t="s">
        <v>6018</v>
      </c>
      <c r="Q57" s="106">
        <v>20000</v>
      </c>
      <c r="R57" s="107" t="s">
        <v>301</v>
      </c>
      <c r="S57" s="20">
        <v>6.5000000000000002E-2</v>
      </c>
      <c r="T57" s="66">
        <v>1300</v>
      </c>
      <c r="U57" s="108"/>
      <c r="V57" s="108">
        <f t="shared" si="26"/>
        <v>1300</v>
      </c>
      <c r="W57" s="50" t="s">
        <v>6019</v>
      </c>
      <c r="X57" s="51">
        <v>24400</v>
      </c>
      <c r="Y57" s="113"/>
      <c r="Z57" s="113"/>
      <c r="AA57" s="114"/>
      <c r="AB57" s="3"/>
      <c r="AC57" s="5"/>
      <c r="AD57" s="5"/>
      <c r="AE57" s="5"/>
    </row>
    <row r="58" spans="1:31">
      <c r="A58" s="488">
        <v>45217</v>
      </c>
      <c r="B58" s="101" t="s">
        <v>6016</v>
      </c>
      <c r="C58" s="67">
        <v>6</v>
      </c>
      <c r="D58" s="14" t="s">
        <v>147</v>
      </c>
      <c r="E58" s="15" t="s">
        <v>620</v>
      </c>
      <c r="F58" s="14" t="s">
        <v>6020</v>
      </c>
      <c r="G58" s="16"/>
      <c r="H58" s="16">
        <v>6.5000000000000002E-2</v>
      </c>
      <c r="I58" s="14" t="s">
        <v>52</v>
      </c>
      <c r="J58" s="15" t="s">
        <v>620</v>
      </c>
      <c r="K58" s="19">
        <v>1300</v>
      </c>
      <c r="L58" s="15" t="s">
        <v>620</v>
      </c>
      <c r="M58" s="19">
        <v>1300</v>
      </c>
      <c r="N58" s="16" t="s">
        <v>5872</v>
      </c>
      <c r="O58" s="16"/>
      <c r="P58" s="67" t="s">
        <v>6021</v>
      </c>
      <c r="Q58" s="106">
        <v>20000</v>
      </c>
      <c r="R58" s="107" t="s">
        <v>301</v>
      </c>
      <c r="S58" s="20">
        <v>6.5000000000000002E-2</v>
      </c>
      <c r="T58" s="66">
        <v>1300</v>
      </c>
      <c r="U58" s="108"/>
      <c r="V58" s="108">
        <f t="shared" ref="V58:V60" si="28">T58+U58</f>
        <v>1300</v>
      </c>
      <c r="W58" s="50" t="s">
        <v>6019</v>
      </c>
      <c r="X58" s="51">
        <v>24400</v>
      </c>
      <c r="Y58" s="113"/>
      <c r="Z58" s="113"/>
      <c r="AA58" s="114"/>
      <c r="AB58" s="3"/>
      <c r="AC58" s="5"/>
      <c r="AD58" s="5"/>
      <c r="AE58" s="5"/>
    </row>
    <row r="59" spans="1:31">
      <c r="A59" s="488">
        <v>45217</v>
      </c>
      <c r="B59" s="101" t="s">
        <v>6016</v>
      </c>
      <c r="C59" s="67">
        <v>6</v>
      </c>
      <c r="D59" s="14" t="s">
        <v>147</v>
      </c>
      <c r="E59" s="15" t="s">
        <v>620</v>
      </c>
      <c r="F59" s="14" t="s">
        <v>6022</v>
      </c>
      <c r="G59" s="16"/>
      <c r="H59" s="16">
        <v>6.5000000000000002E-2</v>
      </c>
      <c r="I59" s="14" t="s">
        <v>52</v>
      </c>
      <c r="J59" s="15" t="s">
        <v>620</v>
      </c>
      <c r="K59" s="19">
        <v>1300</v>
      </c>
      <c r="L59" s="15" t="s">
        <v>620</v>
      </c>
      <c r="M59" s="19">
        <v>1300</v>
      </c>
      <c r="N59" s="16" t="s">
        <v>5872</v>
      </c>
      <c r="O59" s="16"/>
      <c r="P59" s="67" t="s">
        <v>6023</v>
      </c>
      <c r="Q59" s="106">
        <v>20000</v>
      </c>
      <c r="R59" s="107" t="s">
        <v>301</v>
      </c>
      <c r="S59" s="20">
        <v>6.5000000000000002E-2</v>
      </c>
      <c r="T59" s="66">
        <v>1300</v>
      </c>
      <c r="U59" s="108"/>
      <c r="V59" s="108">
        <f t="shared" si="28"/>
        <v>1300</v>
      </c>
      <c r="W59" s="50" t="s">
        <v>6019</v>
      </c>
      <c r="X59" s="51">
        <v>24400</v>
      </c>
      <c r="Y59" s="113"/>
      <c r="Z59" s="113"/>
      <c r="AA59" s="114"/>
      <c r="AB59" s="3"/>
      <c r="AC59" s="5"/>
      <c r="AD59" s="5"/>
      <c r="AE59" s="5"/>
    </row>
    <row r="60" spans="1:31">
      <c r="A60" s="488">
        <v>45217</v>
      </c>
      <c r="B60" s="101" t="s">
        <v>6016</v>
      </c>
      <c r="C60" s="67">
        <v>6</v>
      </c>
      <c r="D60" s="14" t="s">
        <v>147</v>
      </c>
      <c r="E60" s="15" t="s">
        <v>620</v>
      </c>
      <c r="F60" s="14" t="s">
        <v>6024</v>
      </c>
      <c r="G60" s="16"/>
      <c r="H60" s="16">
        <v>6.5000000000000002E-2</v>
      </c>
      <c r="I60" s="14" t="s">
        <v>52</v>
      </c>
      <c r="J60" s="15" t="s">
        <v>620</v>
      </c>
      <c r="K60" s="19">
        <v>650</v>
      </c>
      <c r="L60" s="15" t="s">
        <v>620</v>
      </c>
      <c r="M60" s="19">
        <v>650</v>
      </c>
      <c r="N60" s="16" t="s">
        <v>5872</v>
      </c>
      <c r="O60" s="16"/>
      <c r="P60" s="67" t="s">
        <v>6025</v>
      </c>
      <c r="Q60" s="106">
        <v>10000</v>
      </c>
      <c r="R60" s="107" t="s">
        <v>301</v>
      </c>
      <c r="S60" s="20">
        <v>6.5000000000000002E-2</v>
      </c>
      <c r="T60" s="66">
        <v>650</v>
      </c>
      <c r="U60" s="108"/>
      <c r="V60" s="108">
        <f t="shared" si="28"/>
        <v>650</v>
      </c>
      <c r="W60" s="50" t="s">
        <v>6019</v>
      </c>
      <c r="X60" s="51">
        <v>24400</v>
      </c>
      <c r="Y60" s="113"/>
      <c r="Z60" s="113"/>
      <c r="AA60" s="114"/>
      <c r="AB60" s="3"/>
      <c r="AC60" s="5"/>
      <c r="AD60" s="5"/>
      <c r="AE60" s="5"/>
    </row>
    <row r="61" spans="1:31">
      <c r="A61" s="488">
        <v>45218</v>
      </c>
      <c r="B61" s="101" t="s">
        <v>6026</v>
      </c>
      <c r="C61" s="14" t="s">
        <v>275</v>
      </c>
      <c r="D61" s="14" t="s">
        <v>147</v>
      </c>
      <c r="E61" s="15" t="s">
        <v>436</v>
      </c>
      <c r="F61" s="14" t="s">
        <v>437</v>
      </c>
      <c r="G61" s="16">
        <v>2889</v>
      </c>
      <c r="H61" s="16"/>
      <c r="I61" s="14" t="s">
        <v>275</v>
      </c>
      <c r="J61" s="18" t="s">
        <v>436</v>
      </c>
      <c r="K61" s="19">
        <v>2889</v>
      </c>
      <c r="L61" s="18" t="s">
        <v>436</v>
      </c>
      <c r="M61" s="19">
        <v>2889</v>
      </c>
      <c r="N61" s="16" t="s">
        <v>5872</v>
      </c>
      <c r="O61" s="16"/>
      <c r="P61" s="67"/>
      <c r="Q61" s="106">
        <v>3</v>
      </c>
      <c r="R61" s="107" t="s">
        <v>101</v>
      </c>
      <c r="S61" s="20"/>
      <c r="T61" s="66">
        <v>2700</v>
      </c>
      <c r="U61" s="108">
        <f t="shared" si="27"/>
        <v>189</v>
      </c>
      <c r="V61" s="108">
        <f t="shared" si="26"/>
        <v>2889</v>
      </c>
      <c r="W61" s="50" t="s">
        <v>275</v>
      </c>
      <c r="X61" s="51">
        <v>24397</v>
      </c>
      <c r="Y61" s="113">
        <v>24397</v>
      </c>
      <c r="Z61" s="113" t="s">
        <v>275</v>
      </c>
      <c r="AA61" s="114" t="s">
        <v>5977</v>
      </c>
      <c r="AB61" s="3"/>
      <c r="AC61" s="5"/>
      <c r="AD61" s="5"/>
      <c r="AE61" s="5"/>
    </row>
    <row r="62" spans="1:31" s="383" customFormat="1" ht="27">
      <c r="A62" s="456"/>
      <c r="B62" s="368" t="s">
        <v>6027</v>
      </c>
      <c r="C62" s="369"/>
      <c r="D62" s="370"/>
      <c r="E62" s="371"/>
      <c r="F62" s="521" t="s">
        <v>454</v>
      </c>
      <c r="G62" s="372"/>
      <c r="H62" s="372"/>
      <c r="I62" s="370"/>
      <c r="J62" s="373"/>
      <c r="K62" s="374"/>
      <c r="L62" s="373"/>
      <c r="M62" s="374"/>
      <c r="N62" s="372"/>
      <c r="O62" s="372"/>
      <c r="P62" s="369"/>
      <c r="Q62" s="375"/>
      <c r="R62" s="376"/>
      <c r="S62" s="377"/>
      <c r="T62" s="378"/>
      <c r="U62" s="378">
        <f t="shared" ref="U62:U72" si="29">T62*7/100</f>
        <v>0</v>
      </c>
      <c r="V62" s="378">
        <f t="shared" ref="V62:V73" si="30">T62+U62</f>
        <v>0</v>
      </c>
      <c r="W62" s="379"/>
      <c r="X62" s="380"/>
      <c r="Y62" s="381"/>
      <c r="Z62" s="381"/>
      <c r="AA62" s="381"/>
      <c r="AB62" s="382"/>
    </row>
    <row r="63" spans="1:31">
      <c r="A63" s="453">
        <v>45219</v>
      </c>
      <c r="B63" s="101" t="s">
        <v>6028</v>
      </c>
      <c r="C63" s="67">
        <v>4</v>
      </c>
      <c r="D63" s="14" t="s">
        <v>60</v>
      </c>
      <c r="E63" s="15" t="s">
        <v>661</v>
      </c>
      <c r="F63" s="14" t="s">
        <v>6029</v>
      </c>
      <c r="G63" s="16">
        <v>43870</v>
      </c>
      <c r="H63" s="16">
        <v>20.5</v>
      </c>
      <c r="I63" s="14" t="s">
        <v>52</v>
      </c>
      <c r="J63" s="15" t="s">
        <v>661</v>
      </c>
      <c r="K63" s="19">
        <v>40660</v>
      </c>
      <c r="L63" s="15" t="s">
        <v>661</v>
      </c>
      <c r="M63" s="19">
        <v>40660</v>
      </c>
      <c r="N63" s="16" t="s">
        <v>5872</v>
      </c>
      <c r="O63" s="16"/>
      <c r="P63" s="67"/>
      <c r="Q63" s="106">
        <v>2000</v>
      </c>
      <c r="R63" s="107" t="s">
        <v>663</v>
      </c>
      <c r="S63" s="20">
        <v>19</v>
      </c>
      <c r="T63" s="66">
        <v>38000</v>
      </c>
      <c r="U63" s="108">
        <f t="shared" si="29"/>
        <v>2660</v>
      </c>
      <c r="V63" s="108">
        <f t="shared" si="30"/>
        <v>40660</v>
      </c>
      <c r="W63" s="50" t="s">
        <v>6030</v>
      </c>
      <c r="X63" s="51">
        <v>24406</v>
      </c>
      <c r="Y63" s="113">
        <v>24419</v>
      </c>
      <c r="Z63" s="113" t="s">
        <v>6031</v>
      </c>
      <c r="AA63" s="114" t="s">
        <v>4050</v>
      </c>
      <c r="AB63" s="3"/>
      <c r="AC63" s="5"/>
      <c r="AD63" s="5"/>
      <c r="AE63" s="5"/>
    </row>
    <row r="64" spans="1:31" ht="48">
      <c r="A64" s="488">
        <v>45219</v>
      </c>
      <c r="B64" s="101" t="s">
        <v>6032</v>
      </c>
      <c r="C64" s="67">
        <v>6</v>
      </c>
      <c r="D64" s="14" t="s">
        <v>112</v>
      </c>
      <c r="E64" s="15" t="s">
        <v>197</v>
      </c>
      <c r="F64" s="14" t="s">
        <v>6033</v>
      </c>
      <c r="G64" s="16">
        <v>1284</v>
      </c>
      <c r="H64" s="16">
        <v>1</v>
      </c>
      <c r="I64" s="14" t="s">
        <v>52</v>
      </c>
      <c r="J64" s="18" t="s">
        <v>197</v>
      </c>
      <c r="K64" s="19">
        <v>1284</v>
      </c>
      <c r="L64" s="18" t="s">
        <v>197</v>
      </c>
      <c r="M64" s="19">
        <v>1284</v>
      </c>
      <c r="N64" s="16" t="s">
        <v>5872</v>
      </c>
      <c r="O64" s="16"/>
      <c r="P64" s="67" t="s">
        <v>5922</v>
      </c>
      <c r="Q64" s="106">
        <v>1200</v>
      </c>
      <c r="R64" s="107" t="s">
        <v>53</v>
      </c>
      <c r="S64" s="20">
        <v>1</v>
      </c>
      <c r="T64" s="66">
        <v>1200</v>
      </c>
      <c r="U64" s="108">
        <f t="shared" si="29"/>
        <v>84</v>
      </c>
      <c r="V64" s="108">
        <f t="shared" si="30"/>
        <v>1284</v>
      </c>
      <c r="W64" s="50" t="s">
        <v>6034</v>
      </c>
      <c r="X64" s="51">
        <v>24404</v>
      </c>
      <c r="Y64" s="113">
        <v>24405</v>
      </c>
      <c r="Z64" s="113" t="s">
        <v>6035</v>
      </c>
      <c r="AA64" s="114" t="s">
        <v>5037</v>
      </c>
      <c r="AB64" s="3"/>
      <c r="AC64" s="5"/>
      <c r="AD64" s="5"/>
      <c r="AE64" s="5"/>
    </row>
    <row r="65" spans="1:31" ht="48">
      <c r="A65" s="488">
        <v>45219</v>
      </c>
      <c r="B65" s="101" t="s">
        <v>6036</v>
      </c>
      <c r="C65" s="67">
        <v>6</v>
      </c>
      <c r="D65" s="14" t="s">
        <v>112</v>
      </c>
      <c r="E65" s="15" t="s">
        <v>197</v>
      </c>
      <c r="F65" s="14" t="s">
        <v>6037</v>
      </c>
      <c r="G65" s="16">
        <v>4601</v>
      </c>
      <c r="H65" s="16">
        <v>43</v>
      </c>
      <c r="I65" s="14" t="s">
        <v>52</v>
      </c>
      <c r="J65" s="18" t="s">
        <v>197</v>
      </c>
      <c r="K65" s="19">
        <v>4601</v>
      </c>
      <c r="L65" s="18" t="s">
        <v>197</v>
      </c>
      <c r="M65" s="19">
        <v>4601</v>
      </c>
      <c r="N65" s="16" t="s">
        <v>5872</v>
      </c>
      <c r="O65" s="16"/>
      <c r="P65" s="67" t="s">
        <v>6038</v>
      </c>
      <c r="Q65" s="106">
        <v>100</v>
      </c>
      <c r="R65" s="107" t="s">
        <v>206</v>
      </c>
      <c r="S65" s="20">
        <v>43</v>
      </c>
      <c r="T65" s="66">
        <v>4300</v>
      </c>
      <c r="U65" s="108">
        <f t="shared" si="29"/>
        <v>301</v>
      </c>
      <c r="V65" s="108">
        <f t="shared" si="30"/>
        <v>4601</v>
      </c>
      <c r="W65" s="50" t="s">
        <v>6039</v>
      </c>
      <c r="X65" s="51">
        <v>24404</v>
      </c>
      <c r="Y65" s="113">
        <v>24410</v>
      </c>
      <c r="Z65" s="113" t="s">
        <v>6040</v>
      </c>
      <c r="AA65" s="114" t="s">
        <v>6041</v>
      </c>
      <c r="AB65" s="3"/>
      <c r="AC65" s="5"/>
      <c r="AD65" s="5"/>
      <c r="AE65" s="5"/>
    </row>
    <row r="66" spans="1:31">
      <c r="A66" s="488">
        <v>45219</v>
      </c>
      <c r="B66" s="101" t="s">
        <v>6042</v>
      </c>
      <c r="C66" s="67">
        <v>6</v>
      </c>
      <c r="D66" s="14" t="s">
        <v>112</v>
      </c>
      <c r="E66" s="15" t="s">
        <v>3447</v>
      </c>
      <c r="F66" s="14" t="s">
        <v>1708</v>
      </c>
      <c r="G66" s="16">
        <v>3852</v>
      </c>
      <c r="H66" s="16">
        <v>1.8</v>
      </c>
      <c r="I66" s="14" t="s">
        <v>52</v>
      </c>
      <c r="J66" s="15" t="s">
        <v>3447</v>
      </c>
      <c r="K66" s="19">
        <v>3600</v>
      </c>
      <c r="L66" s="15" t="s">
        <v>3447</v>
      </c>
      <c r="M66" s="19">
        <v>3600</v>
      </c>
      <c r="N66" s="16" t="s">
        <v>5872</v>
      </c>
      <c r="O66" s="16"/>
      <c r="P66" s="67" t="s">
        <v>6043</v>
      </c>
      <c r="Q66" s="106">
        <v>2000</v>
      </c>
      <c r="R66" s="107" t="s">
        <v>206</v>
      </c>
      <c r="S66" s="20">
        <v>1.8</v>
      </c>
      <c r="T66" s="66">
        <v>3600</v>
      </c>
      <c r="U66" s="108">
        <v>0</v>
      </c>
      <c r="V66" s="108">
        <f t="shared" si="30"/>
        <v>3600</v>
      </c>
      <c r="W66" s="50" t="s">
        <v>6044</v>
      </c>
      <c r="X66" s="51">
        <v>24400</v>
      </c>
      <c r="Y66" s="113">
        <v>24404</v>
      </c>
      <c r="Z66" s="113" t="s">
        <v>6045</v>
      </c>
      <c r="AA66" s="114" t="s">
        <v>1201</v>
      </c>
      <c r="AB66" s="3"/>
      <c r="AC66" s="5"/>
      <c r="AD66" s="5"/>
      <c r="AE66" s="5"/>
    </row>
    <row r="67" spans="1:31" ht="48">
      <c r="A67" s="452">
        <v>45219</v>
      </c>
      <c r="B67" s="101" t="s">
        <v>6046</v>
      </c>
      <c r="C67" s="67">
        <v>1</v>
      </c>
      <c r="D67" s="14" t="s">
        <v>60</v>
      </c>
      <c r="E67" s="15" t="s">
        <v>61</v>
      </c>
      <c r="F67" s="14" t="s">
        <v>6047</v>
      </c>
      <c r="G67" s="16">
        <v>368807.6</v>
      </c>
      <c r="H67" s="16">
        <v>9848</v>
      </c>
      <c r="I67" s="14" t="s">
        <v>94</v>
      </c>
      <c r="J67" s="18" t="s">
        <v>61</v>
      </c>
      <c r="K67" s="19">
        <v>368807.6</v>
      </c>
      <c r="L67" s="18" t="s">
        <v>61</v>
      </c>
      <c r="M67" s="19">
        <v>368807.6</v>
      </c>
      <c r="N67" s="16" t="s">
        <v>5872</v>
      </c>
      <c r="O67" s="16"/>
      <c r="P67" s="67"/>
      <c r="Q67" s="106">
        <v>35</v>
      </c>
      <c r="R67" s="107" t="s">
        <v>361</v>
      </c>
      <c r="S67" s="20">
        <v>9848</v>
      </c>
      <c r="T67" s="66">
        <v>344680</v>
      </c>
      <c r="U67" s="108">
        <f t="shared" si="29"/>
        <v>24127.599999999999</v>
      </c>
      <c r="V67" s="108">
        <f t="shared" si="30"/>
        <v>368807.6</v>
      </c>
      <c r="W67" s="50" t="s">
        <v>6048</v>
      </c>
      <c r="X67" s="51">
        <v>24413</v>
      </c>
      <c r="Y67" s="113">
        <v>24426</v>
      </c>
      <c r="Z67" s="113" t="s">
        <v>6049</v>
      </c>
      <c r="AA67" s="114" t="s">
        <v>6050</v>
      </c>
      <c r="AB67" s="3"/>
      <c r="AC67" s="5"/>
      <c r="AD67" s="5"/>
      <c r="AE67" s="5"/>
    </row>
    <row r="68" spans="1:31" ht="48">
      <c r="A68" s="452">
        <v>45219</v>
      </c>
      <c r="B68" s="101" t="s">
        <v>6046</v>
      </c>
      <c r="C68" s="67">
        <v>1</v>
      </c>
      <c r="D68" s="14" t="s">
        <v>60</v>
      </c>
      <c r="E68" s="15" t="s">
        <v>61</v>
      </c>
      <c r="F68" s="14" t="s">
        <v>6051</v>
      </c>
      <c r="G68" s="16">
        <v>413260.75</v>
      </c>
      <c r="H68" s="16">
        <v>11035</v>
      </c>
      <c r="I68" s="14" t="s">
        <v>94</v>
      </c>
      <c r="J68" s="18" t="s">
        <v>61</v>
      </c>
      <c r="K68" s="19">
        <v>413260.75</v>
      </c>
      <c r="L68" s="18" t="s">
        <v>61</v>
      </c>
      <c r="M68" s="19">
        <v>413260.75</v>
      </c>
      <c r="N68" s="16" t="s">
        <v>5872</v>
      </c>
      <c r="O68" s="16"/>
      <c r="P68" s="67"/>
      <c r="Q68" s="106">
        <v>35</v>
      </c>
      <c r="R68" s="107" t="s">
        <v>361</v>
      </c>
      <c r="S68" s="20">
        <v>11035</v>
      </c>
      <c r="T68" s="66">
        <v>386225</v>
      </c>
      <c r="U68" s="108">
        <f t="shared" ref="U68:U69" si="31">T68*7/100</f>
        <v>27035.75</v>
      </c>
      <c r="V68" s="108">
        <f t="shared" ref="V68:V69" si="32">T68+U68</f>
        <v>413260.75</v>
      </c>
      <c r="W68" s="50" t="s">
        <v>6048</v>
      </c>
      <c r="X68" s="51">
        <v>24413</v>
      </c>
      <c r="Y68" s="113">
        <v>24426</v>
      </c>
      <c r="Z68" s="113" t="s">
        <v>6049</v>
      </c>
      <c r="AA68" s="114" t="s">
        <v>6050</v>
      </c>
      <c r="AB68" s="3"/>
      <c r="AC68" s="5"/>
      <c r="AD68" s="5"/>
      <c r="AE68" s="5"/>
    </row>
    <row r="69" spans="1:31" ht="48">
      <c r="A69" s="452">
        <v>45219</v>
      </c>
      <c r="B69" s="101" t="s">
        <v>6046</v>
      </c>
      <c r="C69" s="67">
        <v>1</v>
      </c>
      <c r="D69" s="14" t="s">
        <v>60</v>
      </c>
      <c r="E69" s="15" t="s">
        <v>61</v>
      </c>
      <c r="F69" s="14" t="s">
        <v>6052</v>
      </c>
      <c r="G69" s="16">
        <v>343416.5</v>
      </c>
      <c r="H69" s="16">
        <v>9170</v>
      </c>
      <c r="I69" s="14" t="s">
        <v>94</v>
      </c>
      <c r="J69" s="18" t="s">
        <v>61</v>
      </c>
      <c r="K69" s="19">
        <v>343416.5</v>
      </c>
      <c r="L69" s="18" t="s">
        <v>61</v>
      </c>
      <c r="M69" s="19">
        <v>343416.5</v>
      </c>
      <c r="N69" s="16" t="s">
        <v>5872</v>
      </c>
      <c r="O69" s="16"/>
      <c r="P69" s="67"/>
      <c r="Q69" s="106">
        <v>35</v>
      </c>
      <c r="R69" s="107" t="s">
        <v>361</v>
      </c>
      <c r="S69" s="20">
        <v>9170</v>
      </c>
      <c r="T69" s="66">
        <v>320950</v>
      </c>
      <c r="U69" s="108">
        <f t="shared" si="31"/>
        <v>22466.5</v>
      </c>
      <c r="V69" s="108">
        <f t="shared" si="32"/>
        <v>343416.5</v>
      </c>
      <c r="W69" s="50" t="s">
        <v>6048</v>
      </c>
      <c r="X69" s="51">
        <v>24413</v>
      </c>
      <c r="Y69" s="113">
        <v>24426</v>
      </c>
      <c r="Z69" s="113" t="s">
        <v>6049</v>
      </c>
      <c r="AA69" s="114" t="s">
        <v>6050</v>
      </c>
      <c r="AB69" s="3"/>
      <c r="AC69" s="5"/>
      <c r="AD69" s="5"/>
      <c r="AE69" s="5"/>
    </row>
    <row r="70" spans="1:31">
      <c r="A70" s="452">
        <v>45219</v>
      </c>
      <c r="B70" s="101" t="s">
        <v>6053</v>
      </c>
      <c r="C70" s="67">
        <v>1</v>
      </c>
      <c r="D70" s="14" t="s">
        <v>60</v>
      </c>
      <c r="E70" s="15" t="s">
        <v>1968</v>
      </c>
      <c r="F70" s="14" t="s">
        <v>3102</v>
      </c>
      <c r="G70" s="16">
        <v>166920</v>
      </c>
      <c r="H70" s="16">
        <v>5200</v>
      </c>
      <c r="I70" s="14" t="s">
        <v>52</v>
      </c>
      <c r="J70" s="15" t="s">
        <v>1968</v>
      </c>
      <c r="K70" s="19">
        <v>166920</v>
      </c>
      <c r="L70" s="15" t="s">
        <v>1968</v>
      </c>
      <c r="M70" s="19">
        <v>166920</v>
      </c>
      <c r="N70" s="16" t="s">
        <v>5872</v>
      </c>
      <c r="O70" s="16"/>
      <c r="P70" s="67"/>
      <c r="Q70" s="106">
        <v>30</v>
      </c>
      <c r="R70" s="107" t="s">
        <v>63</v>
      </c>
      <c r="S70" s="20">
        <v>5200</v>
      </c>
      <c r="T70" s="66">
        <v>156000</v>
      </c>
      <c r="U70" s="108">
        <f t="shared" si="29"/>
        <v>10920</v>
      </c>
      <c r="V70" s="108">
        <f t="shared" si="30"/>
        <v>166920</v>
      </c>
      <c r="W70" s="50" t="s">
        <v>6054</v>
      </c>
      <c r="X70" s="51">
        <v>24417</v>
      </c>
      <c r="Y70" s="113">
        <v>24453</v>
      </c>
      <c r="Z70" s="113" t="s">
        <v>6055</v>
      </c>
      <c r="AA70" s="114" t="s">
        <v>4997</v>
      </c>
      <c r="AB70" s="3"/>
      <c r="AC70" s="5"/>
      <c r="AD70" s="5"/>
      <c r="AE70" s="5"/>
    </row>
    <row r="71" spans="1:31">
      <c r="A71" s="452">
        <v>45219</v>
      </c>
      <c r="B71" s="101" t="s">
        <v>6053</v>
      </c>
      <c r="C71" s="67">
        <v>1</v>
      </c>
      <c r="D71" s="14" t="s">
        <v>60</v>
      </c>
      <c r="E71" s="15" t="s">
        <v>1968</v>
      </c>
      <c r="F71" s="14" t="s">
        <v>6056</v>
      </c>
      <c r="G71" s="16">
        <v>282480</v>
      </c>
      <c r="H71" s="16">
        <v>5280</v>
      </c>
      <c r="I71" s="14" t="s">
        <v>52</v>
      </c>
      <c r="J71" s="15" t="s">
        <v>1968</v>
      </c>
      <c r="K71" s="19">
        <v>278200</v>
      </c>
      <c r="L71" s="15" t="s">
        <v>1968</v>
      </c>
      <c r="M71" s="19">
        <v>278200</v>
      </c>
      <c r="N71" s="16" t="s">
        <v>5872</v>
      </c>
      <c r="O71" s="16"/>
      <c r="P71" s="67"/>
      <c r="Q71" s="106">
        <v>50</v>
      </c>
      <c r="R71" s="107" t="s">
        <v>63</v>
      </c>
      <c r="S71" s="20">
        <v>5200</v>
      </c>
      <c r="T71" s="66">
        <v>260000</v>
      </c>
      <c r="U71" s="108">
        <f t="shared" ref="U71" si="33">T71*7/100</f>
        <v>18200</v>
      </c>
      <c r="V71" s="108">
        <f t="shared" ref="V71" si="34">T71+U71</f>
        <v>278200</v>
      </c>
      <c r="W71" s="50" t="s">
        <v>6054</v>
      </c>
      <c r="X71" s="51">
        <v>24417</v>
      </c>
      <c r="Y71" s="113">
        <v>24453</v>
      </c>
      <c r="Z71" s="113" t="s">
        <v>6055</v>
      </c>
      <c r="AA71" s="114" t="s">
        <v>4997</v>
      </c>
      <c r="AB71" s="3"/>
      <c r="AC71" s="5"/>
      <c r="AD71" s="5"/>
      <c r="AE71" s="5"/>
    </row>
    <row r="72" spans="1:31">
      <c r="A72" s="452">
        <v>45219</v>
      </c>
      <c r="B72" s="101" t="s">
        <v>6057</v>
      </c>
      <c r="C72" s="67" t="s">
        <v>275</v>
      </c>
      <c r="D72" s="14" t="s">
        <v>1806</v>
      </c>
      <c r="E72" s="15" t="s">
        <v>7216</v>
      </c>
      <c r="F72" s="14" t="s">
        <v>7242</v>
      </c>
      <c r="G72" s="16">
        <v>1926</v>
      </c>
      <c r="H72" s="16"/>
      <c r="I72" s="14" t="s">
        <v>275</v>
      </c>
      <c r="J72" s="15" t="s">
        <v>7216</v>
      </c>
      <c r="K72" s="16">
        <v>1926</v>
      </c>
      <c r="L72" s="15" t="s">
        <v>7216</v>
      </c>
      <c r="M72" s="16">
        <v>1926</v>
      </c>
      <c r="N72" s="16" t="s">
        <v>5872</v>
      </c>
      <c r="O72" s="16"/>
      <c r="P72" s="67"/>
      <c r="Q72" s="106">
        <v>1</v>
      </c>
      <c r="R72" s="107" t="s">
        <v>101</v>
      </c>
      <c r="S72" s="16">
        <v>1926</v>
      </c>
      <c r="T72" s="66">
        <v>1800</v>
      </c>
      <c r="U72" s="66">
        <f t="shared" si="29"/>
        <v>126</v>
      </c>
      <c r="V72" s="66">
        <f t="shared" si="30"/>
        <v>1926</v>
      </c>
      <c r="W72" s="50" t="s">
        <v>275</v>
      </c>
      <c r="X72" s="51">
        <v>24397</v>
      </c>
      <c r="Y72" s="113">
        <v>24397</v>
      </c>
      <c r="Z72" s="113" t="s">
        <v>275</v>
      </c>
      <c r="AA72" s="114"/>
      <c r="AB72" s="3"/>
      <c r="AC72" s="5"/>
      <c r="AD72" s="5"/>
      <c r="AE72" s="5"/>
    </row>
    <row r="73" spans="1:31" s="466" customFormat="1" ht="36" customHeight="1">
      <c r="A73" s="462">
        <v>45219</v>
      </c>
      <c r="B73" s="134" t="s">
        <v>6058</v>
      </c>
      <c r="C73" s="49">
        <v>6</v>
      </c>
      <c r="D73" s="30" t="s">
        <v>112</v>
      </c>
      <c r="E73" s="33" t="s">
        <v>3447</v>
      </c>
      <c r="F73" s="30" t="s">
        <v>6059</v>
      </c>
      <c r="G73" s="63">
        <v>860.28</v>
      </c>
      <c r="H73" s="63">
        <v>0.67</v>
      </c>
      <c r="I73" s="30" t="s">
        <v>52</v>
      </c>
      <c r="J73" s="18" t="s">
        <v>3447</v>
      </c>
      <c r="K73" s="19">
        <v>804</v>
      </c>
      <c r="L73" s="18" t="s">
        <v>3447</v>
      </c>
      <c r="M73" s="19">
        <v>804</v>
      </c>
      <c r="N73" s="63" t="s">
        <v>5872</v>
      </c>
      <c r="O73" s="63"/>
      <c r="P73" s="49" t="s">
        <v>5922</v>
      </c>
      <c r="Q73" s="106">
        <v>1200</v>
      </c>
      <c r="R73" s="107" t="s">
        <v>206</v>
      </c>
      <c r="S73" s="20">
        <v>0.67</v>
      </c>
      <c r="T73" s="66">
        <v>804</v>
      </c>
      <c r="U73" s="108">
        <v>0</v>
      </c>
      <c r="V73" s="108">
        <f t="shared" si="30"/>
        <v>804</v>
      </c>
      <c r="W73" s="50" t="s">
        <v>6060</v>
      </c>
      <c r="X73" s="86">
        <v>24404</v>
      </c>
      <c r="Y73" s="128">
        <v>24405</v>
      </c>
      <c r="Z73" s="128" t="s">
        <v>6061</v>
      </c>
      <c r="AA73" s="136" t="s">
        <v>1201</v>
      </c>
      <c r="AB73" s="512"/>
    </row>
    <row r="74" spans="1:31">
      <c r="A74" s="453">
        <v>45223</v>
      </c>
      <c r="B74" s="101" t="s">
        <v>6062</v>
      </c>
      <c r="C74" s="67">
        <v>5</v>
      </c>
      <c r="D74" s="14" t="s">
        <v>60</v>
      </c>
      <c r="E74" s="15" t="s">
        <v>6063</v>
      </c>
      <c r="F74" s="14" t="s">
        <v>6064</v>
      </c>
      <c r="G74" s="16">
        <v>16000</v>
      </c>
      <c r="H74" s="16">
        <v>1500</v>
      </c>
      <c r="I74" s="14" t="s">
        <v>52</v>
      </c>
      <c r="J74" s="15" t="s">
        <v>6063</v>
      </c>
      <c r="K74" s="19">
        <v>15782.5</v>
      </c>
      <c r="L74" s="15" t="s">
        <v>6063</v>
      </c>
      <c r="M74" s="19">
        <v>15782.5</v>
      </c>
      <c r="N74" s="16" t="s">
        <v>5872</v>
      </c>
      <c r="O74" s="16"/>
      <c r="P74" s="67"/>
      <c r="Q74" s="106">
        <v>10</v>
      </c>
      <c r="R74" s="107" t="s">
        <v>663</v>
      </c>
      <c r="S74" s="20">
        <v>1475</v>
      </c>
      <c r="T74" s="66">
        <v>14750</v>
      </c>
      <c r="U74" s="108">
        <f t="shared" si="24"/>
        <v>1032.5</v>
      </c>
      <c r="V74" s="108">
        <f t="shared" si="25"/>
        <v>15782.5</v>
      </c>
      <c r="W74" s="50" t="s">
        <v>245</v>
      </c>
      <c r="X74" s="51">
        <v>24419</v>
      </c>
      <c r="Y74" s="113">
        <v>24419</v>
      </c>
      <c r="Z74" s="113" t="s">
        <v>5887</v>
      </c>
      <c r="AA74" s="114" t="s">
        <v>4411</v>
      </c>
      <c r="AB74" s="3"/>
      <c r="AC74" s="5"/>
      <c r="AD74" s="5"/>
      <c r="AE74" s="5"/>
    </row>
    <row r="75" spans="1:31">
      <c r="A75" s="453">
        <v>45226</v>
      </c>
      <c r="B75" s="101" t="s">
        <v>6065</v>
      </c>
      <c r="C75" s="14" t="s">
        <v>275</v>
      </c>
      <c r="D75" s="14" t="s">
        <v>147</v>
      </c>
      <c r="E75" s="15" t="s">
        <v>4854</v>
      </c>
      <c r="F75" s="14" t="s">
        <v>6066</v>
      </c>
      <c r="G75" s="16">
        <v>3424</v>
      </c>
      <c r="H75" s="16"/>
      <c r="I75" s="14" t="s">
        <v>275</v>
      </c>
      <c r="J75" s="18" t="s">
        <v>4854</v>
      </c>
      <c r="K75" s="19">
        <v>3424</v>
      </c>
      <c r="L75" s="18" t="s">
        <v>4854</v>
      </c>
      <c r="M75" s="19">
        <v>3424</v>
      </c>
      <c r="N75" s="16" t="s">
        <v>5872</v>
      </c>
      <c r="O75" s="16"/>
      <c r="P75" s="67"/>
      <c r="Q75" s="106">
        <v>1</v>
      </c>
      <c r="R75" s="107" t="s">
        <v>101</v>
      </c>
      <c r="S75" s="20"/>
      <c r="T75" s="66">
        <v>3200</v>
      </c>
      <c r="U75" s="108">
        <f t="shared" si="24"/>
        <v>224</v>
      </c>
      <c r="V75" s="108">
        <f t="shared" si="25"/>
        <v>3424</v>
      </c>
      <c r="W75" s="50" t="s">
        <v>275</v>
      </c>
      <c r="X75" s="51">
        <v>24404</v>
      </c>
      <c r="Y75" s="113">
        <v>24404</v>
      </c>
      <c r="Z75" s="113" t="s">
        <v>275</v>
      </c>
      <c r="AA75" s="114" t="s">
        <v>5977</v>
      </c>
      <c r="AB75" s="3"/>
      <c r="AC75" s="5"/>
      <c r="AD75" s="5"/>
      <c r="AE75" s="5"/>
    </row>
    <row r="76" spans="1:31">
      <c r="A76" s="453">
        <v>45226</v>
      </c>
      <c r="B76" s="101" t="s">
        <v>6067</v>
      </c>
      <c r="C76" s="14" t="s">
        <v>275</v>
      </c>
      <c r="D76" s="14" t="s">
        <v>147</v>
      </c>
      <c r="E76" s="15" t="s">
        <v>436</v>
      </c>
      <c r="F76" s="14" t="s">
        <v>437</v>
      </c>
      <c r="G76" s="16">
        <v>1701.3</v>
      </c>
      <c r="H76" s="16"/>
      <c r="I76" s="14" t="s">
        <v>275</v>
      </c>
      <c r="J76" s="18" t="s">
        <v>436</v>
      </c>
      <c r="K76" s="19">
        <v>1701.3</v>
      </c>
      <c r="L76" s="18" t="s">
        <v>436</v>
      </c>
      <c r="M76" s="19">
        <v>1701.3</v>
      </c>
      <c r="N76" s="16" t="s">
        <v>5872</v>
      </c>
      <c r="O76" s="16"/>
      <c r="P76" s="67"/>
      <c r="Q76" s="106">
        <v>3</v>
      </c>
      <c r="R76" s="107" t="s">
        <v>101</v>
      </c>
      <c r="S76" s="20"/>
      <c r="T76" s="66">
        <v>1590</v>
      </c>
      <c r="U76" s="108">
        <f t="shared" si="14"/>
        <v>111.3</v>
      </c>
      <c r="V76" s="108">
        <f t="shared" si="15"/>
        <v>1701.3</v>
      </c>
      <c r="W76" s="50" t="s">
        <v>275</v>
      </c>
      <c r="X76" s="51">
        <v>24404</v>
      </c>
      <c r="Y76" s="113">
        <v>24404</v>
      </c>
      <c r="Z76" s="113" t="s">
        <v>275</v>
      </c>
      <c r="AA76" s="114" t="s">
        <v>5977</v>
      </c>
      <c r="AB76" s="3"/>
      <c r="AC76" s="5"/>
      <c r="AD76" s="5"/>
      <c r="AE76" s="5"/>
    </row>
    <row r="77" spans="1:31" s="383" customFormat="1" ht="27">
      <c r="A77" s="456"/>
      <c r="B77" s="368" t="s">
        <v>6068</v>
      </c>
      <c r="C77" s="369"/>
      <c r="D77" s="370"/>
      <c r="E77" s="371"/>
      <c r="F77" s="521" t="s">
        <v>454</v>
      </c>
      <c r="G77" s="372"/>
      <c r="H77" s="372"/>
      <c r="I77" s="370"/>
      <c r="J77" s="373"/>
      <c r="K77" s="374"/>
      <c r="L77" s="373"/>
      <c r="M77" s="374"/>
      <c r="N77" s="372"/>
      <c r="O77" s="372"/>
      <c r="P77" s="369"/>
      <c r="Q77" s="375"/>
      <c r="R77" s="376"/>
      <c r="S77" s="377"/>
      <c r="T77" s="378"/>
      <c r="U77" s="378">
        <f t="shared" ref="U77:U98" si="35">T77*7/100</f>
        <v>0</v>
      </c>
      <c r="V77" s="378">
        <f t="shared" ref="V77:V116" si="36">T77+U77</f>
        <v>0</v>
      </c>
      <c r="W77" s="379"/>
      <c r="X77" s="380"/>
      <c r="Y77" s="381"/>
      <c r="Z77" s="381"/>
      <c r="AA77" s="381"/>
      <c r="AB77" s="382"/>
    </row>
    <row r="78" spans="1:31">
      <c r="A78" s="453">
        <v>45226</v>
      </c>
      <c r="B78" s="101" t="s">
        <v>6069</v>
      </c>
      <c r="C78" s="14" t="s">
        <v>275</v>
      </c>
      <c r="D78" s="14" t="s">
        <v>147</v>
      </c>
      <c r="E78" s="15" t="s">
        <v>4854</v>
      </c>
      <c r="F78" s="14" t="s">
        <v>6070</v>
      </c>
      <c r="G78" s="16">
        <v>22898</v>
      </c>
      <c r="H78" s="16"/>
      <c r="I78" s="14" t="s">
        <v>275</v>
      </c>
      <c r="J78" s="18" t="s">
        <v>4854</v>
      </c>
      <c r="K78" s="19">
        <v>22898</v>
      </c>
      <c r="L78" s="18" t="s">
        <v>4854</v>
      </c>
      <c r="M78" s="19">
        <v>22898</v>
      </c>
      <c r="N78" s="16" t="s">
        <v>5872</v>
      </c>
      <c r="O78" s="16"/>
      <c r="P78" s="67"/>
      <c r="Q78" s="106">
        <v>4</v>
      </c>
      <c r="R78" s="107" t="s">
        <v>2300</v>
      </c>
      <c r="S78" s="20"/>
      <c r="T78" s="66">
        <v>21400</v>
      </c>
      <c r="U78" s="108">
        <f t="shared" si="35"/>
        <v>1498</v>
      </c>
      <c r="V78" s="108">
        <f t="shared" si="36"/>
        <v>22898</v>
      </c>
      <c r="W78" s="50" t="s">
        <v>275</v>
      </c>
      <c r="X78" s="51">
        <v>24404</v>
      </c>
      <c r="Y78" s="113">
        <v>24404</v>
      </c>
      <c r="Z78" s="113" t="s">
        <v>275</v>
      </c>
      <c r="AA78" s="114" t="s">
        <v>5977</v>
      </c>
      <c r="AB78" s="3"/>
      <c r="AC78" s="5"/>
      <c r="AD78" s="5"/>
      <c r="AE78" s="5"/>
    </row>
    <row r="79" spans="1:31">
      <c r="A79" s="453">
        <v>45226</v>
      </c>
      <c r="B79" s="101" t="s">
        <v>6071</v>
      </c>
      <c r="C79" s="14" t="s">
        <v>275</v>
      </c>
      <c r="D79" s="14" t="s">
        <v>147</v>
      </c>
      <c r="E79" s="15" t="s">
        <v>4854</v>
      </c>
      <c r="F79" s="14" t="s">
        <v>6072</v>
      </c>
      <c r="G79" s="16">
        <v>5778</v>
      </c>
      <c r="H79" s="16"/>
      <c r="I79" s="14" t="s">
        <v>275</v>
      </c>
      <c r="J79" s="18" t="s">
        <v>4854</v>
      </c>
      <c r="K79" s="19">
        <v>5778</v>
      </c>
      <c r="L79" s="18" t="s">
        <v>4854</v>
      </c>
      <c r="M79" s="19">
        <v>5778</v>
      </c>
      <c r="N79" s="16" t="s">
        <v>5872</v>
      </c>
      <c r="O79" s="16"/>
      <c r="P79" s="67"/>
      <c r="Q79" s="106">
        <v>3</v>
      </c>
      <c r="R79" s="107" t="s">
        <v>101</v>
      </c>
      <c r="S79" s="20"/>
      <c r="T79" s="66">
        <v>5400</v>
      </c>
      <c r="U79" s="108">
        <f t="shared" si="35"/>
        <v>378</v>
      </c>
      <c r="V79" s="108">
        <f t="shared" si="36"/>
        <v>5778</v>
      </c>
      <c r="W79" s="50" t="s">
        <v>275</v>
      </c>
      <c r="X79" s="51">
        <v>24404</v>
      </c>
      <c r="Y79" s="113">
        <v>24404</v>
      </c>
      <c r="Z79" s="113" t="s">
        <v>275</v>
      </c>
      <c r="AA79" s="114" t="s">
        <v>5977</v>
      </c>
      <c r="AB79" s="3"/>
      <c r="AC79" s="5"/>
      <c r="AD79" s="5"/>
      <c r="AE79" s="5"/>
    </row>
    <row r="80" spans="1:31" ht="48">
      <c r="A80" s="488">
        <v>45229</v>
      </c>
      <c r="B80" s="101" t="s">
        <v>6073</v>
      </c>
      <c r="C80" s="14" t="s">
        <v>275</v>
      </c>
      <c r="D80" s="14" t="s">
        <v>112</v>
      </c>
      <c r="E80" s="15" t="s">
        <v>347</v>
      </c>
      <c r="F80" s="14" t="s">
        <v>6074</v>
      </c>
      <c r="G80" s="16">
        <v>25915.4</v>
      </c>
      <c r="H80" s="16"/>
      <c r="I80" s="14" t="s">
        <v>275</v>
      </c>
      <c r="J80" s="18" t="s">
        <v>347</v>
      </c>
      <c r="K80" s="19">
        <v>25915.4</v>
      </c>
      <c r="L80" s="18" t="s">
        <v>347</v>
      </c>
      <c r="M80" s="19">
        <v>25915.4</v>
      </c>
      <c r="N80" s="16" t="s">
        <v>5872</v>
      </c>
      <c r="O80" s="16"/>
      <c r="P80" s="67"/>
      <c r="Q80" s="106">
        <v>8</v>
      </c>
      <c r="R80" s="107" t="s">
        <v>101</v>
      </c>
      <c r="S80" s="20"/>
      <c r="T80" s="66">
        <v>24220</v>
      </c>
      <c r="U80" s="108">
        <f t="shared" si="35"/>
        <v>1695.4</v>
      </c>
      <c r="V80" s="108">
        <f t="shared" si="36"/>
        <v>25915.4</v>
      </c>
      <c r="W80" s="50" t="s">
        <v>275</v>
      </c>
      <c r="X80" s="51">
        <v>24407</v>
      </c>
      <c r="Y80" s="113">
        <v>24407</v>
      </c>
      <c r="Z80" s="113" t="s">
        <v>275</v>
      </c>
      <c r="AA80" s="114" t="s">
        <v>5977</v>
      </c>
      <c r="AB80" s="3"/>
      <c r="AC80" s="5"/>
      <c r="AD80" s="5"/>
      <c r="AE80" s="5"/>
    </row>
    <row r="81" spans="1:31">
      <c r="A81" s="569">
        <v>45231</v>
      </c>
      <c r="B81" s="101" t="s">
        <v>6075</v>
      </c>
      <c r="C81" s="14" t="s">
        <v>7243</v>
      </c>
      <c r="D81" s="14" t="s">
        <v>49</v>
      </c>
      <c r="E81" s="15" t="s">
        <v>7244</v>
      </c>
      <c r="F81" s="14" t="s">
        <v>7245</v>
      </c>
      <c r="G81" s="16">
        <v>38520</v>
      </c>
      <c r="H81" s="16"/>
      <c r="I81" s="14" t="s">
        <v>275</v>
      </c>
      <c r="J81" s="15" t="s">
        <v>7244</v>
      </c>
      <c r="K81" s="16">
        <v>38520</v>
      </c>
      <c r="L81" s="15" t="s">
        <v>7244</v>
      </c>
      <c r="M81" s="16">
        <v>38520</v>
      </c>
      <c r="N81" s="16" t="s">
        <v>5872</v>
      </c>
      <c r="O81" s="16"/>
      <c r="P81" s="67"/>
      <c r="Q81" s="106">
        <v>1</v>
      </c>
      <c r="R81" s="107" t="s">
        <v>101</v>
      </c>
      <c r="S81" s="16">
        <v>38520</v>
      </c>
      <c r="T81" s="66">
        <v>36000</v>
      </c>
      <c r="U81" s="66">
        <f t="shared" si="35"/>
        <v>2520</v>
      </c>
      <c r="V81" s="66">
        <f t="shared" si="36"/>
        <v>38520</v>
      </c>
      <c r="W81" s="50" t="s">
        <v>7243</v>
      </c>
      <c r="X81" s="51">
        <v>24410</v>
      </c>
      <c r="Y81" s="113">
        <v>24410</v>
      </c>
      <c r="Z81" s="113" t="s">
        <v>275</v>
      </c>
      <c r="AA81" s="114" t="s">
        <v>5977</v>
      </c>
      <c r="AB81" s="3"/>
      <c r="AC81" s="5"/>
      <c r="AD81" s="5"/>
      <c r="AE81" s="5"/>
    </row>
    <row r="82" spans="1:31">
      <c r="A82" s="569">
        <v>45231</v>
      </c>
      <c r="B82" s="101" t="s">
        <v>6076</v>
      </c>
      <c r="C82" s="67">
        <v>4</v>
      </c>
      <c r="D82" s="14" t="s">
        <v>60</v>
      </c>
      <c r="E82" s="15" t="s">
        <v>398</v>
      </c>
      <c r="F82" s="14" t="s">
        <v>399</v>
      </c>
      <c r="G82" s="16">
        <v>179760</v>
      </c>
      <c r="H82" s="16">
        <v>4200</v>
      </c>
      <c r="I82" s="14" t="s">
        <v>52</v>
      </c>
      <c r="J82" s="15" t="s">
        <v>398</v>
      </c>
      <c r="K82" s="19">
        <v>179760</v>
      </c>
      <c r="L82" s="15" t="s">
        <v>398</v>
      </c>
      <c r="M82" s="19">
        <v>179760</v>
      </c>
      <c r="N82" s="16" t="s">
        <v>5872</v>
      </c>
      <c r="O82" s="16"/>
      <c r="P82" s="67"/>
      <c r="Q82" s="106">
        <v>40</v>
      </c>
      <c r="R82" s="107" t="s">
        <v>400</v>
      </c>
      <c r="S82" s="20">
        <v>4200</v>
      </c>
      <c r="T82" s="66">
        <v>168000</v>
      </c>
      <c r="U82" s="108">
        <f t="shared" si="35"/>
        <v>11760</v>
      </c>
      <c r="V82" s="108">
        <f t="shared" si="36"/>
        <v>179760</v>
      </c>
      <c r="W82" s="50" t="s">
        <v>6077</v>
      </c>
      <c r="X82" s="51">
        <v>24424</v>
      </c>
      <c r="Y82" s="113">
        <v>24432</v>
      </c>
      <c r="Z82" s="113" t="s">
        <v>6078</v>
      </c>
      <c r="AA82" s="114" t="s">
        <v>4491</v>
      </c>
      <c r="AB82" s="3"/>
      <c r="AC82" s="5"/>
      <c r="AD82" s="5"/>
      <c r="AE82" s="5"/>
    </row>
    <row r="83" spans="1:31" ht="48">
      <c r="A83" s="569">
        <v>45231</v>
      </c>
      <c r="B83" s="101" t="s">
        <v>6079</v>
      </c>
      <c r="C83" s="67">
        <v>4</v>
      </c>
      <c r="D83" s="14" t="s">
        <v>60</v>
      </c>
      <c r="E83" s="15" t="s">
        <v>197</v>
      </c>
      <c r="F83" s="14" t="s">
        <v>686</v>
      </c>
      <c r="G83" s="16">
        <v>21400</v>
      </c>
      <c r="H83" s="16">
        <v>1000</v>
      </c>
      <c r="I83" s="14" t="s">
        <v>52</v>
      </c>
      <c r="J83" s="18" t="s">
        <v>197</v>
      </c>
      <c r="K83" s="19">
        <v>21400</v>
      </c>
      <c r="L83" s="18" t="s">
        <v>197</v>
      </c>
      <c r="M83" s="19">
        <v>21400</v>
      </c>
      <c r="N83" s="16" t="s">
        <v>5872</v>
      </c>
      <c r="O83" s="16"/>
      <c r="P83" s="67"/>
      <c r="Q83" s="106">
        <v>20</v>
      </c>
      <c r="R83" s="107" t="s">
        <v>349</v>
      </c>
      <c r="S83" s="20">
        <v>1000</v>
      </c>
      <c r="T83" s="66">
        <v>20000</v>
      </c>
      <c r="U83" s="108">
        <f t="shared" si="35"/>
        <v>1400</v>
      </c>
      <c r="V83" s="108">
        <f t="shared" si="36"/>
        <v>21400</v>
      </c>
      <c r="W83" s="50" t="s">
        <v>6080</v>
      </c>
      <c r="X83" s="51">
        <v>24424</v>
      </c>
      <c r="Y83" s="113">
        <v>24427</v>
      </c>
      <c r="Z83" s="113" t="s">
        <v>6081</v>
      </c>
      <c r="AA83" s="114" t="s">
        <v>4491</v>
      </c>
      <c r="AB83" s="3"/>
      <c r="AC83" s="5"/>
      <c r="AD83" s="5"/>
      <c r="AE83" s="5"/>
    </row>
    <row r="84" spans="1:31">
      <c r="A84" s="569">
        <v>45231</v>
      </c>
      <c r="B84" s="101" t="s">
        <v>3220</v>
      </c>
      <c r="C84" s="67">
        <v>4</v>
      </c>
      <c r="D84" s="14" t="s">
        <v>60</v>
      </c>
      <c r="E84" s="15" t="s">
        <v>404</v>
      </c>
      <c r="F84" s="14" t="s">
        <v>6082</v>
      </c>
      <c r="G84" s="16">
        <v>51360</v>
      </c>
      <c r="H84" s="16">
        <v>40</v>
      </c>
      <c r="I84" s="14" t="s">
        <v>52</v>
      </c>
      <c r="J84" s="15" t="s">
        <v>404</v>
      </c>
      <c r="K84" s="19">
        <v>51360</v>
      </c>
      <c r="L84" s="15" t="s">
        <v>404</v>
      </c>
      <c r="M84" s="19">
        <v>51360</v>
      </c>
      <c r="N84" s="16" t="s">
        <v>5872</v>
      </c>
      <c r="O84" s="16"/>
      <c r="P84" s="67"/>
      <c r="Q84" s="106">
        <v>1200</v>
      </c>
      <c r="R84" s="107" t="s">
        <v>406</v>
      </c>
      <c r="S84" s="20">
        <v>40</v>
      </c>
      <c r="T84" s="66">
        <v>48000</v>
      </c>
      <c r="U84" s="108">
        <f t="shared" si="35"/>
        <v>3360</v>
      </c>
      <c r="V84" s="108">
        <f t="shared" si="36"/>
        <v>51360</v>
      </c>
      <c r="W84" s="50" t="s">
        <v>6083</v>
      </c>
      <c r="X84" s="51">
        <v>24424</v>
      </c>
      <c r="Y84" s="113">
        <v>24426</v>
      </c>
      <c r="Z84" s="113" t="s">
        <v>6084</v>
      </c>
      <c r="AA84" s="114" t="s">
        <v>4491</v>
      </c>
      <c r="AB84" s="3"/>
      <c r="AC84" s="5"/>
      <c r="AD84" s="5"/>
      <c r="AE84" s="5"/>
    </row>
    <row r="85" spans="1:31" ht="48">
      <c r="A85" s="569">
        <v>45231</v>
      </c>
      <c r="B85" s="101" t="s">
        <v>6085</v>
      </c>
      <c r="C85" s="67">
        <v>5</v>
      </c>
      <c r="D85" s="14" t="s">
        <v>60</v>
      </c>
      <c r="E85" s="15" t="s">
        <v>661</v>
      </c>
      <c r="F85" s="14" t="s">
        <v>6086</v>
      </c>
      <c r="G85" s="16">
        <v>59920</v>
      </c>
      <c r="H85" s="16">
        <v>56</v>
      </c>
      <c r="I85" s="14" t="s">
        <v>52</v>
      </c>
      <c r="J85" s="18" t="s">
        <v>661</v>
      </c>
      <c r="K85" s="19">
        <v>59920</v>
      </c>
      <c r="L85" s="18" t="s">
        <v>661</v>
      </c>
      <c r="M85" s="19">
        <v>59920</v>
      </c>
      <c r="N85" s="16" t="s">
        <v>5872</v>
      </c>
      <c r="O85" s="16"/>
      <c r="P85" s="67"/>
      <c r="Q85" s="106">
        <v>1000</v>
      </c>
      <c r="R85" s="107" t="s">
        <v>663</v>
      </c>
      <c r="S85" s="20">
        <v>56</v>
      </c>
      <c r="T85" s="66">
        <v>56000</v>
      </c>
      <c r="U85" s="108">
        <f t="shared" ref="U85:U97" si="37">T85*7/100</f>
        <v>3920</v>
      </c>
      <c r="V85" s="108">
        <f t="shared" ref="V85:V97" si="38">T85+U85</f>
        <v>59920</v>
      </c>
      <c r="W85" s="50" t="s">
        <v>6087</v>
      </c>
      <c r="X85" s="51">
        <v>24424</v>
      </c>
      <c r="Y85" s="113">
        <v>24438</v>
      </c>
      <c r="Z85" s="113" t="s">
        <v>6088</v>
      </c>
      <c r="AA85" s="114" t="s">
        <v>4045</v>
      </c>
      <c r="AB85" s="3"/>
      <c r="AC85" s="5"/>
      <c r="AD85" s="5"/>
      <c r="AE85" s="5"/>
    </row>
    <row r="86" spans="1:31">
      <c r="A86" s="569">
        <v>45231</v>
      </c>
      <c r="B86" s="101" t="s">
        <v>6089</v>
      </c>
      <c r="C86" s="67">
        <v>3</v>
      </c>
      <c r="D86" s="14" t="s">
        <v>60</v>
      </c>
      <c r="E86" s="15" t="s">
        <v>5876</v>
      </c>
      <c r="F86" s="14" t="s">
        <v>5877</v>
      </c>
      <c r="G86" s="16">
        <v>98975</v>
      </c>
      <c r="H86" s="16">
        <v>185</v>
      </c>
      <c r="I86" s="14" t="s">
        <v>52</v>
      </c>
      <c r="J86" s="15" t="s">
        <v>5876</v>
      </c>
      <c r="K86" s="16">
        <v>98975</v>
      </c>
      <c r="L86" s="15" t="s">
        <v>5876</v>
      </c>
      <c r="M86" s="16">
        <v>98975</v>
      </c>
      <c r="N86" s="16" t="s">
        <v>5872</v>
      </c>
      <c r="O86" s="16"/>
      <c r="P86" s="67"/>
      <c r="Q86" s="106">
        <v>500</v>
      </c>
      <c r="R86" s="107" t="s">
        <v>58</v>
      </c>
      <c r="S86" s="20">
        <v>185</v>
      </c>
      <c r="T86" s="66">
        <v>92500</v>
      </c>
      <c r="U86" s="108">
        <f t="shared" si="37"/>
        <v>6475</v>
      </c>
      <c r="V86" s="108">
        <f t="shared" si="38"/>
        <v>98975</v>
      </c>
      <c r="W86" s="50" t="s">
        <v>6090</v>
      </c>
      <c r="X86" s="51">
        <v>24418</v>
      </c>
      <c r="Y86" s="113">
        <v>24424</v>
      </c>
      <c r="Z86" s="113" t="s">
        <v>6091</v>
      </c>
      <c r="AA86" s="114" t="s">
        <v>1866</v>
      </c>
      <c r="AB86" s="3"/>
      <c r="AC86" s="5"/>
      <c r="AD86" s="5"/>
      <c r="AE86" s="5"/>
    </row>
    <row r="87" spans="1:31" ht="48">
      <c r="A87" s="488">
        <v>45231</v>
      </c>
      <c r="B87" s="101" t="s">
        <v>6092</v>
      </c>
      <c r="C87" s="67">
        <v>1</v>
      </c>
      <c r="D87" s="14" t="s">
        <v>60</v>
      </c>
      <c r="E87" s="15" t="s">
        <v>61</v>
      </c>
      <c r="F87" s="14" t="s">
        <v>6093</v>
      </c>
      <c r="G87" s="16">
        <v>188427</v>
      </c>
      <c r="H87" s="16">
        <v>3522</v>
      </c>
      <c r="I87" s="14" t="s">
        <v>52</v>
      </c>
      <c r="J87" s="18" t="s">
        <v>61</v>
      </c>
      <c r="K87" s="16">
        <v>188427</v>
      </c>
      <c r="L87" s="18" t="s">
        <v>61</v>
      </c>
      <c r="M87" s="16">
        <v>188427</v>
      </c>
      <c r="N87" s="16" t="s">
        <v>5872</v>
      </c>
      <c r="O87" s="16"/>
      <c r="P87" s="67"/>
      <c r="Q87" s="106">
        <v>50</v>
      </c>
      <c r="R87" s="107" t="s">
        <v>63</v>
      </c>
      <c r="S87" s="20">
        <v>3522</v>
      </c>
      <c r="T87" s="66">
        <v>176100</v>
      </c>
      <c r="U87" s="108">
        <f t="shared" si="37"/>
        <v>12327</v>
      </c>
      <c r="V87" s="108">
        <f t="shared" si="38"/>
        <v>188427</v>
      </c>
      <c r="W87" s="50" t="s">
        <v>6094</v>
      </c>
      <c r="X87" s="51">
        <v>24424</v>
      </c>
      <c r="Y87" s="113">
        <v>24427</v>
      </c>
      <c r="Z87" s="113" t="s">
        <v>6055</v>
      </c>
      <c r="AA87" s="114" t="s">
        <v>4997</v>
      </c>
      <c r="AB87" s="3"/>
      <c r="AC87" s="5"/>
      <c r="AD87" s="5"/>
      <c r="AE87" s="5"/>
    </row>
    <row r="88" spans="1:31" ht="48">
      <c r="A88" s="453">
        <v>45231</v>
      </c>
      <c r="B88" s="101" t="s">
        <v>6092</v>
      </c>
      <c r="C88" s="67">
        <v>1</v>
      </c>
      <c r="D88" s="14" t="s">
        <v>60</v>
      </c>
      <c r="E88" s="15" t="s">
        <v>61</v>
      </c>
      <c r="F88" s="14" t="s">
        <v>3065</v>
      </c>
      <c r="G88" s="16">
        <v>155203.5</v>
      </c>
      <c r="H88" s="16">
        <v>967</v>
      </c>
      <c r="I88" s="14" t="s">
        <v>52</v>
      </c>
      <c r="J88" s="18" t="s">
        <v>61</v>
      </c>
      <c r="K88" s="16">
        <v>155203.5</v>
      </c>
      <c r="L88" s="18" t="s">
        <v>61</v>
      </c>
      <c r="M88" s="16">
        <v>155203.5</v>
      </c>
      <c r="N88" s="16" t="s">
        <v>5872</v>
      </c>
      <c r="O88" s="16"/>
      <c r="P88" s="67"/>
      <c r="Q88" s="106">
        <v>150</v>
      </c>
      <c r="R88" s="107" t="s">
        <v>63</v>
      </c>
      <c r="S88" s="20">
        <v>967</v>
      </c>
      <c r="T88" s="66">
        <v>145050</v>
      </c>
      <c r="U88" s="108">
        <f t="shared" ref="U88:U89" si="39">T88*7/100</f>
        <v>10153.5</v>
      </c>
      <c r="V88" s="108">
        <f t="shared" ref="V88:V89" si="40">T88+U88</f>
        <v>155203.5</v>
      </c>
      <c r="W88" s="50" t="s">
        <v>6094</v>
      </c>
      <c r="X88" s="51">
        <v>24424</v>
      </c>
      <c r="Y88" s="113">
        <v>24427</v>
      </c>
      <c r="Z88" s="113" t="s">
        <v>6055</v>
      </c>
      <c r="AA88" s="114" t="s">
        <v>4997</v>
      </c>
      <c r="AB88" s="3"/>
      <c r="AC88" s="5"/>
      <c r="AD88" s="5"/>
      <c r="AE88" s="5"/>
    </row>
    <row r="89" spans="1:31" ht="48">
      <c r="A89" s="453">
        <v>45231</v>
      </c>
      <c r="B89" s="101" t="s">
        <v>6092</v>
      </c>
      <c r="C89" s="67">
        <v>1</v>
      </c>
      <c r="D89" s="14" t="s">
        <v>60</v>
      </c>
      <c r="E89" s="15" t="s">
        <v>61</v>
      </c>
      <c r="F89" s="14" t="s">
        <v>3061</v>
      </c>
      <c r="G89" s="16">
        <v>79608</v>
      </c>
      <c r="H89" s="16">
        <v>1240</v>
      </c>
      <c r="I89" s="14" t="s">
        <v>52</v>
      </c>
      <c r="J89" s="18" t="s">
        <v>61</v>
      </c>
      <c r="K89" s="16">
        <v>79608</v>
      </c>
      <c r="L89" s="18" t="s">
        <v>61</v>
      </c>
      <c r="M89" s="16">
        <v>79608</v>
      </c>
      <c r="N89" s="16" t="s">
        <v>5872</v>
      </c>
      <c r="O89" s="16"/>
      <c r="P89" s="67"/>
      <c r="Q89" s="106">
        <v>60</v>
      </c>
      <c r="R89" s="107" t="s">
        <v>63</v>
      </c>
      <c r="S89" s="20">
        <v>1240</v>
      </c>
      <c r="T89" s="66">
        <v>74400</v>
      </c>
      <c r="U89" s="108">
        <f t="shared" si="39"/>
        <v>5208</v>
      </c>
      <c r="V89" s="108">
        <f t="shared" si="40"/>
        <v>79608</v>
      </c>
      <c r="W89" s="50" t="s">
        <v>6094</v>
      </c>
      <c r="X89" s="51">
        <v>24424</v>
      </c>
      <c r="Y89" s="113">
        <v>24427</v>
      </c>
      <c r="Z89" s="113" t="s">
        <v>6055</v>
      </c>
      <c r="AA89" s="114" t="s">
        <v>4997</v>
      </c>
      <c r="AB89" s="3"/>
      <c r="AC89" s="5"/>
      <c r="AD89" s="5"/>
      <c r="AE89" s="5"/>
    </row>
    <row r="90" spans="1:31" s="363" customFormat="1">
      <c r="A90" s="455"/>
      <c r="B90" s="208" t="s">
        <v>6095</v>
      </c>
      <c r="C90" s="206"/>
      <c r="D90" s="209"/>
      <c r="E90" s="162"/>
      <c r="F90" s="209" t="s">
        <v>454</v>
      </c>
      <c r="G90" s="210"/>
      <c r="H90" s="210"/>
      <c r="I90" s="209"/>
      <c r="J90" s="212"/>
      <c r="K90" s="214"/>
      <c r="L90" s="212"/>
      <c r="M90" s="214"/>
      <c r="N90" s="210"/>
      <c r="O90" s="210"/>
      <c r="P90" s="206"/>
      <c r="Q90" s="215"/>
      <c r="R90" s="216"/>
      <c r="S90" s="217"/>
      <c r="T90" s="218"/>
      <c r="U90" s="218">
        <f t="shared" si="37"/>
        <v>0</v>
      </c>
      <c r="V90" s="218">
        <f t="shared" si="38"/>
        <v>0</v>
      </c>
      <c r="W90" s="213"/>
      <c r="X90" s="219"/>
      <c r="Y90" s="220"/>
      <c r="Z90" s="220"/>
      <c r="AA90" s="220"/>
      <c r="AB90" s="221"/>
    </row>
    <row r="91" spans="1:31">
      <c r="A91" s="453">
        <v>45232</v>
      </c>
      <c r="B91" s="101" t="s">
        <v>6096</v>
      </c>
      <c r="C91" s="14" t="s">
        <v>275</v>
      </c>
      <c r="D91" s="14" t="s">
        <v>147</v>
      </c>
      <c r="E91" s="15" t="s">
        <v>436</v>
      </c>
      <c r="F91" s="14" t="s">
        <v>437</v>
      </c>
      <c r="G91" s="16">
        <v>2600.1</v>
      </c>
      <c r="H91" s="16"/>
      <c r="I91" s="14" t="s">
        <v>275</v>
      </c>
      <c r="J91" s="18" t="s">
        <v>436</v>
      </c>
      <c r="K91" s="19">
        <v>2600.1</v>
      </c>
      <c r="L91" s="18" t="s">
        <v>436</v>
      </c>
      <c r="M91" s="19">
        <v>2600.1</v>
      </c>
      <c r="N91" s="16" t="s">
        <v>5872</v>
      </c>
      <c r="O91" s="16"/>
      <c r="P91" s="67"/>
      <c r="Q91" s="106">
        <v>4</v>
      </c>
      <c r="R91" s="107" t="s">
        <v>101</v>
      </c>
      <c r="S91" s="20"/>
      <c r="T91" s="66">
        <v>2430</v>
      </c>
      <c r="U91" s="108">
        <f t="shared" si="37"/>
        <v>170.1</v>
      </c>
      <c r="V91" s="108">
        <f t="shared" si="38"/>
        <v>2600.1</v>
      </c>
      <c r="W91" s="50" t="s">
        <v>275</v>
      </c>
      <c r="X91" s="51">
        <v>24411</v>
      </c>
      <c r="Y91" s="113">
        <v>24411</v>
      </c>
      <c r="Z91" s="113" t="s">
        <v>275</v>
      </c>
      <c r="AA91" s="114"/>
      <c r="AB91" s="3"/>
      <c r="AC91" s="5"/>
      <c r="AD91" s="5"/>
      <c r="AE91" s="5"/>
    </row>
    <row r="92" spans="1:31">
      <c r="A92" s="453">
        <v>45232</v>
      </c>
      <c r="B92" s="101" t="s">
        <v>6097</v>
      </c>
      <c r="C92" s="67">
        <v>4</v>
      </c>
      <c r="D92" s="14" t="s">
        <v>60</v>
      </c>
      <c r="E92" s="15" t="s">
        <v>5757</v>
      </c>
      <c r="F92" s="14" t="s">
        <v>6098</v>
      </c>
      <c r="G92" s="16">
        <v>5585.4</v>
      </c>
      <c r="H92" s="16">
        <v>1740</v>
      </c>
      <c r="I92" s="14" t="s">
        <v>52</v>
      </c>
      <c r="J92" s="15" t="s">
        <v>5757</v>
      </c>
      <c r="K92" s="19">
        <v>5103.8999999999996</v>
      </c>
      <c r="L92" s="15" t="s">
        <v>5757</v>
      </c>
      <c r="M92" s="19">
        <v>5103.8999999999996</v>
      </c>
      <c r="N92" s="16" t="s">
        <v>5872</v>
      </c>
      <c r="O92" s="16"/>
      <c r="P92" s="67"/>
      <c r="Q92" s="106">
        <v>3</v>
      </c>
      <c r="R92" s="107" t="s">
        <v>1422</v>
      </c>
      <c r="S92" s="20">
        <v>1590</v>
      </c>
      <c r="T92" s="66">
        <v>4770</v>
      </c>
      <c r="U92" s="108">
        <f t="shared" si="37"/>
        <v>333.9</v>
      </c>
      <c r="V92" s="108">
        <f t="shared" si="38"/>
        <v>5103.8999999999996</v>
      </c>
      <c r="W92" s="50" t="s">
        <v>6099</v>
      </c>
      <c r="X92" s="51">
        <v>24424</v>
      </c>
      <c r="Y92" s="113">
        <v>24425</v>
      </c>
      <c r="Z92" s="113" t="s">
        <v>6100</v>
      </c>
      <c r="AA92" s="114" t="s">
        <v>4491</v>
      </c>
      <c r="AB92" s="3"/>
      <c r="AC92" s="5"/>
      <c r="AD92" s="5"/>
      <c r="AE92" s="5"/>
    </row>
    <row r="93" spans="1:31">
      <c r="A93" s="453">
        <v>45232</v>
      </c>
      <c r="B93" s="101" t="s">
        <v>6097</v>
      </c>
      <c r="C93" s="67">
        <v>4</v>
      </c>
      <c r="D93" s="14" t="s">
        <v>60</v>
      </c>
      <c r="E93" s="15" t="s">
        <v>5757</v>
      </c>
      <c r="F93" s="14" t="s">
        <v>6101</v>
      </c>
      <c r="G93" s="16">
        <v>7704</v>
      </c>
      <c r="H93" s="16">
        <v>1200</v>
      </c>
      <c r="I93" s="14" t="s">
        <v>52</v>
      </c>
      <c r="J93" s="15" t="s">
        <v>5757</v>
      </c>
      <c r="K93" s="19">
        <v>6741</v>
      </c>
      <c r="L93" s="15" t="s">
        <v>5757</v>
      </c>
      <c r="M93" s="19">
        <v>6741</v>
      </c>
      <c r="N93" s="16" t="s">
        <v>5872</v>
      </c>
      <c r="O93" s="16"/>
      <c r="P93" s="67"/>
      <c r="Q93" s="106">
        <v>6</v>
      </c>
      <c r="R93" s="107" t="s">
        <v>1422</v>
      </c>
      <c r="S93" s="20">
        <v>1050</v>
      </c>
      <c r="T93" s="66">
        <v>6300</v>
      </c>
      <c r="U93" s="108">
        <f t="shared" ref="U93:U96" si="41">T93*7/100</f>
        <v>441</v>
      </c>
      <c r="V93" s="108">
        <f t="shared" ref="V93:V96" si="42">T93+U93</f>
        <v>6741</v>
      </c>
      <c r="W93" s="50" t="s">
        <v>6099</v>
      </c>
      <c r="X93" s="51">
        <v>24424</v>
      </c>
      <c r="Y93" s="113">
        <v>24425</v>
      </c>
      <c r="Z93" s="113" t="s">
        <v>6100</v>
      </c>
      <c r="AA93" s="114" t="s">
        <v>4491</v>
      </c>
      <c r="AB93" s="3"/>
      <c r="AC93" s="5"/>
      <c r="AD93" s="5"/>
      <c r="AE93" s="5"/>
    </row>
    <row r="94" spans="1:31">
      <c r="A94" s="453">
        <v>45232</v>
      </c>
      <c r="B94" s="101" t="s">
        <v>6097</v>
      </c>
      <c r="C94" s="67">
        <v>4</v>
      </c>
      <c r="D94" s="14" t="s">
        <v>60</v>
      </c>
      <c r="E94" s="15" t="s">
        <v>5757</v>
      </c>
      <c r="F94" s="14" t="s">
        <v>6102</v>
      </c>
      <c r="G94" s="16">
        <v>11170.8</v>
      </c>
      <c r="H94" s="16">
        <v>1740</v>
      </c>
      <c r="I94" s="14" t="s">
        <v>52</v>
      </c>
      <c r="J94" s="15" t="s">
        <v>5757</v>
      </c>
      <c r="K94" s="19">
        <v>10207.799999999999</v>
      </c>
      <c r="L94" s="15" t="s">
        <v>5757</v>
      </c>
      <c r="M94" s="19">
        <v>10207.799999999999</v>
      </c>
      <c r="N94" s="16" t="s">
        <v>5872</v>
      </c>
      <c r="O94" s="16"/>
      <c r="P94" s="67"/>
      <c r="Q94" s="106">
        <v>6</v>
      </c>
      <c r="R94" s="107" t="s">
        <v>5758</v>
      </c>
      <c r="S94" s="20">
        <v>1590</v>
      </c>
      <c r="T94" s="66">
        <v>9540</v>
      </c>
      <c r="U94" s="108">
        <f t="shared" si="41"/>
        <v>667.8</v>
      </c>
      <c r="V94" s="108">
        <f t="shared" si="42"/>
        <v>10207.799999999999</v>
      </c>
      <c r="W94" s="50" t="s">
        <v>6099</v>
      </c>
      <c r="X94" s="51">
        <v>24424</v>
      </c>
      <c r="Y94" s="113">
        <v>24425</v>
      </c>
      <c r="Z94" s="113" t="s">
        <v>6100</v>
      </c>
      <c r="AA94" s="114" t="s">
        <v>4491</v>
      </c>
      <c r="AB94" s="3"/>
      <c r="AC94" s="5"/>
      <c r="AD94" s="5"/>
      <c r="AE94" s="5"/>
    </row>
    <row r="95" spans="1:31">
      <c r="A95" s="453">
        <v>45232</v>
      </c>
      <c r="B95" s="101" t="s">
        <v>6097</v>
      </c>
      <c r="C95" s="67">
        <v>4</v>
      </c>
      <c r="D95" s="14" t="s">
        <v>60</v>
      </c>
      <c r="E95" s="15" t="s">
        <v>5757</v>
      </c>
      <c r="F95" s="14" t="s">
        <v>6103</v>
      </c>
      <c r="G95" s="16">
        <v>4494</v>
      </c>
      <c r="H95" s="16">
        <v>2100</v>
      </c>
      <c r="I95" s="14" t="s">
        <v>52</v>
      </c>
      <c r="J95" s="15" t="s">
        <v>5757</v>
      </c>
      <c r="K95" s="19">
        <v>3210</v>
      </c>
      <c r="L95" s="15" t="s">
        <v>5757</v>
      </c>
      <c r="M95" s="19">
        <v>3210</v>
      </c>
      <c r="N95" s="16" t="s">
        <v>5872</v>
      </c>
      <c r="O95" s="16"/>
      <c r="P95" s="67"/>
      <c r="Q95" s="106">
        <v>2</v>
      </c>
      <c r="R95" s="107" t="s">
        <v>1422</v>
      </c>
      <c r="S95" s="20">
        <v>1500</v>
      </c>
      <c r="T95" s="66">
        <v>3000</v>
      </c>
      <c r="U95" s="108">
        <f t="shared" si="41"/>
        <v>210</v>
      </c>
      <c r="V95" s="108">
        <f t="shared" si="42"/>
        <v>3210</v>
      </c>
      <c r="W95" s="50" t="s">
        <v>6099</v>
      </c>
      <c r="X95" s="51">
        <v>24424</v>
      </c>
      <c r="Y95" s="113">
        <v>24425</v>
      </c>
      <c r="Z95" s="113" t="s">
        <v>6100</v>
      </c>
      <c r="AA95" s="114" t="s">
        <v>4491</v>
      </c>
      <c r="AB95" s="3"/>
      <c r="AC95" s="5"/>
      <c r="AD95" s="5"/>
      <c r="AE95" s="5"/>
    </row>
    <row r="96" spans="1:31">
      <c r="A96" s="453">
        <v>45232</v>
      </c>
      <c r="B96" s="101" t="s">
        <v>6097</v>
      </c>
      <c r="C96" s="67">
        <v>4</v>
      </c>
      <c r="D96" s="14" t="s">
        <v>60</v>
      </c>
      <c r="E96" s="15" t="s">
        <v>5757</v>
      </c>
      <c r="F96" s="14" t="s">
        <v>6104</v>
      </c>
      <c r="G96" s="16"/>
      <c r="H96" s="16">
        <v>1650</v>
      </c>
      <c r="I96" s="14" t="s">
        <v>52</v>
      </c>
      <c r="J96" s="15" t="s">
        <v>5757</v>
      </c>
      <c r="K96" s="19">
        <v>12519</v>
      </c>
      <c r="L96" s="15" t="s">
        <v>5757</v>
      </c>
      <c r="M96" s="19">
        <v>12519</v>
      </c>
      <c r="N96" s="16" t="s">
        <v>5872</v>
      </c>
      <c r="O96" s="16"/>
      <c r="P96" s="67"/>
      <c r="Q96" s="106">
        <v>6</v>
      </c>
      <c r="R96" s="107" t="s">
        <v>5758</v>
      </c>
      <c r="S96" s="20">
        <v>1950</v>
      </c>
      <c r="T96" s="66">
        <v>11700</v>
      </c>
      <c r="U96" s="108">
        <f t="shared" si="41"/>
        <v>819</v>
      </c>
      <c r="V96" s="108">
        <f t="shared" si="42"/>
        <v>12519</v>
      </c>
      <c r="W96" s="50" t="s">
        <v>6099</v>
      </c>
      <c r="X96" s="51">
        <v>24424</v>
      </c>
      <c r="Y96" s="113">
        <v>24425</v>
      </c>
      <c r="Z96" s="113" t="s">
        <v>6100</v>
      </c>
      <c r="AA96" s="114" t="s">
        <v>4491</v>
      </c>
      <c r="AB96" s="3"/>
      <c r="AC96" s="5"/>
      <c r="AD96" s="5"/>
      <c r="AE96" s="5"/>
    </row>
    <row r="97" spans="1:31">
      <c r="A97" s="453">
        <v>45236</v>
      </c>
      <c r="B97" s="101" t="s">
        <v>6105</v>
      </c>
      <c r="C97" s="67">
        <v>7</v>
      </c>
      <c r="D97" s="14" t="s">
        <v>31</v>
      </c>
      <c r="E97" s="15" t="s">
        <v>6106</v>
      </c>
      <c r="F97" s="14" t="s">
        <v>6107</v>
      </c>
      <c r="G97" s="16">
        <v>798000</v>
      </c>
      <c r="H97" s="16"/>
      <c r="I97" s="14" t="s">
        <v>644</v>
      </c>
      <c r="J97" s="15" t="s">
        <v>6106</v>
      </c>
      <c r="K97" s="19">
        <v>648000</v>
      </c>
      <c r="L97" s="15" t="s">
        <v>6106</v>
      </c>
      <c r="M97" s="19">
        <v>648000</v>
      </c>
      <c r="N97" s="16" t="s">
        <v>5872</v>
      </c>
      <c r="O97" s="16"/>
      <c r="P97" s="67"/>
      <c r="Q97" s="106">
        <v>1</v>
      </c>
      <c r="R97" s="107" t="s">
        <v>35</v>
      </c>
      <c r="S97" s="20"/>
      <c r="T97" s="66">
        <v>50467.29</v>
      </c>
      <c r="U97" s="108">
        <f t="shared" si="37"/>
        <v>3532.7103000000002</v>
      </c>
      <c r="V97" s="108">
        <f t="shared" si="38"/>
        <v>54000.0003</v>
      </c>
      <c r="W97" s="50" t="s">
        <v>36</v>
      </c>
      <c r="X97" s="51">
        <v>24378</v>
      </c>
      <c r="Y97" s="113">
        <v>24417</v>
      </c>
      <c r="Z97" s="113" t="s">
        <v>6108</v>
      </c>
      <c r="AA97" s="114" t="s">
        <v>6109</v>
      </c>
      <c r="AB97" s="3"/>
      <c r="AC97" s="5"/>
      <c r="AD97" s="5"/>
      <c r="AE97" s="5"/>
    </row>
    <row r="98" spans="1:31">
      <c r="A98" s="453">
        <v>45236</v>
      </c>
      <c r="B98" s="101" t="s">
        <v>6110</v>
      </c>
      <c r="C98" s="67" t="s">
        <v>6862</v>
      </c>
      <c r="D98" s="14" t="s">
        <v>3478</v>
      </c>
      <c r="E98" s="15" t="s">
        <v>6863</v>
      </c>
      <c r="F98" s="14" t="s">
        <v>6861</v>
      </c>
      <c r="G98" s="16">
        <v>5885</v>
      </c>
      <c r="H98" s="16">
        <v>5885</v>
      </c>
      <c r="I98" s="14" t="s">
        <v>6989</v>
      </c>
      <c r="J98" s="18" t="s">
        <v>6987</v>
      </c>
      <c r="K98" s="63">
        <v>5885</v>
      </c>
      <c r="L98" s="18" t="s">
        <v>6987</v>
      </c>
      <c r="M98" s="63">
        <v>5885</v>
      </c>
      <c r="N98" s="16" t="s">
        <v>6967</v>
      </c>
      <c r="O98" s="16"/>
      <c r="P98" s="67"/>
      <c r="Q98" s="106">
        <v>1</v>
      </c>
      <c r="R98" s="107" t="s">
        <v>35</v>
      </c>
      <c r="S98" s="20">
        <v>5500</v>
      </c>
      <c r="T98" s="66">
        <v>5500</v>
      </c>
      <c r="U98" s="108">
        <f t="shared" si="35"/>
        <v>385</v>
      </c>
      <c r="V98" s="108">
        <f t="shared" si="36"/>
        <v>5885</v>
      </c>
      <c r="W98" s="50" t="s">
        <v>36</v>
      </c>
      <c r="X98" s="51">
        <v>24369</v>
      </c>
      <c r="Y98" s="113">
        <v>24417</v>
      </c>
      <c r="Z98" s="113" t="s">
        <v>6411</v>
      </c>
      <c r="AA98" s="114" t="s">
        <v>6988</v>
      </c>
      <c r="AB98" s="3"/>
      <c r="AC98" s="5"/>
      <c r="AD98" s="5"/>
      <c r="AE98" s="5"/>
    </row>
    <row r="99" spans="1:31">
      <c r="A99" s="453">
        <v>45236</v>
      </c>
      <c r="B99" s="101" t="s">
        <v>6111</v>
      </c>
      <c r="C99" s="67" t="s">
        <v>6862</v>
      </c>
      <c r="D99" s="14" t="s">
        <v>1779</v>
      </c>
      <c r="E99" s="15" t="s">
        <v>6864</v>
      </c>
      <c r="F99" s="14" t="s">
        <v>6865</v>
      </c>
      <c r="G99" s="16">
        <v>62300</v>
      </c>
      <c r="H99" s="16">
        <v>62300</v>
      </c>
      <c r="I99" s="14" t="s">
        <v>6989</v>
      </c>
      <c r="J99" s="18" t="s">
        <v>6864</v>
      </c>
      <c r="K99" s="63">
        <v>62300</v>
      </c>
      <c r="L99" s="18" t="s">
        <v>6864</v>
      </c>
      <c r="M99" s="63">
        <v>62300</v>
      </c>
      <c r="N99" s="16" t="s">
        <v>6967</v>
      </c>
      <c r="O99" s="16"/>
      <c r="P99" s="67"/>
      <c r="Q99" s="106">
        <v>1</v>
      </c>
      <c r="R99" s="107" t="s">
        <v>7054</v>
      </c>
      <c r="S99" s="20">
        <v>62300</v>
      </c>
      <c r="T99" s="66"/>
      <c r="U99" s="108">
        <f t="shared" ref="U99:U103" si="43">T99*7/100</f>
        <v>0</v>
      </c>
      <c r="V99" s="108">
        <f t="shared" ref="V99:V104" si="44">T99+U99</f>
        <v>0</v>
      </c>
      <c r="W99" s="50" t="s">
        <v>36</v>
      </c>
      <c r="X99" s="51">
        <v>24379</v>
      </c>
      <c r="Y99" s="113">
        <v>24417</v>
      </c>
      <c r="Z99" s="113" t="s">
        <v>6405</v>
      </c>
      <c r="AA99" s="114" t="s">
        <v>6990</v>
      </c>
      <c r="AB99" s="3"/>
      <c r="AC99" s="5"/>
      <c r="AD99" s="5"/>
      <c r="AE99" s="5"/>
    </row>
    <row r="100" spans="1:31" ht="48">
      <c r="A100" s="453">
        <v>45236</v>
      </c>
      <c r="B100" s="101" t="s">
        <v>6112</v>
      </c>
      <c r="C100" s="67">
        <v>4</v>
      </c>
      <c r="D100" s="14" t="s">
        <v>60</v>
      </c>
      <c r="E100" s="15" t="s">
        <v>661</v>
      </c>
      <c r="F100" s="14" t="s">
        <v>6113</v>
      </c>
      <c r="G100" s="16"/>
      <c r="H100" s="16">
        <v>11.5</v>
      </c>
      <c r="I100" s="14" t="s">
        <v>52</v>
      </c>
      <c r="J100" s="18" t="s">
        <v>661</v>
      </c>
      <c r="K100" s="19">
        <v>56175</v>
      </c>
      <c r="L100" s="18" t="s">
        <v>661</v>
      </c>
      <c r="M100" s="19">
        <v>56175</v>
      </c>
      <c r="N100" s="16" t="s">
        <v>5872</v>
      </c>
      <c r="O100" s="16"/>
      <c r="P100" s="67"/>
      <c r="Q100" s="106">
        <v>5250</v>
      </c>
      <c r="R100" s="107" t="s">
        <v>256</v>
      </c>
      <c r="S100" s="20">
        <v>10</v>
      </c>
      <c r="T100" s="66">
        <v>52500</v>
      </c>
      <c r="U100" s="108">
        <f t="shared" si="43"/>
        <v>3675</v>
      </c>
      <c r="V100" s="108">
        <f t="shared" si="44"/>
        <v>56175</v>
      </c>
      <c r="W100" s="50" t="s">
        <v>6114</v>
      </c>
      <c r="X100" s="51">
        <v>24424</v>
      </c>
      <c r="Y100" s="113">
        <v>24438</v>
      </c>
      <c r="Z100" s="113" t="s">
        <v>6115</v>
      </c>
      <c r="AA100" s="114" t="s">
        <v>4050</v>
      </c>
      <c r="AB100" s="3"/>
      <c r="AC100" s="5"/>
      <c r="AD100" s="5"/>
      <c r="AE100" s="5"/>
    </row>
    <row r="101" spans="1:31" ht="48">
      <c r="A101" s="453">
        <v>45236</v>
      </c>
      <c r="B101" s="101" t="s">
        <v>6112</v>
      </c>
      <c r="C101" s="67">
        <v>4</v>
      </c>
      <c r="D101" s="14" t="s">
        <v>60</v>
      </c>
      <c r="E101" s="15" t="s">
        <v>661</v>
      </c>
      <c r="F101" s="14" t="s">
        <v>6116</v>
      </c>
      <c r="G101" s="16"/>
      <c r="H101" s="16">
        <v>10.5</v>
      </c>
      <c r="I101" s="14" t="s">
        <v>52</v>
      </c>
      <c r="J101" s="18" t="s">
        <v>661</v>
      </c>
      <c r="K101" s="19">
        <v>50557.5</v>
      </c>
      <c r="L101" s="18" t="s">
        <v>661</v>
      </c>
      <c r="M101" s="19">
        <v>50557.5</v>
      </c>
      <c r="N101" s="16" t="s">
        <v>5872</v>
      </c>
      <c r="O101" s="16"/>
      <c r="P101" s="67"/>
      <c r="Q101" s="106">
        <v>5250</v>
      </c>
      <c r="R101" s="107" t="s">
        <v>256</v>
      </c>
      <c r="S101" s="20">
        <v>9</v>
      </c>
      <c r="T101" s="66">
        <v>47250</v>
      </c>
      <c r="U101" s="108">
        <f t="shared" ref="U101" si="45">T101*7/100</f>
        <v>3307.5</v>
      </c>
      <c r="V101" s="108">
        <f t="shared" ref="V101" si="46">T101+U101</f>
        <v>50557.5</v>
      </c>
      <c r="W101" s="50" t="s">
        <v>6114</v>
      </c>
      <c r="X101" s="51">
        <v>24424</v>
      </c>
      <c r="Y101" s="113">
        <v>24438</v>
      </c>
      <c r="Z101" s="113" t="s">
        <v>6115</v>
      </c>
      <c r="AA101" s="114" t="s">
        <v>4050</v>
      </c>
      <c r="AB101" s="3"/>
      <c r="AC101" s="5"/>
      <c r="AD101" s="5"/>
      <c r="AE101" s="5"/>
    </row>
    <row r="102" spans="1:31" ht="48">
      <c r="A102" s="453">
        <v>45236</v>
      </c>
      <c r="B102" s="101" t="s">
        <v>6117</v>
      </c>
      <c r="C102" s="67">
        <v>6</v>
      </c>
      <c r="D102" s="14" t="s">
        <v>112</v>
      </c>
      <c r="E102" s="15" t="s">
        <v>197</v>
      </c>
      <c r="F102" s="14" t="s">
        <v>6118</v>
      </c>
      <c r="G102" s="16">
        <v>10700</v>
      </c>
      <c r="H102" s="16">
        <v>0.2</v>
      </c>
      <c r="I102" s="14" t="s">
        <v>52</v>
      </c>
      <c r="J102" s="18" t="s">
        <v>197</v>
      </c>
      <c r="K102" s="19">
        <v>10700</v>
      </c>
      <c r="L102" s="18" t="s">
        <v>197</v>
      </c>
      <c r="M102" s="19">
        <v>10700</v>
      </c>
      <c r="N102" s="16" t="s">
        <v>5872</v>
      </c>
      <c r="O102" s="16"/>
      <c r="P102" s="67" t="s">
        <v>6119</v>
      </c>
      <c r="Q102" s="106">
        <v>50000</v>
      </c>
      <c r="R102" s="107" t="s">
        <v>58</v>
      </c>
      <c r="S102" s="20">
        <v>0.2</v>
      </c>
      <c r="T102" s="66">
        <v>10000</v>
      </c>
      <c r="U102" s="108">
        <f t="shared" si="43"/>
        <v>700</v>
      </c>
      <c r="V102" s="108">
        <f t="shared" si="44"/>
        <v>10700</v>
      </c>
      <c r="W102" s="50" t="s">
        <v>6120</v>
      </c>
      <c r="X102" s="51">
        <v>24418</v>
      </c>
      <c r="Y102" s="113">
        <v>24424</v>
      </c>
      <c r="Z102" s="113" t="s">
        <v>6121</v>
      </c>
      <c r="AA102" s="114" t="s">
        <v>5037</v>
      </c>
      <c r="AB102" s="3"/>
      <c r="AC102" s="5"/>
      <c r="AD102" s="5"/>
      <c r="AE102" s="5"/>
    </row>
    <row r="103" spans="1:31" ht="48">
      <c r="A103" s="453">
        <v>45236</v>
      </c>
      <c r="B103" s="101" t="s">
        <v>6122</v>
      </c>
      <c r="C103" s="67">
        <v>6</v>
      </c>
      <c r="D103" s="14" t="s">
        <v>112</v>
      </c>
      <c r="E103" s="15" t="s">
        <v>197</v>
      </c>
      <c r="F103" s="14" t="s">
        <v>6123</v>
      </c>
      <c r="G103" s="16">
        <v>53928</v>
      </c>
      <c r="H103" s="16">
        <v>0.4</v>
      </c>
      <c r="I103" s="14" t="s">
        <v>52</v>
      </c>
      <c r="J103" s="18" t="s">
        <v>197</v>
      </c>
      <c r="K103" s="19">
        <v>53928</v>
      </c>
      <c r="L103" s="18" t="s">
        <v>197</v>
      </c>
      <c r="M103" s="19">
        <v>53928</v>
      </c>
      <c r="N103" s="16" t="s">
        <v>5872</v>
      </c>
      <c r="O103" s="16"/>
      <c r="P103" s="67" t="s">
        <v>6124</v>
      </c>
      <c r="Q103" s="106">
        <v>126000</v>
      </c>
      <c r="R103" s="107" t="s">
        <v>53</v>
      </c>
      <c r="S103" s="20">
        <v>0.4</v>
      </c>
      <c r="T103" s="66">
        <v>50400</v>
      </c>
      <c r="U103" s="108">
        <f t="shared" si="43"/>
        <v>3528</v>
      </c>
      <c r="V103" s="108">
        <f t="shared" si="44"/>
        <v>53928</v>
      </c>
      <c r="W103" s="50" t="s">
        <v>6125</v>
      </c>
      <c r="X103" s="51">
        <v>24425</v>
      </c>
      <c r="Y103" s="113">
        <v>24426</v>
      </c>
      <c r="Z103" s="113" t="s">
        <v>6126</v>
      </c>
      <c r="AA103" s="114" t="s">
        <v>5071</v>
      </c>
      <c r="AB103" s="3"/>
      <c r="AC103" s="5"/>
      <c r="AD103" s="5"/>
      <c r="AE103" s="5"/>
    </row>
    <row r="104" spans="1:31">
      <c r="A104" s="453">
        <v>45236</v>
      </c>
      <c r="B104" s="101" t="s">
        <v>3263</v>
      </c>
      <c r="C104" s="67">
        <v>6</v>
      </c>
      <c r="D104" s="14" t="s">
        <v>147</v>
      </c>
      <c r="E104" s="15" t="s">
        <v>620</v>
      </c>
      <c r="F104" s="14" t="s">
        <v>6127</v>
      </c>
      <c r="G104" s="16">
        <v>912.84</v>
      </c>
      <c r="H104" s="16">
        <v>7.4999999999999997E-2</v>
      </c>
      <c r="I104" s="14" t="s">
        <v>52</v>
      </c>
      <c r="J104" s="18" t="s">
        <v>620</v>
      </c>
      <c r="K104" s="19">
        <v>853.12</v>
      </c>
      <c r="L104" s="18" t="s">
        <v>620</v>
      </c>
      <c r="M104" s="19">
        <v>853.12</v>
      </c>
      <c r="N104" s="16" t="s">
        <v>5872</v>
      </c>
      <c r="O104" s="16"/>
      <c r="P104" s="67" t="s">
        <v>6128</v>
      </c>
      <c r="Q104" s="106">
        <v>11375</v>
      </c>
      <c r="R104" s="107" t="s">
        <v>301</v>
      </c>
      <c r="S104" s="20">
        <v>7.4999999999999997E-2</v>
      </c>
      <c r="T104" s="66">
        <v>853.12</v>
      </c>
      <c r="U104" s="108">
        <v>0</v>
      </c>
      <c r="V104" s="108">
        <f t="shared" si="44"/>
        <v>853.12</v>
      </c>
      <c r="W104" s="50" t="s">
        <v>6129</v>
      </c>
      <c r="X104" s="51">
        <v>24419</v>
      </c>
      <c r="Y104" s="113">
        <v>24433</v>
      </c>
      <c r="Z104" s="113" t="s">
        <v>6130</v>
      </c>
      <c r="AA104" s="114" t="s">
        <v>5912</v>
      </c>
      <c r="AB104" s="3"/>
      <c r="AC104" s="5"/>
      <c r="AD104" s="5"/>
      <c r="AE104" s="5"/>
    </row>
    <row r="105" spans="1:31" ht="48">
      <c r="A105" s="453">
        <v>45237</v>
      </c>
      <c r="B105" s="101" t="s">
        <v>6131</v>
      </c>
      <c r="C105" s="67">
        <v>6</v>
      </c>
      <c r="D105" s="14" t="s">
        <v>112</v>
      </c>
      <c r="E105" s="15" t="s">
        <v>5984</v>
      </c>
      <c r="F105" s="14" t="s">
        <v>6132</v>
      </c>
      <c r="G105" s="16">
        <v>94160</v>
      </c>
      <c r="H105" s="16">
        <v>4.4000000000000004</v>
      </c>
      <c r="I105" s="14" t="s">
        <v>52</v>
      </c>
      <c r="J105" s="18" t="s">
        <v>5984</v>
      </c>
      <c r="K105" s="19">
        <v>94160</v>
      </c>
      <c r="L105" s="18" t="s">
        <v>5984</v>
      </c>
      <c r="M105" s="19">
        <v>94160</v>
      </c>
      <c r="N105" s="16" t="s">
        <v>5872</v>
      </c>
      <c r="O105" s="16"/>
      <c r="P105" s="67" t="s">
        <v>6133</v>
      </c>
      <c r="Q105" s="106">
        <v>10000</v>
      </c>
      <c r="R105" s="107" t="s">
        <v>293</v>
      </c>
      <c r="S105" s="20">
        <v>4.4000000000000004</v>
      </c>
      <c r="T105" s="66">
        <v>44000</v>
      </c>
      <c r="U105" s="108">
        <f t="shared" ref="U105:U111" si="47">T105*7/100</f>
        <v>3080</v>
      </c>
      <c r="V105" s="108">
        <f t="shared" ref="V105:V113" si="48">T105+U105</f>
        <v>47080</v>
      </c>
      <c r="W105" s="50" t="s">
        <v>6134</v>
      </c>
      <c r="X105" s="51">
        <v>24426</v>
      </c>
      <c r="Y105" s="113">
        <v>24434</v>
      </c>
      <c r="Z105" s="113" t="s">
        <v>6135</v>
      </c>
      <c r="AA105" s="114" t="s">
        <v>6136</v>
      </c>
      <c r="AB105" s="3" t="s">
        <v>314</v>
      </c>
      <c r="AC105" s="5"/>
      <c r="AD105" s="5"/>
      <c r="AE105" s="5"/>
    </row>
    <row r="106" spans="1:31">
      <c r="A106" s="453"/>
      <c r="B106" s="101"/>
      <c r="C106" s="67"/>
      <c r="D106" s="14"/>
      <c r="E106" s="15"/>
      <c r="F106" s="14"/>
      <c r="G106" s="16"/>
      <c r="H106" s="16"/>
      <c r="I106" s="14"/>
      <c r="J106" s="18"/>
      <c r="K106" s="63"/>
      <c r="L106" s="18"/>
      <c r="M106" s="63"/>
      <c r="N106" s="16"/>
      <c r="O106" s="16"/>
      <c r="P106" s="67" t="s">
        <v>6133</v>
      </c>
      <c r="Q106" s="106">
        <v>10000</v>
      </c>
      <c r="R106" s="107" t="s">
        <v>293</v>
      </c>
      <c r="S106" s="20">
        <v>4.4000000000000004</v>
      </c>
      <c r="T106" s="66">
        <v>44000</v>
      </c>
      <c r="U106" s="108">
        <f t="shared" ref="U106" si="49">T106*7/100</f>
        <v>3080</v>
      </c>
      <c r="V106" s="108">
        <f t="shared" ref="V106" si="50">T106+U106</f>
        <v>47080</v>
      </c>
      <c r="W106" s="50" t="s">
        <v>6134</v>
      </c>
      <c r="X106" s="51">
        <v>24426</v>
      </c>
      <c r="Y106" s="113">
        <v>24438</v>
      </c>
      <c r="Z106" s="113" t="s">
        <v>6137</v>
      </c>
      <c r="AA106" s="114" t="s">
        <v>6136</v>
      </c>
      <c r="AB106" s="3" t="s">
        <v>551</v>
      </c>
      <c r="AC106" s="5"/>
      <c r="AD106" s="5"/>
      <c r="AE106" s="5"/>
    </row>
    <row r="107" spans="1:31">
      <c r="A107" s="453">
        <v>24419</v>
      </c>
      <c r="B107" s="101" t="s">
        <v>6138</v>
      </c>
      <c r="C107" s="67">
        <v>4</v>
      </c>
      <c r="D107" s="14" t="s">
        <v>60</v>
      </c>
      <c r="E107" s="15" t="s">
        <v>6139</v>
      </c>
      <c r="F107" s="14" t="s">
        <v>6140</v>
      </c>
      <c r="G107" s="16">
        <v>1100</v>
      </c>
      <c r="H107" s="16">
        <v>90</v>
      </c>
      <c r="I107" s="14" t="s">
        <v>245</v>
      </c>
      <c r="J107" s="15" t="s">
        <v>6139</v>
      </c>
      <c r="K107" s="19">
        <v>816</v>
      </c>
      <c r="L107" s="15" t="s">
        <v>6139</v>
      </c>
      <c r="M107" s="19">
        <v>816</v>
      </c>
      <c r="N107" s="16" t="s">
        <v>5872</v>
      </c>
      <c r="O107" s="16"/>
      <c r="P107" s="67"/>
      <c r="Q107" s="106">
        <v>12</v>
      </c>
      <c r="R107" s="107" t="s">
        <v>349</v>
      </c>
      <c r="S107" s="20">
        <v>68</v>
      </c>
      <c r="T107" s="66">
        <v>816</v>
      </c>
      <c r="U107" s="108">
        <v>0</v>
      </c>
      <c r="V107" s="108">
        <f t="shared" si="48"/>
        <v>816</v>
      </c>
      <c r="W107" s="50" t="s">
        <v>245</v>
      </c>
      <c r="X107" s="51">
        <v>24428</v>
      </c>
      <c r="Y107" s="113">
        <v>24428</v>
      </c>
      <c r="Z107" s="113" t="s">
        <v>6141</v>
      </c>
      <c r="AA107" s="114" t="s">
        <v>4050</v>
      </c>
      <c r="AB107" s="3"/>
      <c r="AC107" s="5"/>
      <c r="AD107" s="5"/>
      <c r="AE107" s="5"/>
    </row>
    <row r="108" spans="1:31">
      <c r="A108" s="453">
        <v>24419</v>
      </c>
      <c r="B108" s="101" t="s">
        <v>6142</v>
      </c>
      <c r="C108" s="67">
        <v>4</v>
      </c>
      <c r="D108" s="14" t="s">
        <v>60</v>
      </c>
      <c r="E108" s="15" t="s">
        <v>4194</v>
      </c>
      <c r="F108" s="14" t="s">
        <v>6143</v>
      </c>
      <c r="G108" s="16">
        <v>347.75</v>
      </c>
      <c r="H108" s="16">
        <v>65</v>
      </c>
      <c r="I108" s="14" t="s">
        <v>52</v>
      </c>
      <c r="J108" s="15" t="s">
        <v>4194</v>
      </c>
      <c r="K108" s="19">
        <v>321</v>
      </c>
      <c r="L108" s="15" t="s">
        <v>4194</v>
      </c>
      <c r="M108" s="19">
        <v>321</v>
      </c>
      <c r="N108" s="16" t="s">
        <v>5872</v>
      </c>
      <c r="O108" s="16"/>
      <c r="P108" s="67"/>
      <c r="Q108" s="106">
        <v>5</v>
      </c>
      <c r="R108" s="107" t="s">
        <v>355</v>
      </c>
      <c r="S108" s="20">
        <v>60</v>
      </c>
      <c r="T108" s="66">
        <v>300</v>
      </c>
      <c r="U108" s="108">
        <f t="shared" si="47"/>
        <v>21</v>
      </c>
      <c r="V108" s="108">
        <f t="shared" si="48"/>
        <v>321</v>
      </c>
      <c r="W108" s="50" t="s">
        <v>6144</v>
      </c>
      <c r="X108" s="51">
        <v>24426</v>
      </c>
      <c r="Y108" s="113">
        <v>24432</v>
      </c>
      <c r="Z108" s="113" t="s">
        <v>6145</v>
      </c>
      <c r="AA108" s="114" t="s">
        <v>4050</v>
      </c>
      <c r="AB108" s="3"/>
      <c r="AC108" s="5"/>
      <c r="AD108" s="5"/>
      <c r="AE108" s="5"/>
    </row>
    <row r="109" spans="1:31">
      <c r="A109" s="453">
        <v>24419</v>
      </c>
      <c r="B109" s="101" t="s">
        <v>6142</v>
      </c>
      <c r="C109" s="67">
        <v>4</v>
      </c>
      <c r="D109" s="14" t="s">
        <v>60</v>
      </c>
      <c r="E109" s="15" t="s">
        <v>4194</v>
      </c>
      <c r="F109" s="14" t="s">
        <v>6146</v>
      </c>
      <c r="G109" s="16">
        <v>347.75</v>
      </c>
      <c r="H109" s="16">
        <v>65</v>
      </c>
      <c r="I109" s="14" t="s">
        <v>52</v>
      </c>
      <c r="J109" s="15" t="s">
        <v>4194</v>
      </c>
      <c r="K109" s="19">
        <v>321</v>
      </c>
      <c r="L109" s="15" t="s">
        <v>4194</v>
      </c>
      <c r="M109" s="19">
        <v>321</v>
      </c>
      <c r="N109" s="16" t="s">
        <v>5872</v>
      </c>
      <c r="O109" s="16"/>
      <c r="P109" s="67"/>
      <c r="Q109" s="106">
        <v>5</v>
      </c>
      <c r="R109" s="107" t="s">
        <v>355</v>
      </c>
      <c r="S109" s="20">
        <v>60</v>
      </c>
      <c r="T109" s="66">
        <v>300</v>
      </c>
      <c r="U109" s="108">
        <f t="shared" ref="U109" si="51">T109*7/100</f>
        <v>21</v>
      </c>
      <c r="V109" s="108">
        <f t="shared" ref="V109" si="52">T109+U109</f>
        <v>321</v>
      </c>
      <c r="W109" s="50" t="s">
        <v>6144</v>
      </c>
      <c r="X109" s="51">
        <v>24426</v>
      </c>
      <c r="Y109" s="113">
        <v>24432</v>
      </c>
      <c r="Z109" s="113" t="s">
        <v>6145</v>
      </c>
      <c r="AA109" s="114" t="s">
        <v>4050</v>
      </c>
      <c r="AB109" s="3"/>
      <c r="AC109" s="5"/>
      <c r="AD109" s="5"/>
      <c r="AE109" s="5"/>
    </row>
    <row r="110" spans="1:31">
      <c r="A110" s="453">
        <v>45238</v>
      </c>
      <c r="B110" s="101" t="s">
        <v>6147</v>
      </c>
      <c r="C110" s="67">
        <v>5</v>
      </c>
      <c r="D110" s="14" t="s">
        <v>60</v>
      </c>
      <c r="E110" s="15" t="s">
        <v>4194</v>
      </c>
      <c r="F110" s="14" t="s">
        <v>6148</v>
      </c>
      <c r="G110" s="16">
        <v>2985.3</v>
      </c>
      <c r="H110" s="16">
        <v>279</v>
      </c>
      <c r="I110" s="14" t="s">
        <v>52</v>
      </c>
      <c r="J110" s="18" t="s">
        <v>4194</v>
      </c>
      <c r="K110" s="19">
        <v>2461</v>
      </c>
      <c r="L110" s="18" t="s">
        <v>4194</v>
      </c>
      <c r="M110" s="19">
        <v>2461</v>
      </c>
      <c r="N110" s="16" t="s">
        <v>5872</v>
      </c>
      <c r="O110" s="16"/>
      <c r="P110" s="67"/>
      <c r="Q110" s="106">
        <v>10</v>
      </c>
      <c r="R110" s="107" t="s">
        <v>1241</v>
      </c>
      <c r="S110" s="20">
        <v>230</v>
      </c>
      <c r="T110" s="66">
        <v>2300</v>
      </c>
      <c r="U110" s="108">
        <f t="shared" si="47"/>
        <v>161</v>
      </c>
      <c r="V110" s="108">
        <f t="shared" si="48"/>
        <v>2461</v>
      </c>
      <c r="W110" s="50" t="s">
        <v>6149</v>
      </c>
      <c r="X110" s="51">
        <v>24425</v>
      </c>
      <c r="Y110" s="113">
        <v>24445</v>
      </c>
      <c r="Z110" s="113" t="s">
        <v>6150</v>
      </c>
      <c r="AA110" s="114" t="s">
        <v>4050</v>
      </c>
      <c r="AB110" s="3"/>
      <c r="AC110" s="5"/>
      <c r="AD110" s="5"/>
      <c r="AE110" s="5"/>
    </row>
    <row r="111" spans="1:31" ht="48">
      <c r="A111" s="453">
        <v>45238</v>
      </c>
      <c r="B111" s="101" t="s">
        <v>6151</v>
      </c>
      <c r="C111" s="67">
        <v>4</v>
      </c>
      <c r="D111" s="14" t="s">
        <v>60</v>
      </c>
      <c r="E111" s="15" t="s">
        <v>369</v>
      </c>
      <c r="F111" s="14" t="s">
        <v>6152</v>
      </c>
      <c r="G111" s="16">
        <v>3809.2</v>
      </c>
      <c r="H111" s="16">
        <v>89</v>
      </c>
      <c r="I111" s="14" t="s">
        <v>52</v>
      </c>
      <c r="J111" s="18" t="s">
        <v>369</v>
      </c>
      <c r="K111" s="19">
        <v>3210</v>
      </c>
      <c r="L111" s="18" t="s">
        <v>369</v>
      </c>
      <c r="M111" s="19">
        <v>3210</v>
      </c>
      <c r="N111" s="16" t="s">
        <v>5872</v>
      </c>
      <c r="O111" s="16"/>
      <c r="P111" s="67"/>
      <c r="Q111" s="106">
        <v>40</v>
      </c>
      <c r="R111" s="107" t="s">
        <v>1241</v>
      </c>
      <c r="S111" s="20">
        <v>75</v>
      </c>
      <c r="T111" s="66">
        <v>3000</v>
      </c>
      <c r="U111" s="108">
        <f t="shared" si="47"/>
        <v>210</v>
      </c>
      <c r="V111" s="108">
        <f t="shared" si="48"/>
        <v>3210</v>
      </c>
      <c r="W111" s="50" t="s">
        <v>6153</v>
      </c>
      <c r="X111" s="51">
        <v>24425</v>
      </c>
      <c r="Y111" s="113">
        <v>24434</v>
      </c>
      <c r="Z111" s="113" t="s">
        <v>6154</v>
      </c>
      <c r="AA111" s="114" t="s">
        <v>4050</v>
      </c>
      <c r="AB111" s="3"/>
      <c r="AC111" s="5"/>
      <c r="AD111" s="5"/>
      <c r="AE111" s="5"/>
    </row>
    <row r="112" spans="1:31">
      <c r="A112" s="453">
        <v>45238</v>
      </c>
      <c r="B112" s="101" t="s">
        <v>6155</v>
      </c>
      <c r="C112" s="67" t="s">
        <v>410</v>
      </c>
      <c r="D112" s="14" t="s">
        <v>31</v>
      </c>
      <c r="E112" s="15" t="s">
        <v>6156</v>
      </c>
      <c r="F112" s="14" t="s">
        <v>6157</v>
      </c>
      <c r="G112" s="16">
        <v>20000</v>
      </c>
      <c r="H112" s="16">
        <v>5000</v>
      </c>
      <c r="I112" s="14" t="s">
        <v>245</v>
      </c>
      <c r="J112" s="15" t="s">
        <v>6156</v>
      </c>
      <c r="K112" s="19">
        <v>18800</v>
      </c>
      <c r="L112" s="15" t="s">
        <v>6156</v>
      </c>
      <c r="M112" s="19">
        <v>18800</v>
      </c>
      <c r="N112" s="16" t="s">
        <v>5872</v>
      </c>
      <c r="O112" s="16"/>
      <c r="P112" s="67"/>
      <c r="Q112" s="106">
        <v>4</v>
      </c>
      <c r="R112" s="107" t="s">
        <v>6158</v>
      </c>
      <c r="S112" s="20">
        <v>4700</v>
      </c>
      <c r="T112" s="66">
        <v>18800</v>
      </c>
      <c r="U112" s="108"/>
      <c r="V112" s="108">
        <f t="shared" si="48"/>
        <v>18800</v>
      </c>
      <c r="W112" s="50" t="s">
        <v>245</v>
      </c>
      <c r="X112" s="51">
        <v>24419</v>
      </c>
      <c r="Y112" s="113">
        <v>24419</v>
      </c>
      <c r="Z112" s="113" t="s">
        <v>6159</v>
      </c>
      <c r="AA112" s="114" t="s">
        <v>6160</v>
      </c>
      <c r="AB112" s="3"/>
      <c r="AC112" s="5"/>
      <c r="AD112" s="5"/>
      <c r="AE112" s="5"/>
    </row>
    <row r="113" spans="1:31">
      <c r="A113" s="453">
        <v>45238</v>
      </c>
      <c r="B113" s="101" t="s">
        <v>6161</v>
      </c>
      <c r="C113" s="67" t="s">
        <v>36</v>
      </c>
      <c r="D113" s="14" t="s">
        <v>758</v>
      </c>
      <c r="E113" s="15" t="s">
        <v>6397</v>
      </c>
      <c r="F113" s="14" t="s">
        <v>6398</v>
      </c>
      <c r="G113" s="16">
        <v>500000</v>
      </c>
      <c r="H113" s="16"/>
      <c r="I113" s="14" t="s">
        <v>52</v>
      </c>
      <c r="J113" s="15" t="s">
        <v>6397</v>
      </c>
      <c r="K113" s="19">
        <v>6356.74</v>
      </c>
      <c r="L113" s="15" t="s">
        <v>6397</v>
      </c>
      <c r="M113" s="19">
        <v>6356.74</v>
      </c>
      <c r="N113" s="16" t="s">
        <v>5872</v>
      </c>
      <c r="O113" s="16"/>
      <c r="P113" s="67"/>
      <c r="Q113" s="106">
        <v>11</v>
      </c>
      <c r="R113" s="107" t="s">
        <v>276</v>
      </c>
      <c r="S113" s="20"/>
      <c r="T113" s="66">
        <v>6356.74</v>
      </c>
      <c r="U113" s="66">
        <v>0</v>
      </c>
      <c r="V113" s="108">
        <f t="shared" si="48"/>
        <v>6356.74</v>
      </c>
      <c r="W113" s="50" t="s">
        <v>36</v>
      </c>
      <c r="X113" s="51">
        <v>24357</v>
      </c>
      <c r="Y113" s="113">
        <v>24411</v>
      </c>
      <c r="Z113" s="113" t="s">
        <v>3376</v>
      </c>
      <c r="AA113" s="114" t="s">
        <v>6399</v>
      </c>
      <c r="AB113" s="3"/>
      <c r="AC113" s="5"/>
      <c r="AD113" s="5"/>
      <c r="AE113" s="5"/>
    </row>
    <row r="114" spans="1:31">
      <c r="A114" s="453">
        <v>45238</v>
      </c>
      <c r="B114" s="101" t="s">
        <v>6162</v>
      </c>
      <c r="C114" s="67" t="s">
        <v>36</v>
      </c>
      <c r="D114" s="14" t="s">
        <v>31</v>
      </c>
      <c r="E114" s="15" t="s">
        <v>506</v>
      </c>
      <c r="F114" s="14" t="s">
        <v>6414</v>
      </c>
      <c r="G114" s="16">
        <v>96300</v>
      </c>
      <c r="H114" s="16"/>
      <c r="I114" s="14" t="s">
        <v>52</v>
      </c>
      <c r="J114" s="15" t="s">
        <v>506</v>
      </c>
      <c r="K114" s="19">
        <v>96300</v>
      </c>
      <c r="L114" s="15" t="s">
        <v>506</v>
      </c>
      <c r="M114" s="19">
        <v>96300</v>
      </c>
      <c r="N114" s="16" t="s">
        <v>5872</v>
      </c>
      <c r="O114" s="16"/>
      <c r="P114" s="67"/>
      <c r="Q114" s="106">
        <v>1</v>
      </c>
      <c r="R114" s="107" t="s">
        <v>35</v>
      </c>
      <c r="S114" s="20"/>
      <c r="T114" s="66">
        <v>7500</v>
      </c>
      <c r="U114" s="66">
        <f t="shared" ref="U114:U115" si="53">T114*7/100</f>
        <v>525</v>
      </c>
      <c r="V114" s="66">
        <f t="shared" ref="V114:V115" si="54">T114+U114</f>
        <v>8025</v>
      </c>
      <c r="W114" s="50" t="s">
        <v>36</v>
      </c>
      <c r="X114" s="51">
        <v>24369</v>
      </c>
      <c r="Y114" s="113">
        <v>24414</v>
      </c>
      <c r="Z114" s="113" t="s">
        <v>6415</v>
      </c>
      <c r="AA114" s="114" t="s">
        <v>6416</v>
      </c>
      <c r="AB114" s="3"/>
      <c r="AC114" s="5"/>
      <c r="AD114" s="5"/>
      <c r="AE114" s="5"/>
    </row>
    <row r="115" spans="1:31" s="363" customFormat="1">
      <c r="A115" s="453">
        <v>45243</v>
      </c>
      <c r="B115" s="101" t="s">
        <v>6163</v>
      </c>
      <c r="C115" s="14" t="s">
        <v>275</v>
      </c>
      <c r="D115" s="14" t="s">
        <v>147</v>
      </c>
      <c r="E115" s="15" t="s">
        <v>436</v>
      </c>
      <c r="F115" s="14" t="s">
        <v>437</v>
      </c>
      <c r="G115" s="108">
        <v>898.8</v>
      </c>
      <c r="H115" s="16"/>
      <c r="I115" s="14" t="s">
        <v>275</v>
      </c>
      <c r="J115" s="18" t="s">
        <v>436</v>
      </c>
      <c r="K115" s="108">
        <v>898.8</v>
      </c>
      <c r="L115" s="18" t="s">
        <v>436</v>
      </c>
      <c r="M115" s="108">
        <v>898.8</v>
      </c>
      <c r="N115" s="16" t="s">
        <v>5872</v>
      </c>
      <c r="O115" s="16"/>
      <c r="P115" s="67"/>
      <c r="Q115" s="106">
        <v>2</v>
      </c>
      <c r="R115" s="107" t="s">
        <v>101</v>
      </c>
      <c r="S115" s="108">
        <v>898.8</v>
      </c>
      <c r="T115" s="66">
        <v>840</v>
      </c>
      <c r="U115" s="108">
        <f t="shared" si="53"/>
        <v>58.8</v>
      </c>
      <c r="V115" s="108">
        <f t="shared" si="54"/>
        <v>898.8</v>
      </c>
      <c r="W115" s="50" t="s">
        <v>275</v>
      </c>
      <c r="X115" s="51">
        <v>24418</v>
      </c>
      <c r="Y115" s="113">
        <v>24418</v>
      </c>
      <c r="Z115" s="113" t="s">
        <v>275</v>
      </c>
      <c r="AA115" s="114"/>
      <c r="AB115" s="3"/>
    </row>
    <row r="116" spans="1:31">
      <c r="A116" s="453">
        <v>45243</v>
      </c>
      <c r="B116" s="101" t="s">
        <v>6164</v>
      </c>
      <c r="C116" s="67">
        <v>6</v>
      </c>
      <c r="D116" s="14" t="s">
        <v>147</v>
      </c>
      <c r="E116" s="15" t="s">
        <v>620</v>
      </c>
      <c r="F116" s="14" t="s">
        <v>6165</v>
      </c>
      <c r="G116" s="16">
        <v>1446.64</v>
      </c>
      <c r="H116" s="16">
        <v>6.5000000000000002E-2</v>
      </c>
      <c r="I116" s="14" t="s">
        <v>52</v>
      </c>
      <c r="J116" s="18" t="s">
        <v>620</v>
      </c>
      <c r="K116" s="19">
        <v>1352</v>
      </c>
      <c r="L116" s="18" t="s">
        <v>620</v>
      </c>
      <c r="M116" s="19">
        <v>1352</v>
      </c>
      <c r="N116" s="16" t="s">
        <v>5872</v>
      </c>
      <c r="O116" s="16"/>
      <c r="P116" s="67" t="s">
        <v>6166</v>
      </c>
      <c r="Q116" s="106">
        <v>20800</v>
      </c>
      <c r="R116" s="107" t="s">
        <v>301</v>
      </c>
      <c r="S116" s="20">
        <v>6.5000000000000002E-2</v>
      </c>
      <c r="T116" s="66">
        <v>1352</v>
      </c>
      <c r="U116" s="108">
        <v>0</v>
      </c>
      <c r="V116" s="108">
        <f t="shared" si="36"/>
        <v>1352</v>
      </c>
      <c r="W116" s="50" t="s">
        <v>6167</v>
      </c>
      <c r="X116" s="51">
        <v>24426</v>
      </c>
      <c r="Y116" s="113">
        <v>24432</v>
      </c>
      <c r="Z116" s="113" t="s">
        <v>6168</v>
      </c>
      <c r="AA116" s="114" t="s">
        <v>5919</v>
      </c>
      <c r="AB116" s="3"/>
      <c r="AC116" s="5"/>
      <c r="AD116" s="5"/>
      <c r="AE116" s="5"/>
    </row>
    <row r="117" spans="1:31">
      <c r="A117" s="453">
        <v>45243</v>
      </c>
      <c r="B117" s="101" t="s">
        <v>6169</v>
      </c>
      <c r="C117" s="67">
        <v>1</v>
      </c>
      <c r="D117" s="14" t="s">
        <v>60</v>
      </c>
      <c r="E117" s="15" t="s">
        <v>1968</v>
      </c>
      <c r="F117" s="14" t="s">
        <v>6170</v>
      </c>
      <c r="G117" s="16">
        <v>144000</v>
      </c>
      <c r="H117" s="16">
        <v>1440</v>
      </c>
      <c r="I117" s="14" t="s">
        <v>52</v>
      </c>
      <c r="J117" s="15" t="s">
        <v>1968</v>
      </c>
      <c r="K117" s="19">
        <v>144000</v>
      </c>
      <c r="L117" s="15" t="s">
        <v>1968</v>
      </c>
      <c r="M117" s="19">
        <v>144000</v>
      </c>
      <c r="N117" s="16" t="s">
        <v>5872</v>
      </c>
      <c r="O117" s="16"/>
      <c r="P117" s="67"/>
      <c r="Q117" s="106">
        <v>100</v>
      </c>
      <c r="R117" s="107" t="s">
        <v>63</v>
      </c>
      <c r="S117" s="20">
        <v>1440</v>
      </c>
      <c r="T117" s="66">
        <v>144000</v>
      </c>
      <c r="U117" s="108">
        <f t="shared" ref="U117:U155" si="55">T117*7/100</f>
        <v>10080</v>
      </c>
      <c r="V117" s="108">
        <f t="shared" ref="V117:V155" si="56">T117+U117</f>
        <v>154080</v>
      </c>
      <c r="W117" s="50" t="s">
        <v>6171</v>
      </c>
      <c r="X117" s="51">
        <v>24438</v>
      </c>
      <c r="Y117" s="113">
        <v>24442</v>
      </c>
      <c r="Z117" s="113" t="s">
        <v>6172</v>
      </c>
      <c r="AA117" s="114" t="s">
        <v>4997</v>
      </c>
      <c r="AB117" s="3"/>
      <c r="AC117" s="5"/>
      <c r="AD117" s="5"/>
      <c r="AE117" s="5"/>
    </row>
    <row r="118" spans="1:31">
      <c r="A118" s="453">
        <v>45243</v>
      </c>
      <c r="B118" s="101" t="s">
        <v>6169</v>
      </c>
      <c r="C118" s="67">
        <v>1</v>
      </c>
      <c r="D118" s="14" t="s">
        <v>60</v>
      </c>
      <c r="E118" s="15" t="s">
        <v>1968</v>
      </c>
      <c r="F118" s="14" t="s">
        <v>6173</v>
      </c>
      <c r="G118" s="16">
        <v>298000</v>
      </c>
      <c r="H118" s="16">
        <v>2980</v>
      </c>
      <c r="I118" s="14" t="s">
        <v>52</v>
      </c>
      <c r="J118" s="15" t="s">
        <v>1968</v>
      </c>
      <c r="K118" s="19">
        <v>298000</v>
      </c>
      <c r="L118" s="15" t="s">
        <v>1968</v>
      </c>
      <c r="M118" s="19">
        <v>298000</v>
      </c>
      <c r="N118" s="16" t="s">
        <v>5872</v>
      </c>
      <c r="O118" s="16"/>
      <c r="P118" s="67"/>
      <c r="Q118" s="106">
        <v>100</v>
      </c>
      <c r="R118" s="107" t="s">
        <v>63</v>
      </c>
      <c r="S118" s="20">
        <v>2980</v>
      </c>
      <c r="T118" s="66">
        <v>298000</v>
      </c>
      <c r="U118" s="108">
        <f t="shared" si="55"/>
        <v>20860</v>
      </c>
      <c r="V118" s="108">
        <f t="shared" si="56"/>
        <v>318860</v>
      </c>
      <c r="W118" s="50" t="s">
        <v>6171</v>
      </c>
      <c r="X118" s="51">
        <v>24438</v>
      </c>
      <c r="Y118" s="113">
        <v>24442</v>
      </c>
      <c r="Z118" s="113" t="s">
        <v>6172</v>
      </c>
      <c r="AA118" s="114" t="s">
        <v>4997</v>
      </c>
      <c r="AB118" s="3"/>
      <c r="AC118" s="5"/>
      <c r="AD118" s="5"/>
      <c r="AE118" s="5"/>
    </row>
    <row r="119" spans="1:31">
      <c r="A119" s="453">
        <v>45243</v>
      </c>
      <c r="B119" s="101" t="s">
        <v>6174</v>
      </c>
      <c r="C119" s="67">
        <v>7</v>
      </c>
      <c r="D119" s="14" t="s">
        <v>147</v>
      </c>
      <c r="E119" s="15" t="s">
        <v>449</v>
      </c>
      <c r="F119" s="14" t="s">
        <v>6175</v>
      </c>
      <c r="G119" s="16">
        <v>39001.5</v>
      </c>
      <c r="H119" s="16"/>
      <c r="I119" s="14" t="s">
        <v>52</v>
      </c>
      <c r="J119" s="15" t="s">
        <v>449</v>
      </c>
      <c r="K119" s="19">
        <v>39001.5</v>
      </c>
      <c r="L119" s="15" t="s">
        <v>449</v>
      </c>
      <c r="M119" s="19">
        <v>39001.5</v>
      </c>
      <c r="N119" s="16" t="s">
        <v>5872</v>
      </c>
      <c r="O119" s="16"/>
      <c r="P119" s="67"/>
      <c r="Q119" s="106">
        <v>13</v>
      </c>
      <c r="R119" s="107" t="s">
        <v>101</v>
      </c>
      <c r="S119" s="20"/>
      <c r="T119" s="66">
        <v>36450</v>
      </c>
      <c r="U119" s="108">
        <f t="shared" si="55"/>
        <v>2551.5</v>
      </c>
      <c r="V119" s="108">
        <f t="shared" si="56"/>
        <v>39001.5</v>
      </c>
      <c r="W119" s="50" t="s">
        <v>6176</v>
      </c>
      <c r="X119" s="51">
        <v>24428</v>
      </c>
      <c r="Y119" s="113">
        <v>24459</v>
      </c>
      <c r="Z119" s="113" t="s">
        <v>6177</v>
      </c>
      <c r="AA119" s="114" t="s">
        <v>1090</v>
      </c>
      <c r="AB119" s="3"/>
      <c r="AC119" s="5"/>
      <c r="AD119" s="5"/>
      <c r="AE119" s="5"/>
    </row>
    <row r="120" spans="1:31">
      <c r="A120" s="453">
        <v>45243</v>
      </c>
      <c r="B120" s="101" t="s">
        <v>6178</v>
      </c>
      <c r="C120" s="67">
        <v>7</v>
      </c>
      <c r="D120" s="14" t="s">
        <v>147</v>
      </c>
      <c r="E120" s="15" t="s">
        <v>449</v>
      </c>
      <c r="F120" s="14" t="s">
        <v>6179</v>
      </c>
      <c r="G120" s="16">
        <v>36433.5</v>
      </c>
      <c r="H120" s="16"/>
      <c r="I120" s="14" t="s">
        <v>52</v>
      </c>
      <c r="J120" s="15" t="s">
        <v>449</v>
      </c>
      <c r="K120" s="19">
        <v>36433.5</v>
      </c>
      <c r="L120" s="15" t="s">
        <v>449</v>
      </c>
      <c r="M120" s="19">
        <v>36433.5</v>
      </c>
      <c r="N120" s="16" t="s">
        <v>5872</v>
      </c>
      <c r="O120" s="16"/>
      <c r="P120" s="67"/>
      <c r="Q120" s="106">
        <v>9</v>
      </c>
      <c r="R120" s="107" t="s">
        <v>101</v>
      </c>
      <c r="S120" s="20"/>
      <c r="T120" s="66">
        <v>34050</v>
      </c>
      <c r="U120" s="108">
        <f t="shared" si="55"/>
        <v>2383.5</v>
      </c>
      <c r="V120" s="108">
        <f t="shared" si="56"/>
        <v>36433.5</v>
      </c>
      <c r="W120" s="50" t="s">
        <v>6180</v>
      </c>
      <c r="X120" s="51">
        <v>24428</v>
      </c>
      <c r="Y120" s="113">
        <v>24459</v>
      </c>
      <c r="Z120" s="113" t="s">
        <v>6181</v>
      </c>
      <c r="AA120" s="114" t="s">
        <v>1090</v>
      </c>
      <c r="AB120" s="3"/>
      <c r="AC120" s="5"/>
      <c r="AD120" s="5"/>
      <c r="AE120" s="5"/>
    </row>
    <row r="121" spans="1:31">
      <c r="A121" s="453">
        <v>45243</v>
      </c>
      <c r="B121" s="101" t="s">
        <v>6182</v>
      </c>
      <c r="C121" s="67">
        <v>5</v>
      </c>
      <c r="D121" s="14" t="s">
        <v>60</v>
      </c>
      <c r="E121" s="15" t="s">
        <v>235</v>
      </c>
      <c r="F121" s="14" t="s">
        <v>4186</v>
      </c>
      <c r="G121" s="16">
        <v>5492.31</v>
      </c>
      <c r="H121" s="16"/>
      <c r="I121" s="14" t="s">
        <v>52</v>
      </c>
      <c r="J121" s="15" t="s">
        <v>235</v>
      </c>
      <c r="K121" s="19">
        <v>5231.33</v>
      </c>
      <c r="L121" s="15" t="s">
        <v>235</v>
      </c>
      <c r="M121" s="19">
        <v>5231.33</v>
      </c>
      <c r="N121" s="16" t="s">
        <v>5872</v>
      </c>
      <c r="O121" s="16"/>
      <c r="P121" s="67"/>
      <c r="Q121" s="106">
        <v>9</v>
      </c>
      <c r="R121" s="107" t="s">
        <v>101</v>
      </c>
      <c r="S121" s="20"/>
      <c r="T121" s="66">
        <v>4889</v>
      </c>
      <c r="U121" s="108">
        <f t="shared" si="55"/>
        <v>342.23</v>
      </c>
      <c r="V121" s="108">
        <f t="shared" si="56"/>
        <v>5231.2299999999996</v>
      </c>
      <c r="W121" s="50" t="s">
        <v>6183</v>
      </c>
      <c r="X121" s="51">
        <v>24427</v>
      </c>
      <c r="Y121" s="113">
        <v>24435</v>
      </c>
      <c r="Z121" s="113" t="s">
        <v>6184</v>
      </c>
      <c r="AA121" s="114" t="s">
        <v>4055</v>
      </c>
      <c r="AB121" s="3"/>
      <c r="AC121" s="5"/>
      <c r="AD121" s="5"/>
      <c r="AE121" s="5"/>
    </row>
    <row r="122" spans="1:31">
      <c r="A122" s="453">
        <v>45243</v>
      </c>
      <c r="B122" s="101" t="s">
        <v>6185</v>
      </c>
      <c r="C122" s="67" t="s">
        <v>36</v>
      </c>
      <c r="D122" s="14" t="s">
        <v>147</v>
      </c>
      <c r="E122" s="15" t="s">
        <v>1328</v>
      </c>
      <c r="F122" s="14" t="s">
        <v>6421</v>
      </c>
      <c r="G122" s="16">
        <v>497550</v>
      </c>
      <c r="H122" s="16"/>
      <c r="I122" s="14" t="s">
        <v>52</v>
      </c>
      <c r="J122" s="15" t="s">
        <v>1328</v>
      </c>
      <c r="K122" s="124">
        <v>497550</v>
      </c>
      <c r="L122" s="15" t="s">
        <v>1328</v>
      </c>
      <c r="M122" s="124">
        <v>497550</v>
      </c>
      <c r="N122" s="16" t="s">
        <v>5872</v>
      </c>
      <c r="O122" s="16"/>
      <c r="P122" s="67"/>
      <c r="Q122" s="106">
        <v>1</v>
      </c>
      <c r="R122" s="107" t="s">
        <v>1948</v>
      </c>
      <c r="S122" s="20"/>
      <c r="T122" s="66">
        <v>77500</v>
      </c>
      <c r="U122" s="66">
        <f t="shared" si="55"/>
        <v>5425</v>
      </c>
      <c r="V122" s="66">
        <f t="shared" si="56"/>
        <v>82925</v>
      </c>
      <c r="W122" s="50" t="s">
        <v>36</v>
      </c>
      <c r="X122" s="51">
        <v>24377</v>
      </c>
      <c r="Y122" s="113">
        <v>24442</v>
      </c>
      <c r="Z122" s="113" t="s">
        <v>6420</v>
      </c>
      <c r="AA122" s="125" t="s">
        <v>5906</v>
      </c>
      <c r="AB122" s="3"/>
      <c r="AC122" s="5"/>
      <c r="AD122" s="5"/>
      <c r="AE122" s="5"/>
    </row>
    <row r="123" spans="1:31">
      <c r="A123" s="453">
        <v>45243</v>
      </c>
      <c r="B123" s="101" t="s">
        <v>6186</v>
      </c>
      <c r="C123" s="67" t="s">
        <v>36</v>
      </c>
      <c r="D123" s="14" t="s">
        <v>49</v>
      </c>
      <c r="E123" s="15" t="s">
        <v>2984</v>
      </c>
      <c r="F123" s="14" t="s">
        <v>6428</v>
      </c>
      <c r="G123" s="16">
        <v>110295.6</v>
      </c>
      <c r="H123" s="16"/>
      <c r="I123" s="14" t="s">
        <v>52</v>
      </c>
      <c r="J123" s="15" t="s">
        <v>2984</v>
      </c>
      <c r="K123" s="19">
        <v>102720</v>
      </c>
      <c r="L123" s="15" t="s">
        <v>2984</v>
      </c>
      <c r="M123" s="19">
        <v>102720</v>
      </c>
      <c r="N123" s="16" t="s">
        <v>5872</v>
      </c>
      <c r="O123" s="16"/>
      <c r="P123" s="67"/>
      <c r="Q123" s="106">
        <v>2</v>
      </c>
      <c r="R123" s="107" t="s">
        <v>6424</v>
      </c>
      <c r="S123" s="20"/>
      <c r="T123" s="66">
        <v>8000</v>
      </c>
      <c r="U123" s="66">
        <f t="shared" si="55"/>
        <v>560</v>
      </c>
      <c r="V123" s="66">
        <f t="shared" si="56"/>
        <v>8560</v>
      </c>
      <c r="W123" s="50" t="s">
        <v>36</v>
      </c>
      <c r="X123" s="51">
        <v>24377</v>
      </c>
      <c r="Y123" s="113">
        <v>24445</v>
      </c>
      <c r="Z123" s="113" t="s">
        <v>6425</v>
      </c>
      <c r="AA123" s="114" t="s">
        <v>6426</v>
      </c>
      <c r="AB123" s="3"/>
      <c r="AC123" s="5"/>
      <c r="AD123" s="5"/>
      <c r="AE123" s="5"/>
    </row>
    <row r="124" spans="1:31">
      <c r="A124" s="453">
        <v>45243</v>
      </c>
      <c r="B124" s="101" t="s">
        <v>6187</v>
      </c>
      <c r="C124" s="67">
        <v>6</v>
      </c>
      <c r="D124" s="14" t="s">
        <v>147</v>
      </c>
      <c r="E124" s="15" t="s">
        <v>620</v>
      </c>
      <c r="F124" s="14" t="s">
        <v>6188</v>
      </c>
      <c r="G124" s="16">
        <v>2169.96</v>
      </c>
      <c r="H124" s="16">
        <v>6.5000000000000002E-2</v>
      </c>
      <c r="I124" s="14" t="s">
        <v>52</v>
      </c>
      <c r="J124" s="18" t="s">
        <v>620</v>
      </c>
      <c r="K124" s="63">
        <v>2028</v>
      </c>
      <c r="L124" s="18" t="s">
        <v>620</v>
      </c>
      <c r="M124" s="63">
        <v>2028</v>
      </c>
      <c r="N124" s="16" t="s">
        <v>5872</v>
      </c>
      <c r="O124" s="16"/>
      <c r="P124" s="67" t="s">
        <v>6189</v>
      </c>
      <c r="Q124" s="106">
        <v>31200</v>
      </c>
      <c r="R124" s="107" t="s">
        <v>301</v>
      </c>
      <c r="S124" s="20">
        <v>6.5000000000000002E-2</v>
      </c>
      <c r="T124" s="66">
        <v>2028</v>
      </c>
      <c r="U124" s="108">
        <v>0</v>
      </c>
      <c r="V124" s="108">
        <f t="shared" ref="V124:V129" si="57">T124+U124</f>
        <v>2028</v>
      </c>
      <c r="W124" s="50" t="s">
        <v>6190</v>
      </c>
      <c r="X124" s="51">
        <v>24426</v>
      </c>
      <c r="Y124" s="113">
        <v>24438</v>
      </c>
      <c r="Z124" s="113" t="s">
        <v>6191</v>
      </c>
      <c r="AA124" s="114" t="s">
        <v>5912</v>
      </c>
      <c r="AB124" s="3"/>
      <c r="AC124" s="5"/>
      <c r="AD124" s="5"/>
      <c r="AE124" s="5"/>
    </row>
    <row r="125" spans="1:31">
      <c r="A125" s="453">
        <v>45243</v>
      </c>
      <c r="B125" s="101" t="s">
        <v>6187</v>
      </c>
      <c r="C125" s="67">
        <v>6</v>
      </c>
      <c r="D125" s="14" t="s">
        <v>147</v>
      </c>
      <c r="E125" s="15" t="s">
        <v>620</v>
      </c>
      <c r="F125" s="14" t="s">
        <v>6192</v>
      </c>
      <c r="G125" s="16">
        <v>3616.6</v>
      </c>
      <c r="H125" s="16">
        <v>6.5000000000000002E-2</v>
      </c>
      <c r="I125" s="14" t="s">
        <v>52</v>
      </c>
      <c r="J125" s="18" t="s">
        <v>620</v>
      </c>
      <c r="K125" s="63">
        <v>3380</v>
      </c>
      <c r="L125" s="18" t="s">
        <v>620</v>
      </c>
      <c r="M125" s="63">
        <v>3380</v>
      </c>
      <c r="N125" s="16" t="s">
        <v>5872</v>
      </c>
      <c r="O125" s="16"/>
      <c r="P125" s="67" t="s">
        <v>6193</v>
      </c>
      <c r="Q125" s="106">
        <v>52000</v>
      </c>
      <c r="R125" s="107" t="s">
        <v>301</v>
      </c>
      <c r="S125" s="20">
        <v>6.5000000000000002E-2</v>
      </c>
      <c r="T125" s="66">
        <v>3380</v>
      </c>
      <c r="U125" s="108">
        <v>0</v>
      </c>
      <c r="V125" s="108">
        <f t="shared" ref="V125" si="58">T125+U125</f>
        <v>3380</v>
      </c>
      <c r="W125" s="50" t="s">
        <v>6190</v>
      </c>
      <c r="X125" s="51">
        <v>24426</v>
      </c>
      <c r="Y125" s="113">
        <v>24438</v>
      </c>
      <c r="Z125" s="113" t="s">
        <v>6191</v>
      </c>
      <c r="AA125" s="114" t="s">
        <v>5912</v>
      </c>
      <c r="AB125" s="3"/>
      <c r="AC125" s="5"/>
      <c r="AD125" s="5"/>
      <c r="AE125" s="5"/>
    </row>
    <row r="126" spans="1:31">
      <c r="A126" s="453">
        <v>45243</v>
      </c>
      <c r="B126" s="101" t="s">
        <v>6194</v>
      </c>
      <c r="C126" s="67">
        <v>6</v>
      </c>
      <c r="D126" s="14" t="s">
        <v>147</v>
      </c>
      <c r="E126" s="15" t="s">
        <v>620</v>
      </c>
      <c r="F126" s="14" t="s">
        <v>6195</v>
      </c>
      <c r="G126" s="16">
        <v>64461.71</v>
      </c>
      <c r="H126" s="16"/>
      <c r="I126" s="14" t="s">
        <v>52</v>
      </c>
      <c r="J126" s="18" t="s">
        <v>620</v>
      </c>
      <c r="K126" s="19">
        <v>60244.59</v>
      </c>
      <c r="L126" s="18" t="s">
        <v>620</v>
      </c>
      <c r="M126" s="19">
        <v>60244.59</v>
      </c>
      <c r="N126" s="16" t="s">
        <v>5872</v>
      </c>
      <c r="O126" s="16"/>
      <c r="P126" s="67" t="s">
        <v>6124</v>
      </c>
      <c r="Q126" s="106">
        <v>7</v>
      </c>
      <c r="R126" s="107" t="s">
        <v>101</v>
      </c>
      <c r="S126" s="20"/>
      <c r="T126" s="66">
        <v>17325.3</v>
      </c>
      <c r="U126" s="108">
        <v>0</v>
      </c>
      <c r="V126" s="108">
        <f t="shared" si="57"/>
        <v>17325.3</v>
      </c>
      <c r="W126" s="50" t="s">
        <v>6196</v>
      </c>
      <c r="X126" s="51">
        <v>24405</v>
      </c>
      <c r="Y126" s="113">
        <v>24412</v>
      </c>
      <c r="Z126" s="113" t="s">
        <v>6197</v>
      </c>
      <c r="AA126" s="114" t="s">
        <v>5912</v>
      </c>
      <c r="AB126" s="3" t="s">
        <v>314</v>
      </c>
      <c r="AC126" s="5"/>
      <c r="AD126" s="5"/>
      <c r="AE126" s="5"/>
    </row>
    <row r="127" spans="1:31">
      <c r="A127" s="453"/>
      <c r="B127" s="101"/>
      <c r="C127" s="67"/>
      <c r="D127" s="14"/>
      <c r="E127" s="15"/>
      <c r="F127" s="14"/>
      <c r="G127" s="16"/>
      <c r="H127" s="16"/>
      <c r="I127" s="14"/>
      <c r="J127" s="18"/>
      <c r="K127" s="63"/>
      <c r="L127" s="18"/>
      <c r="M127" s="63"/>
      <c r="N127" s="16"/>
      <c r="O127" s="16"/>
      <c r="P127" s="67" t="s">
        <v>6124</v>
      </c>
      <c r="Q127" s="106">
        <v>8</v>
      </c>
      <c r="R127" s="107" t="s">
        <v>101</v>
      </c>
      <c r="S127" s="20"/>
      <c r="T127" s="66">
        <v>20199.66</v>
      </c>
      <c r="U127" s="108">
        <v>0</v>
      </c>
      <c r="V127" s="108">
        <f t="shared" ref="V127:V128" si="59">T127+U127</f>
        <v>20199.66</v>
      </c>
      <c r="W127" s="50" t="s">
        <v>6196</v>
      </c>
      <c r="X127" s="51">
        <v>24405</v>
      </c>
      <c r="Y127" s="113">
        <v>24420</v>
      </c>
      <c r="Z127" s="113" t="s">
        <v>6198</v>
      </c>
      <c r="AA127" s="114" t="s">
        <v>5912</v>
      </c>
      <c r="AB127" s="3" t="s">
        <v>551</v>
      </c>
      <c r="AC127" s="5"/>
      <c r="AD127" s="5"/>
      <c r="AE127" s="5"/>
    </row>
    <row r="128" spans="1:31">
      <c r="A128" s="453"/>
      <c r="B128" s="101"/>
      <c r="C128" s="67"/>
      <c r="D128" s="14"/>
      <c r="E128" s="15"/>
      <c r="F128" s="14"/>
      <c r="G128" s="16"/>
      <c r="H128" s="16"/>
      <c r="I128" s="14"/>
      <c r="J128" s="18"/>
      <c r="K128" s="63"/>
      <c r="L128" s="18"/>
      <c r="M128" s="63"/>
      <c r="N128" s="16"/>
      <c r="O128" s="16"/>
      <c r="P128" s="67" t="s">
        <v>6124</v>
      </c>
      <c r="Q128" s="106">
        <v>6</v>
      </c>
      <c r="R128" s="107" t="s">
        <v>101</v>
      </c>
      <c r="S128" s="20"/>
      <c r="T128" s="66">
        <v>22719.63</v>
      </c>
      <c r="U128" s="108">
        <v>0</v>
      </c>
      <c r="V128" s="108">
        <f t="shared" si="59"/>
        <v>22719.63</v>
      </c>
      <c r="W128" s="50" t="s">
        <v>6196</v>
      </c>
      <c r="X128" s="51">
        <v>24405</v>
      </c>
      <c r="Y128" s="113">
        <v>24428</v>
      </c>
      <c r="Z128" s="113" t="s">
        <v>6199</v>
      </c>
      <c r="AA128" s="114" t="s">
        <v>5912</v>
      </c>
      <c r="AB128" s="3" t="s">
        <v>553</v>
      </c>
      <c r="AC128" s="5"/>
      <c r="AD128" s="5"/>
      <c r="AE128" s="5"/>
    </row>
    <row r="129" spans="1:31">
      <c r="A129" s="453">
        <v>45244</v>
      </c>
      <c r="B129" s="101" t="s">
        <v>6200</v>
      </c>
      <c r="C129" s="67">
        <v>2</v>
      </c>
      <c r="D129" s="14" t="s">
        <v>60</v>
      </c>
      <c r="E129" s="15" t="s">
        <v>462</v>
      </c>
      <c r="F129" s="14" t="s">
        <v>6201</v>
      </c>
      <c r="G129" s="19">
        <v>168525</v>
      </c>
      <c r="H129" s="16">
        <v>315</v>
      </c>
      <c r="I129" s="14" t="s">
        <v>52</v>
      </c>
      <c r="J129" s="15" t="s">
        <v>462</v>
      </c>
      <c r="K129" s="19">
        <v>168525</v>
      </c>
      <c r="L129" s="15" t="s">
        <v>462</v>
      </c>
      <c r="M129" s="19">
        <v>168525</v>
      </c>
      <c r="N129" s="16" t="s">
        <v>5872</v>
      </c>
      <c r="O129" s="16"/>
      <c r="P129" s="67"/>
      <c r="Q129" s="106">
        <v>500</v>
      </c>
      <c r="R129" s="107" t="s">
        <v>361</v>
      </c>
      <c r="S129" s="20">
        <v>315</v>
      </c>
      <c r="T129" s="66">
        <v>157500</v>
      </c>
      <c r="U129" s="108">
        <f t="shared" ref="U129" si="60">T129*7/100</f>
        <v>11025</v>
      </c>
      <c r="V129" s="108">
        <f t="shared" si="57"/>
        <v>168525</v>
      </c>
      <c r="W129" s="50" t="s">
        <v>6202</v>
      </c>
      <c r="X129" s="51">
        <v>24431</v>
      </c>
      <c r="Y129" s="113">
        <v>24462</v>
      </c>
      <c r="Z129" s="113" t="s">
        <v>6203</v>
      </c>
      <c r="AA129" s="114" t="s">
        <v>6204</v>
      </c>
      <c r="AB129" s="3"/>
      <c r="AC129" s="5"/>
      <c r="AD129" s="5"/>
      <c r="AE129" s="5"/>
    </row>
    <row r="130" spans="1:31">
      <c r="A130" s="453">
        <v>45244</v>
      </c>
      <c r="B130" s="101" t="s">
        <v>6200</v>
      </c>
      <c r="C130" s="67">
        <v>2</v>
      </c>
      <c r="D130" s="14" t="s">
        <v>60</v>
      </c>
      <c r="E130" s="15" t="s">
        <v>462</v>
      </c>
      <c r="F130" s="14" t="s">
        <v>6205</v>
      </c>
      <c r="G130" s="19">
        <v>168525</v>
      </c>
      <c r="H130" s="16">
        <v>315</v>
      </c>
      <c r="I130" s="14" t="s">
        <v>52</v>
      </c>
      <c r="J130" s="15" t="s">
        <v>462</v>
      </c>
      <c r="K130" s="19">
        <v>168525</v>
      </c>
      <c r="L130" s="15" t="s">
        <v>462</v>
      </c>
      <c r="M130" s="19">
        <v>168525</v>
      </c>
      <c r="N130" s="16" t="s">
        <v>5872</v>
      </c>
      <c r="O130" s="16"/>
      <c r="P130" s="67"/>
      <c r="Q130" s="106">
        <v>500</v>
      </c>
      <c r="R130" s="107" t="s">
        <v>361</v>
      </c>
      <c r="S130" s="20">
        <v>315</v>
      </c>
      <c r="T130" s="66">
        <v>157500</v>
      </c>
      <c r="U130" s="108">
        <f t="shared" ref="U130" si="61">T130*7/100</f>
        <v>11025</v>
      </c>
      <c r="V130" s="108">
        <f t="shared" ref="V130" si="62">T130+U130</f>
        <v>168525</v>
      </c>
      <c r="W130" s="50" t="s">
        <v>6202</v>
      </c>
      <c r="X130" s="51">
        <v>24431</v>
      </c>
      <c r="Y130" s="113">
        <v>24462</v>
      </c>
      <c r="Z130" s="113" t="s">
        <v>6203</v>
      </c>
      <c r="AA130" s="114" t="s">
        <v>6204</v>
      </c>
      <c r="AB130" s="3"/>
      <c r="AC130" s="5"/>
      <c r="AD130" s="5"/>
      <c r="AE130" s="5"/>
    </row>
    <row r="131" spans="1:31">
      <c r="A131" s="453">
        <v>45244</v>
      </c>
      <c r="B131" s="101" t="s">
        <v>6206</v>
      </c>
      <c r="C131" s="67">
        <v>1</v>
      </c>
      <c r="D131" s="14" t="s">
        <v>60</v>
      </c>
      <c r="E131" s="15" t="s">
        <v>136</v>
      </c>
      <c r="F131" s="14" t="s">
        <v>6207</v>
      </c>
      <c r="G131" s="16"/>
      <c r="H131" s="16">
        <v>1986</v>
      </c>
      <c r="I131" s="14" t="s">
        <v>644</v>
      </c>
      <c r="J131" s="15" t="s">
        <v>136</v>
      </c>
      <c r="K131" s="63">
        <v>550368</v>
      </c>
      <c r="L131" s="15" t="s">
        <v>136</v>
      </c>
      <c r="M131" s="63">
        <v>550368</v>
      </c>
      <c r="N131" s="16" t="s">
        <v>5872</v>
      </c>
      <c r="O131" s="16"/>
      <c r="P131" s="67"/>
      <c r="Q131" s="106">
        <v>312</v>
      </c>
      <c r="R131" s="107" t="s">
        <v>63</v>
      </c>
      <c r="S131" s="20">
        <v>1764</v>
      </c>
      <c r="T131" s="66">
        <v>550368</v>
      </c>
      <c r="U131" s="108">
        <f t="shared" si="55"/>
        <v>38525.760000000002</v>
      </c>
      <c r="V131" s="108">
        <f t="shared" si="56"/>
        <v>588893.76</v>
      </c>
      <c r="W131" s="50" t="s">
        <v>6567</v>
      </c>
      <c r="X131" s="51">
        <v>24483</v>
      </c>
      <c r="Y131" s="113">
        <v>24488</v>
      </c>
      <c r="Z131" s="113" t="s">
        <v>6568</v>
      </c>
      <c r="AA131" s="114" t="s">
        <v>6569</v>
      </c>
      <c r="AB131" s="3"/>
      <c r="AC131" s="5"/>
      <c r="AD131" s="5"/>
      <c r="AE131" s="5"/>
    </row>
    <row r="132" spans="1:31" ht="48">
      <c r="A132" s="454"/>
      <c r="B132" s="318"/>
      <c r="C132" s="319"/>
      <c r="D132" s="320"/>
      <c r="E132" s="321"/>
      <c r="F132" s="320"/>
      <c r="G132" s="322"/>
      <c r="H132" s="322"/>
      <c r="I132" s="320"/>
      <c r="J132" s="323" t="s">
        <v>61</v>
      </c>
      <c r="K132" s="63">
        <v>626116.92000000004</v>
      </c>
      <c r="L132" s="324"/>
      <c r="M132" s="357"/>
      <c r="N132" s="322"/>
      <c r="O132" s="322"/>
      <c r="P132" s="319"/>
      <c r="Q132" s="326"/>
      <c r="R132" s="327"/>
      <c r="S132" s="328"/>
      <c r="T132" s="329"/>
      <c r="U132" s="330">
        <f t="shared" ref="U132:U135" si="63">T132*7/100</f>
        <v>0</v>
      </c>
      <c r="V132" s="330">
        <f t="shared" ref="V132:V135" si="64">T132+U132</f>
        <v>0</v>
      </c>
      <c r="W132" s="331"/>
      <c r="X132" s="332"/>
      <c r="Y132" s="333"/>
      <c r="Z132" s="333"/>
      <c r="AA132" s="334"/>
      <c r="AB132" s="335"/>
      <c r="AC132" s="5"/>
      <c r="AD132" s="5"/>
      <c r="AE132" s="5"/>
    </row>
    <row r="133" spans="1:31" ht="48">
      <c r="A133" s="454"/>
      <c r="B133" s="318"/>
      <c r="C133" s="319"/>
      <c r="D133" s="320"/>
      <c r="E133" s="321"/>
      <c r="F133" s="320"/>
      <c r="G133" s="322"/>
      <c r="H133" s="322"/>
      <c r="I133" s="320"/>
      <c r="J133" s="323" t="s">
        <v>975</v>
      </c>
      <c r="K133" s="63">
        <v>648984.96</v>
      </c>
      <c r="L133" s="324"/>
      <c r="M133" s="357"/>
      <c r="N133" s="322"/>
      <c r="O133" s="322"/>
      <c r="P133" s="319"/>
      <c r="Q133" s="326"/>
      <c r="R133" s="327"/>
      <c r="S133" s="328"/>
      <c r="T133" s="329"/>
      <c r="U133" s="330">
        <f t="shared" si="63"/>
        <v>0</v>
      </c>
      <c r="V133" s="330">
        <f t="shared" si="64"/>
        <v>0</v>
      </c>
      <c r="W133" s="331"/>
      <c r="X133" s="332"/>
      <c r="Y133" s="333"/>
      <c r="Z133" s="333"/>
      <c r="AA133" s="334"/>
      <c r="AB133" s="335"/>
      <c r="AC133" s="5"/>
      <c r="AD133" s="5"/>
      <c r="AE133" s="5"/>
    </row>
    <row r="134" spans="1:31" ht="48">
      <c r="A134" s="454"/>
      <c r="B134" s="318"/>
      <c r="C134" s="319"/>
      <c r="D134" s="320"/>
      <c r="E134" s="321"/>
      <c r="F134" s="320"/>
      <c r="G134" s="322"/>
      <c r="H134" s="322"/>
      <c r="I134" s="320"/>
      <c r="J134" s="323" t="s">
        <v>130</v>
      </c>
      <c r="K134" s="63">
        <v>598488.31999999995</v>
      </c>
      <c r="L134" s="324"/>
      <c r="M134" s="357"/>
      <c r="N134" s="322"/>
      <c r="O134" s="322"/>
      <c r="P134" s="319"/>
      <c r="Q134" s="326"/>
      <c r="R134" s="327"/>
      <c r="S134" s="328"/>
      <c r="T134" s="329"/>
      <c r="U134" s="330">
        <f t="shared" si="63"/>
        <v>0</v>
      </c>
      <c r="V134" s="330">
        <f t="shared" si="64"/>
        <v>0</v>
      </c>
      <c r="W134" s="331"/>
      <c r="X134" s="332"/>
      <c r="Y134" s="333"/>
      <c r="Z134" s="333"/>
      <c r="AA134" s="334"/>
      <c r="AB134" s="335"/>
      <c r="AC134" s="5"/>
      <c r="AD134" s="5"/>
      <c r="AE134" s="5"/>
    </row>
    <row r="135" spans="1:31" ht="48">
      <c r="A135" s="454"/>
      <c r="B135" s="318"/>
      <c r="C135" s="319"/>
      <c r="D135" s="320"/>
      <c r="E135" s="321"/>
      <c r="F135" s="320"/>
      <c r="G135" s="322"/>
      <c r="H135" s="322"/>
      <c r="I135" s="320"/>
      <c r="J135" s="323" t="s">
        <v>6570</v>
      </c>
      <c r="K135" s="63">
        <v>607254.96</v>
      </c>
      <c r="L135" s="324"/>
      <c r="M135" s="357"/>
      <c r="N135" s="322"/>
      <c r="O135" s="322"/>
      <c r="P135" s="319"/>
      <c r="Q135" s="326"/>
      <c r="R135" s="327"/>
      <c r="S135" s="328"/>
      <c r="T135" s="329"/>
      <c r="U135" s="330">
        <f t="shared" si="63"/>
        <v>0</v>
      </c>
      <c r="V135" s="330">
        <f t="shared" si="64"/>
        <v>0</v>
      </c>
      <c r="W135" s="331"/>
      <c r="X135" s="332"/>
      <c r="Y135" s="333"/>
      <c r="Z135" s="333"/>
      <c r="AA135" s="334"/>
      <c r="AB135" s="335"/>
      <c r="AC135" s="5"/>
      <c r="AD135" s="5"/>
      <c r="AE135" s="5"/>
    </row>
    <row r="136" spans="1:31">
      <c r="A136" s="453">
        <v>45244</v>
      </c>
      <c r="B136" s="101" t="s">
        <v>6206</v>
      </c>
      <c r="C136" s="67">
        <v>1</v>
      </c>
      <c r="D136" s="14" t="s">
        <v>60</v>
      </c>
      <c r="E136" s="15" t="s">
        <v>136</v>
      </c>
      <c r="F136" s="14" t="s">
        <v>6208</v>
      </c>
      <c r="G136" s="16"/>
      <c r="H136" s="16">
        <v>715</v>
      </c>
      <c r="I136" s="14" t="s">
        <v>644</v>
      </c>
      <c r="J136" s="15" t="s">
        <v>136</v>
      </c>
      <c r="K136" s="63">
        <v>1438965</v>
      </c>
      <c r="L136" s="15" t="s">
        <v>136</v>
      </c>
      <c r="M136" s="63">
        <v>1438965</v>
      </c>
      <c r="N136" s="16" t="s">
        <v>5872</v>
      </c>
      <c r="O136" s="16"/>
      <c r="P136" s="67"/>
      <c r="Q136" s="106">
        <v>2295</v>
      </c>
      <c r="R136" s="107" t="s">
        <v>63</v>
      </c>
      <c r="S136" s="20">
        <v>627</v>
      </c>
      <c r="T136" s="66">
        <v>1438965</v>
      </c>
      <c r="U136" s="108">
        <f t="shared" ref="U136:U142" si="65">T136*7/100</f>
        <v>100727.55</v>
      </c>
      <c r="V136" s="108">
        <f t="shared" ref="V136:V142" si="66">T136+U136</f>
        <v>1539692.55</v>
      </c>
      <c r="W136" s="50" t="s">
        <v>6567</v>
      </c>
      <c r="X136" s="51">
        <v>24483</v>
      </c>
      <c r="Y136" s="113">
        <v>24488</v>
      </c>
      <c r="Z136" s="113" t="s">
        <v>6568</v>
      </c>
      <c r="AA136" s="114" t="s">
        <v>6569</v>
      </c>
      <c r="AB136" s="3"/>
      <c r="AC136" s="5"/>
      <c r="AD136" s="5"/>
      <c r="AE136" s="5"/>
    </row>
    <row r="137" spans="1:31" ht="48">
      <c r="A137" s="454"/>
      <c r="B137" s="318"/>
      <c r="C137" s="319"/>
      <c r="D137" s="320"/>
      <c r="E137" s="321"/>
      <c r="F137" s="320"/>
      <c r="G137" s="322"/>
      <c r="H137" s="322"/>
      <c r="I137" s="320"/>
      <c r="J137" s="323" t="s">
        <v>61</v>
      </c>
      <c r="K137" s="63">
        <v>1728777.6</v>
      </c>
      <c r="L137" s="324"/>
      <c r="M137" s="357"/>
      <c r="N137" s="322"/>
      <c r="O137" s="322"/>
      <c r="P137" s="319"/>
      <c r="Q137" s="326"/>
      <c r="R137" s="327"/>
      <c r="S137" s="328"/>
      <c r="T137" s="329"/>
      <c r="U137" s="330">
        <f t="shared" ref="U137:U138" si="67">T137*7/100</f>
        <v>0</v>
      </c>
      <c r="V137" s="330">
        <f t="shared" ref="V137:V138" si="68">T137+U137</f>
        <v>0</v>
      </c>
      <c r="W137" s="331"/>
      <c r="X137" s="332"/>
      <c r="Y137" s="333"/>
      <c r="Z137" s="333"/>
      <c r="AA137" s="334"/>
      <c r="AB137" s="335"/>
      <c r="AC137" s="5"/>
      <c r="AD137" s="5"/>
      <c r="AE137" s="5"/>
    </row>
    <row r="138" spans="1:31" ht="48">
      <c r="A138" s="454"/>
      <c r="B138" s="318"/>
      <c r="C138" s="319"/>
      <c r="D138" s="320"/>
      <c r="E138" s="321"/>
      <c r="F138" s="320"/>
      <c r="G138" s="322"/>
      <c r="H138" s="322"/>
      <c r="I138" s="320"/>
      <c r="J138" s="323" t="s">
        <v>975</v>
      </c>
      <c r="K138" s="63">
        <v>1539692.55</v>
      </c>
      <c r="L138" s="324"/>
      <c r="M138" s="357"/>
      <c r="N138" s="322"/>
      <c r="O138" s="322"/>
      <c r="P138" s="319"/>
      <c r="Q138" s="326"/>
      <c r="R138" s="327"/>
      <c r="S138" s="328"/>
      <c r="T138" s="329"/>
      <c r="U138" s="330">
        <f t="shared" si="67"/>
        <v>0</v>
      </c>
      <c r="V138" s="330">
        <f t="shared" si="68"/>
        <v>0</v>
      </c>
      <c r="W138" s="331"/>
      <c r="X138" s="332"/>
      <c r="Y138" s="333"/>
      <c r="Z138" s="333"/>
      <c r="AA138" s="334"/>
      <c r="AB138" s="335"/>
      <c r="AC138" s="5"/>
      <c r="AD138" s="5"/>
      <c r="AE138" s="5"/>
    </row>
    <row r="139" spans="1:31">
      <c r="A139" s="453">
        <v>45244</v>
      </c>
      <c r="B139" s="101" t="s">
        <v>6206</v>
      </c>
      <c r="C139" s="67">
        <v>1</v>
      </c>
      <c r="D139" s="14" t="s">
        <v>60</v>
      </c>
      <c r="E139" s="15" t="s">
        <v>136</v>
      </c>
      <c r="F139" s="14" t="s">
        <v>6209</v>
      </c>
      <c r="G139" s="16"/>
      <c r="H139" s="16">
        <v>5080</v>
      </c>
      <c r="I139" s="14" t="s">
        <v>644</v>
      </c>
      <c r="J139" s="15" t="s">
        <v>136</v>
      </c>
      <c r="K139" s="63">
        <v>1039500</v>
      </c>
      <c r="L139" s="15" t="s">
        <v>136</v>
      </c>
      <c r="M139" s="63">
        <v>1039500</v>
      </c>
      <c r="N139" s="16" t="s">
        <v>5872</v>
      </c>
      <c r="O139" s="16"/>
      <c r="P139" s="67"/>
      <c r="Q139" s="106">
        <v>232</v>
      </c>
      <c r="R139" s="107" t="s">
        <v>63</v>
      </c>
      <c r="S139" s="20">
        <v>4480.6000000000004</v>
      </c>
      <c r="T139" s="66">
        <v>1039500</v>
      </c>
      <c r="U139" s="108">
        <f t="shared" si="65"/>
        <v>72765</v>
      </c>
      <c r="V139" s="108">
        <f t="shared" si="66"/>
        <v>1112265</v>
      </c>
      <c r="W139" s="50" t="s">
        <v>6567</v>
      </c>
      <c r="X139" s="51">
        <v>24483</v>
      </c>
      <c r="Y139" s="113">
        <v>24488</v>
      </c>
      <c r="Z139" s="113" t="s">
        <v>6568</v>
      </c>
      <c r="AA139" s="114" t="s">
        <v>6569</v>
      </c>
      <c r="AB139" s="3"/>
      <c r="AC139" s="5"/>
      <c r="AD139" s="5"/>
      <c r="AE139" s="5"/>
    </row>
    <row r="140" spans="1:31" ht="48">
      <c r="A140" s="454"/>
      <c r="B140" s="318"/>
      <c r="C140" s="319"/>
      <c r="D140" s="320"/>
      <c r="E140" s="321"/>
      <c r="F140" s="320"/>
      <c r="G140" s="322"/>
      <c r="H140" s="322"/>
      <c r="I140" s="320"/>
      <c r="J140" s="323" t="s">
        <v>61</v>
      </c>
      <c r="K140" s="63">
        <v>1260562.72</v>
      </c>
      <c r="L140" s="324"/>
      <c r="M140" s="357"/>
      <c r="N140" s="322"/>
      <c r="O140" s="322"/>
      <c r="P140" s="319"/>
      <c r="Q140" s="326"/>
      <c r="R140" s="327"/>
      <c r="S140" s="328"/>
      <c r="T140" s="329"/>
      <c r="U140" s="330">
        <f t="shared" ref="U140:U141" si="69">T140*7/100</f>
        <v>0</v>
      </c>
      <c r="V140" s="330">
        <f t="shared" ref="V140:V141" si="70">T140+U140</f>
        <v>0</v>
      </c>
      <c r="W140" s="331"/>
      <c r="X140" s="332"/>
      <c r="Y140" s="333"/>
      <c r="Z140" s="333"/>
      <c r="AA140" s="334"/>
      <c r="AB140" s="335"/>
      <c r="AC140" s="5"/>
      <c r="AD140" s="5"/>
      <c r="AE140" s="5"/>
    </row>
    <row r="141" spans="1:31" ht="48">
      <c r="A141" s="454"/>
      <c r="B141" s="318"/>
      <c r="C141" s="319"/>
      <c r="D141" s="320"/>
      <c r="E141" s="321"/>
      <c r="F141" s="320"/>
      <c r="G141" s="322"/>
      <c r="H141" s="322"/>
      <c r="I141" s="320"/>
      <c r="J141" s="323" t="s">
        <v>130</v>
      </c>
      <c r="K141" s="63">
        <v>1259818</v>
      </c>
      <c r="L141" s="324"/>
      <c r="M141" s="357"/>
      <c r="N141" s="322"/>
      <c r="O141" s="322"/>
      <c r="P141" s="319"/>
      <c r="Q141" s="326"/>
      <c r="R141" s="327"/>
      <c r="S141" s="328"/>
      <c r="T141" s="329"/>
      <c r="U141" s="330">
        <f t="shared" si="69"/>
        <v>0</v>
      </c>
      <c r="V141" s="330">
        <f t="shared" si="70"/>
        <v>0</v>
      </c>
      <c r="W141" s="331"/>
      <c r="X141" s="332"/>
      <c r="Y141" s="333"/>
      <c r="Z141" s="333"/>
      <c r="AA141" s="334"/>
      <c r="AB141" s="335"/>
      <c r="AC141" s="5"/>
      <c r="AD141" s="5"/>
      <c r="AE141" s="5"/>
    </row>
    <row r="142" spans="1:31">
      <c r="A142" s="453">
        <v>45244</v>
      </c>
      <c r="B142" s="101" t="s">
        <v>6206</v>
      </c>
      <c r="C142" s="67">
        <v>1</v>
      </c>
      <c r="D142" s="14" t="s">
        <v>60</v>
      </c>
      <c r="E142" s="15" t="s">
        <v>136</v>
      </c>
      <c r="F142" s="14" t="s">
        <v>6210</v>
      </c>
      <c r="G142" s="16"/>
      <c r="H142" s="16">
        <v>3699</v>
      </c>
      <c r="I142" s="14" t="s">
        <v>644</v>
      </c>
      <c r="J142" s="15" t="s">
        <v>136</v>
      </c>
      <c r="K142" s="63">
        <v>211185</v>
      </c>
      <c r="L142" s="15" t="s">
        <v>136</v>
      </c>
      <c r="M142" s="63">
        <v>211185</v>
      </c>
      <c r="N142" s="16" t="s">
        <v>5872</v>
      </c>
      <c r="O142" s="16"/>
      <c r="P142" s="67"/>
      <c r="Q142" s="106">
        <v>65</v>
      </c>
      <c r="R142" s="107" t="s">
        <v>63</v>
      </c>
      <c r="S142" s="20">
        <v>3249</v>
      </c>
      <c r="T142" s="66">
        <v>211185</v>
      </c>
      <c r="U142" s="108">
        <f t="shared" si="65"/>
        <v>14782.95</v>
      </c>
      <c r="V142" s="108">
        <f t="shared" si="66"/>
        <v>225967.95</v>
      </c>
      <c r="W142" s="50" t="s">
        <v>6567</v>
      </c>
      <c r="X142" s="51">
        <v>24483</v>
      </c>
      <c r="Y142" s="113">
        <v>24488</v>
      </c>
      <c r="Z142" s="113" t="s">
        <v>6568</v>
      </c>
      <c r="AA142" s="114" t="s">
        <v>6569</v>
      </c>
      <c r="AB142" s="3"/>
      <c r="AC142" s="5"/>
      <c r="AD142" s="5"/>
      <c r="AE142" s="5"/>
    </row>
    <row r="143" spans="1:31" ht="48">
      <c r="A143" s="454"/>
      <c r="B143" s="318"/>
      <c r="C143" s="319"/>
      <c r="D143" s="320"/>
      <c r="E143" s="321"/>
      <c r="F143" s="320"/>
      <c r="G143" s="322"/>
      <c r="H143" s="322"/>
      <c r="I143" s="320"/>
      <c r="J143" s="323" t="s">
        <v>61</v>
      </c>
      <c r="K143" s="63">
        <v>253996.6</v>
      </c>
      <c r="L143" s="324"/>
      <c r="M143" s="357"/>
      <c r="N143" s="322"/>
      <c r="O143" s="322"/>
      <c r="P143" s="319"/>
      <c r="Q143" s="326"/>
      <c r="R143" s="327"/>
      <c r="S143" s="328"/>
      <c r="T143" s="329"/>
      <c r="U143" s="330">
        <f t="shared" ref="U143:U144" si="71">T143*7/100</f>
        <v>0</v>
      </c>
      <c r="V143" s="330">
        <f t="shared" ref="V143:V144" si="72">T143+U143</f>
        <v>0</v>
      </c>
      <c r="W143" s="331"/>
      <c r="X143" s="332"/>
      <c r="Y143" s="333"/>
      <c r="Z143" s="333"/>
      <c r="AA143" s="334"/>
      <c r="AB143" s="335"/>
      <c r="AC143" s="5"/>
      <c r="AD143" s="5"/>
      <c r="AE143" s="5"/>
    </row>
    <row r="144" spans="1:31" ht="48">
      <c r="A144" s="454"/>
      <c r="B144" s="318"/>
      <c r="C144" s="319"/>
      <c r="D144" s="320"/>
      <c r="E144" s="321"/>
      <c r="F144" s="320"/>
      <c r="G144" s="322"/>
      <c r="H144" s="322"/>
      <c r="I144" s="320"/>
      <c r="J144" s="323" t="s">
        <v>975</v>
      </c>
      <c r="K144" s="63">
        <v>230766.9</v>
      </c>
      <c r="L144" s="324"/>
      <c r="M144" s="357"/>
      <c r="N144" s="322"/>
      <c r="O144" s="322"/>
      <c r="P144" s="319"/>
      <c r="Q144" s="326"/>
      <c r="R144" s="327"/>
      <c r="S144" s="328"/>
      <c r="T144" s="329"/>
      <c r="U144" s="330">
        <f t="shared" si="71"/>
        <v>0</v>
      </c>
      <c r="V144" s="330">
        <f t="shared" si="72"/>
        <v>0</v>
      </c>
      <c r="W144" s="331"/>
      <c r="X144" s="332"/>
      <c r="Y144" s="333"/>
      <c r="Z144" s="333"/>
      <c r="AA144" s="334"/>
      <c r="AB144" s="335"/>
      <c r="AC144" s="5"/>
      <c r="AD144" s="5"/>
      <c r="AE144" s="5"/>
    </row>
    <row r="145" spans="1:31" ht="48">
      <c r="A145" s="453">
        <v>45244</v>
      </c>
      <c r="B145" s="101" t="s">
        <v>6211</v>
      </c>
      <c r="C145" s="67">
        <v>1</v>
      </c>
      <c r="D145" s="14" t="s">
        <v>60</v>
      </c>
      <c r="E145" s="15" t="s">
        <v>61</v>
      </c>
      <c r="F145" s="14" t="s">
        <v>6212</v>
      </c>
      <c r="G145" s="16">
        <v>117871.2</v>
      </c>
      <c r="H145" s="16">
        <v>1224</v>
      </c>
      <c r="I145" s="14" t="s">
        <v>52</v>
      </c>
      <c r="J145" s="18" t="s">
        <v>61</v>
      </c>
      <c r="K145" s="19">
        <v>117871.2</v>
      </c>
      <c r="L145" s="18" t="s">
        <v>61</v>
      </c>
      <c r="M145" s="19">
        <v>117871.2</v>
      </c>
      <c r="N145" s="16" t="s">
        <v>5872</v>
      </c>
      <c r="O145" s="16"/>
      <c r="P145" s="67"/>
      <c r="Q145" s="106">
        <v>90</v>
      </c>
      <c r="R145" s="107" t="s">
        <v>63</v>
      </c>
      <c r="S145" s="20">
        <v>1224</v>
      </c>
      <c r="T145" s="66">
        <v>110160</v>
      </c>
      <c r="U145" s="108">
        <f t="shared" si="55"/>
        <v>7711.2</v>
      </c>
      <c r="V145" s="108">
        <f t="shared" si="56"/>
        <v>117871.2</v>
      </c>
      <c r="W145" s="50" t="s">
        <v>6213</v>
      </c>
      <c r="X145" s="51">
        <v>24434</v>
      </c>
      <c r="Y145" s="113">
        <v>24439</v>
      </c>
      <c r="Z145" s="113" t="s">
        <v>6214</v>
      </c>
      <c r="AA145" s="114" t="s">
        <v>4997</v>
      </c>
      <c r="AB145" s="3"/>
      <c r="AC145" s="5"/>
      <c r="AD145" s="5"/>
      <c r="AE145" s="5"/>
    </row>
    <row r="146" spans="1:31" ht="48">
      <c r="A146" s="453">
        <v>45244</v>
      </c>
      <c r="B146" s="101" t="s">
        <v>6211</v>
      </c>
      <c r="C146" s="67">
        <v>1</v>
      </c>
      <c r="D146" s="14" t="s">
        <v>60</v>
      </c>
      <c r="E146" s="15" t="s">
        <v>61</v>
      </c>
      <c r="F146" s="14" t="s">
        <v>6215</v>
      </c>
      <c r="G146" s="16">
        <v>88981.2</v>
      </c>
      <c r="H146" s="16">
        <v>1386</v>
      </c>
      <c r="I146" s="14" t="s">
        <v>52</v>
      </c>
      <c r="J146" s="18" t="s">
        <v>61</v>
      </c>
      <c r="K146" s="19">
        <v>88981.2</v>
      </c>
      <c r="L146" s="18" t="s">
        <v>61</v>
      </c>
      <c r="M146" s="19">
        <v>88981.2</v>
      </c>
      <c r="N146" s="16" t="s">
        <v>5872</v>
      </c>
      <c r="O146" s="16"/>
      <c r="P146" s="67"/>
      <c r="Q146" s="106">
        <v>60</v>
      </c>
      <c r="R146" s="107" t="s">
        <v>63</v>
      </c>
      <c r="S146" s="20">
        <v>1386</v>
      </c>
      <c r="T146" s="66">
        <v>83160</v>
      </c>
      <c r="U146" s="108">
        <f t="shared" ref="U146:U150" si="73">T146*7/100</f>
        <v>5821.2</v>
      </c>
      <c r="V146" s="108">
        <f t="shared" ref="V146:V150" si="74">T146+U146</f>
        <v>88981.2</v>
      </c>
      <c r="W146" s="50" t="s">
        <v>6213</v>
      </c>
      <c r="X146" s="51">
        <v>24434</v>
      </c>
      <c r="Y146" s="113">
        <v>24439</v>
      </c>
      <c r="Z146" s="113" t="s">
        <v>6214</v>
      </c>
      <c r="AA146" s="114" t="s">
        <v>4997</v>
      </c>
      <c r="AB146" s="3"/>
      <c r="AC146" s="5"/>
      <c r="AD146" s="5"/>
      <c r="AE146" s="5"/>
    </row>
    <row r="147" spans="1:31" ht="48">
      <c r="A147" s="453">
        <v>45244</v>
      </c>
      <c r="B147" s="101" t="s">
        <v>6211</v>
      </c>
      <c r="C147" s="67">
        <v>1</v>
      </c>
      <c r="D147" s="14" t="s">
        <v>60</v>
      </c>
      <c r="E147" s="15" t="s">
        <v>61</v>
      </c>
      <c r="F147" s="14" t="s">
        <v>6216</v>
      </c>
      <c r="G147" s="16">
        <v>86670</v>
      </c>
      <c r="H147" s="16">
        <v>900</v>
      </c>
      <c r="I147" s="14" t="s">
        <v>52</v>
      </c>
      <c r="J147" s="18" t="s">
        <v>61</v>
      </c>
      <c r="K147" s="19">
        <v>86670</v>
      </c>
      <c r="L147" s="18" t="s">
        <v>61</v>
      </c>
      <c r="M147" s="19">
        <v>86670</v>
      </c>
      <c r="N147" s="16" t="s">
        <v>5872</v>
      </c>
      <c r="O147" s="16"/>
      <c r="P147" s="67"/>
      <c r="Q147" s="106">
        <v>90</v>
      </c>
      <c r="R147" s="107" t="s">
        <v>63</v>
      </c>
      <c r="S147" s="20">
        <v>900</v>
      </c>
      <c r="T147" s="66">
        <v>81000</v>
      </c>
      <c r="U147" s="108">
        <f t="shared" si="73"/>
        <v>5670</v>
      </c>
      <c r="V147" s="108">
        <f t="shared" si="74"/>
        <v>86670</v>
      </c>
      <c r="W147" s="50" t="s">
        <v>6213</v>
      </c>
      <c r="X147" s="51">
        <v>24434</v>
      </c>
      <c r="Y147" s="113">
        <v>24439</v>
      </c>
      <c r="Z147" s="113" t="s">
        <v>6214</v>
      </c>
      <c r="AA147" s="114" t="s">
        <v>4997</v>
      </c>
      <c r="AB147" s="3"/>
      <c r="AC147" s="5"/>
      <c r="AD147" s="5"/>
      <c r="AE147" s="5"/>
    </row>
    <row r="148" spans="1:31" ht="48">
      <c r="A148" s="453">
        <v>45244</v>
      </c>
      <c r="B148" s="101" t="s">
        <v>6211</v>
      </c>
      <c r="C148" s="67">
        <v>1</v>
      </c>
      <c r="D148" s="14" t="s">
        <v>60</v>
      </c>
      <c r="E148" s="15" t="s">
        <v>61</v>
      </c>
      <c r="F148" s="14" t="s">
        <v>6217</v>
      </c>
      <c r="G148" s="16">
        <v>37557</v>
      </c>
      <c r="H148" s="16">
        <v>1170</v>
      </c>
      <c r="I148" s="14" t="s">
        <v>52</v>
      </c>
      <c r="J148" s="18" t="s">
        <v>61</v>
      </c>
      <c r="K148" s="19">
        <v>37557</v>
      </c>
      <c r="L148" s="18" t="s">
        <v>61</v>
      </c>
      <c r="M148" s="19">
        <v>37557</v>
      </c>
      <c r="N148" s="16" t="s">
        <v>5872</v>
      </c>
      <c r="O148" s="16"/>
      <c r="P148" s="67"/>
      <c r="Q148" s="106">
        <v>30</v>
      </c>
      <c r="R148" s="107" t="s">
        <v>63</v>
      </c>
      <c r="S148" s="20">
        <v>1170</v>
      </c>
      <c r="T148" s="66">
        <v>35100</v>
      </c>
      <c r="U148" s="108">
        <f t="shared" si="73"/>
        <v>2457</v>
      </c>
      <c r="V148" s="108">
        <f t="shared" si="74"/>
        <v>37557</v>
      </c>
      <c r="W148" s="50" t="s">
        <v>6213</v>
      </c>
      <c r="X148" s="51">
        <v>24434</v>
      </c>
      <c r="Y148" s="113">
        <v>24439</v>
      </c>
      <c r="Z148" s="113" t="s">
        <v>6214</v>
      </c>
      <c r="AA148" s="114" t="s">
        <v>4997</v>
      </c>
      <c r="AB148" s="3"/>
      <c r="AC148" s="5"/>
      <c r="AD148" s="5"/>
      <c r="AE148" s="5"/>
    </row>
    <row r="149" spans="1:31" ht="48">
      <c r="A149" s="453">
        <v>45244</v>
      </c>
      <c r="B149" s="101" t="s">
        <v>6211</v>
      </c>
      <c r="C149" s="67">
        <v>1</v>
      </c>
      <c r="D149" s="14" t="s">
        <v>60</v>
      </c>
      <c r="E149" s="15" t="s">
        <v>61</v>
      </c>
      <c r="F149" s="14" t="s">
        <v>6218</v>
      </c>
      <c r="G149" s="16">
        <v>25016.6</v>
      </c>
      <c r="H149" s="16">
        <v>1169</v>
      </c>
      <c r="I149" s="14" t="s">
        <v>52</v>
      </c>
      <c r="J149" s="18" t="s">
        <v>61</v>
      </c>
      <c r="K149" s="19">
        <v>25016.6</v>
      </c>
      <c r="L149" s="18" t="s">
        <v>61</v>
      </c>
      <c r="M149" s="19">
        <v>25016.6</v>
      </c>
      <c r="N149" s="16" t="s">
        <v>5872</v>
      </c>
      <c r="O149" s="16"/>
      <c r="P149" s="67"/>
      <c r="Q149" s="106">
        <v>20</v>
      </c>
      <c r="R149" s="107" t="s">
        <v>63</v>
      </c>
      <c r="S149" s="20">
        <v>1169</v>
      </c>
      <c r="T149" s="66">
        <v>23380</v>
      </c>
      <c r="U149" s="108">
        <f t="shared" si="73"/>
        <v>1636.6</v>
      </c>
      <c r="V149" s="108">
        <f t="shared" si="74"/>
        <v>25016.6</v>
      </c>
      <c r="W149" s="50" t="s">
        <v>6213</v>
      </c>
      <c r="X149" s="51">
        <v>24434</v>
      </c>
      <c r="Y149" s="113">
        <v>24439</v>
      </c>
      <c r="Z149" s="113" t="s">
        <v>6214</v>
      </c>
      <c r="AA149" s="114" t="s">
        <v>4997</v>
      </c>
      <c r="AB149" s="3"/>
      <c r="AC149" s="5"/>
      <c r="AD149" s="5"/>
      <c r="AE149" s="5"/>
    </row>
    <row r="150" spans="1:31" ht="48">
      <c r="A150" s="453">
        <v>45244</v>
      </c>
      <c r="B150" s="101" t="s">
        <v>6211</v>
      </c>
      <c r="C150" s="67">
        <v>1</v>
      </c>
      <c r="D150" s="14" t="s">
        <v>60</v>
      </c>
      <c r="E150" s="15" t="s">
        <v>61</v>
      </c>
      <c r="F150" s="14" t="s">
        <v>6219</v>
      </c>
      <c r="G150" s="16">
        <v>2924.31</v>
      </c>
      <c r="H150" s="16">
        <v>911</v>
      </c>
      <c r="I150" s="14" t="s">
        <v>52</v>
      </c>
      <c r="J150" s="18" t="s">
        <v>61</v>
      </c>
      <c r="K150" s="19">
        <v>2924.31</v>
      </c>
      <c r="L150" s="18" t="s">
        <v>61</v>
      </c>
      <c r="M150" s="19">
        <v>2924.31</v>
      </c>
      <c r="N150" s="16" t="s">
        <v>5872</v>
      </c>
      <c r="O150" s="16"/>
      <c r="P150" s="67"/>
      <c r="Q150" s="106">
        <v>3</v>
      </c>
      <c r="R150" s="107" t="s">
        <v>63</v>
      </c>
      <c r="S150" s="20">
        <v>911</v>
      </c>
      <c r="T150" s="66">
        <v>2733</v>
      </c>
      <c r="U150" s="108">
        <f t="shared" si="73"/>
        <v>191.31</v>
      </c>
      <c r="V150" s="108">
        <f t="shared" si="74"/>
        <v>2924.31</v>
      </c>
      <c r="W150" s="50" t="s">
        <v>6213</v>
      </c>
      <c r="X150" s="51">
        <v>24434</v>
      </c>
      <c r="Y150" s="113">
        <v>24439</v>
      </c>
      <c r="Z150" s="113" t="s">
        <v>6214</v>
      </c>
      <c r="AA150" s="114" t="s">
        <v>4997</v>
      </c>
      <c r="AB150" s="3"/>
      <c r="AC150" s="5"/>
      <c r="AD150" s="5"/>
      <c r="AE150" s="5"/>
    </row>
    <row r="151" spans="1:31" ht="48">
      <c r="A151" s="453">
        <v>45244</v>
      </c>
      <c r="B151" s="101" t="s">
        <v>6220</v>
      </c>
      <c r="C151" s="67">
        <v>6</v>
      </c>
      <c r="D151" s="14" t="s">
        <v>112</v>
      </c>
      <c r="E151" s="15" t="s">
        <v>197</v>
      </c>
      <c r="F151" s="14" t="s">
        <v>6221</v>
      </c>
      <c r="G151" s="16">
        <v>6420</v>
      </c>
      <c r="H151" s="16">
        <v>4</v>
      </c>
      <c r="I151" s="14" t="s">
        <v>52</v>
      </c>
      <c r="J151" s="18" t="s">
        <v>197</v>
      </c>
      <c r="K151" s="19">
        <v>6420</v>
      </c>
      <c r="L151" s="18" t="s">
        <v>197</v>
      </c>
      <c r="M151" s="19">
        <v>6420</v>
      </c>
      <c r="N151" s="16" t="s">
        <v>5872</v>
      </c>
      <c r="O151" s="16"/>
      <c r="P151" s="67" t="s">
        <v>6128</v>
      </c>
      <c r="Q151" s="106">
        <v>1500</v>
      </c>
      <c r="R151" s="107" t="s">
        <v>53</v>
      </c>
      <c r="S151" s="20">
        <v>4</v>
      </c>
      <c r="T151" s="66">
        <v>6000</v>
      </c>
      <c r="U151" s="108">
        <f t="shared" ref="U151:U152" si="75">T151*7/100</f>
        <v>420</v>
      </c>
      <c r="V151" s="108">
        <f t="shared" ref="V151:V154" si="76">T151+U151</f>
        <v>6420</v>
      </c>
      <c r="W151" s="50" t="s">
        <v>6222</v>
      </c>
      <c r="X151" s="51">
        <v>24431</v>
      </c>
      <c r="Y151" s="113">
        <v>24438</v>
      </c>
      <c r="Z151" s="113" t="s">
        <v>6223</v>
      </c>
      <c r="AA151" s="114" t="s">
        <v>3711</v>
      </c>
      <c r="AB151" s="3"/>
      <c r="AC151" s="5"/>
      <c r="AD151" s="5"/>
      <c r="AE151" s="5"/>
    </row>
    <row r="152" spans="1:31">
      <c r="A152" s="453">
        <v>45244</v>
      </c>
      <c r="B152" s="101" t="s">
        <v>6224</v>
      </c>
      <c r="C152" s="67">
        <v>6</v>
      </c>
      <c r="D152" s="14" t="s">
        <v>112</v>
      </c>
      <c r="E152" s="15" t="s">
        <v>50</v>
      </c>
      <c r="F152" s="14" t="s">
        <v>6225</v>
      </c>
      <c r="G152" s="16">
        <v>96300</v>
      </c>
      <c r="H152" s="16">
        <v>45</v>
      </c>
      <c r="I152" s="14" t="s">
        <v>52</v>
      </c>
      <c r="J152" s="18" t="s">
        <v>50</v>
      </c>
      <c r="K152" s="19">
        <v>92020</v>
      </c>
      <c r="L152" s="18" t="s">
        <v>50</v>
      </c>
      <c r="M152" s="19">
        <v>92020</v>
      </c>
      <c r="N152" s="16" t="s">
        <v>5872</v>
      </c>
      <c r="O152" s="16"/>
      <c r="P152" s="67" t="s">
        <v>6226</v>
      </c>
      <c r="Q152" s="106">
        <v>2000</v>
      </c>
      <c r="R152" s="107" t="s">
        <v>206</v>
      </c>
      <c r="S152" s="20">
        <v>43</v>
      </c>
      <c r="T152" s="66">
        <v>86000</v>
      </c>
      <c r="U152" s="108">
        <f t="shared" si="75"/>
        <v>6020</v>
      </c>
      <c r="V152" s="108">
        <f t="shared" si="76"/>
        <v>92020</v>
      </c>
      <c r="W152" s="50" t="s">
        <v>6227</v>
      </c>
      <c r="X152" s="51">
        <v>24428</v>
      </c>
      <c r="Y152" s="113">
        <v>24448</v>
      </c>
      <c r="Z152" s="113" t="s">
        <v>6228</v>
      </c>
      <c r="AA152" s="114" t="s">
        <v>5952</v>
      </c>
      <c r="AB152" s="3"/>
      <c r="AC152" s="5"/>
      <c r="AD152" s="5"/>
      <c r="AE152" s="5"/>
    </row>
    <row r="153" spans="1:31" ht="48">
      <c r="A153" s="453">
        <v>45244</v>
      </c>
      <c r="B153" s="101" t="s">
        <v>6229</v>
      </c>
      <c r="C153" s="67">
        <v>6</v>
      </c>
      <c r="D153" s="14" t="s">
        <v>112</v>
      </c>
      <c r="E153" s="15" t="s">
        <v>3447</v>
      </c>
      <c r="F153" s="14" t="s">
        <v>6230</v>
      </c>
      <c r="G153" s="16">
        <v>32132.1</v>
      </c>
      <c r="H153" s="16"/>
      <c r="I153" s="14" t="s">
        <v>52</v>
      </c>
      <c r="J153" s="18" t="s">
        <v>3447</v>
      </c>
      <c r="K153" s="19">
        <v>30030</v>
      </c>
      <c r="L153" s="18" t="s">
        <v>3447</v>
      </c>
      <c r="M153" s="19">
        <v>30030</v>
      </c>
      <c r="N153" s="16" t="s">
        <v>5872</v>
      </c>
      <c r="O153" s="16"/>
      <c r="P153" s="67" t="s">
        <v>6124</v>
      </c>
      <c r="Q153" s="106">
        <v>5</v>
      </c>
      <c r="R153" s="107" t="s">
        <v>101</v>
      </c>
      <c r="S153" s="20"/>
      <c r="T153" s="66">
        <v>14122.5</v>
      </c>
      <c r="U153" s="108">
        <v>0</v>
      </c>
      <c r="V153" s="108">
        <f t="shared" si="76"/>
        <v>14122.5</v>
      </c>
      <c r="W153" s="50" t="s">
        <v>6231</v>
      </c>
      <c r="X153" s="51">
        <v>24425</v>
      </c>
      <c r="Y153" s="113">
        <v>24427</v>
      </c>
      <c r="Z153" s="113" t="s">
        <v>6232</v>
      </c>
      <c r="AA153" s="114" t="s">
        <v>6233</v>
      </c>
      <c r="AB153" s="3" t="s">
        <v>314</v>
      </c>
      <c r="AC153" s="5"/>
      <c r="AD153" s="5"/>
      <c r="AE153" s="5"/>
    </row>
    <row r="154" spans="1:31">
      <c r="A154" s="453"/>
      <c r="B154" s="101"/>
      <c r="C154" s="67"/>
      <c r="D154" s="14"/>
      <c r="E154" s="15"/>
      <c r="F154" s="14"/>
      <c r="G154" s="16"/>
      <c r="H154" s="16"/>
      <c r="I154" s="14"/>
      <c r="J154" s="18"/>
      <c r="K154" s="63"/>
      <c r="L154" s="18"/>
      <c r="M154" s="63"/>
      <c r="N154" s="16"/>
      <c r="O154" s="16"/>
      <c r="P154" s="67" t="s">
        <v>6124</v>
      </c>
      <c r="Q154" s="106">
        <v>6</v>
      </c>
      <c r="R154" s="107" t="s">
        <v>101</v>
      </c>
      <c r="S154" s="20"/>
      <c r="T154" s="66">
        <v>15907.5</v>
      </c>
      <c r="U154" s="108">
        <v>0</v>
      </c>
      <c r="V154" s="108">
        <f t="shared" si="76"/>
        <v>15907.5</v>
      </c>
      <c r="W154" s="50" t="s">
        <v>6231</v>
      </c>
      <c r="X154" s="51">
        <v>24425</v>
      </c>
      <c r="Y154" s="113">
        <v>24439</v>
      </c>
      <c r="Z154" s="113" t="s">
        <v>6234</v>
      </c>
      <c r="AA154" s="114" t="s">
        <v>6233</v>
      </c>
      <c r="AB154" s="3" t="s">
        <v>551</v>
      </c>
      <c r="AC154" s="5"/>
      <c r="AD154" s="5"/>
      <c r="AE154" s="5"/>
    </row>
    <row r="155" spans="1:31">
      <c r="A155" s="453">
        <v>45247</v>
      </c>
      <c r="B155" s="101" t="s">
        <v>6235</v>
      </c>
      <c r="C155" s="14" t="s">
        <v>275</v>
      </c>
      <c r="D155" s="14" t="s">
        <v>147</v>
      </c>
      <c r="E155" s="15" t="s">
        <v>347</v>
      </c>
      <c r="F155" s="14" t="s">
        <v>6236</v>
      </c>
      <c r="G155" s="16">
        <v>1498</v>
      </c>
      <c r="H155" s="16"/>
      <c r="I155" s="14" t="s">
        <v>275</v>
      </c>
      <c r="J155" s="15" t="s">
        <v>347</v>
      </c>
      <c r="K155" s="19">
        <v>1498</v>
      </c>
      <c r="L155" s="15" t="s">
        <v>347</v>
      </c>
      <c r="M155" s="19">
        <v>1498</v>
      </c>
      <c r="N155" s="16" t="s">
        <v>5872</v>
      </c>
      <c r="O155" s="16"/>
      <c r="P155" s="67"/>
      <c r="Q155" s="106">
        <v>1</v>
      </c>
      <c r="R155" s="107" t="s">
        <v>101</v>
      </c>
      <c r="S155" s="20"/>
      <c r="T155" s="66">
        <v>1400</v>
      </c>
      <c r="U155" s="108">
        <f t="shared" si="55"/>
        <v>98</v>
      </c>
      <c r="V155" s="108">
        <f t="shared" si="56"/>
        <v>1498</v>
      </c>
      <c r="W155" s="50" t="s">
        <v>275</v>
      </c>
      <c r="X155" s="51">
        <v>24425</v>
      </c>
      <c r="Y155" s="113">
        <v>24425</v>
      </c>
      <c r="Z155" s="113" t="s">
        <v>275</v>
      </c>
      <c r="AA155" s="114" t="s">
        <v>5977</v>
      </c>
      <c r="AB155" s="3"/>
      <c r="AC155" s="5"/>
      <c r="AD155" s="5"/>
      <c r="AE155" s="5"/>
    </row>
    <row r="156" spans="1:31">
      <c r="A156" s="453">
        <v>45247</v>
      </c>
      <c r="B156" s="101" t="s">
        <v>6237</v>
      </c>
      <c r="C156" s="14" t="s">
        <v>275</v>
      </c>
      <c r="D156" s="14" t="s">
        <v>147</v>
      </c>
      <c r="E156" s="15" t="s">
        <v>436</v>
      </c>
      <c r="F156" s="14" t="s">
        <v>437</v>
      </c>
      <c r="G156" s="16">
        <v>674.1</v>
      </c>
      <c r="H156" s="16"/>
      <c r="I156" s="14" t="s">
        <v>275</v>
      </c>
      <c r="J156" s="18" t="s">
        <v>436</v>
      </c>
      <c r="K156" s="115">
        <v>674.1</v>
      </c>
      <c r="L156" s="18" t="s">
        <v>436</v>
      </c>
      <c r="M156" s="115">
        <v>674.1</v>
      </c>
      <c r="N156" s="16" t="s">
        <v>5872</v>
      </c>
      <c r="O156" s="16"/>
      <c r="P156" s="67"/>
      <c r="Q156" s="106">
        <v>1</v>
      </c>
      <c r="R156" s="107" t="s">
        <v>101</v>
      </c>
      <c r="S156" s="20"/>
      <c r="T156" s="66">
        <v>630</v>
      </c>
      <c r="U156" s="108">
        <f t="shared" ref="U156:U165" si="77">T156*7/100</f>
        <v>44.1</v>
      </c>
      <c r="V156" s="108">
        <f t="shared" si="10"/>
        <v>674.1</v>
      </c>
      <c r="W156" s="50" t="s">
        <v>275</v>
      </c>
      <c r="X156" s="51">
        <v>24425</v>
      </c>
      <c r="Y156" s="113">
        <v>24425</v>
      </c>
      <c r="Z156" s="113" t="s">
        <v>275</v>
      </c>
      <c r="AA156" s="114" t="s">
        <v>5977</v>
      </c>
      <c r="AB156" s="3"/>
      <c r="AC156" s="5"/>
      <c r="AD156" s="5"/>
      <c r="AE156" s="5"/>
    </row>
    <row r="157" spans="1:31">
      <c r="A157" s="453">
        <v>45251</v>
      </c>
      <c r="B157" s="101" t="s">
        <v>6238</v>
      </c>
      <c r="C157" s="67">
        <v>4</v>
      </c>
      <c r="D157" s="14" t="s">
        <v>60</v>
      </c>
      <c r="E157" s="15" t="s">
        <v>2058</v>
      </c>
      <c r="F157" s="14" t="s">
        <v>6239</v>
      </c>
      <c r="G157" s="16"/>
      <c r="H157" s="16">
        <v>3000</v>
      </c>
      <c r="I157" s="14" t="s">
        <v>52</v>
      </c>
      <c r="J157" s="15" t="s">
        <v>2058</v>
      </c>
      <c r="K157" s="116"/>
      <c r="L157" s="18"/>
      <c r="M157" s="116"/>
      <c r="N157" s="16"/>
      <c r="O157" s="16"/>
      <c r="P157" s="67"/>
      <c r="Q157" s="106">
        <v>6</v>
      </c>
      <c r="R157" s="107" t="s">
        <v>361</v>
      </c>
      <c r="S157" s="20">
        <v>3000</v>
      </c>
      <c r="T157" s="66">
        <v>18000</v>
      </c>
      <c r="U157" s="108">
        <f t="shared" si="77"/>
        <v>1260</v>
      </c>
      <c r="V157" s="108">
        <f t="shared" si="10"/>
        <v>19260</v>
      </c>
      <c r="W157" s="50" t="s">
        <v>6240</v>
      </c>
      <c r="X157" s="51">
        <v>24438</v>
      </c>
      <c r="Y157" s="113">
        <v>24448</v>
      </c>
      <c r="Z157" s="113" t="s">
        <v>6241</v>
      </c>
      <c r="AA157" s="114" t="s">
        <v>4055</v>
      </c>
      <c r="AB157" s="3"/>
      <c r="AC157" s="5"/>
      <c r="AD157" s="5"/>
      <c r="AE157" s="5"/>
    </row>
    <row r="158" spans="1:31">
      <c r="A158" s="453">
        <v>45251</v>
      </c>
      <c r="B158" s="101" t="s">
        <v>6238</v>
      </c>
      <c r="C158" s="67">
        <v>4</v>
      </c>
      <c r="D158" s="14" t="s">
        <v>60</v>
      </c>
      <c r="E158" s="15" t="s">
        <v>2058</v>
      </c>
      <c r="F158" s="14" t="s">
        <v>6242</v>
      </c>
      <c r="G158" s="16"/>
      <c r="H158" s="16">
        <v>1200</v>
      </c>
      <c r="I158" s="14" t="s">
        <v>52</v>
      </c>
      <c r="J158" s="15" t="s">
        <v>2058</v>
      </c>
      <c r="K158" s="116"/>
      <c r="L158" s="18"/>
      <c r="M158" s="116"/>
      <c r="N158" s="16"/>
      <c r="O158" s="16"/>
      <c r="P158" s="67"/>
      <c r="Q158" s="106">
        <v>10</v>
      </c>
      <c r="R158" s="107" t="s">
        <v>361</v>
      </c>
      <c r="S158" s="20">
        <v>1200</v>
      </c>
      <c r="T158" s="66">
        <v>12000</v>
      </c>
      <c r="U158" s="108">
        <f t="shared" si="77"/>
        <v>840</v>
      </c>
      <c r="V158" s="108">
        <f t="shared" si="10"/>
        <v>12840</v>
      </c>
      <c r="W158" s="50" t="s">
        <v>6240</v>
      </c>
      <c r="X158" s="51">
        <v>24438</v>
      </c>
      <c r="Y158" s="113">
        <v>24448</v>
      </c>
      <c r="Z158" s="113" t="s">
        <v>6241</v>
      </c>
      <c r="AA158" s="114" t="s">
        <v>4055</v>
      </c>
      <c r="AB158" s="3"/>
      <c r="AC158" s="5"/>
      <c r="AD158" s="5"/>
      <c r="AE158" s="5"/>
    </row>
    <row r="159" spans="1:31">
      <c r="A159" s="453">
        <v>45251</v>
      </c>
      <c r="B159" s="101" t="s">
        <v>6243</v>
      </c>
      <c r="C159" s="67">
        <v>4</v>
      </c>
      <c r="D159" s="14" t="s">
        <v>60</v>
      </c>
      <c r="E159" s="15" t="s">
        <v>631</v>
      </c>
      <c r="F159" s="14" t="s">
        <v>632</v>
      </c>
      <c r="G159" s="16">
        <v>17719.2</v>
      </c>
      <c r="H159" s="16">
        <v>92</v>
      </c>
      <c r="I159" s="14" t="s">
        <v>52</v>
      </c>
      <c r="J159" s="15" t="s">
        <v>631</v>
      </c>
      <c r="K159" s="19">
        <v>17719.2</v>
      </c>
      <c r="L159" s="15" t="s">
        <v>631</v>
      </c>
      <c r="M159" s="19">
        <v>17719.2</v>
      </c>
      <c r="N159" s="16" t="s">
        <v>5872</v>
      </c>
      <c r="O159" s="16"/>
      <c r="P159" s="67"/>
      <c r="Q159" s="106">
        <v>180</v>
      </c>
      <c r="R159" s="107" t="s">
        <v>341</v>
      </c>
      <c r="S159" s="20">
        <v>92</v>
      </c>
      <c r="T159" s="66">
        <v>16560</v>
      </c>
      <c r="U159" s="108">
        <f t="shared" si="77"/>
        <v>1159.2</v>
      </c>
      <c r="V159" s="108">
        <f t="shared" si="10"/>
        <v>17719.2</v>
      </c>
      <c r="W159" s="50" t="s">
        <v>6244</v>
      </c>
      <c r="X159" s="51">
        <v>24435</v>
      </c>
      <c r="Y159" s="113">
        <v>24448</v>
      </c>
      <c r="Z159" s="113" t="s">
        <v>6245</v>
      </c>
      <c r="AA159" s="114" t="s">
        <v>4050</v>
      </c>
      <c r="AB159" s="3"/>
      <c r="AC159" s="5"/>
      <c r="AD159" s="5"/>
      <c r="AE159" s="5"/>
    </row>
    <row r="160" spans="1:31" ht="48">
      <c r="A160" s="488">
        <v>45251</v>
      </c>
      <c r="B160" s="101" t="s">
        <v>6246</v>
      </c>
      <c r="C160" s="67">
        <v>4</v>
      </c>
      <c r="D160" s="14" t="s">
        <v>60</v>
      </c>
      <c r="E160" s="15" t="s">
        <v>235</v>
      </c>
      <c r="F160" s="14" t="s">
        <v>6247</v>
      </c>
      <c r="G160" s="16">
        <v>10785.6</v>
      </c>
      <c r="H160" s="16">
        <v>28</v>
      </c>
      <c r="I160" s="14" t="s">
        <v>52</v>
      </c>
      <c r="J160" s="18" t="s">
        <v>235</v>
      </c>
      <c r="K160" s="19">
        <v>10785.6</v>
      </c>
      <c r="L160" s="18" t="s">
        <v>235</v>
      </c>
      <c r="M160" s="19">
        <v>10785.6</v>
      </c>
      <c r="N160" s="16" t="s">
        <v>5872</v>
      </c>
      <c r="O160" s="16"/>
      <c r="P160" s="67"/>
      <c r="Q160" s="106">
        <v>360</v>
      </c>
      <c r="R160" s="107" t="s">
        <v>361</v>
      </c>
      <c r="S160" s="20">
        <v>28</v>
      </c>
      <c r="T160" s="66">
        <v>10080</v>
      </c>
      <c r="U160" s="108">
        <f t="shared" si="77"/>
        <v>705.6</v>
      </c>
      <c r="V160" s="108">
        <f t="shared" ref="V160:V165" si="78">T160+U160</f>
        <v>10785.6</v>
      </c>
      <c r="W160" s="50" t="s">
        <v>6248</v>
      </c>
      <c r="X160" s="51">
        <v>24435</v>
      </c>
      <c r="Y160" s="113">
        <v>24449</v>
      </c>
      <c r="Z160" s="113" t="s">
        <v>6249</v>
      </c>
      <c r="AA160" s="114" t="s">
        <v>4045</v>
      </c>
      <c r="AB160" s="3"/>
      <c r="AC160" s="5"/>
      <c r="AD160" s="5"/>
      <c r="AE160" s="5"/>
    </row>
    <row r="161" spans="1:31">
      <c r="A161" s="488">
        <v>45252</v>
      </c>
      <c r="B161" s="101" t="s">
        <v>6250</v>
      </c>
      <c r="C161" s="14" t="s">
        <v>275</v>
      </c>
      <c r="D161" s="14" t="s">
        <v>1806</v>
      </c>
      <c r="E161" s="15" t="s">
        <v>6786</v>
      </c>
      <c r="F161" s="14" t="s">
        <v>6805</v>
      </c>
      <c r="G161" s="16">
        <v>52109</v>
      </c>
      <c r="H161" s="16"/>
      <c r="I161" s="14" t="s">
        <v>275</v>
      </c>
      <c r="J161" s="15" t="s">
        <v>6786</v>
      </c>
      <c r="K161" s="16">
        <v>52109</v>
      </c>
      <c r="L161" s="15" t="s">
        <v>6786</v>
      </c>
      <c r="M161" s="16">
        <v>52109</v>
      </c>
      <c r="N161" s="16" t="s">
        <v>5872</v>
      </c>
      <c r="O161" s="16"/>
      <c r="P161" s="67"/>
      <c r="Q161" s="106">
        <v>9</v>
      </c>
      <c r="R161" s="107" t="s">
        <v>101</v>
      </c>
      <c r="S161" s="16">
        <v>52109</v>
      </c>
      <c r="T161" s="66">
        <v>48700</v>
      </c>
      <c r="U161" s="108">
        <f t="shared" si="77"/>
        <v>3409</v>
      </c>
      <c r="V161" s="108">
        <f t="shared" si="78"/>
        <v>52109</v>
      </c>
      <c r="W161" s="50" t="s">
        <v>275</v>
      </c>
      <c r="X161" s="51">
        <v>24431</v>
      </c>
      <c r="Y161" s="113">
        <v>24431</v>
      </c>
      <c r="Z161" s="113" t="s">
        <v>275</v>
      </c>
      <c r="AA161" s="114"/>
      <c r="AB161" s="3"/>
      <c r="AC161" s="5"/>
      <c r="AD161" s="5"/>
      <c r="AE161" s="5"/>
    </row>
    <row r="162" spans="1:31">
      <c r="A162" s="488">
        <v>45252</v>
      </c>
      <c r="B162" s="101" t="s">
        <v>6251</v>
      </c>
      <c r="C162" s="14" t="s">
        <v>275</v>
      </c>
      <c r="D162" s="14" t="s">
        <v>1806</v>
      </c>
      <c r="E162" s="15" t="s">
        <v>6782</v>
      </c>
      <c r="F162" s="14" t="s">
        <v>6783</v>
      </c>
      <c r="G162" s="16">
        <v>898.8</v>
      </c>
      <c r="H162" s="16"/>
      <c r="I162" s="14" t="s">
        <v>275</v>
      </c>
      <c r="J162" s="15" t="s">
        <v>6782</v>
      </c>
      <c r="K162" s="16">
        <v>898.8</v>
      </c>
      <c r="L162" s="15" t="s">
        <v>6782</v>
      </c>
      <c r="M162" s="16">
        <v>898.8</v>
      </c>
      <c r="N162" s="16" t="s">
        <v>5872</v>
      </c>
      <c r="O162" s="16"/>
      <c r="P162" s="67"/>
      <c r="Q162" s="106">
        <v>2</v>
      </c>
      <c r="R162" s="107" t="s">
        <v>101</v>
      </c>
      <c r="S162" s="16">
        <v>898.8</v>
      </c>
      <c r="T162" s="66">
        <v>840</v>
      </c>
      <c r="U162" s="108">
        <f t="shared" si="77"/>
        <v>58.8</v>
      </c>
      <c r="V162" s="108">
        <f t="shared" si="78"/>
        <v>898.8</v>
      </c>
      <c r="W162" s="50" t="s">
        <v>275</v>
      </c>
      <c r="X162" s="51">
        <v>24432</v>
      </c>
      <c r="Y162" s="113">
        <v>24432</v>
      </c>
      <c r="Z162" s="113" t="s">
        <v>275</v>
      </c>
      <c r="AA162" s="114"/>
      <c r="AB162" s="3"/>
      <c r="AC162" s="5"/>
      <c r="AD162" s="5"/>
      <c r="AE162" s="5"/>
    </row>
    <row r="163" spans="1:31">
      <c r="A163" s="488">
        <v>45252</v>
      </c>
      <c r="B163" s="101" t="s">
        <v>6252</v>
      </c>
      <c r="C163" s="14" t="s">
        <v>275</v>
      </c>
      <c r="D163" s="14" t="s">
        <v>1806</v>
      </c>
      <c r="E163" s="15" t="s">
        <v>6786</v>
      </c>
      <c r="F163" s="14" t="s">
        <v>7178</v>
      </c>
      <c r="G163" s="16">
        <v>14980</v>
      </c>
      <c r="H163" s="16"/>
      <c r="I163" s="14" t="s">
        <v>275</v>
      </c>
      <c r="J163" s="15" t="s">
        <v>6786</v>
      </c>
      <c r="K163" s="16">
        <v>14980</v>
      </c>
      <c r="L163" s="15" t="s">
        <v>6786</v>
      </c>
      <c r="M163" s="16">
        <v>14980</v>
      </c>
      <c r="N163" s="16" t="s">
        <v>5872</v>
      </c>
      <c r="O163" s="16"/>
      <c r="P163" s="67"/>
      <c r="Q163" s="106">
        <v>2</v>
      </c>
      <c r="R163" s="107" t="s">
        <v>101</v>
      </c>
      <c r="S163" s="16">
        <v>14980</v>
      </c>
      <c r="T163" s="66">
        <v>14000</v>
      </c>
      <c r="U163" s="108">
        <f t="shared" si="77"/>
        <v>980</v>
      </c>
      <c r="V163" s="108">
        <f t="shared" si="78"/>
        <v>14980</v>
      </c>
      <c r="W163" s="50" t="s">
        <v>275</v>
      </c>
      <c r="X163" s="51">
        <v>24431</v>
      </c>
      <c r="Y163" s="113">
        <v>24431</v>
      </c>
      <c r="Z163" s="113" t="s">
        <v>275</v>
      </c>
      <c r="AA163" s="114"/>
      <c r="AB163" s="3"/>
      <c r="AC163" s="5"/>
      <c r="AD163" s="5"/>
      <c r="AE163" s="5"/>
    </row>
    <row r="164" spans="1:31">
      <c r="A164" s="488">
        <v>45252</v>
      </c>
      <c r="B164" s="101" t="s">
        <v>6253</v>
      </c>
      <c r="C164" s="14" t="s">
        <v>275</v>
      </c>
      <c r="D164" s="14" t="s">
        <v>183</v>
      </c>
      <c r="E164" s="15" t="s">
        <v>6254</v>
      </c>
      <c r="F164" s="14" t="s">
        <v>6255</v>
      </c>
      <c r="G164" s="16">
        <v>428</v>
      </c>
      <c r="H164" s="16"/>
      <c r="I164" s="14" t="s">
        <v>275</v>
      </c>
      <c r="J164" s="15" t="s">
        <v>6254</v>
      </c>
      <c r="K164" s="117">
        <v>428</v>
      </c>
      <c r="L164" s="15" t="s">
        <v>6254</v>
      </c>
      <c r="M164" s="117">
        <v>428</v>
      </c>
      <c r="N164" s="16" t="s">
        <v>5872</v>
      </c>
      <c r="O164" s="16"/>
      <c r="P164" s="67"/>
      <c r="Q164" s="106">
        <v>1</v>
      </c>
      <c r="R164" s="107" t="s">
        <v>101</v>
      </c>
      <c r="S164" s="20"/>
      <c r="T164" s="66">
        <v>400</v>
      </c>
      <c r="U164" s="108">
        <f t="shared" si="77"/>
        <v>28</v>
      </c>
      <c r="V164" s="108">
        <f t="shared" si="78"/>
        <v>428</v>
      </c>
      <c r="W164" s="50" t="s">
        <v>275</v>
      </c>
      <c r="X164" s="51">
        <v>24432</v>
      </c>
      <c r="Y164" s="113">
        <v>24432</v>
      </c>
      <c r="Z164" s="113" t="s">
        <v>275</v>
      </c>
      <c r="AA164" s="114"/>
      <c r="AB164" s="3"/>
      <c r="AC164" s="5"/>
      <c r="AD164" s="5"/>
      <c r="AE164" s="5"/>
    </row>
    <row r="165" spans="1:31">
      <c r="A165" s="488">
        <v>45252</v>
      </c>
      <c r="B165" s="101" t="s">
        <v>6256</v>
      </c>
      <c r="C165" s="67">
        <v>6</v>
      </c>
      <c r="D165" s="14" t="s">
        <v>112</v>
      </c>
      <c r="E165" s="15" t="s">
        <v>50</v>
      </c>
      <c r="F165" s="14" t="s">
        <v>6257</v>
      </c>
      <c r="G165" s="16">
        <v>92020</v>
      </c>
      <c r="H165" s="16">
        <v>43</v>
      </c>
      <c r="I165" s="14" t="s">
        <v>52</v>
      </c>
      <c r="J165" s="18" t="s">
        <v>50</v>
      </c>
      <c r="K165" s="19">
        <v>92020</v>
      </c>
      <c r="L165" s="18" t="s">
        <v>50</v>
      </c>
      <c r="M165" s="19">
        <v>92020</v>
      </c>
      <c r="N165" s="16" t="s">
        <v>5872</v>
      </c>
      <c r="O165" s="16"/>
      <c r="P165" s="67" t="s">
        <v>5971</v>
      </c>
      <c r="Q165" s="106">
        <v>2000</v>
      </c>
      <c r="R165" s="107" t="s">
        <v>206</v>
      </c>
      <c r="S165" s="20">
        <v>43</v>
      </c>
      <c r="T165" s="66">
        <v>86000</v>
      </c>
      <c r="U165" s="108">
        <f t="shared" si="77"/>
        <v>6020</v>
      </c>
      <c r="V165" s="108">
        <f t="shared" si="78"/>
        <v>92020</v>
      </c>
      <c r="W165" s="50" t="s">
        <v>6258</v>
      </c>
      <c r="X165" s="51">
        <v>24434</v>
      </c>
      <c r="Y165" s="113">
        <v>24460</v>
      </c>
      <c r="Z165" s="113" t="s">
        <v>6259</v>
      </c>
      <c r="AA165" s="114" t="s">
        <v>5037</v>
      </c>
      <c r="AB165" s="3"/>
      <c r="AC165" s="5"/>
      <c r="AD165" s="5"/>
      <c r="AE165" s="5"/>
    </row>
    <row r="166" spans="1:31">
      <c r="A166" s="488">
        <v>45254</v>
      </c>
      <c r="B166" s="101" t="s">
        <v>6260</v>
      </c>
      <c r="C166" s="14" t="s">
        <v>275</v>
      </c>
      <c r="D166" s="14" t="s">
        <v>1806</v>
      </c>
      <c r="E166" s="15" t="s">
        <v>7216</v>
      </c>
      <c r="F166" s="14" t="s">
        <v>7217</v>
      </c>
      <c r="G166" s="16">
        <v>18404</v>
      </c>
      <c r="H166" s="16"/>
      <c r="I166" s="14" t="s">
        <v>275</v>
      </c>
      <c r="J166" s="15" t="s">
        <v>7216</v>
      </c>
      <c r="K166" s="16">
        <v>18404</v>
      </c>
      <c r="L166" s="15" t="s">
        <v>7216</v>
      </c>
      <c r="M166" s="16">
        <v>18404</v>
      </c>
      <c r="N166" s="16" t="s">
        <v>5872</v>
      </c>
      <c r="O166" s="16"/>
      <c r="P166" s="67"/>
      <c r="Q166" s="106">
        <v>2</v>
      </c>
      <c r="R166" s="107" t="s">
        <v>101</v>
      </c>
      <c r="S166" s="16">
        <v>18404</v>
      </c>
      <c r="T166" s="66">
        <v>17200</v>
      </c>
      <c r="U166" s="108">
        <f t="shared" ref="U166:U170" si="79">T166*7/100</f>
        <v>1204</v>
      </c>
      <c r="V166" s="108">
        <f t="shared" ref="V166:V183" si="80">T166+U166</f>
        <v>18404</v>
      </c>
      <c r="W166" s="50" t="s">
        <v>275</v>
      </c>
      <c r="X166" s="51">
        <v>24434</v>
      </c>
      <c r="Y166" s="113">
        <v>24434</v>
      </c>
      <c r="Z166" s="113"/>
      <c r="AA166" s="114"/>
      <c r="AB166" s="3"/>
      <c r="AC166" s="5"/>
      <c r="AD166" s="5"/>
      <c r="AE166" s="5"/>
    </row>
    <row r="167" spans="1:31" ht="48">
      <c r="A167" s="488">
        <v>45257</v>
      </c>
      <c r="B167" s="101" t="s">
        <v>6261</v>
      </c>
      <c r="C167" s="67">
        <v>4</v>
      </c>
      <c r="D167" s="14" t="s">
        <v>60</v>
      </c>
      <c r="E167" s="15" t="s">
        <v>197</v>
      </c>
      <c r="F167" s="14" t="s">
        <v>6262</v>
      </c>
      <c r="G167" s="16">
        <v>21400</v>
      </c>
      <c r="H167" s="16">
        <v>100</v>
      </c>
      <c r="I167" s="14" t="s">
        <v>52</v>
      </c>
      <c r="J167" s="18" t="s">
        <v>197</v>
      </c>
      <c r="K167" s="19">
        <v>21400</v>
      </c>
      <c r="L167" s="18" t="s">
        <v>197</v>
      </c>
      <c r="M167" s="19">
        <v>21400</v>
      </c>
      <c r="N167" s="16" t="s">
        <v>5872</v>
      </c>
      <c r="O167" s="16"/>
      <c r="P167" s="67"/>
      <c r="Q167" s="106">
        <v>200</v>
      </c>
      <c r="R167" s="107" t="s">
        <v>1241</v>
      </c>
      <c r="S167" s="20">
        <v>100</v>
      </c>
      <c r="T167" s="66">
        <v>20000</v>
      </c>
      <c r="U167" s="108">
        <f t="shared" si="79"/>
        <v>1400</v>
      </c>
      <c r="V167" s="108">
        <f t="shared" si="80"/>
        <v>21400</v>
      </c>
      <c r="W167" s="50" t="s">
        <v>6263</v>
      </c>
      <c r="X167" s="86">
        <v>24439</v>
      </c>
      <c r="Y167" s="113">
        <v>24442</v>
      </c>
      <c r="Z167" s="113" t="s">
        <v>6264</v>
      </c>
      <c r="AA167" s="114" t="s">
        <v>5709</v>
      </c>
      <c r="AB167" s="3"/>
      <c r="AC167" s="5"/>
      <c r="AD167" s="5"/>
      <c r="AE167" s="5"/>
    </row>
    <row r="168" spans="1:31" ht="96">
      <c r="A168" s="488">
        <v>45257</v>
      </c>
      <c r="B168" s="101" t="s">
        <v>6265</v>
      </c>
      <c r="C168" s="67" t="s">
        <v>410</v>
      </c>
      <c r="D168" s="14" t="s">
        <v>31</v>
      </c>
      <c r="E168" s="15" t="s">
        <v>2984</v>
      </c>
      <c r="F168" s="69" t="s">
        <v>6266</v>
      </c>
      <c r="G168" s="16">
        <v>8774</v>
      </c>
      <c r="H168" s="16">
        <v>4100</v>
      </c>
      <c r="I168" s="14" t="s">
        <v>52</v>
      </c>
      <c r="J168" s="15" t="s">
        <v>2984</v>
      </c>
      <c r="K168" s="19">
        <v>8132</v>
      </c>
      <c r="L168" s="15" t="s">
        <v>2984</v>
      </c>
      <c r="M168" s="19">
        <v>8132</v>
      </c>
      <c r="N168" s="16" t="s">
        <v>5872</v>
      </c>
      <c r="O168" s="16"/>
      <c r="P168" s="67"/>
      <c r="Q168" s="106">
        <v>2</v>
      </c>
      <c r="R168" s="107" t="s">
        <v>276</v>
      </c>
      <c r="S168" s="20">
        <v>3800</v>
      </c>
      <c r="T168" s="66">
        <v>7600</v>
      </c>
      <c r="U168" s="108">
        <f t="shared" si="79"/>
        <v>532</v>
      </c>
      <c r="V168" s="108">
        <f t="shared" si="80"/>
        <v>8132</v>
      </c>
      <c r="W168" s="50" t="s">
        <v>6267</v>
      </c>
      <c r="X168" s="51">
        <v>24448</v>
      </c>
      <c r="Y168" s="113">
        <v>24455</v>
      </c>
      <c r="Z168" s="113" t="s">
        <v>6268</v>
      </c>
      <c r="AA168" s="114" t="s">
        <v>6269</v>
      </c>
      <c r="AB168" s="3"/>
      <c r="AC168" s="5"/>
      <c r="AD168" s="5"/>
      <c r="AE168" s="5"/>
    </row>
    <row r="169" spans="1:31" ht="72">
      <c r="A169" s="453">
        <v>45257</v>
      </c>
      <c r="B169" s="101" t="s">
        <v>6270</v>
      </c>
      <c r="C169" s="67">
        <v>6</v>
      </c>
      <c r="D169" s="14" t="s">
        <v>112</v>
      </c>
      <c r="E169" s="15" t="s">
        <v>3485</v>
      </c>
      <c r="F169" s="69" t="s">
        <v>6271</v>
      </c>
      <c r="G169" s="16">
        <v>109140</v>
      </c>
      <c r="H169" s="16">
        <v>255</v>
      </c>
      <c r="I169" s="14" t="s">
        <v>52</v>
      </c>
      <c r="J169" s="15" t="s">
        <v>3485</v>
      </c>
      <c r="K169" s="108">
        <v>64200</v>
      </c>
      <c r="L169" s="15" t="s">
        <v>3485</v>
      </c>
      <c r="M169" s="108">
        <v>64200</v>
      </c>
      <c r="N169" s="108">
        <v>64200</v>
      </c>
      <c r="O169" s="16"/>
      <c r="P169" s="67" t="s">
        <v>6272</v>
      </c>
      <c r="Q169" s="106">
        <v>400</v>
      </c>
      <c r="R169" s="107" t="s">
        <v>206</v>
      </c>
      <c r="S169" s="20">
        <v>150</v>
      </c>
      <c r="T169" s="66">
        <v>60000</v>
      </c>
      <c r="U169" s="108">
        <f t="shared" si="79"/>
        <v>4200</v>
      </c>
      <c r="V169" s="108">
        <f t="shared" si="80"/>
        <v>64200</v>
      </c>
      <c r="W169" s="50" t="s">
        <v>6273</v>
      </c>
      <c r="X169" s="51">
        <v>24453</v>
      </c>
      <c r="Y169" s="113">
        <v>24461</v>
      </c>
      <c r="Z169" s="113" t="s">
        <v>6274</v>
      </c>
      <c r="AA169" s="114" t="s">
        <v>6275</v>
      </c>
      <c r="AB169" s="3"/>
      <c r="AC169" s="5"/>
      <c r="AD169" s="5"/>
      <c r="AE169" s="5"/>
    </row>
    <row r="170" spans="1:31" ht="72">
      <c r="A170" s="453">
        <v>45257</v>
      </c>
      <c r="B170" s="101" t="s">
        <v>6270</v>
      </c>
      <c r="C170" s="67">
        <v>6</v>
      </c>
      <c r="D170" s="14" t="s">
        <v>112</v>
      </c>
      <c r="E170" s="15" t="s">
        <v>3485</v>
      </c>
      <c r="F170" s="69" t="s">
        <v>6276</v>
      </c>
      <c r="G170" s="16">
        <v>155364</v>
      </c>
      <c r="H170" s="16">
        <v>121</v>
      </c>
      <c r="I170" s="14" t="s">
        <v>52</v>
      </c>
      <c r="J170" s="15" t="s">
        <v>3485</v>
      </c>
      <c r="K170" s="108">
        <v>115560</v>
      </c>
      <c r="L170" s="15" t="s">
        <v>3485</v>
      </c>
      <c r="M170" s="108">
        <v>115560</v>
      </c>
      <c r="N170" s="108">
        <v>115560</v>
      </c>
      <c r="O170" s="16"/>
      <c r="P170" s="67" t="s">
        <v>6277</v>
      </c>
      <c r="Q170" s="106">
        <v>1200</v>
      </c>
      <c r="R170" s="107" t="s">
        <v>206</v>
      </c>
      <c r="S170" s="20">
        <v>90</v>
      </c>
      <c r="T170" s="66">
        <v>108000</v>
      </c>
      <c r="U170" s="108">
        <f t="shared" si="79"/>
        <v>7560</v>
      </c>
      <c r="V170" s="108">
        <f t="shared" si="80"/>
        <v>115560</v>
      </c>
      <c r="W170" s="50" t="s">
        <v>6273</v>
      </c>
      <c r="X170" s="51">
        <v>24453</v>
      </c>
      <c r="Y170" s="113">
        <v>24461</v>
      </c>
      <c r="Z170" s="113" t="s">
        <v>6274</v>
      </c>
      <c r="AA170" s="114" t="s">
        <v>6275</v>
      </c>
      <c r="AB170" s="3"/>
      <c r="AC170" s="5"/>
      <c r="AD170" s="5"/>
      <c r="AE170" s="5"/>
    </row>
    <row r="171" spans="1:31">
      <c r="A171" s="453">
        <v>45254</v>
      </c>
      <c r="B171" s="101" t="s">
        <v>6278</v>
      </c>
      <c r="C171" s="67">
        <v>6</v>
      </c>
      <c r="D171" s="14" t="s">
        <v>112</v>
      </c>
      <c r="E171" s="15" t="s">
        <v>1032</v>
      </c>
      <c r="F171" s="14" t="s">
        <v>6279</v>
      </c>
      <c r="G171" s="16">
        <v>310.3</v>
      </c>
      <c r="H171" s="16">
        <v>0.57999999999999996</v>
      </c>
      <c r="I171" s="14" t="s">
        <v>52</v>
      </c>
      <c r="J171" s="18" t="s">
        <v>1032</v>
      </c>
      <c r="K171" s="115">
        <v>290</v>
      </c>
      <c r="L171" s="18" t="s">
        <v>1032</v>
      </c>
      <c r="M171" s="117">
        <v>290</v>
      </c>
      <c r="N171" s="16" t="s">
        <v>5872</v>
      </c>
      <c r="O171" s="16"/>
      <c r="P171" s="67" t="s">
        <v>6128</v>
      </c>
      <c r="Q171" s="106">
        <v>500</v>
      </c>
      <c r="R171" s="107" t="s">
        <v>206</v>
      </c>
      <c r="S171" s="20">
        <v>0.57999999999999996</v>
      </c>
      <c r="T171" s="66">
        <v>290</v>
      </c>
      <c r="U171" s="108">
        <v>0</v>
      </c>
      <c r="V171" s="108">
        <f t="shared" si="80"/>
        <v>290</v>
      </c>
      <c r="W171" s="50" t="s">
        <v>6280</v>
      </c>
      <c r="X171" s="51">
        <v>24439</v>
      </c>
      <c r="Y171" s="113">
        <v>24439</v>
      </c>
      <c r="Z171" s="113" t="s">
        <v>6281</v>
      </c>
      <c r="AA171" s="114" t="s">
        <v>3450</v>
      </c>
      <c r="AB171" s="3"/>
      <c r="AC171" s="5"/>
      <c r="AD171" s="5"/>
      <c r="AE171" s="5"/>
    </row>
    <row r="172" spans="1:31">
      <c r="A172" s="453">
        <v>45259</v>
      </c>
      <c r="B172" s="101" t="s">
        <v>6282</v>
      </c>
      <c r="C172" s="67">
        <v>6</v>
      </c>
      <c r="D172" s="14" t="s">
        <v>112</v>
      </c>
      <c r="E172" s="15" t="s">
        <v>197</v>
      </c>
      <c r="F172" s="14" t="s">
        <v>6037</v>
      </c>
      <c r="G172" s="16">
        <v>13803</v>
      </c>
      <c r="H172" s="16">
        <v>43</v>
      </c>
      <c r="I172" s="14" t="s">
        <v>52</v>
      </c>
      <c r="L172" s="18" t="s">
        <v>197</v>
      </c>
      <c r="M172" s="63">
        <v>13803</v>
      </c>
      <c r="N172" s="16" t="s">
        <v>5872</v>
      </c>
      <c r="O172" s="16"/>
      <c r="P172" s="67" t="s">
        <v>6283</v>
      </c>
      <c r="Q172" s="106">
        <v>300</v>
      </c>
      <c r="R172" s="107" t="s">
        <v>206</v>
      </c>
      <c r="S172" s="20">
        <v>43</v>
      </c>
      <c r="T172" s="66">
        <v>12900</v>
      </c>
      <c r="U172" s="108">
        <f>T172*7/100</f>
        <v>903</v>
      </c>
      <c r="V172" s="108">
        <f t="shared" si="80"/>
        <v>13803</v>
      </c>
      <c r="W172" s="50" t="s">
        <v>6284</v>
      </c>
      <c r="X172" s="51">
        <v>24448</v>
      </c>
      <c r="Y172" s="113">
        <v>24460</v>
      </c>
      <c r="Z172" s="113" t="s">
        <v>6285</v>
      </c>
      <c r="AA172" s="114" t="s">
        <v>6041</v>
      </c>
      <c r="AB172" s="3"/>
      <c r="AC172" s="5"/>
      <c r="AD172" s="5"/>
      <c r="AE172" s="5"/>
    </row>
    <row r="173" spans="1:31" ht="48">
      <c r="A173" s="453">
        <v>45259</v>
      </c>
      <c r="B173" s="101" t="s">
        <v>6286</v>
      </c>
      <c r="C173" s="67">
        <v>6</v>
      </c>
      <c r="D173" s="14" t="s">
        <v>112</v>
      </c>
      <c r="E173" s="15" t="s">
        <v>5984</v>
      </c>
      <c r="F173" s="14" t="s">
        <v>6287</v>
      </c>
      <c r="G173" s="16">
        <v>49113</v>
      </c>
      <c r="H173" s="16">
        <v>153</v>
      </c>
      <c r="I173" s="14" t="s">
        <v>52</v>
      </c>
      <c r="J173" s="18" t="s">
        <v>5984</v>
      </c>
      <c r="K173" s="19">
        <v>18297</v>
      </c>
      <c r="L173" s="18" t="s">
        <v>5984</v>
      </c>
      <c r="M173" s="19">
        <v>18297</v>
      </c>
      <c r="N173" s="16" t="s">
        <v>5872</v>
      </c>
      <c r="O173" s="16"/>
      <c r="P173" s="67" t="s">
        <v>6189</v>
      </c>
      <c r="Q173" s="106">
        <v>300</v>
      </c>
      <c r="R173" s="107" t="s">
        <v>206</v>
      </c>
      <c r="S173" s="20">
        <v>57</v>
      </c>
      <c r="T173" s="66">
        <v>17100</v>
      </c>
      <c r="U173" s="108">
        <f>T173*7/100</f>
        <v>1197</v>
      </c>
      <c r="V173" s="108">
        <f t="shared" si="80"/>
        <v>18297</v>
      </c>
      <c r="W173" s="50" t="s">
        <v>6288</v>
      </c>
      <c r="X173" s="51">
        <v>24448</v>
      </c>
      <c r="Y173" s="113">
        <v>24462</v>
      </c>
      <c r="Z173" s="113" t="s">
        <v>6289</v>
      </c>
      <c r="AA173" s="114" t="s">
        <v>6290</v>
      </c>
      <c r="AB173" s="3"/>
      <c r="AC173" s="5"/>
      <c r="AD173" s="5"/>
      <c r="AE173" s="5"/>
    </row>
    <row r="174" spans="1:31" ht="48">
      <c r="A174" s="453">
        <v>45259</v>
      </c>
      <c r="B174" s="101" t="s">
        <v>6286</v>
      </c>
      <c r="C174" s="67">
        <v>6</v>
      </c>
      <c r="D174" s="14" t="s">
        <v>112</v>
      </c>
      <c r="E174" s="15" t="s">
        <v>5984</v>
      </c>
      <c r="F174" s="14" t="s">
        <v>6291</v>
      </c>
      <c r="G174" s="16">
        <v>81320</v>
      </c>
      <c r="H174" s="16">
        <v>152</v>
      </c>
      <c r="I174" s="14" t="s">
        <v>52</v>
      </c>
      <c r="J174" s="18" t="s">
        <v>5984</v>
      </c>
      <c r="K174" s="19">
        <v>30495</v>
      </c>
      <c r="L174" s="18" t="s">
        <v>5984</v>
      </c>
      <c r="M174" s="19">
        <v>30495</v>
      </c>
      <c r="N174" s="16" t="s">
        <v>5872</v>
      </c>
      <c r="O174" s="16"/>
      <c r="P174" s="67" t="s">
        <v>6193</v>
      </c>
      <c r="Q174" s="106">
        <v>500</v>
      </c>
      <c r="R174" s="107" t="s">
        <v>206</v>
      </c>
      <c r="S174" s="20">
        <v>57</v>
      </c>
      <c r="T174" s="66">
        <v>28500</v>
      </c>
      <c r="U174" s="108">
        <f>T174*7/100</f>
        <v>1995</v>
      </c>
      <c r="V174" s="108">
        <f t="shared" si="80"/>
        <v>30495</v>
      </c>
      <c r="W174" s="50" t="s">
        <v>6288</v>
      </c>
      <c r="X174" s="51">
        <v>24448</v>
      </c>
      <c r="Y174" s="113">
        <v>24462</v>
      </c>
      <c r="Z174" s="113" t="s">
        <v>6289</v>
      </c>
      <c r="AA174" s="114" t="s">
        <v>6290</v>
      </c>
      <c r="AB174" s="3"/>
      <c r="AC174" s="5"/>
      <c r="AD174" s="5"/>
      <c r="AE174" s="5"/>
    </row>
    <row r="175" spans="1:31">
      <c r="A175" s="453">
        <v>45259</v>
      </c>
      <c r="B175" s="101" t="s">
        <v>6292</v>
      </c>
      <c r="C175" s="67">
        <v>6</v>
      </c>
      <c r="D175" s="14" t="s">
        <v>147</v>
      </c>
      <c r="E175" s="15" t="s">
        <v>6293</v>
      </c>
      <c r="F175" s="14" t="s">
        <v>6294</v>
      </c>
      <c r="G175" s="16">
        <v>279077.40000000002</v>
      </c>
      <c r="H175" s="16">
        <v>4.1399999999999997</v>
      </c>
      <c r="I175" s="14" t="s">
        <v>52</v>
      </c>
      <c r="J175" s="15" t="s">
        <v>6293</v>
      </c>
      <c r="K175" s="19">
        <v>166950</v>
      </c>
      <c r="L175" s="15" t="s">
        <v>6293</v>
      </c>
      <c r="M175" s="19">
        <v>166950</v>
      </c>
      <c r="N175" s="16" t="s">
        <v>5872</v>
      </c>
      <c r="O175" s="16"/>
      <c r="P175" s="67" t="s">
        <v>6124</v>
      </c>
      <c r="Q175" s="106">
        <v>63000</v>
      </c>
      <c r="R175" s="107" t="s">
        <v>206</v>
      </c>
      <c r="S175" s="20">
        <v>2.65</v>
      </c>
      <c r="T175" s="66">
        <v>166950</v>
      </c>
      <c r="U175" s="108">
        <v>0</v>
      </c>
      <c r="V175" s="108">
        <f t="shared" si="80"/>
        <v>166950</v>
      </c>
      <c r="W175" s="50" t="s">
        <v>6295</v>
      </c>
      <c r="X175" s="51">
        <v>24433</v>
      </c>
      <c r="Y175" s="113">
        <v>24442</v>
      </c>
      <c r="Z175" s="113" t="s">
        <v>6296</v>
      </c>
      <c r="AA175" s="114" t="s">
        <v>6290</v>
      </c>
      <c r="AB175" s="3"/>
      <c r="AC175" s="5"/>
      <c r="AD175" s="5"/>
      <c r="AE175" s="5"/>
    </row>
    <row r="176" spans="1:31" ht="48">
      <c r="A176" s="453">
        <v>45259</v>
      </c>
      <c r="B176" s="101" t="s">
        <v>6297</v>
      </c>
      <c r="C176" s="67">
        <v>6</v>
      </c>
      <c r="D176" s="14" t="s">
        <v>112</v>
      </c>
      <c r="E176" s="15" t="s">
        <v>3447</v>
      </c>
      <c r="F176" s="14" t="s">
        <v>1708</v>
      </c>
      <c r="G176" s="16">
        <v>23112</v>
      </c>
      <c r="H176" s="16">
        <v>1.8</v>
      </c>
      <c r="I176" s="14" t="s">
        <v>52</v>
      </c>
      <c r="J176" s="18" t="s">
        <v>3447</v>
      </c>
      <c r="K176" s="19">
        <v>21600</v>
      </c>
      <c r="L176" s="18" t="s">
        <v>3447</v>
      </c>
      <c r="M176" s="19">
        <v>21600</v>
      </c>
      <c r="N176" s="16" t="s">
        <v>5872</v>
      </c>
      <c r="O176" s="16"/>
      <c r="P176" s="67" t="s">
        <v>6298</v>
      </c>
      <c r="Q176" s="106">
        <v>8349</v>
      </c>
      <c r="R176" s="107" t="s">
        <v>206</v>
      </c>
      <c r="S176" s="20">
        <v>1.8</v>
      </c>
      <c r="T176" s="66">
        <v>15028.2</v>
      </c>
      <c r="U176" s="108">
        <v>0</v>
      </c>
      <c r="V176" s="108">
        <f t="shared" si="80"/>
        <v>15028.2</v>
      </c>
      <c r="W176" s="50" t="s">
        <v>6299</v>
      </c>
      <c r="X176" s="51">
        <v>24447</v>
      </c>
      <c r="Y176" s="113">
        <v>24453</v>
      </c>
      <c r="Z176" s="113" t="s">
        <v>6300</v>
      </c>
      <c r="AA176" s="114" t="s">
        <v>265</v>
      </c>
      <c r="AB176" s="3" t="s">
        <v>314</v>
      </c>
      <c r="AC176" s="5"/>
      <c r="AD176" s="5"/>
      <c r="AE176" s="5"/>
    </row>
    <row r="177" spans="1:31">
      <c r="A177" s="453"/>
      <c r="B177" s="101"/>
      <c r="C177" s="67"/>
      <c r="D177" s="14"/>
      <c r="E177" s="15"/>
      <c r="F177" s="14"/>
      <c r="G177" s="16"/>
      <c r="H177" s="16"/>
      <c r="I177" s="14"/>
      <c r="J177" s="18"/>
      <c r="K177" s="19"/>
      <c r="L177" s="18"/>
      <c r="M177" s="19"/>
      <c r="N177" s="16"/>
      <c r="O177" s="16"/>
      <c r="P177" s="67" t="s">
        <v>6298</v>
      </c>
      <c r="Q177" s="106">
        <v>3651</v>
      </c>
      <c r="R177" s="107" t="s">
        <v>206</v>
      </c>
      <c r="S177" s="20">
        <v>1.8</v>
      </c>
      <c r="T177" s="66">
        <v>6571.8</v>
      </c>
      <c r="U177" s="108">
        <v>0</v>
      </c>
      <c r="V177" s="108">
        <f t="shared" si="80"/>
        <v>6571.8</v>
      </c>
      <c r="W177" s="50" t="s">
        <v>6299</v>
      </c>
      <c r="X177" s="51">
        <v>24447</v>
      </c>
      <c r="Y177" s="113">
        <v>24453</v>
      </c>
      <c r="Z177" s="113" t="s">
        <v>6300</v>
      </c>
      <c r="AA177" s="114" t="s">
        <v>265</v>
      </c>
      <c r="AB177" s="3" t="s">
        <v>551</v>
      </c>
      <c r="AC177" s="5"/>
      <c r="AD177" s="5"/>
      <c r="AE177" s="5"/>
    </row>
    <row r="178" spans="1:31" ht="48">
      <c r="A178" s="453">
        <v>45261</v>
      </c>
      <c r="B178" s="101" t="s">
        <v>6301</v>
      </c>
      <c r="C178" s="67">
        <v>2</v>
      </c>
      <c r="D178" s="14" t="s">
        <v>60</v>
      </c>
      <c r="E178" s="15" t="s">
        <v>462</v>
      </c>
      <c r="F178" s="14" t="s">
        <v>4237</v>
      </c>
      <c r="G178" s="16">
        <v>208650</v>
      </c>
      <c r="H178" s="16">
        <v>325</v>
      </c>
      <c r="I178" s="14" t="s">
        <v>52</v>
      </c>
      <c r="J178" s="18" t="s">
        <v>462</v>
      </c>
      <c r="K178" s="118">
        <v>199020</v>
      </c>
      <c r="L178" s="18" t="s">
        <v>462</v>
      </c>
      <c r="M178" s="118">
        <v>199020</v>
      </c>
      <c r="N178" s="16" t="s">
        <v>5872</v>
      </c>
      <c r="O178" s="16"/>
      <c r="P178" s="67"/>
      <c r="Q178" s="106">
        <v>600</v>
      </c>
      <c r="R178" s="107" t="s">
        <v>256</v>
      </c>
      <c r="S178" s="20">
        <v>310</v>
      </c>
      <c r="T178" s="66">
        <v>186000</v>
      </c>
      <c r="U178" s="108">
        <f t="shared" ref="U178:U183" si="81">T178*7/100</f>
        <v>13020</v>
      </c>
      <c r="V178" s="108">
        <f t="shared" si="80"/>
        <v>199020</v>
      </c>
      <c r="W178" s="50" t="s">
        <v>6508</v>
      </c>
      <c r="X178" s="51">
        <v>24447</v>
      </c>
      <c r="Y178" s="113">
        <v>24483</v>
      </c>
      <c r="Z178" s="113" t="s">
        <v>6509</v>
      </c>
      <c r="AA178" s="114" t="s">
        <v>6204</v>
      </c>
      <c r="AB178" s="3"/>
      <c r="AC178" s="5"/>
      <c r="AD178" s="5"/>
      <c r="AE178" s="5"/>
    </row>
    <row r="179" spans="1:31" ht="24" customHeight="1">
      <c r="A179" s="453">
        <v>45261</v>
      </c>
      <c r="B179" s="101" t="s">
        <v>6302</v>
      </c>
      <c r="C179" s="67">
        <v>1</v>
      </c>
      <c r="D179" s="14" t="s">
        <v>60</v>
      </c>
      <c r="E179" s="15" t="s">
        <v>61</v>
      </c>
      <c r="F179" s="14" t="s">
        <v>6303</v>
      </c>
      <c r="G179" s="16">
        <v>74365</v>
      </c>
      <c r="H179" s="16">
        <v>695</v>
      </c>
      <c r="I179" s="14" t="s">
        <v>52</v>
      </c>
      <c r="J179" s="18" t="s">
        <v>61</v>
      </c>
      <c r="K179" s="16">
        <v>74365</v>
      </c>
      <c r="L179" s="18" t="s">
        <v>61</v>
      </c>
      <c r="M179" s="16">
        <v>74365</v>
      </c>
      <c r="N179" s="16" t="s">
        <v>5872</v>
      </c>
      <c r="O179" s="16"/>
      <c r="P179" s="67"/>
      <c r="Q179" s="106">
        <v>100</v>
      </c>
      <c r="R179" s="107" t="s">
        <v>63</v>
      </c>
      <c r="S179" s="20">
        <v>695</v>
      </c>
      <c r="T179" s="66">
        <v>69500</v>
      </c>
      <c r="U179" s="108">
        <f t="shared" si="81"/>
        <v>4865</v>
      </c>
      <c r="V179" s="108">
        <f t="shared" si="80"/>
        <v>74365</v>
      </c>
      <c r="W179" s="50" t="s">
        <v>6171</v>
      </c>
      <c r="X179" s="51">
        <v>24454</v>
      </c>
      <c r="Y179" s="113">
        <v>24456</v>
      </c>
      <c r="Z179" s="113" t="s">
        <v>6304</v>
      </c>
      <c r="AA179" s="114" t="s">
        <v>4997</v>
      </c>
      <c r="AB179" s="3"/>
      <c r="AC179" s="5"/>
      <c r="AD179" s="5"/>
      <c r="AE179" s="5"/>
    </row>
    <row r="180" spans="1:31" ht="41.25" customHeight="1">
      <c r="A180" s="453">
        <v>24442</v>
      </c>
      <c r="B180" s="101" t="s">
        <v>6302</v>
      </c>
      <c r="C180" s="67">
        <v>1</v>
      </c>
      <c r="D180" s="14" t="s">
        <v>60</v>
      </c>
      <c r="E180" s="15" t="s">
        <v>61</v>
      </c>
      <c r="F180" s="14" t="s">
        <v>6093</v>
      </c>
      <c r="G180" s="16">
        <v>113056.2</v>
      </c>
      <c r="H180" s="16">
        <v>3522</v>
      </c>
      <c r="I180" s="14" t="s">
        <v>52</v>
      </c>
      <c r="J180" s="18" t="s">
        <v>61</v>
      </c>
      <c r="K180" s="16">
        <v>113056.2</v>
      </c>
      <c r="L180" s="18" t="s">
        <v>61</v>
      </c>
      <c r="M180" s="16">
        <v>113056.2</v>
      </c>
      <c r="N180" s="16" t="s">
        <v>5872</v>
      </c>
      <c r="O180" s="16"/>
      <c r="P180" s="67"/>
      <c r="Q180" s="106">
        <v>30</v>
      </c>
      <c r="R180" s="107" t="s">
        <v>63</v>
      </c>
      <c r="S180" s="20">
        <v>3522</v>
      </c>
      <c r="T180" s="66">
        <v>105660</v>
      </c>
      <c r="U180" s="108">
        <f t="shared" si="81"/>
        <v>7396.2</v>
      </c>
      <c r="V180" s="108">
        <f t="shared" si="80"/>
        <v>113056.2</v>
      </c>
      <c r="W180" s="50" t="s">
        <v>6171</v>
      </c>
      <c r="X180" s="51">
        <v>24454</v>
      </c>
      <c r="Y180" s="113">
        <v>24456</v>
      </c>
      <c r="Z180" s="113" t="s">
        <v>6304</v>
      </c>
      <c r="AA180" s="114" t="s">
        <v>4997</v>
      </c>
      <c r="AB180" s="3"/>
      <c r="AC180" s="5"/>
      <c r="AD180" s="5"/>
      <c r="AE180" s="5"/>
    </row>
    <row r="181" spans="1:31">
      <c r="A181" s="453">
        <v>24442</v>
      </c>
      <c r="B181" s="101" t="s">
        <v>6305</v>
      </c>
      <c r="C181" s="14" t="s">
        <v>275</v>
      </c>
      <c r="D181" s="14" t="s">
        <v>147</v>
      </c>
      <c r="E181" s="15" t="s">
        <v>436</v>
      </c>
      <c r="F181" s="14" t="s">
        <v>437</v>
      </c>
      <c r="G181" s="16">
        <v>2482.4</v>
      </c>
      <c r="H181" s="16"/>
      <c r="I181" s="14" t="s">
        <v>275</v>
      </c>
      <c r="J181" s="18" t="s">
        <v>436</v>
      </c>
      <c r="K181" s="19">
        <v>2482.4</v>
      </c>
      <c r="L181" s="18" t="s">
        <v>436</v>
      </c>
      <c r="M181" s="19">
        <v>2482.4</v>
      </c>
      <c r="N181" s="16" t="s">
        <v>5872</v>
      </c>
      <c r="O181" s="16"/>
      <c r="P181" s="67"/>
      <c r="Q181" s="106">
        <v>5</v>
      </c>
      <c r="R181" s="107" t="s">
        <v>101</v>
      </c>
      <c r="S181" s="20"/>
      <c r="T181" s="66">
        <v>2320</v>
      </c>
      <c r="U181" s="108">
        <f t="shared" si="81"/>
        <v>162.4</v>
      </c>
      <c r="V181" s="108">
        <f t="shared" si="80"/>
        <v>2482.4</v>
      </c>
      <c r="W181" s="50" t="s">
        <v>275</v>
      </c>
      <c r="X181" s="51">
        <v>24439</v>
      </c>
      <c r="Y181" s="113">
        <v>24439</v>
      </c>
      <c r="Z181" s="113" t="s">
        <v>275</v>
      </c>
      <c r="AA181" s="114"/>
      <c r="AB181" s="3"/>
      <c r="AC181" s="5"/>
      <c r="AD181" s="5"/>
      <c r="AE181" s="5"/>
    </row>
    <row r="182" spans="1:31" ht="48">
      <c r="A182" s="453">
        <v>45261</v>
      </c>
      <c r="B182" s="101" t="s">
        <v>6306</v>
      </c>
      <c r="C182" s="67" t="s">
        <v>36</v>
      </c>
      <c r="D182" s="14" t="s">
        <v>31</v>
      </c>
      <c r="E182" s="15" t="s">
        <v>6106</v>
      </c>
      <c r="F182" s="14" t="s">
        <v>6307</v>
      </c>
      <c r="G182" s="16">
        <v>798000</v>
      </c>
      <c r="H182" s="16"/>
      <c r="I182" s="14" t="s">
        <v>644</v>
      </c>
      <c r="J182" s="18" t="s">
        <v>6106</v>
      </c>
      <c r="K182" s="19">
        <v>648000</v>
      </c>
      <c r="L182" s="18" t="s">
        <v>6106</v>
      </c>
      <c r="M182" s="19">
        <v>648000</v>
      </c>
      <c r="N182" s="16" t="s">
        <v>5872</v>
      </c>
      <c r="O182" s="16"/>
      <c r="P182" s="67"/>
      <c r="Q182" s="106">
        <v>1</v>
      </c>
      <c r="R182" s="107" t="s">
        <v>35</v>
      </c>
      <c r="S182" s="20"/>
      <c r="T182" s="66">
        <v>50467.29</v>
      </c>
      <c r="U182" s="108">
        <f t="shared" si="81"/>
        <v>3532.7103000000002</v>
      </c>
      <c r="V182" s="108">
        <f t="shared" si="80"/>
        <v>54000.0003</v>
      </c>
      <c r="W182" s="50" t="s">
        <v>36</v>
      </c>
      <c r="X182" s="51">
        <v>24378</v>
      </c>
      <c r="Y182" s="113">
        <v>24442</v>
      </c>
      <c r="Z182" s="113" t="s">
        <v>6108</v>
      </c>
      <c r="AA182" s="114" t="s">
        <v>6109</v>
      </c>
      <c r="AB182" s="3"/>
      <c r="AC182" s="5"/>
      <c r="AD182" s="5"/>
      <c r="AE182" s="5"/>
    </row>
    <row r="183" spans="1:31" ht="48">
      <c r="A183" s="453">
        <v>45264</v>
      </c>
      <c r="B183" s="101" t="s">
        <v>6308</v>
      </c>
      <c r="C183" s="14" t="s">
        <v>275</v>
      </c>
      <c r="D183" s="14" t="s">
        <v>112</v>
      </c>
      <c r="E183" s="15" t="s">
        <v>347</v>
      </c>
      <c r="F183" s="14" t="s">
        <v>6309</v>
      </c>
      <c r="G183" s="16">
        <v>7704</v>
      </c>
      <c r="H183" s="16"/>
      <c r="I183" s="14" t="s">
        <v>275</v>
      </c>
      <c r="J183" s="18" t="s">
        <v>347</v>
      </c>
      <c r="K183" s="19">
        <v>7704</v>
      </c>
      <c r="L183" s="18" t="s">
        <v>347</v>
      </c>
      <c r="M183" s="19">
        <v>7704</v>
      </c>
      <c r="N183" s="16" t="s">
        <v>5872</v>
      </c>
      <c r="O183" s="16"/>
      <c r="P183" s="67"/>
      <c r="Q183" s="106">
        <v>2</v>
      </c>
      <c r="R183" s="107" t="s">
        <v>101</v>
      </c>
      <c r="S183" s="20"/>
      <c r="T183" s="66">
        <v>7200</v>
      </c>
      <c r="U183" s="108">
        <f t="shared" si="81"/>
        <v>504</v>
      </c>
      <c r="V183" s="108">
        <f t="shared" si="80"/>
        <v>7704</v>
      </c>
      <c r="W183" s="50" t="s">
        <v>275</v>
      </c>
      <c r="X183" s="51">
        <v>24442</v>
      </c>
      <c r="Y183" s="113">
        <v>24442</v>
      </c>
      <c r="Z183" s="113" t="s">
        <v>275</v>
      </c>
      <c r="AA183" s="114"/>
      <c r="AB183" s="3"/>
      <c r="AC183" s="5"/>
      <c r="AD183" s="5"/>
      <c r="AE183" s="5"/>
    </row>
    <row r="184" spans="1:31" s="383" customFormat="1">
      <c r="A184" s="456"/>
      <c r="B184" s="368" t="s">
        <v>6310</v>
      </c>
      <c r="C184" s="369"/>
      <c r="D184" s="370"/>
      <c r="E184" s="371"/>
      <c r="F184" s="520" t="s">
        <v>454</v>
      </c>
      <c r="G184" s="372"/>
      <c r="H184" s="372"/>
      <c r="I184" s="370"/>
      <c r="J184" s="373"/>
      <c r="K184" s="379"/>
      <c r="L184" s="373"/>
      <c r="M184" s="379"/>
      <c r="N184" s="372"/>
      <c r="O184" s="372"/>
      <c r="P184" s="369"/>
      <c r="Q184" s="375"/>
      <c r="R184" s="376"/>
      <c r="S184" s="377"/>
      <c r="T184" s="378"/>
      <c r="U184" s="378">
        <f t="shared" ref="U184:U193" si="82">T184*7/100</f>
        <v>0</v>
      </c>
      <c r="V184" s="378">
        <f t="shared" ref="V184:V198" si="83">T184+U184</f>
        <v>0</v>
      </c>
      <c r="W184" s="379"/>
      <c r="X184" s="380"/>
      <c r="Y184" s="381"/>
      <c r="Z184" s="381"/>
      <c r="AA184" s="381"/>
      <c r="AB184" s="382"/>
    </row>
    <row r="185" spans="1:31">
      <c r="A185" s="453">
        <v>45265</v>
      </c>
      <c r="B185" s="101" t="s">
        <v>6311</v>
      </c>
      <c r="C185" s="67" t="s">
        <v>36</v>
      </c>
      <c r="D185" s="14" t="s">
        <v>7213</v>
      </c>
      <c r="E185" s="15" t="s">
        <v>6863</v>
      </c>
      <c r="F185" s="14" t="s">
        <v>7214</v>
      </c>
      <c r="G185" s="16">
        <v>5885</v>
      </c>
      <c r="H185" s="16">
        <v>5885</v>
      </c>
      <c r="I185" s="14" t="s">
        <v>52</v>
      </c>
      <c r="J185" s="18" t="s">
        <v>6987</v>
      </c>
      <c r="K185" s="19">
        <v>5885</v>
      </c>
      <c r="L185" s="18" t="s">
        <v>6987</v>
      </c>
      <c r="M185" s="19">
        <v>5885</v>
      </c>
      <c r="N185" s="16" t="s">
        <v>6967</v>
      </c>
      <c r="O185" s="16"/>
      <c r="P185" s="67"/>
      <c r="Q185" s="106">
        <v>1</v>
      </c>
      <c r="R185" s="107" t="s">
        <v>101</v>
      </c>
      <c r="S185" s="20" t="s">
        <v>237</v>
      </c>
      <c r="T185" s="66">
        <v>5500</v>
      </c>
      <c r="U185" s="108">
        <f t="shared" si="82"/>
        <v>385</v>
      </c>
      <c r="V185" s="108">
        <f t="shared" si="83"/>
        <v>5885</v>
      </c>
      <c r="W185" s="50" t="s">
        <v>36</v>
      </c>
      <c r="X185" s="51">
        <v>24380</v>
      </c>
      <c r="Y185" s="113">
        <v>24473</v>
      </c>
      <c r="Z185" s="113" t="s">
        <v>6411</v>
      </c>
      <c r="AA185" s="114" t="s">
        <v>6988</v>
      </c>
      <c r="AB185" s="3"/>
      <c r="AC185" s="5"/>
      <c r="AD185" s="5"/>
      <c r="AE185" s="5"/>
    </row>
    <row r="186" spans="1:31" ht="48">
      <c r="A186" s="453">
        <v>24446</v>
      </c>
      <c r="B186" s="101" t="s">
        <v>6312</v>
      </c>
      <c r="C186" s="67" t="s">
        <v>36</v>
      </c>
      <c r="D186" s="14" t="s">
        <v>4248</v>
      </c>
      <c r="E186" s="15" t="s">
        <v>500</v>
      </c>
      <c r="F186" s="69" t="s">
        <v>6435</v>
      </c>
      <c r="G186" s="16">
        <v>500000</v>
      </c>
      <c r="H186" s="16"/>
      <c r="I186" s="14" t="s">
        <v>52</v>
      </c>
      <c r="J186" s="15" t="s">
        <v>494</v>
      </c>
      <c r="K186" s="16"/>
      <c r="L186" s="63"/>
      <c r="M186" s="16"/>
      <c r="N186" s="16"/>
      <c r="O186" s="16"/>
      <c r="P186" s="67"/>
      <c r="Q186" s="106">
        <v>1</v>
      </c>
      <c r="R186" s="107" t="s">
        <v>276</v>
      </c>
      <c r="S186" s="20"/>
      <c r="T186" s="66">
        <v>78.040000000000006</v>
      </c>
      <c r="U186" s="66">
        <v>0</v>
      </c>
      <c r="V186" s="66">
        <f t="shared" si="83"/>
        <v>78.040000000000006</v>
      </c>
      <c r="W186" s="50" t="s">
        <v>36</v>
      </c>
      <c r="X186" s="51">
        <v>24376</v>
      </c>
      <c r="Y186" s="113">
        <v>24438</v>
      </c>
      <c r="Z186" s="113" t="s">
        <v>6436</v>
      </c>
      <c r="AA186" s="114" t="s">
        <v>3381</v>
      </c>
      <c r="AB186" s="3"/>
      <c r="AC186" s="5"/>
      <c r="AD186" s="5"/>
      <c r="AE186" s="5"/>
    </row>
    <row r="187" spans="1:31" ht="48">
      <c r="A187" s="453" t="s">
        <v>7264</v>
      </c>
      <c r="B187" s="101" t="s">
        <v>6313</v>
      </c>
      <c r="C187" s="67" t="s">
        <v>36</v>
      </c>
      <c r="D187" s="14" t="s">
        <v>4248</v>
      </c>
      <c r="E187" s="15" t="s">
        <v>500</v>
      </c>
      <c r="F187" s="69" t="s">
        <v>6437</v>
      </c>
      <c r="G187" s="16">
        <v>500000</v>
      </c>
      <c r="H187" s="16"/>
      <c r="I187" s="14" t="s">
        <v>52</v>
      </c>
      <c r="J187" s="15" t="s">
        <v>494</v>
      </c>
      <c r="K187" s="16"/>
      <c r="L187" s="63"/>
      <c r="M187" s="16"/>
      <c r="N187" s="16"/>
      <c r="O187" s="16"/>
      <c r="P187" s="67"/>
      <c r="Q187" s="106">
        <v>1</v>
      </c>
      <c r="R187" s="107" t="s">
        <v>276</v>
      </c>
      <c r="S187" s="20"/>
      <c r="T187" s="66">
        <v>325.52</v>
      </c>
      <c r="U187" s="66">
        <v>0</v>
      </c>
      <c r="V187" s="66">
        <f t="shared" si="83"/>
        <v>325.52</v>
      </c>
      <c r="W187" s="50" t="s">
        <v>36</v>
      </c>
      <c r="X187" s="51">
        <v>24376</v>
      </c>
      <c r="Y187" s="113">
        <v>24441</v>
      </c>
      <c r="Z187" s="113" t="s">
        <v>6436</v>
      </c>
      <c r="AA187" s="114" t="s">
        <v>3381</v>
      </c>
      <c r="AB187" s="3"/>
      <c r="AC187" s="5"/>
      <c r="AD187" s="5"/>
      <c r="AE187" s="5"/>
    </row>
    <row r="188" spans="1:31">
      <c r="A188" s="453">
        <v>45265</v>
      </c>
      <c r="B188" s="101" t="s">
        <v>6314</v>
      </c>
      <c r="C188" s="67" t="s">
        <v>36</v>
      </c>
      <c r="D188" s="14" t="s">
        <v>758</v>
      </c>
      <c r="E188" s="15" t="s">
        <v>759</v>
      </c>
      <c r="F188" s="14" t="s">
        <v>6400</v>
      </c>
      <c r="G188" s="16">
        <v>500000</v>
      </c>
      <c r="H188" s="16"/>
      <c r="I188" s="14" t="s">
        <v>52</v>
      </c>
      <c r="J188" s="15" t="s">
        <v>759</v>
      </c>
      <c r="K188" s="16"/>
      <c r="L188" s="63"/>
      <c r="M188" s="16"/>
      <c r="N188" s="16"/>
      <c r="O188" s="16"/>
      <c r="P188" s="67"/>
      <c r="Q188" s="106">
        <v>30583</v>
      </c>
      <c r="R188" s="107" t="s">
        <v>58</v>
      </c>
      <c r="S188" s="20">
        <v>0.23</v>
      </c>
      <c r="T188" s="66">
        <v>7034.09</v>
      </c>
      <c r="U188" s="66">
        <v>0</v>
      </c>
      <c r="V188" s="66">
        <f t="shared" si="83"/>
        <v>7034.09</v>
      </c>
      <c r="W188" s="50" t="s">
        <v>36</v>
      </c>
      <c r="X188" s="51">
        <v>24357</v>
      </c>
      <c r="Y188" s="113">
        <v>24441</v>
      </c>
      <c r="Z188" s="113" t="s">
        <v>6401</v>
      </c>
      <c r="AA188" s="114" t="s">
        <v>6399</v>
      </c>
      <c r="AB188" s="3"/>
      <c r="AC188" s="5"/>
      <c r="AD188" s="5"/>
      <c r="AE188" s="5"/>
    </row>
    <row r="189" spans="1:31" ht="72">
      <c r="A189" s="453">
        <v>45265</v>
      </c>
      <c r="B189" s="101" t="s">
        <v>6315</v>
      </c>
      <c r="C189" s="67" t="s">
        <v>36</v>
      </c>
      <c r="D189" s="14" t="s">
        <v>147</v>
      </c>
      <c r="E189" s="15" t="s">
        <v>494</v>
      </c>
      <c r="F189" s="69" t="s">
        <v>6433</v>
      </c>
      <c r="G189" s="16">
        <v>500000</v>
      </c>
      <c r="H189" s="16"/>
      <c r="I189" s="14" t="s">
        <v>52</v>
      </c>
      <c r="J189" s="15" t="s">
        <v>494</v>
      </c>
      <c r="K189" s="16"/>
      <c r="L189" s="63"/>
      <c r="M189" s="16"/>
      <c r="N189" s="16"/>
      <c r="O189" s="16"/>
      <c r="P189" s="67"/>
      <c r="Q189" s="106">
        <v>1</v>
      </c>
      <c r="R189" s="107" t="s">
        <v>276</v>
      </c>
      <c r="S189" s="20"/>
      <c r="T189" s="66">
        <v>83520.36</v>
      </c>
      <c r="U189" s="66">
        <v>0</v>
      </c>
      <c r="V189" s="66">
        <f t="shared" si="83"/>
        <v>83520.36</v>
      </c>
      <c r="W189" s="50" t="s">
        <v>36</v>
      </c>
      <c r="X189" s="51">
        <v>24376</v>
      </c>
      <c r="Y189" s="113">
        <v>24441</v>
      </c>
      <c r="Z189" s="113" t="s">
        <v>6431</v>
      </c>
      <c r="AA189" s="114" t="s">
        <v>6432</v>
      </c>
      <c r="AB189" s="3"/>
      <c r="AC189" s="5"/>
      <c r="AD189" s="5"/>
      <c r="AE189" s="5"/>
    </row>
    <row r="190" spans="1:31" ht="48">
      <c r="A190" s="453">
        <v>45267</v>
      </c>
      <c r="B190" s="101" t="s">
        <v>6316</v>
      </c>
      <c r="C190" s="67">
        <v>6</v>
      </c>
      <c r="D190" s="14" t="s">
        <v>112</v>
      </c>
      <c r="E190" s="15" t="s">
        <v>5984</v>
      </c>
      <c r="F190" s="14" t="s">
        <v>6317</v>
      </c>
      <c r="G190" s="16">
        <v>64200</v>
      </c>
      <c r="H190" s="16">
        <v>0.4</v>
      </c>
      <c r="I190" s="14" t="s">
        <v>52</v>
      </c>
      <c r="J190" s="18" t="s">
        <v>5984</v>
      </c>
      <c r="K190" s="19">
        <v>48150</v>
      </c>
      <c r="L190" s="18" t="s">
        <v>5984</v>
      </c>
      <c r="M190" s="19">
        <v>48150</v>
      </c>
      <c r="N190" s="16" t="s">
        <v>5872</v>
      </c>
      <c r="O190" s="16"/>
      <c r="P190" s="67" t="s">
        <v>6318</v>
      </c>
      <c r="Q190" s="106">
        <v>150000</v>
      </c>
      <c r="R190" s="107" t="s">
        <v>58</v>
      </c>
      <c r="S190" s="20">
        <v>0.3</v>
      </c>
      <c r="T190" s="66">
        <v>45000</v>
      </c>
      <c r="U190" s="108">
        <f t="shared" si="82"/>
        <v>3150</v>
      </c>
      <c r="V190" s="108">
        <f t="shared" si="83"/>
        <v>48150</v>
      </c>
      <c r="W190" s="50" t="s">
        <v>6319</v>
      </c>
      <c r="X190" s="51">
        <v>24453</v>
      </c>
      <c r="Y190" s="113">
        <v>24460</v>
      </c>
      <c r="Z190" s="113" t="s">
        <v>6320</v>
      </c>
      <c r="AA190" s="114" t="s">
        <v>5325</v>
      </c>
      <c r="AB190" s="3"/>
      <c r="AC190" s="5"/>
      <c r="AD190" s="5"/>
      <c r="AE190" s="5"/>
    </row>
    <row r="191" spans="1:31" ht="48">
      <c r="A191" s="453">
        <v>45272</v>
      </c>
      <c r="B191" s="101" t="s">
        <v>6321</v>
      </c>
      <c r="C191" s="67">
        <v>6</v>
      </c>
      <c r="D191" s="14" t="s">
        <v>112</v>
      </c>
      <c r="E191" s="15" t="s">
        <v>5984</v>
      </c>
      <c r="F191" s="14" t="s">
        <v>6291</v>
      </c>
      <c r="G191" s="16">
        <v>12412</v>
      </c>
      <c r="H191" s="16">
        <v>58</v>
      </c>
      <c r="I191" s="14" t="s">
        <v>52</v>
      </c>
      <c r="J191" s="18" t="s">
        <v>5984</v>
      </c>
      <c r="K191" s="19">
        <v>12198</v>
      </c>
      <c r="L191" s="18" t="s">
        <v>5984</v>
      </c>
      <c r="M191" s="19">
        <v>12198</v>
      </c>
      <c r="N191" s="16" t="s">
        <v>5872</v>
      </c>
      <c r="O191" s="16"/>
      <c r="P191" s="67" t="s">
        <v>6166</v>
      </c>
      <c r="Q191" s="106">
        <v>200</v>
      </c>
      <c r="R191" s="107" t="s">
        <v>206</v>
      </c>
      <c r="S191" s="20">
        <v>57</v>
      </c>
      <c r="T191" s="66">
        <v>11400</v>
      </c>
      <c r="U191" s="108">
        <f t="shared" si="82"/>
        <v>798</v>
      </c>
      <c r="V191" s="108">
        <f t="shared" si="83"/>
        <v>12198</v>
      </c>
      <c r="W191" s="50" t="s">
        <v>6322</v>
      </c>
      <c r="X191" s="51">
        <v>24455</v>
      </c>
      <c r="Y191" s="113">
        <v>24480</v>
      </c>
      <c r="Z191" s="113" t="s">
        <v>6323</v>
      </c>
      <c r="AA191" s="114" t="s">
        <v>5325</v>
      </c>
      <c r="AB191" s="3"/>
      <c r="AC191" s="5"/>
      <c r="AD191" s="5"/>
      <c r="AE191" s="5"/>
    </row>
    <row r="192" spans="1:31" ht="48">
      <c r="A192" s="453">
        <v>45272</v>
      </c>
      <c r="B192" s="101" t="s">
        <v>6324</v>
      </c>
      <c r="C192" s="67">
        <v>6</v>
      </c>
      <c r="D192" s="14" t="s">
        <v>112</v>
      </c>
      <c r="E192" s="15" t="s">
        <v>197</v>
      </c>
      <c r="F192" s="14" t="s">
        <v>6037</v>
      </c>
      <c r="G192" s="16">
        <v>13803</v>
      </c>
      <c r="H192" s="16">
        <v>43</v>
      </c>
      <c r="I192" s="14" t="s">
        <v>52</v>
      </c>
      <c r="J192" s="18" t="s">
        <v>197</v>
      </c>
      <c r="K192" s="19">
        <v>13803</v>
      </c>
      <c r="L192" s="18" t="s">
        <v>197</v>
      </c>
      <c r="M192" s="19">
        <v>13803</v>
      </c>
      <c r="N192" s="16" t="s">
        <v>5872</v>
      </c>
      <c r="O192" s="16"/>
      <c r="P192" s="67" t="s">
        <v>6325</v>
      </c>
      <c r="Q192" s="106">
        <v>300</v>
      </c>
      <c r="R192" s="107" t="s">
        <v>206</v>
      </c>
      <c r="S192" s="20">
        <v>43</v>
      </c>
      <c r="T192" s="66">
        <v>12900</v>
      </c>
      <c r="U192" s="108">
        <f t="shared" si="82"/>
        <v>903</v>
      </c>
      <c r="V192" s="108">
        <f t="shared" si="83"/>
        <v>13803</v>
      </c>
      <c r="W192" s="50" t="s">
        <v>6326</v>
      </c>
      <c r="X192" s="51">
        <v>24455</v>
      </c>
      <c r="Y192" s="113">
        <v>24480</v>
      </c>
      <c r="Z192" s="113" t="s">
        <v>6327</v>
      </c>
      <c r="AA192" s="114" t="s">
        <v>6041</v>
      </c>
      <c r="AB192" s="3"/>
      <c r="AC192" s="5"/>
      <c r="AD192" s="5"/>
      <c r="AE192" s="5"/>
    </row>
    <row r="193" spans="1:31">
      <c r="A193" s="453">
        <v>45272</v>
      </c>
      <c r="B193" s="101" t="s">
        <v>6328</v>
      </c>
      <c r="C193" s="14" t="s">
        <v>275</v>
      </c>
      <c r="D193" s="14" t="s">
        <v>147</v>
      </c>
      <c r="E193" s="15" t="s">
        <v>436</v>
      </c>
      <c r="F193" s="14" t="s">
        <v>437</v>
      </c>
      <c r="G193" s="16">
        <v>1305.4000000000001</v>
      </c>
      <c r="H193" s="16"/>
      <c r="I193" s="14" t="s">
        <v>275</v>
      </c>
      <c r="J193" s="18" t="s">
        <v>436</v>
      </c>
      <c r="K193" s="19">
        <v>1305.4000000000001</v>
      </c>
      <c r="L193" s="18" t="s">
        <v>436</v>
      </c>
      <c r="M193" s="19">
        <v>1305.4000000000001</v>
      </c>
      <c r="N193" s="16" t="s">
        <v>5872</v>
      </c>
      <c r="O193" s="16"/>
      <c r="P193" s="67"/>
      <c r="Q193" s="106">
        <v>3</v>
      </c>
      <c r="R193" s="107" t="s">
        <v>101</v>
      </c>
      <c r="S193" s="20"/>
      <c r="T193" s="66">
        <v>1220</v>
      </c>
      <c r="U193" s="108">
        <f t="shared" si="82"/>
        <v>85.4</v>
      </c>
      <c r="V193" s="108">
        <f t="shared" si="83"/>
        <v>1305.4000000000001</v>
      </c>
      <c r="W193" s="50" t="s">
        <v>275</v>
      </c>
      <c r="X193" s="51">
        <v>24448</v>
      </c>
      <c r="Y193" s="113">
        <v>24448</v>
      </c>
      <c r="Z193" s="113" t="s">
        <v>275</v>
      </c>
      <c r="AA193" s="114"/>
      <c r="AB193" s="3"/>
      <c r="AC193" s="5"/>
      <c r="AD193" s="5"/>
      <c r="AE193" s="5"/>
    </row>
    <row r="194" spans="1:31">
      <c r="A194" s="453">
        <v>45272</v>
      </c>
      <c r="B194" s="101" t="s">
        <v>6329</v>
      </c>
      <c r="C194" s="67">
        <v>6</v>
      </c>
      <c r="D194" s="14" t="s">
        <v>112</v>
      </c>
      <c r="E194" s="15" t="s">
        <v>1032</v>
      </c>
      <c r="F194" s="14" t="s">
        <v>1708</v>
      </c>
      <c r="G194" s="16">
        <v>67410</v>
      </c>
      <c r="H194" s="16">
        <v>1.8</v>
      </c>
      <c r="I194" s="14" t="s">
        <v>52</v>
      </c>
      <c r="J194" s="18" t="s">
        <v>1032</v>
      </c>
      <c r="K194" s="19">
        <v>63000</v>
      </c>
      <c r="L194" s="18" t="s">
        <v>1032</v>
      </c>
      <c r="M194" s="19">
        <v>63000</v>
      </c>
      <c r="N194" s="16" t="s">
        <v>5872</v>
      </c>
      <c r="O194" s="16"/>
      <c r="P194" s="67" t="s">
        <v>6330</v>
      </c>
      <c r="Q194" s="106">
        <v>8349</v>
      </c>
      <c r="R194" s="107" t="s">
        <v>206</v>
      </c>
      <c r="S194" s="20">
        <v>1.8</v>
      </c>
      <c r="T194" s="66">
        <v>15028.2</v>
      </c>
      <c r="U194" s="108">
        <v>0</v>
      </c>
      <c r="V194" s="108">
        <f t="shared" si="83"/>
        <v>15028.2</v>
      </c>
      <c r="W194" s="50" t="s">
        <v>6331</v>
      </c>
      <c r="X194" s="51">
        <v>24455</v>
      </c>
      <c r="Y194" s="113">
        <v>24459</v>
      </c>
      <c r="Z194" s="113" t="s">
        <v>6332</v>
      </c>
      <c r="AA194" s="114" t="s">
        <v>6333</v>
      </c>
      <c r="AB194" s="3" t="s">
        <v>314</v>
      </c>
      <c r="AC194" s="5"/>
      <c r="AD194" s="5"/>
      <c r="AE194" s="5"/>
    </row>
    <row r="195" spans="1:31">
      <c r="A195" s="453"/>
      <c r="B195" s="101"/>
      <c r="C195" s="67"/>
      <c r="D195" s="14"/>
      <c r="E195" s="15"/>
      <c r="F195" s="14"/>
      <c r="G195" s="16"/>
      <c r="H195" s="16"/>
      <c r="I195" s="14"/>
      <c r="J195" s="18"/>
      <c r="K195" s="19"/>
      <c r="L195" s="18"/>
      <c r="M195" s="19"/>
      <c r="N195" s="16"/>
      <c r="O195" s="16"/>
      <c r="P195" s="67" t="s">
        <v>6330</v>
      </c>
      <c r="Q195" s="106">
        <v>16000</v>
      </c>
      <c r="R195" s="107" t="s">
        <v>206</v>
      </c>
      <c r="S195" s="20">
        <v>1.8</v>
      </c>
      <c r="T195" s="66">
        <v>28800</v>
      </c>
      <c r="U195" s="108"/>
      <c r="V195" s="108">
        <f t="shared" si="83"/>
        <v>28800</v>
      </c>
      <c r="W195" s="50" t="s">
        <v>6331</v>
      </c>
      <c r="X195" s="51">
        <v>24455</v>
      </c>
      <c r="Y195" s="113">
        <v>24459</v>
      </c>
      <c r="Z195" s="113" t="s">
        <v>6332</v>
      </c>
      <c r="AA195" s="114" t="s">
        <v>6333</v>
      </c>
      <c r="AB195" s="3" t="s">
        <v>551</v>
      </c>
      <c r="AC195" s="5"/>
      <c r="AD195" s="5"/>
      <c r="AE195" s="5"/>
    </row>
    <row r="196" spans="1:31">
      <c r="A196" s="453"/>
      <c r="B196" s="101"/>
      <c r="C196" s="67"/>
      <c r="D196" s="14"/>
      <c r="E196" s="15"/>
      <c r="F196" s="14"/>
      <c r="G196" s="16"/>
      <c r="H196" s="16"/>
      <c r="I196" s="14"/>
      <c r="J196" s="18"/>
      <c r="K196" s="19"/>
      <c r="L196" s="18"/>
      <c r="M196" s="19"/>
      <c r="N196" s="16"/>
      <c r="O196" s="16"/>
      <c r="P196" s="67" t="s">
        <v>6330</v>
      </c>
      <c r="Q196" s="106">
        <v>10651</v>
      </c>
      <c r="R196" s="107" t="s">
        <v>206</v>
      </c>
      <c r="S196" s="20">
        <v>1.8</v>
      </c>
      <c r="T196" s="66">
        <v>19171.8</v>
      </c>
      <c r="U196" s="108"/>
      <c r="V196" s="108">
        <f t="shared" si="83"/>
        <v>19171.8</v>
      </c>
      <c r="W196" s="50" t="s">
        <v>6331</v>
      </c>
      <c r="X196" s="51">
        <v>24455</v>
      </c>
      <c r="Y196" s="113">
        <v>24459</v>
      </c>
      <c r="Z196" s="113" t="s">
        <v>6332</v>
      </c>
      <c r="AA196" s="114" t="s">
        <v>6333</v>
      </c>
      <c r="AB196" s="3" t="s">
        <v>553</v>
      </c>
      <c r="AC196" s="5"/>
      <c r="AD196" s="5"/>
      <c r="AE196" s="5"/>
    </row>
    <row r="197" spans="1:31">
      <c r="A197" s="453">
        <v>45274</v>
      </c>
      <c r="B197" s="101" t="s">
        <v>6334</v>
      </c>
      <c r="C197" s="67">
        <v>6</v>
      </c>
      <c r="D197" s="14" t="s">
        <v>147</v>
      </c>
      <c r="E197" s="15" t="s">
        <v>620</v>
      </c>
      <c r="F197" s="14" t="s">
        <v>6335</v>
      </c>
      <c r="G197" s="16">
        <v>4514.0600000000004</v>
      </c>
      <c r="H197" s="16">
        <v>7.4999999999999997E-2</v>
      </c>
      <c r="I197" s="14" t="s">
        <v>52</v>
      </c>
      <c r="J197" s="18" t="s">
        <v>620</v>
      </c>
      <c r="K197" s="19">
        <v>4218.75</v>
      </c>
      <c r="L197" s="18" t="s">
        <v>620</v>
      </c>
      <c r="M197" s="19">
        <v>4218.75</v>
      </c>
      <c r="N197" s="16" t="s">
        <v>5872</v>
      </c>
      <c r="O197" s="16"/>
      <c r="P197" s="67" t="s">
        <v>6336</v>
      </c>
      <c r="Q197" s="106">
        <v>56250</v>
      </c>
      <c r="R197" s="107" t="s">
        <v>301</v>
      </c>
      <c r="S197" s="20">
        <v>7.4999999999999997E-2</v>
      </c>
      <c r="T197" s="66">
        <v>4218.75</v>
      </c>
      <c r="U197" s="108">
        <v>0</v>
      </c>
      <c r="V197" s="108">
        <f t="shared" si="83"/>
        <v>4218.75</v>
      </c>
      <c r="W197" s="50" t="s">
        <v>6337</v>
      </c>
      <c r="X197" s="51">
        <v>24459</v>
      </c>
      <c r="Y197" s="113">
        <v>24463</v>
      </c>
      <c r="Z197" s="113" t="s">
        <v>6338</v>
      </c>
      <c r="AA197" s="114" t="s">
        <v>5919</v>
      </c>
      <c r="AB197" s="3"/>
      <c r="AC197" s="5"/>
      <c r="AD197" s="5"/>
      <c r="AE197" s="5"/>
    </row>
    <row r="198" spans="1:31" ht="48">
      <c r="A198" s="453">
        <v>45274</v>
      </c>
      <c r="B198" s="101" t="s">
        <v>6339</v>
      </c>
      <c r="C198" s="67">
        <v>6</v>
      </c>
      <c r="D198" s="14" t="s">
        <v>49</v>
      </c>
      <c r="E198" s="15" t="s">
        <v>5960</v>
      </c>
      <c r="F198" s="14" t="s">
        <v>6340</v>
      </c>
      <c r="G198" s="16">
        <v>4815</v>
      </c>
      <c r="H198" s="16"/>
      <c r="I198" s="14" t="s">
        <v>52</v>
      </c>
      <c r="J198" s="18" t="s">
        <v>5960</v>
      </c>
      <c r="K198" s="19">
        <v>4815</v>
      </c>
      <c r="L198" s="18" t="s">
        <v>5960</v>
      </c>
      <c r="M198" s="19">
        <v>4815</v>
      </c>
      <c r="N198" s="16" t="s">
        <v>5872</v>
      </c>
      <c r="O198" s="16"/>
      <c r="P198" s="67" t="s">
        <v>6341</v>
      </c>
      <c r="Q198" s="106">
        <v>1</v>
      </c>
      <c r="R198" s="107" t="s">
        <v>2300</v>
      </c>
      <c r="S198" s="20"/>
      <c r="T198" s="66">
        <v>4500</v>
      </c>
      <c r="U198" s="108">
        <f>T198*7/100</f>
        <v>315</v>
      </c>
      <c r="V198" s="108">
        <f t="shared" si="83"/>
        <v>4815</v>
      </c>
      <c r="W198" s="50" t="s">
        <v>6342</v>
      </c>
      <c r="X198" s="51">
        <v>24448</v>
      </c>
      <c r="Y198" s="113">
        <v>24449</v>
      </c>
      <c r="Z198" s="113" t="s">
        <v>6343</v>
      </c>
      <c r="AA198" s="114" t="s">
        <v>2191</v>
      </c>
      <c r="AB198" s="3"/>
      <c r="AC198" s="5"/>
      <c r="AD198" s="5"/>
      <c r="AE198" s="5"/>
    </row>
    <row r="199" spans="1:31">
      <c r="A199" s="453">
        <v>45275</v>
      </c>
      <c r="B199" s="101" t="s">
        <v>6344</v>
      </c>
      <c r="C199" s="67" t="s">
        <v>6862</v>
      </c>
      <c r="D199" s="14" t="s">
        <v>31</v>
      </c>
      <c r="E199" s="15" t="s">
        <v>6864</v>
      </c>
      <c r="F199" s="14" t="s">
        <v>6865</v>
      </c>
      <c r="G199" s="16"/>
      <c r="H199" s="16"/>
      <c r="I199" s="14"/>
      <c r="J199" s="18"/>
      <c r="K199" s="116"/>
      <c r="L199" s="18"/>
      <c r="M199" s="116"/>
      <c r="N199" s="16"/>
      <c r="O199" s="16"/>
      <c r="P199" s="67"/>
      <c r="Q199" s="106"/>
      <c r="R199" s="107"/>
      <c r="S199" s="20"/>
      <c r="T199" s="66"/>
      <c r="U199" s="108">
        <f t="shared" ref="U199:U216" si="84">T199*7/100</f>
        <v>0</v>
      </c>
      <c r="V199" s="108">
        <f t="shared" ref="V199:V216" si="85">T199+U199</f>
        <v>0</v>
      </c>
      <c r="W199" s="50"/>
      <c r="X199" s="51"/>
      <c r="Y199" s="113"/>
      <c r="Z199" s="113"/>
      <c r="AA199" s="114"/>
      <c r="AB199" s="3"/>
      <c r="AC199" s="5"/>
      <c r="AD199" s="5"/>
      <c r="AE199" s="5"/>
    </row>
    <row r="200" spans="1:31" ht="48">
      <c r="A200" s="453">
        <v>45275</v>
      </c>
      <c r="B200" s="101" t="s">
        <v>6345</v>
      </c>
      <c r="C200" s="67">
        <v>7</v>
      </c>
      <c r="D200" s="14" t="s">
        <v>112</v>
      </c>
      <c r="E200" s="15" t="s">
        <v>347</v>
      </c>
      <c r="F200" s="14" t="s">
        <v>6346</v>
      </c>
      <c r="G200" s="16">
        <v>33170</v>
      </c>
      <c r="H200" s="16"/>
      <c r="I200" s="14" t="s">
        <v>52</v>
      </c>
      <c r="J200" s="18" t="s">
        <v>347</v>
      </c>
      <c r="K200" s="118">
        <v>33170</v>
      </c>
      <c r="L200" s="18" t="s">
        <v>347</v>
      </c>
      <c r="M200" s="118">
        <v>33170</v>
      </c>
      <c r="N200" s="16" t="s">
        <v>5872</v>
      </c>
      <c r="O200" s="16"/>
      <c r="P200" s="67"/>
      <c r="Q200" s="106">
        <v>3</v>
      </c>
      <c r="R200" s="107" t="s">
        <v>101</v>
      </c>
      <c r="S200" s="20"/>
      <c r="T200" s="66">
        <v>31000</v>
      </c>
      <c r="U200" s="108">
        <f t="shared" si="84"/>
        <v>2170</v>
      </c>
      <c r="V200" s="108">
        <f t="shared" si="85"/>
        <v>33170</v>
      </c>
      <c r="W200" s="50" t="s">
        <v>6347</v>
      </c>
      <c r="X200" s="51">
        <v>24460</v>
      </c>
      <c r="Y200" s="113">
        <v>24466</v>
      </c>
      <c r="Z200" s="113" t="s">
        <v>6348</v>
      </c>
      <c r="AA200" s="114" t="s">
        <v>517</v>
      </c>
      <c r="AB200" s="3"/>
      <c r="AC200" s="5"/>
      <c r="AD200" s="5"/>
      <c r="AE200" s="5"/>
    </row>
    <row r="201" spans="1:31">
      <c r="A201" s="453">
        <v>45275</v>
      </c>
      <c r="B201" s="101" t="s">
        <v>6349</v>
      </c>
      <c r="C201" s="67" t="s">
        <v>36</v>
      </c>
      <c r="D201" s="14" t="s">
        <v>49</v>
      </c>
      <c r="E201" s="15" t="s">
        <v>2984</v>
      </c>
      <c r="F201" s="14" t="s">
        <v>6428</v>
      </c>
      <c r="G201" s="16">
        <v>110295.6</v>
      </c>
      <c r="H201" s="16"/>
      <c r="I201" s="14" t="s">
        <v>52</v>
      </c>
      <c r="J201" s="15" t="s">
        <v>2984</v>
      </c>
      <c r="K201" s="19">
        <v>102720</v>
      </c>
      <c r="L201" s="15" t="s">
        <v>2984</v>
      </c>
      <c r="M201" s="19">
        <v>102720</v>
      </c>
      <c r="N201" s="16" t="s">
        <v>5872</v>
      </c>
      <c r="O201" s="16"/>
      <c r="P201" s="67"/>
      <c r="Q201" s="106">
        <v>2</v>
      </c>
      <c r="R201" s="107" t="s">
        <v>6424</v>
      </c>
      <c r="S201" s="20"/>
      <c r="T201" s="66">
        <v>8000</v>
      </c>
      <c r="U201" s="66">
        <f t="shared" si="84"/>
        <v>560</v>
      </c>
      <c r="V201" s="66">
        <f t="shared" si="85"/>
        <v>8560</v>
      </c>
      <c r="W201" s="50" t="s">
        <v>36</v>
      </c>
      <c r="X201" s="51">
        <v>24377</v>
      </c>
      <c r="Y201" s="113">
        <v>24445</v>
      </c>
      <c r="Z201" s="113" t="s">
        <v>6425</v>
      </c>
      <c r="AA201" s="114" t="s">
        <v>6426</v>
      </c>
      <c r="AB201" s="3"/>
      <c r="AC201" s="5"/>
      <c r="AD201" s="5"/>
      <c r="AE201" s="5"/>
    </row>
    <row r="202" spans="1:31" ht="72">
      <c r="A202" s="453">
        <v>45275</v>
      </c>
      <c r="B202" s="101" t="s">
        <v>6350</v>
      </c>
      <c r="C202" s="67" t="s">
        <v>36</v>
      </c>
      <c r="D202" s="14" t="s">
        <v>147</v>
      </c>
      <c r="E202" s="15" t="s">
        <v>494</v>
      </c>
      <c r="F202" s="69" t="s">
        <v>6430</v>
      </c>
      <c r="G202" s="16">
        <v>500000</v>
      </c>
      <c r="H202" s="16"/>
      <c r="I202" s="14" t="s">
        <v>52</v>
      </c>
      <c r="J202" s="15" t="s">
        <v>494</v>
      </c>
      <c r="K202" s="16"/>
      <c r="L202" s="63"/>
      <c r="M202" s="16"/>
      <c r="N202" s="16"/>
      <c r="O202" s="16"/>
      <c r="P202" s="67"/>
      <c r="Q202" s="106">
        <v>1</v>
      </c>
      <c r="R202" s="107" t="s">
        <v>276</v>
      </c>
      <c r="S202" s="20"/>
      <c r="T202" s="66">
        <v>63013.919999999998</v>
      </c>
      <c r="U202" s="66">
        <v>0</v>
      </c>
      <c r="V202" s="66">
        <f t="shared" si="85"/>
        <v>63013.919999999998</v>
      </c>
      <c r="W202" s="50" t="s">
        <v>36</v>
      </c>
      <c r="X202" s="51">
        <v>24376</v>
      </c>
      <c r="Y202" s="113">
        <v>24438</v>
      </c>
      <c r="Z202" s="113" t="s">
        <v>6431</v>
      </c>
      <c r="AA202" s="114" t="s">
        <v>6432</v>
      </c>
      <c r="AB202" s="3"/>
      <c r="AC202" s="5"/>
      <c r="AD202" s="5"/>
      <c r="AE202" s="5"/>
    </row>
    <row r="203" spans="1:31">
      <c r="A203" s="453">
        <v>45275</v>
      </c>
      <c r="B203" s="101" t="s">
        <v>6351</v>
      </c>
      <c r="C203" s="67" t="s">
        <v>36</v>
      </c>
      <c r="D203" s="14" t="s">
        <v>31</v>
      </c>
      <c r="E203" s="15" t="s">
        <v>506</v>
      </c>
      <c r="F203" s="14" t="s">
        <v>6417</v>
      </c>
      <c r="G203" s="16">
        <v>96300</v>
      </c>
      <c r="H203" s="16"/>
      <c r="I203" s="14" t="s">
        <v>52</v>
      </c>
      <c r="J203" s="15" t="s">
        <v>506</v>
      </c>
      <c r="K203" s="19">
        <v>96300</v>
      </c>
      <c r="L203" s="15" t="s">
        <v>506</v>
      </c>
      <c r="M203" s="19">
        <v>96300</v>
      </c>
      <c r="N203" s="16" t="s">
        <v>5872</v>
      </c>
      <c r="O203" s="16"/>
      <c r="P203" s="67"/>
      <c r="Q203" s="106">
        <v>1</v>
      </c>
      <c r="R203" s="107" t="s">
        <v>35</v>
      </c>
      <c r="S203" s="20"/>
      <c r="T203" s="66">
        <v>7500</v>
      </c>
      <c r="U203" s="66">
        <f t="shared" ref="U203:U204" si="86">T203*7/100</f>
        <v>525</v>
      </c>
      <c r="V203" s="66">
        <f t="shared" si="85"/>
        <v>8025</v>
      </c>
      <c r="W203" s="50" t="s">
        <v>36</v>
      </c>
      <c r="X203" s="51">
        <v>24369</v>
      </c>
      <c r="Y203" s="113">
        <v>24445</v>
      </c>
      <c r="Z203" s="113" t="s">
        <v>6415</v>
      </c>
      <c r="AA203" s="114" t="s">
        <v>6416</v>
      </c>
      <c r="AB203" s="3"/>
      <c r="AC203" s="5"/>
      <c r="AD203" s="5"/>
      <c r="AE203" s="5"/>
    </row>
    <row r="204" spans="1:31">
      <c r="A204" s="453">
        <v>45275</v>
      </c>
      <c r="B204" s="101" t="s">
        <v>6352</v>
      </c>
      <c r="C204" s="67" t="s">
        <v>36</v>
      </c>
      <c r="D204" s="14" t="s">
        <v>147</v>
      </c>
      <c r="E204" s="15" t="s">
        <v>1328</v>
      </c>
      <c r="F204" s="14" t="s">
        <v>6421</v>
      </c>
      <c r="G204" s="16">
        <v>497550</v>
      </c>
      <c r="H204" s="16"/>
      <c r="I204" s="14" t="s">
        <v>52</v>
      </c>
      <c r="J204" s="15" t="s">
        <v>1328</v>
      </c>
      <c r="K204" s="124">
        <v>497550</v>
      </c>
      <c r="L204" s="15" t="s">
        <v>1328</v>
      </c>
      <c r="M204" s="124">
        <v>497550</v>
      </c>
      <c r="N204" s="16" t="s">
        <v>5872</v>
      </c>
      <c r="O204" s="16"/>
      <c r="P204" s="67"/>
      <c r="Q204" s="106">
        <v>1</v>
      </c>
      <c r="R204" s="107" t="s">
        <v>1948</v>
      </c>
      <c r="S204" s="20"/>
      <c r="T204" s="66">
        <v>77500</v>
      </c>
      <c r="U204" s="66">
        <f t="shared" si="86"/>
        <v>5425</v>
      </c>
      <c r="V204" s="66">
        <f t="shared" si="85"/>
        <v>82925</v>
      </c>
      <c r="W204" s="50" t="s">
        <v>36</v>
      </c>
      <c r="X204" s="51">
        <v>24377</v>
      </c>
      <c r="Y204" s="113">
        <v>24442</v>
      </c>
      <c r="Z204" s="113" t="s">
        <v>6420</v>
      </c>
      <c r="AA204" s="125" t="s">
        <v>5906</v>
      </c>
      <c r="AB204" s="3" t="s">
        <v>4151</v>
      </c>
      <c r="AC204" s="5"/>
      <c r="AD204" s="5"/>
      <c r="AE204" s="5"/>
    </row>
    <row r="205" spans="1:31">
      <c r="A205" s="453">
        <v>45278</v>
      </c>
      <c r="B205" s="101" t="s">
        <v>6353</v>
      </c>
      <c r="C205" s="67">
        <v>2</v>
      </c>
      <c r="D205" s="14" t="s">
        <v>60</v>
      </c>
      <c r="E205" s="15" t="s">
        <v>50</v>
      </c>
      <c r="F205" s="14" t="s">
        <v>6491</v>
      </c>
      <c r="G205" s="16">
        <v>44940</v>
      </c>
      <c r="H205" s="16">
        <v>210</v>
      </c>
      <c r="I205" s="14" t="s">
        <v>52</v>
      </c>
      <c r="J205" s="18" t="s">
        <v>50</v>
      </c>
      <c r="K205" s="118">
        <v>38520</v>
      </c>
      <c r="L205" s="18" t="s">
        <v>50</v>
      </c>
      <c r="M205" s="118">
        <v>38520</v>
      </c>
      <c r="N205" s="16" t="s">
        <v>5872</v>
      </c>
      <c r="O205" s="16"/>
      <c r="P205" s="67"/>
      <c r="Q205" s="106">
        <v>200</v>
      </c>
      <c r="R205" s="107" t="s">
        <v>53</v>
      </c>
      <c r="S205" s="20">
        <v>180</v>
      </c>
      <c r="T205" s="66">
        <v>36000</v>
      </c>
      <c r="U205" s="108">
        <f t="shared" si="84"/>
        <v>2520</v>
      </c>
      <c r="V205" s="108">
        <f t="shared" si="85"/>
        <v>38520</v>
      </c>
      <c r="W205" s="50" t="s">
        <v>6492</v>
      </c>
      <c r="X205" s="51">
        <v>24460</v>
      </c>
      <c r="Y205" s="113">
        <v>24482</v>
      </c>
      <c r="Z205" s="113" t="s">
        <v>6493</v>
      </c>
      <c r="AA205" s="114" t="s">
        <v>6494</v>
      </c>
      <c r="AB205" s="3"/>
      <c r="AC205" s="5"/>
      <c r="AD205" s="5"/>
      <c r="AE205" s="5"/>
    </row>
    <row r="206" spans="1:31" ht="96">
      <c r="A206" s="463">
        <v>45278</v>
      </c>
      <c r="B206" s="134" t="s">
        <v>6354</v>
      </c>
      <c r="C206" s="30" t="s">
        <v>275</v>
      </c>
      <c r="D206" s="30" t="s">
        <v>147</v>
      </c>
      <c r="E206" s="33" t="s">
        <v>3762</v>
      </c>
      <c r="F206" s="69" t="s">
        <v>6355</v>
      </c>
      <c r="G206" s="63">
        <v>30227.5</v>
      </c>
      <c r="H206" s="63"/>
      <c r="I206" s="30" t="s">
        <v>275</v>
      </c>
      <c r="J206" s="33" t="s">
        <v>3762</v>
      </c>
      <c r="K206" s="19">
        <v>30227.5</v>
      </c>
      <c r="L206" s="33" t="s">
        <v>3762</v>
      </c>
      <c r="M206" s="19">
        <v>30227.5</v>
      </c>
      <c r="N206" s="63" t="s">
        <v>5872</v>
      </c>
      <c r="O206" s="63"/>
      <c r="P206" s="49"/>
      <c r="Q206" s="106">
        <v>9</v>
      </c>
      <c r="R206" s="107" t="s">
        <v>101</v>
      </c>
      <c r="S206" s="20"/>
      <c r="T206" s="66">
        <v>28250</v>
      </c>
      <c r="U206" s="108">
        <f t="shared" si="84"/>
        <v>1977.5</v>
      </c>
      <c r="V206" s="108">
        <f t="shared" si="85"/>
        <v>30227.5</v>
      </c>
      <c r="W206" s="50" t="s">
        <v>275</v>
      </c>
      <c r="X206" s="86">
        <v>24455</v>
      </c>
      <c r="Y206" s="128">
        <v>24455</v>
      </c>
      <c r="Z206" s="128" t="s">
        <v>275</v>
      </c>
      <c r="AA206" s="136"/>
      <c r="AB206" s="3"/>
      <c r="AC206" s="5"/>
      <c r="AD206" s="5"/>
      <c r="AE206" s="5"/>
    </row>
    <row r="207" spans="1:31" ht="72">
      <c r="A207" s="453">
        <v>45278</v>
      </c>
      <c r="B207" s="101" t="s">
        <v>6356</v>
      </c>
      <c r="C207" s="14" t="s">
        <v>275</v>
      </c>
      <c r="D207" s="14" t="s">
        <v>112</v>
      </c>
      <c r="E207" s="15" t="s">
        <v>6357</v>
      </c>
      <c r="F207" s="69" t="s">
        <v>6358</v>
      </c>
      <c r="G207" s="16">
        <v>30163.3</v>
      </c>
      <c r="H207" s="16"/>
      <c r="I207" s="14" t="s">
        <v>275</v>
      </c>
      <c r="J207" s="15" t="s">
        <v>6357</v>
      </c>
      <c r="K207" s="19">
        <v>30163.3</v>
      </c>
      <c r="L207" s="15" t="s">
        <v>6357</v>
      </c>
      <c r="M207" s="19">
        <v>30163.3</v>
      </c>
      <c r="N207" s="16" t="s">
        <v>5872</v>
      </c>
      <c r="O207" s="16"/>
      <c r="P207" s="67"/>
      <c r="Q207" s="106">
        <v>5</v>
      </c>
      <c r="R207" s="107" t="s">
        <v>101</v>
      </c>
      <c r="S207" s="20"/>
      <c r="T207" s="66">
        <v>28190</v>
      </c>
      <c r="U207" s="108">
        <f t="shared" si="84"/>
        <v>1973.3</v>
      </c>
      <c r="V207" s="108">
        <f t="shared" si="85"/>
        <v>30163.3</v>
      </c>
      <c r="W207" s="50" t="s">
        <v>275</v>
      </c>
      <c r="X207" s="51">
        <v>24454</v>
      </c>
      <c r="Y207" s="113">
        <v>24454</v>
      </c>
      <c r="Z207" s="113" t="s">
        <v>275</v>
      </c>
      <c r="AA207" s="114"/>
      <c r="AB207" s="3"/>
      <c r="AC207" s="5"/>
      <c r="AD207" s="5"/>
      <c r="AE207" s="5"/>
    </row>
    <row r="208" spans="1:31">
      <c r="A208" s="453">
        <v>45278</v>
      </c>
      <c r="B208" s="101" t="s">
        <v>6359</v>
      </c>
      <c r="C208" s="67">
        <v>6</v>
      </c>
      <c r="D208" s="14" t="s">
        <v>112</v>
      </c>
      <c r="E208" s="15" t="s">
        <v>2013</v>
      </c>
      <c r="F208" s="14" t="s">
        <v>1708</v>
      </c>
      <c r="G208" s="16">
        <v>11556</v>
      </c>
      <c r="H208" s="16">
        <v>1.8</v>
      </c>
      <c r="I208" s="14" t="s">
        <v>52</v>
      </c>
      <c r="J208" s="18" t="s">
        <v>2013</v>
      </c>
      <c r="K208" s="63">
        <v>10800</v>
      </c>
      <c r="L208" s="18" t="s">
        <v>2013</v>
      </c>
      <c r="M208" s="63">
        <v>10800</v>
      </c>
      <c r="N208" s="16" t="s">
        <v>5872</v>
      </c>
      <c r="O208" s="16"/>
      <c r="P208" s="67" t="s">
        <v>6360</v>
      </c>
      <c r="Q208" s="106">
        <v>6000</v>
      </c>
      <c r="R208" s="107" t="s">
        <v>206</v>
      </c>
      <c r="S208" s="20">
        <v>1.8</v>
      </c>
      <c r="T208" s="66">
        <v>10800</v>
      </c>
      <c r="U208" s="108">
        <v>0</v>
      </c>
      <c r="V208" s="108">
        <f t="shared" si="85"/>
        <v>10800</v>
      </c>
      <c r="W208" s="50" t="s">
        <v>6361</v>
      </c>
      <c r="X208" s="51">
        <v>24456</v>
      </c>
      <c r="Y208" s="113">
        <v>24459</v>
      </c>
      <c r="Z208" s="113" t="s">
        <v>6362</v>
      </c>
      <c r="AA208" s="114" t="s">
        <v>6363</v>
      </c>
      <c r="AB208" s="3"/>
      <c r="AC208" s="5"/>
      <c r="AD208" s="5"/>
      <c r="AE208" s="5"/>
    </row>
    <row r="209" spans="1:31">
      <c r="A209" s="453">
        <v>45280</v>
      </c>
      <c r="B209" s="101" t="s">
        <v>6364</v>
      </c>
      <c r="C209" s="14" t="s">
        <v>275</v>
      </c>
      <c r="D209" s="14" t="s">
        <v>147</v>
      </c>
      <c r="E209" s="15" t="s">
        <v>4854</v>
      </c>
      <c r="F209" s="14" t="s">
        <v>6365</v>
      </c>
      <c r="G209" s="16">
        <v>40125</v>
      </c>
      <c r="H209" s="16"/>
      <c r="I209" s="14" t="s">
        <v>275</v>
      </c>
      <c r="J209" s="15" t="s">
        <v>4854</v>
      </c>
      <c r="K209" s="19">
        <v>40125</v>
      </c>
      <c r="L209" s="15" t="s">
        <v>4854</v>
      </c>
      <c r="M209" s="19">
        <v>40125</v>
      </c>
      <c r="N209" s="16" t="s">
        <v>5872</v>
      </c>
      <c r="O209" s="16"/>
      <c r="P209" s="67"/>
      <c r="Q209" s="106">
        <v>3</v>
      </c>
      <c r="R209" s="107" t="s">
        <v>101</v>
      </c>
      <c r="S209" s="20"/>
      <c r="T209" s="66">
        <v>37500</v>
      </c>
      <c r="U209" s="108">
        <f t="shared" si="84"/>
        <v>2625</v>
      </c>
      <c r="V209" s="108">
        <f t="shared" si="85"/>
        <v>40125</v>
      </c>
      <c r="W209" s="50" t="s">
        <v>275</v>
      </c>
      <c r="X209" s="51">
        <v>24460</v>
      </c>
      <c r="Y209" s="113">
        <v>24460</v>
      </c>
      <c r="Z209" s="113" t="s">
        <v>275</v>
      </c>
      <c r="AA209" s="114"/>
      <c r="AB209" s="3"/>
      <c r="AC209" s="5"/>
      <c r="AD209" s="5"/>
      <c r="AE209" s="5"/>
    </row>
    <row r="210" spans="1:31">
      <c r="A210" s="453">
        <v>45280</v>
      </c>
      <c r="B210" s="101" t="s">
        <v>6366</v>
      </c>
      <c r="C210" s="14" t="s">
        <v>275</v>
      </c>
      <c r="D210" s="14" t="s">
        <v>147</v>
      </c>
      <c r="E210" s="15" t="s">
        <v>436</v>
      </c>
      <c r="F210" s="14" t="s">
        <v>437</v>
      </c>
      <c r="G210" s="16">
        <v>2247</v>
      </c>
      <c r="H210" s="16"/>
      <c r="I210" s="14" t="s">
        <v>275</v>
      </c>
      <c r="J210" s="18" t="s">
        <v>436</v>
      </c>
      <c r="K210" s="19">
        <v>2247</v>
      </c>
      <c r="L210" s="18" t="s">
        <v>436</v>
      </c>
      <c r="M210" s="19">
        <v>2247</v>
      </c>
      <c r="N210" s="16" t="s">
        <v>5872</v>
      </c>
      <c r="O210" s="16"/>
      <c r="P210" s="67"/>
      <c r="Q210" s="106">
        <v>2</v>
      </c>
      <c r="R210" s="107" t="s">
        <v>101</v>
      </c>
      <c r="S210" s="20"/>
      <c r="T210" s="66">
        <v>2100</v>
      </c>
      <c r="U210" s="108">
        <f t="shared" si="84"/>
        <v>147</v>
      </c>
      <c r="V210" s="108">
        <f t="shared" si="85"/>
        <v>2247</v>
      </c>
      <c r="W210" s="50" t="s">
        <v>275</v>
      </c>
      <c r="X210" s="51">
        <v>24460</v>
      </c>
      <c r="Y210" s="113">
        <v>24460</v>
      </c>
      <c r="Z210" s="113" t="s">
        <v>275</v>
      </c>
      <c r="AA210" s="114"/>
      <c r="AB210" s="3"/>
      <c r="AC210" s="5"/>
      <c r="AD210" s="5"/>
      <c r="AE210" s="5"/>
    </row>
    <row r="211" spans="1:31">
      <c r="A211" s="453">
        <v>45280</v>
      </c>
      <c r="B211" s="101" t="s">
        <v>6367</v>
      </c>
      <c r="C211" s="14" t="s">
        <v>275</v>
      </c>
      <c r="D211" s="14" t="s">
        <v>147</v>
      </c>
      <c r="E211" s="15" t="s">
        <v>7218</v>
      </c>
      <c r="F211" s="14" t="s">
        <v>7219</v>
      </c>
      <c r="G211" s="16">
        <v>5136</v>
      </c>
      <c r="H211" s="16"/>
      <c r="I211" s="14" t="s">
        <v>275</v>
      </c>
      <c r="J211" s="15" t="s">
        <v>7218</v>
      </c>
      <c r="K211" s="16">
        <v>5136</v>
      </c>
      <c r="L211" s="15" t="s">
        <v>7218</v>
      </c>
      <c r="M211" s="16">
        <v>5136</v>
      </c>
      <c r="N211" s="16" t="s">
        <v>5872</v>
      </c>
      <c r="O211" s="16"/>
      <c r="P211" s="67"/>
      <c r="Q211" s="106">
        <v>4</v>
      </c>
      <c r="R211" s="107" t="s">
        <v>101</v>
      </c>
      <c r="S211" s="16">
        <v>5136</v>
      </c>
      <c r="T211" s="66">
        <v>4800</v>
      </c>
      <c r="U211" s="108">
        <f t="shared" si="84"/>
        <v>336</v>
      </c>
      <c r="V211" s="108">
        <f t="shared" si="85"/>
        <v>5136</v>
      </c>
      <c r="W211" s="50" t="s">
        <v>275</v>
      </c>
      <c r="X211" s="51">
        <v>24461</v>
      </c>
      <c r="Y211" s="113">
        <v>24461</v>
      </c>
      <c r="Z211" s="113" t="s">
        <v>275</v>
      </c>
      <c r="AA211" s="114"/>
      <c r="AB211" s="3"/>
      <c r="AC211" s="5"/>
      <c r="AD211" s="5"/>
      <c r="AE211" s="5"/>
    </row>
    <row r="212" spans="1:31">
      <c r="A212" s="453">
        <v>45287</v>
      </c>
      <c r="B212" s="101" t="s">
        <v>6368</v>
      </c>
      <c r="C212" s="14" t="s">
        <v>275</v>
      </c>
      <c r="D212" s="14" t="s">
        <v>147</v>
      </c>
      <c r="E212" s="15" t="s">
        <v>1601</v>
      </c>
      <c r="F212" s="14" t="s">
        <v>6369</v>
      </c>
      <c r="G212" s="16">
        <v>85707</v>
      </c>
      <c r="H212" s="16"/>
      <c r="I212" s="14" t="s">
        <v>275</v>
      </c>
      <c r="J212" s="15" t="s">
        <v>1601</v>
      </c>
      <c r="K212" s="123">
        <v>85707</v>
      </c>
      <c r="L212" s="15" t="s">
        <v>1601</v>
      </c>
      <c r="M212" s="123">
        <v>85707</v>
      </c>
      <c r="N212" s="16" t="s">
        <v>5872</v>
      </c>
      <c r="O212" s="16"/>
      <c r="P212" s="67"/>
      <c r="Q212" s="106">
        <v>5</v>
      </c>
      <c r="R212" s="107" t="s">
        <v>101</v>
      </c>
      <c r="S212" s="20"/>
      <c r="T212" s="66">
        <v>80100</v>
      </c>
      <c r="U212" s="108">
        <f t="shared" si="84"/>
        <v>5607</v>
      </c>
      <c r="V212" s="108">
        <f t="shared" si="85"/>
        <v>85707</v>
      </c>
      <c r="W212" s="50" t="s">
        <v>275</v>
      </c>
      <c r="X212" s="51">
        <v>24466</v>
      </c>
      <c r="Y212" s="113">
        <v>24466</v>
      </c>
      <c r="Z212" s="113" t="s">
        <v>275</v>
      </c>
      <c r="AA212" s="114"/>
      <c r="AB212" s="3"/>
      <c r="AC212" s="5"/>
      <c r="AD212" s="5"/>
      <c r="AE212" s="5"/>
    </row>
    <row r="213" spans="1:31">
      <c r="A213" s="453">
        <v>45288</v>
      </c>
      <c r="B213" s="101" t="s">
        <v>6370</v>
      </c>
      <c r="C213" s="67">
        <v>2</v>
      </c>
      <c r="D213" s="14" t="s">
        <v>1816</v>
      </c>
      <c r="E213" s="15" t="s">
        <v>6949</v>
      </c>
      <c r="F213" s="14" t="s">
        <v>6948</v>
      </c>
      <c r="G213" s="16">
        <v>40000</v>
      </c>
      <c r="H213" s="16">
        <v>42500</v>
      </c>
      <c r="I213" s="14" t="s">
        <v>52</v>
      </c>
      <c r="J213" s="15" t="s">
        <v>6949</v>
      </c>
      <c r="K213" s="123">
        <v>39500</v>
      </c>
      <c r="L213" s="15" t="s">
        <v>6949</v>
      </c>
      <c r="M213" s="123">
        <v>39500</v>
      </c>
      <c r="N213" s="16" t="s">
        <v>5872</v>
      </c>
      <c r="O213" s="16"/>
      <c r="P213" s="67"/>
      <c r="Q213" s="106">
        <v>1</v>
      </c>
      <c r="R213" s="107" t="s">
        <v>6442</v>
      </c>
      <c r="S213" s="20">
        <v>39500</v>
      </c>
      <c r="T213" s="66">
        <v>39500</v>
      </c>
      <c r="U213" s="108"/>
      <c r="V213" s="108">
        <v>39500</v>
      </c>
      <c r="W213" s="50" t="s">
        <v>6950</v>
      </c>
      <c r="X213" s="51">
        <v>24797</v>
      </c>
      <c r="Y213" s="113" t="s">
        <v>6951</v>
      </c>
      <c r="Z213" s="113" t="s">
        <v>6952</v>
      </c>
      <c r="AA213" s="114" t="s">
        <v>6953</v>
      </c>
      <c r="AB213" s="3"/>
      <c r="AC213" s="5"/>
      <c r="AD213" s="5"/>
      <c r="AE213" s="5"/>
    </row>
    <row r="214" spans="1:31">
      <c r="A214" s="453">
        <v>45288</v>
      </c>
      <c r="B214" s="101" t="s">
        <v>6371</v>
      </c>
      <c r="C214" s="67">
        <v>7</v>
      </c>
      <c r="D214" s="353" t="s">
        <v>147</v>
      </c>
      <c r="E214" s="354" t="s">
        <v>436</v>
      </c>
      <c r="F214" s="353" t="s">
        <v>6502</v>
      </c>
      <c r="G214" s="356">
        <v>32100</v>
      </c>
      <c r="H214" s="16"/>
      <c r="I214" s="353" t="s">
        <v>52</v>
      </c>
      <c r="J214" s="354" t="s">
        <v>436</v>
      </c>
      <c r="K214" s="123">
        <v>32100</v>
      </c>
      <c r="L214" s="354" t="s">
        <v>436</v>
      </c>
      <c r="M214" s="123">
        <v>32100</v>
      </c>
      <c r="N214" s="356" t="s">
        <v>5872</v>
      </c>
      <c r="O214" s="16"/>
      <c r="P214" s="67"/>
      <c r="Q214" s="106">
        <v>10</v>
      </c>
      <c r="R214" s="355" t="s">
        <v>1241</v>
      </c>
      <c r="S214" s="20">
        <v>3000</v>
      </c>
      <c r="T214" s="66">
        <v>30000</v>
      </c>
      <c r="U214" s="108">
        <f t="shared" si="84"/>
        <v>2100</v>
      </c>
      <c r="V214" s="108">
        <f t="shared" si="85"/>
        <v>32100</v>
      </c>
      <c r="W214" s="342" t="s">
        <v>6503</v>
      </c>
      <c r="X214" s="51">
        <v>24487</v>
      </c>
      <c r="Y214" s="113"/>
      <c r="Z214" s="113"/>
      <c r="AA214" s="114"/>
      <c r="AB214" s="3"/>
      <c r="AC214" s="5"/>
      <c r="AD214" s="5"/>
      <c r="AE214" s="5"/>
    </row>
    <row r="215" spans="1:31">
      <c r="A215" s="453"/>
      <c r="B215" s="101" t="s">
        <v>6372</v>
      </c>
      <c r="C215" s="67" t="s">
        <v>6440</v>
      </c>
      <c r="D215" s="14" t="s">
        <v>6459</v>
      </c>
      <c r="E215" s="15" t="s">
        <v>3813</v>
      </c>
      <c r="F215" s="14" t="s">
        <v>6460</v>
      </c>
      <c r="G215" s="16">
        <v>375200</v>
      </c>
      <c r="H215" s="16">
        <v>53600</v>
      </c>
      <c r="I215" s="14" t="s">
        <v>52</v>
      </c>
      <c r="J215" s="15" t="s">
        <v>3813</v>
      </c>
      <c r="K215" s="19">
        <v>343532</v>
      </c>
      <c r="L215" s="15" t="s">
        <v>3813</v>
      </c>
      <c r="M215" s="19">
        <v>343532</v>
      </c>
      <c r="N215" s="16" t="s">
        <v>5872</v>
      </c>
      <c r="O215" s="16"/>
      <c r="P215" s="67"/>
      <c r="Q215" s="106">
        <v>7</v>
      </c>
      <c r="R215" s="107" t="s">
        <v>276</v>
      </c>
      <c r="S215" s="20">
        <v>49076</v>
      </c>
      <c r="T215" s="66">
        <v>321057.94</v>
      </c>
      <c r="U215" s="66">
        <f t="shared" si="84"/>
        <v>22474.055800000002</v>
      </c>
      <c r="V215" s="66">
        <f t="shared" si="85"/>
        <v>343531.99580000003</v>
      </c>
      <c r="W215" s="50" t="s">
        <v>36</v>
      </c>
      <c r="X215" s="51">
        <v>24439</v>
      </c>
      <c r="Y215" s="113">
        <v>24469</v>
      </c>
      <c r="Z215" s="113" t="s">
        <v>6461</v>
      </c>
      <c r="AA215" s="114" t="s">
        <v>5325</v>
      </c>
      <c r="AB215" s="3"/>
      <c r="AC215" s="5"/>
      <c r="AD215" s="5"/>
      <c r="AE215" s="5"/>
    </row>
    <row r="216" spans="1:31">
      <c r="A216" s="453">
        <v>45294</v>
      </c>
      <c r="B216" s="101" t="s">
        <v>6373</v>
      </c>
      <c r="C216" s="67">
        <v>7</v>
      </c>
      <c r="D216" s="14" t="s">
        <v>31</v>
      </c>
      <c r="E216" s="15" t="s">
        <v>6106</v>
      </c>
      <c r="F216" s="14" t="s">
        <v>6374</v>
      </c>
      <c r="G216" s="16">
        <v>798000</v>
      </c>
      <c r="H216" s="16"/>
      <c r="I216" s="14" t="s">
        <v>644</v>
      </c>
      <c r="J216" s="15" t="s">
        <v>6106</v>
      </c>
      <c r="K216" s="123">
        <v>648000</v>
      </c>
      <c r="L216" s="15" t="s">
        <v>6106</v>
      </c>
      <c r="M216" s="123">
        <v>648000</v>
      </c>
      <c r="N216" s="16" t="s">
        <v>5872</v>
      </c>
      <c r="O216" s="16"/>
      <c r="P216" s="67"/>
      <c r="Q216" s="106">
        <v>1</v>
      </c>
      <c r="R216" s="107" t="s">
        <v>35</v>
      </c>
      <c r="S216" s="20"/>
      <c r="T216" s="66">
        <v>50467.29</v>
      </c>
      <c r="U216" s="108">
        <f t="shared" si="84"/>
        <v>3532.7103000000002</v>
      </c>
      <c r="V216" s="108">
        <f t="shared" si="85"/>
        <v>54000.0003</v>
      </c>
      <c r="W216" s="50" t="s">
        <v>36</v>
      </c>
      <c r="X216" s="51">
        <v>24378</v>
      </c>
      <c r="Y216" s="113">
        <v>24475</v>
      </c>
      <c r="Z216" s="113" t="s">
        <v>6108</v>
      </c>
      <c r="AA216" s="114" t="s">
        <v>6109</v>
      </c>
      <c r="AB216" s="3"/>
      <c r="AC216" s="5"/>
      <c r="AD216" s="5"/>
      <c r="AE216" s="5"/>
    </row>
    <row r="217" spans="1:31">
      <c r="A217" s="453">
        <v>45295</v>
      </c>
      <c r="B217" s="101" t="s">
        <v>6375</v>
      </c>
      <c r="C217" s="67">
        <v>4</v>
      </c>
      <c r="D217" s="14" t="s">
        <v>60</v>
      </c>
      <c r="E217" s="15" t="s">
        <v>369</v>
      </c>
      <c r="F217" s="336" t="s">
        <v>6495</v>
      </c>
      <c r="G217" s="108">
        <v>7960.8</v>
      </c>
      <c r="H217" s="16">
        <v>155</v>
      </c>
      <c r="I217" s="336" t="s">
        <v>52</v>
      </c>
      <c r="J217" s="337" t="s">
        <v>369</v>
      </c>
      <c r="K217" s="123">
        <v>7960.8</v>
      </c>
      <c r="L217" s="337" t="s">
        <v>369</v>
      </c>
      <c r="M217" s="123">
        <v>7960.8</v>
      </c>
      <c r="N217" s="16" t="s">
        <v>5872</v>
      </c>
      <c r="O217" s="16"/>
      <c r="P217" s="67"/>
      <c r="Q217" s="106">
        <v>48</v>
      </c>
      <c r="R217" s="338" t="s">
        <v>163</v>
      </c>
      <c r="S217" s="20">
        <v>155</v>
      </c>
      <c r="T217" s="66">
        <v>7440</v>
      </c>
      <c r="U217" s="108">
        <f t="shared" ref="U217:U226" si="87">T217*7/100</f>
        <v>520.79999999999995</v>
      </c>
      <c r="V217" s="108">
        <f t="shared" ref="V217:V226" si="88">T217+U217</f>
        <v>7960.8</v>
      </c>
      <c r="W217" s="342" t="s">
        <v>6496</v>
      </c>
      <c r="X217" s="343">
        <v>24487</v>
      </c>
      <c r="Y217" s="113"/>
      <c r="Z217" s="113"/>
      <c r="AA217" s="114"/>
      <c r="AB217" s="3"/>
      <c r="AC217" s="5"/>
      <c r="AD217" s="5"/>
      <c r="AE217" s="5"/>
    </row>
    <row r="218" spans="1:31">
      <c r="A218" s="453">
        <v>45295</v>
      </c>
      <c r="B218" s="101" t="s">
        <v>6375</v>
      </c>
      <c r="C218" s="67">
        <v>4</v>
      </c>
      <c r="D218" s="14" t="s">
        <v>60</v>
      </c>
      <c r="E218" s="15" t="s">
        <v>369</v>
      </c>
      <c r="F218" s="336" t="s">
        <v>373</v>
      </c>
      <c r="G218" s="108">
        <v>1861.8</v>
      </c>
      <c r="H218" s="16">
        <v>14.5</v>
      </c>
      <c r="I218" s="336" t="s">
        <v>52</v>
      </c>
      <c r="J218" s="337" t="s">
        <v>369</v>
      </c>
      <c r="K218" s="123">
        <v>1861.8</v>
      </c>
      <c r="L218" s="337" t="s">
        <v>369</v>
      </c>
      <c r="M218" s="123">
        <v>1861.8</v>
      </c>
      <c r="N218" s="16" t="s">
        <v>5872</v>
      </c>
      <c r="O218" s="16"/>
      <c r="P218" s="67"/>
      <c r="Q218" s="106">
        <v>120</v>
      </c>
      <c r="R218" s="338" t="s">
        <v>163</v>
      </c>
      <c r="S218" s="20">
        <v>14.5</v>
      </c>
      <c r="T218" s="66">
        <v>1740</v>
      </c>
      <c r="U218" s="108">
        <f t="shared" ref="U218" si="89">T218*7/100</f>
        <v>121.8</v>
      </c>
      <c r="V218" s="108">
        <f t="shared" ref="V218" si="90">T218+U218</f>
        <v>1861.8</v>
      </c>
      <c r="W218" s="342" t="s">
        <v>6496</v>
      </c>
      <c r="X218" s="343">
        <v>24487</v>
      </c>
      <c r="Y218" s="113"/>
      <c r="Z218" s="113"/>
      <c r="AA218" s="114"/>
      <c r="AB218" s="3"/>
      <c r="AC218" s="5"/>
      <c r="AD218" s="5"/>
      <c r="AE218" s="5"/>
    </row>
    <row r="219" spans="1:31">
      <c r="A219" s="453">
        <v>45295</v>
      </c>
      <c r="B219" s="101" t="s">
        <v>6376</v>
      </c>
      <c r="C219" s="67">
        <v>4</v>
      </c>
      <c r="D219" s="353" t="s">
        <v>60</v>
      </c>
      <c r="E219" s="354" t="s">
        <v>5876</v>
      </c>
      <c r="F219" s="353" t="s">
        <v>1127</v>
      </c>
      <c r="G219" s="16">
        <v>47080</v>
      </c>
      <c r="H219" s="16">
        <v>2200</v>
      </c>
      <c r="I219" s="14" t="s">
        <v>52</v>
      </c>
      <c r="J219" s="354" t="s">
        <v>5876</v>
      </c>
      <c r="K219" s="123">
        <v>47080</v>
      </c>
      <c r="L219" s="354" t="s">
        <v>5876</v>
      </c>
      <c r="M219" s="123">
        <v>47080</v>
      </c>
      <c r="N219" s="16" t="s">
        <v>5872</v>
      </c>
      <c r="O219" s="16"/>
      <c r="P219" s="67"/>
      <c r="Q219" s="106">
        <v>20</v>
      </c>
      <c r="R219" s="355" t="s">
        <v>349</v>
      </c>
      <c r="S219" s="20">
        <v>2200</v>
      </c>
      <c r="T219" s="66">
        <v>44000</v>
      </c>
      <c r="U219" s="108">
        <f t="shared" si="87"/>
        <v>3080</v>
      </c>
      <c r="V219" s="108">
        <f t="shared" si="88"/>
        <v>47080</v>
      </c>
      <c r="W219" s="342" t="s">
        <v>6529</v>
      </c>
      <c r="X219" s="51">
        <v>24488</v>
      </c>
      <c r="Y219" s="113">
        <v>24490</v>
      </c>
      <c r="Z219" s="113" t="s">
        <v>6530</v>
      </c>
      <c r="AA219" s="114" t="s">
        <v>4055</v>
      </c>
      <c r="AB219" s="3"/>
      <c r="AC219" s="5"/>
      <c r="AD219" s="5"/>
      <c r="AE219" s="5"/>
    </row>
    <row r="220" spans="1:31" s="383" customFormat="1">
      <c r="A220" s="456"/>
      <c r="B220" s="368" t="s">
        <v>6377</v>
      </c>
      <c r="C220" s="369"/>
      <c r="D220" s="370"/>
      <c r="E220" s="371"/>
      <c r="F220" s="370" t="s">
        <v>454</v>
      </c>
      <c r="G220" s="372"/>
      <c r="H220" s="372"/>
      <c r="I220" s="370"/>
      <c r="J220" s="371"/>
      <c r="K220" s="384"/>
      <c r="L220" s="371"/>
      <c r="M220" s="384"/>
      <c r="N220" s="372"/>
      <c r="O220" s="372"/>
      <c r="P220" s="369"/>
      <c r="Q220" s="375"/>
      <c r="R220" s="376"/>
      <c r="S220" s="377"/>
      <c r="T220" s="378"/>
      <c r="U220" s="378">
        <f t="shared" si="87"/>
        <v>0</v>
      </c>
      <c r="V220" s="378">
        <f t="shared" si="88"/>
        <v>0</v>
      </c>
      <c r="W220" s="379"/>
      <c r="X220" s="380"/>
      <c r="Y220" s="381"/>
      <c r="Z220" s="381"/>
      <c r="AA220" s="381"/>
      <c r="AB220" s="382"/>
    </row>
    <row r="221" spans="1:31">
      <c r="A221" s="453">
        <v>45295</v>
      </c>
      <c r="B221" s="101" t="s">
        <v>6378</v>
      </c>
      <c r="C221" s="67">
        <v>4</v>
      </c>
      <c r="D221" s="14" t="s">
        <v>60</v>
      </c>
      <c r="E221" s="15" t="s">
        <v>339</v>
      </c>
      <c r="F221" s="14" t="s">
        <v>6504</v>
      </c>
      <c r="G221" s="16">
        <v>12412</v>
      </c>
      <c r="H221" s="16">
        <v>29</v>
      </c>
      <c r="I221" s="14" t="s">
        <v>52</v>
      </c>
      <c r="J221" s="15" t="s">
        <v>339</v>
      </c>
      <c r="K221" s="123">
        <v>12412</v>
      </c>
      <c r="L221" s="15" t="s">
        <v>339</v>
      </c>
      <c r="M221" s="123">
        <v>12412</v>
      </c>
      <c r="N221" s="16" t="s">
        <v>5872</v>
      </c>
      <c r="O221" s="16"/>
      <c r="P221" s="67"/>
      <c r="Q221" s="106">
        <v>400</v>
      </c>
      <c r="R221" s="107" t="s">
        <v>341</v>
      </c>
      <c r="S221" s="20">
        <v>29</v>
      </c>
      <c r="T221" s="66">
        <v>11600</v>
      </c>
      <c r="U221" s="108">
        <f t="shared" si="87"/>
        <v>812</v>
      </c>
      <c r="V221" s="108">
        <f t="shared" si="88"/>
        <v>12412</v>
      </c>
      <c r="W221" s="342" t="s">
        <v>6505</v>
      </c>
      <c r="X221" s="51">
        <v>24483</v>
      </c>
      <c r="Y221" s="113">
        <v>24487</v>
      </c>
      <c r="Z221" s="113" t="s">
        <v>6506</v>
      </c>
      <c r="AA221" s="114" t="s">
        <v>6507</v>
      </c>
      <c r="AB221" s="3"/>
      <c r="AC221" s="5"/>
      <c r="AD221" s="5"/>
      <c r="AE221" s="5"/>
    </row>
    <row r="222" spans="1:31">
      <c r="A222" s="453">
        <v>45295</v>
      </c>
      <c r="B222" s="101" t="s">
        <v>6378</v>
      </c>
      <c r="C222" s="67">
        <v>4</v>
      </c>
      <c r="D222" s="14" t="s">
        <v>60</v>
      </c>
      <c r="E222" s="15" t="s">
        <v>339</v>
      </c>
      <c r="F222" s="14" t="s">
        <v>345</v>
      </c>
      <c r="G222" s="16">
        <v>4012.5</v>
      </c>
      <c r="H222" s="16">
        <v>75</v>
      </c>
      <c r="I222" s="14" t="s">
        <v>52</v>
      </c>
      <c r="J222" s="15" t="s">
        <v>339</v>
      </c>
      <c r="K222" s="123">
        <v>4012.5</v>
      </c>
      <c r="L222" s="15" t="s">
        <v>339</v>
      </c>
      <c r="M222" s="123">
        <v>4012.5</v>
      </c>
      <c r="N222" s="16" t="s">
        <v>5872</v>
      </c>
      <c r="O222" s="16"/>
      <c r="P222" s="67"/>
      <c r="Q222" s="106">
        <v>50</v>
      </c>
      <c r="R222" s="107" t="s">
        <v>1241</v>
      </c>
      <c r="S222" s="20">
        <v>75</v>
      </c>
      <c r="T222" s="66">
        <v>3750</v>
      </c>
      <c r="U222" s="108">
        <f t="shared" ref="U222" si="91">T222*7/100</f>
        <v>262.5</v>
      </c>
      <c r="V222" s="108">
        <f t="shared" ref="V222" si="92">T222+U222</f>
        <v>4012.5</v>
      </c>
      <c r="W222" s="342" t="s">
        <v>6505</v>
      </c>
      <c r="X222" s="51">
        <v>24483</v>
      </c>
      <c r="Y222" s="113">
        <v>24487</v>
      </c>
      <c r="Z222" s="113" t="s">
        <v>6506</v>
      </c>
      <c r="AA222" s="114" t="s">
        <v>6507</v>
      </c>
      <c r="AB222" s="3"/>
      <c r="AC222" s="5"/>
      <c r="AD222" s="5"/>
      <c r="AE222" s="5"/>
    </row>
    <row r="223" spans="1:31">
      <c r="A223" s="453">
        <v>45295</v>
      </c>
      <c r="B223" s="101" t="s">
        <v>6379</v>
      </c>
      <c r="C223" s="67">
        <v>2</v>
      </c>
      <c r="D223" s="14" t="s">
        <v>60</v>
      </c>
      <c r="E223" s="15" t="s">
        <v>462</v>
      </c>
      <c r="F223" s="14" t="s">
        <v>6380</v>
      </c>
      <c r="G223" s="16">
        <v>251407.2</v>
      </c>
      <c r="H223" s="16">
        <v>330</v>
      </c>
      <c r="I223" s="14" t="s">
        <v>52</v>
      </c>
      <c r="J223" s="15" t="s">
        <v>462</v>
      </c>
      <c r="K223" s="123">
        <v>236170.4</v>
      </c>
      <c r="L223" s="15" t="s">
        <v>462</v>
      </c>
      <c r="M223" s="123">
        <v>236170.4</v>
      </c>
      <c r="N223" s="16" t="s">
        <v>5872</v>
      </c>
      <c r="O223" s="16"/>
      <c r="P223" s="67"/>
      <c r="Q223" s="106">
        <v>712</v>
      </c>
      <c r="R223" s="107" t="s">
        <v>256</v>
      </c>
      <c r="S223" s="20">
        <v>310</v>
      </c>
      <c r="T223" s="66">
        <v>220720</v>
      </c>
      <c r="U223" s="108">
        <f t="shared" si="87"/>
        <v>15450.4</v>
      </c>
      <c r="V223" s="108">
        <f t="shared" si="88"/>
        <v>236170.4</v>
      </c>
      <c r="W223" s="50" t="s">
        <v>6381</v>
      </c>
      <c r="X223" s="51">
        <v>24481</v>
      </c>
      <c r="Y223" s="113">
        <v>24496</v>
      </c>
      <c r="Z223" s="113" t="s">
        <v>6538</v>
      </c>
      <c r="AA223" s="114" t="s">
        <v>6539</v>
      </c>
      <c r="AB223" s="3"/>
      <c r="AC223" s="5"/>
      <c r="AD223" s="5"/>
      <c r="AE223" s="5"/>
    </row>
    <row r="224" spans="1:31" s="519" customFormat="1">
      <c r="A224" s="453">
        <v>45295</v>
      </c>
      <c r="B224" s="513" t="s">
        <v>6382</v>
      </c>
      <c r="C224" s="138">
        <v>2</v>
      </c>
      <c r="D224" s="22" t="s">
        <v>60</v>
      </c>
      <c r="E224" s="23" t="s">
        <v>6871</v>
      </c>
      <c r="F224" s="22" t="s">
        <v>6383</v>
      </c>
      <c r="G224" s="24"/>
      <c r="H224" s="24"/>
      <c r="I224" s="22" t="s">
        <v>644</v>
      </c>
      <c r="J224" s="23"/>
      <c r="K224" s="547"/>
      <c r="L224" s="23"/>
      <c r="M224" s="547"/>
      <c r="N224" s="24"/>
      <c r="O224" s="24"/>
      <c r="P224" s="138"/>
      <c r="Q224" s="147">
        <v>30000</v>
      </c>
      <c r="R224" s="149" t="s">
        <v>63</v>
      </c>
      <c r="S224" s="148"/>
      <c r="T224" s="108"/>
      <c r="U224" s="108">
        <f t="shared" si="87"/>
        <v>0</v>
      </c>
      <c r="V224" s="108">
        <f t="shared" si="88"/>
        <v>0</v>
      </c>
      <c r="W224" s="27"/>
      <c r="X224" s="517"/>
      <c r="Y224" s="518"/>
      <c r="Z224" s="518"/>
      <c r="AA224" s="518"/>
      <c r="AB224" s="154"/>
    </row>
    <row r="225" spans="1:31">
      <c r="A225" s="453">
        <v>45296</v>
      </c>
      <c r="B225" s="101" t="s">
        <v>6384</v>
      </c>
      <c r="C225" s="14" t="s">
        <v>275</v>
      </c>
      <c r="D225" s="14" t="s">
        <v>147</v>
      </c>
      <c r="E225" s="15" t="s">
        <v>436</v>
      </c>
      <c r="F225" s="14" t="s">
        <v>437</v>
      </c>
      <c r="G225" s="16">
        <v>224.7</v>
      </c>
      <c r="H225" s="16"/>
      <c r="I225" s="14" t="s">
        <v>275</v>
      </c>
      <c r="J225" s="15" t="s">
        <v>436</v>
      </c>
      <c r="K225" s="123">
        <v>224.7</v>
      </c>
      <c r="L225" s="15" t="s">
        <v>436</v>
      </c>
      <c r="M225" s="123">
        <v>224.7</v>
      </c>
      <c r="N225" s="16" t="s">
        <v>5872</v>
      </c>
      <c r="O225" s="16"/>
      <c r="P225" s="67"/>
      <c r="Q225" s="106">
        <v>1</v>
      </c>
      <c r="R225" s="107" t="s">
        <v>101</v>
      </c>
      <c r="S225" s="20"/>
      <c r="T225" s="66">
        <v>210</v>
      </c>
      <c r="U225" s="108">
        <f t="shared" si="87"/>
        <v>14.7</v>
      </c>
      <c r="V225" s="108">
        <f t="shared" si="88"/>
        <v>224.7</v>
      </c>
      <c r="W225" s="50" t="s">
        <v>275</v>
      </c>
      <c r="X225" s="51">
        <v>24476</v>
      </c>
      <c r="Y225" s="113">
        <v>24476</v>
      </c>
      <c r="Z225" s="113" t="s">
        <v>275</v>
      </c>
      <c r="AA225" s="114"/>
      <c r="AB225" s="3"/>
      <c r="AC225" s="5"/>
      <c r="AD225" s="5"/>
      <c r="AE225" s="5"/>
    </row>
    <row r="226" spans="1:31">
      <c r="A226" s="454">
        <v>45299</v>
      </c>
      <c r="B226" s="101" t="s">
        <v>6385</v>
      </c>
      <c r="C226" s="67" t="s">
        <v>36</v>
      </c>
      <c r="D226" s="14" t="s">
        <v>3478</v>
      </c>
      <c r="E226" s="15" t="s">
        <v>6863</v>
      </c>
      <c r="F226" s="14" t="s">
        <v>6861</v>
      </c>
      <c r="G226" s="16"/>
      <c r="H226" s="16"/>
      <c r="I226" s="14"/>
      <c r="J226" s="15"/>
      <c r="K226" s="123"/>
      <c r="L226" s="15"/>
      <c r="M226" s="123"/>
      <c r="N226" s="16"/>
      <c r="O226" s="16"/>
      <c r="P226" s="67"/>
      <c r="Q226" s="106"/>
      <c r="R226" s="107"/>
      <c r="S226" s="20"/>
      <c r="T226" s="66"/>
      <c r="U226" s="108">
        <f t="shared" si="87"/>
        <v>0</v>
      </c>
      <c r="V226" s="108">
        <f t="shared" si="88"/>
        <v>0</v>
      </c>
      <c r="W226" s="50"/>
      <c r="X226" s="51"/>
      <c r="Y226" s="113"/>
      <c r="Z226" s="113"/>
      <c r="AA226" s="114"/>
      <c r="AB226" s="3"/>
      <c r="AC226" s="5"/>
      <c r="AD226" s="5"/>
      <c r="AE226" s="5"/>
    </row>
    <row r="227" spans="1:31">
      <c r="A227" s="454">
        <v>45299</v>
      </c>
      <c r="B227" s="318" t="s">
        <v>6478</v>
      </c>
      <c r="C227" s="319">
        <v>6</v>
      </c>
      <c r="D227" s="320" t="s">
        <v>112</v>
      </c>
      <c r="E227" s="321" t="s">
        <v>50</v>
      </c>
      <c r="F227" s="320" t="s">
        <v>6549</v>
      </c>
      <c r="G227" s="322">
        <v>20330</v>
      </c>
      <c r="H227" s="322">
        <v>95</v>
      </c>
      <c r="I227" s="320" t="s">
        <v>52</v>
      </c>
      <c r="J227" s="323" t="s">
        <v>50</v>
      </c>
      <c r="K227" s="123">
        <v>3638</v>
      </c>
      <c r="L227" s="323" t="s">
        <v>50</v>
      </c>
      <c r="M227" s="123">
        <v>3638</v>
      </c>
      <c r="N227" s="322" t="s">
        <v>5872</v>
      </c>
      <c r="O227" s="322"/>
      <c r="P227" s="319" t="s">
        <v>6550</v>
      </c>
      <c r="Q227" s="326">
        <v>200</v>
      </c>
      <c r="R227" s="327" t="s">
        <v>206</v>
      </c>
      <c r="S227" s="328">
        <v>17</v>
      </c>
      <c r="T227" s="329">
        <v>3400</v>
      </c>
      <c r="U227" s="330">
        <f t="shared" ref="U227:U234" si="93">T227*7/100</f>
        <v>238</v>
      </c>
      <c r="V227" s="330">
        <f t="shared" ref="V227:V234" si="94">T227+U227</f>
        <v>3638</v>
      </c>
      <c r="W227" s="50" t="s">
        <v>6551</v>
      </c>
      <c r="X227" s="332">
        <v>24482</v>
      </c>
      <c r="Y227" s="333">
        <v>24494</v>
      </c>
      <c r="Z227" s="113" t="s">
        <v>6552</v>
      </c>
      <c r="AA227" s="334" t="s">
        <v>6553</v>
      </c>
      <c r="AB227" s="335"/>
      <c r="AC227" s="5"/>
      <c r="AD227" s="5"/>
      <c r="AE227" s="5"/>
    </row>
    <row r="228" spans="1:31">
      <c r="A228" s="454">
        <v>45299</v>
      </c>
      <c r="B228" s="318" t="s">
        <v>6478</v>
      </c>
      <c r="C228" s="319">
        <v>6</v>
      </c>
      <c r="D228" s="320" t="s">
        <v>112</v>
      </c>
      <c r="E228" s="321" t="s">
        <v>50</v>
      </c>
      <c r="F228" s="320" t="s">
        <v>6554</v>
      </c>
      <c r="G228" s="322">
        <v>38520</v>
      </c>
      <c r="H228" s="322">
        <v>180</v>
      </c>
      <c r="I228" s="320" t="s">
        <v>52</v>
      </c>
      <c r="J228" s="323" t="s">
        <v>50</v>
      </c>
      <c r="K228" s="123">
        <v>12840</v>
      </c>
      <c r="L228" s="323" t="s">
        <v>50</v>
      </c>
      <c r="M228" s="123">
        <v>12840</v>
      </c>
      <c r="N228" s="322" t="s">
        <v>5872</v>
      </c>
      <c r="O228" s="322"/>
      <c r="P228" s="319" t="s">
        <v>6555</v>
      </c>
      <c r="Q228" s="326">
        <v>200</v>
      </c>
      <c r="R228" s="327" t="s">
        <v>206</v>
      </c>
      <c r="S228" s="328">
        <v>60</v>
      </c>
      <c r="T228" s="329">
        <v>12000</v>
      </c>
      <c r="U228" s="330">
        <f t="shared" ref="U228" si="95">T228*7/100</f>
        <v>840</v>
      </c>
      <c r="V228" s="330">
        <f t="shared" ref="V228" si="96">T228+U228</f>
        <v>12840</v>
      </c>
      <c r="W228" s="50" t="s">
        <v>6551</v>
      </c>
      <c r="X228" s="332">
        <v>24482</v>
      </c>
      <c r="Y228" s="333">
        <v>24494</v>
      </c>
      <c r="Z228" s="113" t="s">
        <v>6552</v>
      </c>
      <c r="AA228" s="334" t="s">
        <v>6553</v>
      </c>
      <c r="AB228" s="335"/>
      <c r="AC228" s="5"/>
      <c r="AD228" s="5"/>
      <c r="AE228" s="5"/>
    </row>
    <row r="229" spans="1:31" ht="48">
      <c r="A229" s="454">
        <v>45299</v>
      </c>
      <c r="B229" s="318" t="s">
        <v>6479</v>
      </c>
      <c r="C229" s="319">
        <v>6</v>
      </c>
      <c r="D229" s="320" t="s">
        <v>112</v>
      </c>
      <c r="E229" s="321" t="s">
        <v>197</v>
      </c>
      <c r="F229" s="320" t="s">
        <v>6604</v>
      </c>
      <c r="G229" s="322">
        <v>26964</v>
      </c>
      <c r="H229" s="322">
        <v>0.4</v>
      </c>
      <c r="I229" s="320" t="s">
        <v>52</v>
      </c>
      <c r="J229" s="323" t="s">
        <v>197</v>
      </c>
      <c r="K229" s="123">
        <v>26964</v>
      </c>
      <c r="L229" s="323" t="s">
        <v>197</v>
      </c>
      <c r="M229" s="123">
        <v>26964</v>
      </c>
      <c r="N229" s="322" t="s">
        <v>5872</v>
      </c>
      <c r="O229" s="322"/>
      <c r="P229" s="319" t="s">
        <v>6124</v>
      </c>
      <c r="Q229" s="326">
        <v>63000</v>
      </c>
      <c r="R229" s="327" t="s">
        <v>53</v>
      </c>
      <c r="S229" s="328">
        <v>0.4</v>
      </c>
      <c r="T229" s="329">
        <v>25200</v>
      </c>
      <c r="U229" s="330">
        <f t="shared" si="93"/>
        <v>1764</v>
      </c>
      <c r="V229" s="330">
        <f t="shared" si="94"/>
        <v>26964</v>
      </c>
      <c r="W229" s="50" t="s">
        <v>6605</v>
      </c>
      <c r="X229" s="332">
        <v>24484</v>
      </c>
      <c r="Y229" s="333">
        <v>24501</v>
      </c>
      <c r="Z229" s="113" t="s">
        <v>6606</v>
      </c>
      <c r="AA229" s="334" t="s">
        <v>6607</v>
      </c>
      <c r="AB229" s="335"/>
      <c r="AC229" s="5"/>
      <c r="AD229" s="5"/>
      <c r="AE229" s="5"/>
    </row>
    <row r="230" spans="1:31">
      <c r="A230" s="454">
        <v>45299</v>
      </c>
      <c r="B230" s="318" t="s">
        <v>6480</v>
      </c>
      <c r="C230" s="319">
        <v>6</v>
      </c>
      <c r="D230" s="320" t="s">
        <v>112</v>
      </c>
      <c r="E230" s="321"/>
      <c r="F230" s="320" t="s">
        <v>6513</v>
      </c>
      <c r="G230" s="322">
        <v>1531170</v>
      </c>
      <c r="H230" s="322">
        <v>3.18</v>
      </c>
      <c r="I230" s="320"/>
      <c r="J230" s="323"/>
      <c r="K230" s="123"/>
      <c r="L230" s="324"/>
      <c r="M230" s="325"/>
      <c r="N230" s="322"/>
      <c r="O230" s="322"/>
      <c r="P230" s="319"/>
      <c r="Q230" s="326"/>
      <c r="R230" s="327"/>
      <c r="S230" s="328"/>
      <c r="T230" s="329"/>
      <c r="U230" s="330">
        <f t="shared" si="93"/>
        <v>0</v>
      </c>
      <c r="V230" s="330">
        <f t="shared" si="94"/>
        <v>0</v>
      </c>
      <c r="W230" s="331"/>
      <c r="X230" s="332"/>
      <c r="Y230" s="333"/>
      <c r="Z230" s="333"/>
      <c r="AA230" s="334"/>
      <c r="AB230" s="335"/>
      <c r="AC230" s="5"/>
      <c r="AD230" s="5"/>
      <c r="AE230" s="5"/>
    </row>
    <row r="231" spans="1:31" ht="72">
      <c r="A231" s="454">
        <v>45300</v>
      </c>
      <c r="B231" s="318" t="s">
        <v>6481</v>
      </c>
      <c r="C231" s="67" t="s">
        <v>6440</v>
      </c>
      <c r="D231" s="14" t="s">
        <v>49</v>
      </c>
      <c r="E231" s="15" t="s">
        <v>6453</v>
      </c>
      <c r="F231" s="69" t="s">
        <v>6454</v>
      </c>
      <c r="G231" s="16">
        <v>46000</v>
      </c>
      <c r="H231" s="16">
        <v>23000</v>
      </c>
      <c r="I231" s="14" t="s">
        <v>52</v>
      </c>
      <c r="J231" s="15" t="s">
        <v>6453</v>
      </c>
      <c r="K231" s="16">
        <v>45999.3</v>
      </c>
      <c r="L231" s="15" t="s">
        <v>6453</v>
      </c>
      <c r="M231" s="16">
        <v>45999.3</v>
      </c>
      <c r="N231" s="16" t="s">
        <v>5872</v>
      </c>
      <c r="O231" s="16"/>
      <c r="P231" s="67"/>
      <c r="Q231" s="106">
        <v>2</v>
      </c>
      <c r="R231" s="107" t="s">
        <v>276</v>
      </c>
      <c r="S231" s="20"/>
      <c r="T231" s="66">
        <v>42990</v>
      </c>
      <c r="U231" s="66">
        <f t="shared" si="93"/>
        <v>3009.3</v>
      </c>
      <c r="V231" s="66">
        <f t="shared" si="94"/>
        <v>45999.3</v>
      </c>
      <c r="W231" s="50" t="s">
        <v>6455</v>
      </c>
      <c r="X231" s="51">
        <v>24438</v>
      </c>
      <c r="Y231" s="113">
        <v>24449</v>
      </c>
      <c r="Z231" s="113" t="s">
        <v>6456</v>
      </c>
      <c r="AA231" s="114" t="s">
        <v>4715</v>
      </c>
      <c r="AB231" s="335"/>
      <c r="AC231" s="5"/>
      <c r="AD231" s="5"/>
      <c r="AE231" s="5"/>
    </row>
    <row r="232" spans="1:31" s="402" customFormat="1">
      <c r="A232" s="457"/>
      <c r="B232" s="385" t="s">
        <v>6756</v>
      </c>
      <c r="C232" s="386"/>
      <c r="D232" s="387"/>
      <c r="E232" s="388"/>
      <c r="F232" s="389" t="s">
        <v>454</v>
      </c>
      <c r="G232" s="390"/>
      <c r="H232" s="390"/>
      <c r="I232" s="387"/>
      <c r="J232" s="391"/>
      <c r="K232" s="392"/>
      <c r="L232" s="393"/>
      <c r="M232" s="390"/>
      <c r="N232" s="390"/>
      <c r="O232" s="390"/>
      <c r="P232" s="386"/>
      <c r="Q232" s="394"/>
      <c r="R232" s="395"/>
      <c r="S232" s="396"/>
      <c r="T232" s="397"/>
      <c r="U232" s="397">
        <f>T232*7/100</f>
        <v>0</v>
      </c>
      <c r="V232" s="397">
        <f>T232+U232</f>
        <v>0</v>
      </c>
      <c r="W232" s="398"/>
      <c r="X232" s="399"/>
      <c r="Y232" s="400"/>
      <c r="Z232" s="400"/>
      <c r="AA232" s="400"/>
      <c r="AB232" s="401"/>
    </row>
    <row r="233" spans="1:31" s="519" customFormat="1">
      <c r="A233" s="454">
        <v>45300</v>
      </c>
      <c r="B233" s="513" t="s">
        <v>6757</v>
      </c>
      <c r="C233" s="138" t="s">
        <v>6440</v>
      </c>
      <c r="D233" s="22" t="s">
        <v>6446</v>
      </c>
      <c r="E233" s="23" t="s">
        <v>2984</v>
      </c>
      <c r="F233" s="22" t="s">
        <v>6447</v>
      </c>
      <c r="G233" s="24">
        <v>116630</v>
      </c>
      <c r="H233" s="24">
        <v>116630</v>
      </c>
      <c r="I233" s="22" t="s">
        <v>52</v>
      </c>
      <c r="J233" s="23" t="s">
        <v>2984</v>
      </c>
      <c r="K233" s="27">
        <v>108990</v>
      </c>
      <c r="L233" s="23" t="s">
        <v>2984</v>
      </c>
      <c r="M233" s="27">
        <v>108990</v>
      </c>
      <c r="N233" s="24" t="s">
        <v>5872</v>
      </c>
      <c r="O233" s="24"/>
      <c r="P233" s="138"/>
      <c r="Q233" s="147">
        <v>1</v>
      </c>
      <c r="R233" s="149" t="s">
        <v>88</v>
      </c>
      <c r="S233" s="148"/>
      <c r="T233" s="108">
        <v>108990</v>
      </c>
      <c r="U233" s="108">
        <f t="shared" si="93"/>
        <v>7629.3</v>
      </c>
      <c r="V233" s="108">
        <f t="shared" si="94"/>
        <v>116619.3</v>
      </c>
      <c r="W233" s="27" t="s">
        <v>6448</v>
      </c>
      <c r="X233" s="517">
        <v>24439</v>
      </c>
      <c r="Y233" s="518">
        <v>24454</v>
      </c>
      <c r="Z233" s="518" t="s">
        <v>6449</v>
      </c>
      <c r="AA233" s="518" t="s">
        <v>6450</v>
      </c>
      <c r="AB233" s="546"/>
    </row>
    <row r="234" spans="1:31" s="519" customFormat="1" ht="144">
      <c r="A234" s="454">
        <v>45300</v>
      </c>
      <c r="B234" s="513" t="s">
        <v>6757</v>
      </c>
      <c r="C234" s="565" t="s">
        <v>6440</v>
      </c>
      <c r="D234" s="26" t="s">
        <v>6451</v>
      </c>
      <c r="E234" s="566" t="s">
        <v>2984</v>
      </c>
      <c r="F234" s="40" t="s">
        <v>6452</v>
      </c>
      <c r="G234" s="24">
        <v>378000</v>
      </c>
      <c r="H234" s="24">
        <v>42000</v>
      </c>
      <c r="I234" s="22" t="s">
        <v>52</v>
      </c>
      <c r="J234" s="23" t="s">
        <v>2984</v>
      </c>
      <c r="K234" s="27">
        <v>353268</v>
      </c>
      <c r="L234" s="23" t="s">
        <v>2984</v>
      </c>
      <c r="M234" s="27">
        <v>353268</v>
      </c>
      <c r="N234" s="24" t="s">
        <v>5872</v>
      </c>
      <c r="O234" s="24"/>
      <c r="P234" s="138"/>
      <c r="Q234" s="147">
        <v>9</v>
      </c>
      <c r="R234" s="149" t="s">
        <v>88</v>
      </c>
      <c r="S234" s="148">
        <v>39252</v>
      </c>
      <c r="T234" s="108">
        <v>353268</v>
      </c>
      <c r="U234" s="108">
        <f t="shared" si="93"/>
        <v>24728.76</v>
      </c>
      <c r="V234" s="108">
        <f t="shared" si="94"/>
        <v>377996.76</v>
      </c>
      <c r="W234" s="27" t="s">
        <v>6448</v>
      </c>
      <c r="X234" s="567">
        <v>24439</v>
      </c>
      <c r="Y234" s="568">
        <v>24454</v>
      </c>
      <c r="Z234" s="568" t="s">
        <v>6449</v>
      </c>
      <c r="AA234" s="518" t="s">
        <v>6450</v>
      </c>
      <c r="AB234" s="540"/>
    </row>
    <row r="235" spans="1:31" ht="48">
      <c r="A235" s="454">
        <v>45300</v>
      </c>
      <c r="B235" s="318" t="s">
        <v>6482</v>
      </c>
      <c r="C235" s="67" t="s">
        <v>36</v>
      </c>
      <c r="D235" s="14" t="s">
        <v>4248</v>
      </c>
      <c r="E235" s="15" t="s">
        <v>500</v>
      </c>
      <c r="F235" s="69" t="s">
        <v>6438</v>
      </c>
      <c r="G235" s="16">
        <v>500000</v>
      </c>
      <c r="H235" s="16"/>
      <c r="I235" s="14" t="s">
        <v>52</v>
      </c>
      <c r="J235" s="15" t="s">
        <v>494</v>
      </c>
      <c r="K235" s="16"/>
      <c r="L235" s="63"/>
      <c r="M235" s="16"/>
      <c r="N235" s="16"/>
      <c r="O235" s="16"/>
      <c r="P235" s="67"/>
      <c r="Q235" s="106">
        <v>1</v>
      </c>
      <c r="R235" s="107" t="s">
        <v>276</v>
      </c>
      <c r="S235" s="20"/>
      <c r="T235" s="66">
        <v>21773.68</v>
      </c>
      <c r="U235" s="66">
        <v>0</v>
      </c>
      <c r="V235" s="66">
        <v>21773.68</v>
      </c>
      <c r="W235" s="50" t="s">
        <v>36</v>
      </c>
      <c r="X235" s="51">
        <v>24376</v>
      </c>
      <c r="Y235" s="113">
        <v>24469</v>
      </c>
      <c r="Z235" s="113" t="s">
        <v>6431</v>
      </c>
      <c r="AA235" s="114" t="s">
        <v>3381</v>
      </c>
      <c r="AB235" s="335"/>
      <c r="AC235" s="5"/>
      <c r="AD235" s="5"/>
      <c r="AE235" s="5"/>
    </row>
    <row r="236" spans="1:31">
      <c r="A236" s="454">
        <v>45300</v>
      </c>
      <c r="B236" s="318" t="s">
        <v>6483</v>
      </c>
      <c r="C236" s="67" t="s">
        <v>36</v>
      </c>
      <c r="D236" s="14" t="s">
        <v>31</v>
      </c>
      <c r="E236" s="15" t="s">
        <v>506</v>
      </c>
      <c r="F236" s="14" t="s">
        <v>6758</v>
      </c>
      <c r="G236" s="16">
        <v>96300</v>
      </c>
      <c r="H236" s="16"/>
      <c r="I236" s="14" t="s">
        <v>52</v>
      </c>
      <c r="J236" s="15" t="s">
        <v>506</v>
      </c>
      <c r="K236" s="19">
        <v>96300</v>
      </c>
      <c r="L236" s="15" t="s">
        <v>506</v>
      </c>
      <c r="M236" s="19">
        <v>96300</v>
      </c>
      <c r="N236" s="16" t="s">
        <v>5872</v>
      </c>
      <c r="O236" s="16"/>
      <c r="P236" s="67"/>
      <c r="Q236" s="106">
        <v>1</v>
      </c>
      <c r="R236" s="107" t="s">
        <v>35</v>
      </c>
      <c r="S236" s="20"/>
      <c r="T236" s="66">
        <v>7500</v>
      </c>
      <c r="U236" s="66">
        <f t="shared" ref="U236" si="97">T236*7/100</f>
        <v>525</v>
      </c>
      <c r="V236" s="66">
        <f t="shared" ref="V236:V239" si="98">T236+U236</f>
        <v>8025</v>
      </c>
      <c r="W236" s="50" t="s">
        <v>36</v>
      </c>
      <c r="X236" s="51">
        <v>24369</v>
      </c>
      <c r="Y236" s="113">
        <v>24475</v>
      </c>
      <c r="Z236" s="113" t="s">
        <v>6415</v>
      </c>
      <c r="AA236" s="114" t="s">
        <v>6416</v>
      </c>
      <c r="AB236" s="335"/>
      <c r="AC236" s="5"/>
      <c r="AD236" s="5"/>
      <c r="AE236" s="5"/>
    </row>
    <row r="237" spans="1:31">
      <c r="A237" s="454">
        <v>45300</v>
      </c>
      <c r="B237" s="318" t="s">
        <v>6484</v>
      </c>
      <c r="C237" s="67" t="s">
        <v>36</v>
      </c>
      <c r="D237" s="14" t="s">
        <v>758</v>
      </c>
      <c r="E237" s="15" t="s">
        <v>6397</v>
      </c>
      <c r="F237" s="14" t="s">
        <v>6759</v>
      </c>
      <c r="G237" s="16">
        <v>500000</v>
      </c>
      <c r="H237" s="16"/>
      <c r="I237" s="14" t="s">
        <v>52</v>
      </c>
      <c r="J237" s="15" t="s">
        <v>6397</v>
      </c>
      <c r="K237" s="19">
        <v>5925.72</v>
      </c>
      <c r="L237" s="15" t="s">
        <v>6397</v>
      </c>
      <c r="M237" s="19">
        <v>5925.72</v>
      </c>
      <c r="N237" s="16" t="s">
        <v>5872</v>
      </c>
      <c r="O237" s="16"/>
      <c r="P237" s="67"/>
      <c r="Q237" s="106">
        <v>11</v>
      </c>
      <c r="R237" s="107" t="s">
        <v>276</v>
      </c>
      <c r="S237" s="20"/>
      <c r="T237" s="19">
        <v>4709.71</v>
      </c>
      <c r="U237" s="66">
        <v>0</v>
      </c>
      <c r="V237" s="108">
        <f t="shared" si="98"/>
        <v>4709.71</v>
      </c>
      <c r="W237" s="50" t="s">
        <v>36</v>
      </c>
      <c r="X237" s="51">
        <v>24357</v>
      </c>
      <c r="Y237" s="113">
        <v>24469</v>
      </c>
      <c r="Z237" s="113" t="s">
        <v>3376</v>
      </c>
      <c r="AA237" s="114" t="s">
        <v>6399</v>
      </c>
      <c r="AB237" s="335"/>
      <c r="AC237" s="5"/>
      <c r="AD237" s="5"/>
      <c r="AE237" s="5"/>
    </row>
    <row r="238" spans="1:31">
      <c r="A238" s="454">
        <v>45300</v>
      </c>
      <c r="B238" s="318" t="s">
        <v>6485</v>
      </c>
      <c r="C238" s="67" t="s">
        <v>36</v>
      </c>
      <c r="D238" s="14" t="s">
        <v>49</v>
      </c>
      <c r="E238" s="15" t="s">
        <v>2984</v>
      </c>
      <c r="F238" s="14" t="s">
        <v>6760</v>
      </c>
      <c r="G238" s="16">
        <v>110295.6</v>
      </c>
      <c r="H238" s="16"/>
      <c r="I238" s="14" t="s">
        <v>52</v>
      </c>
      <c r="J238" s="15" t="s">
        <v>2984</v>
      </c>
      <c r="K238" s="19">
        <v>102720</v>
      </c>
      <c r="L238" s="15" t="s">
        <v>2984</v>
      </c>
      <c r="M238" s="19">
        <v>102720</v>
      </c>
      <c r="N238" s="16" t="s">
        <v>5872</v>
      </c>
      <c r="O238" s="16"/>
      <c r="P238" s="67"/>
      <c r="Q238" s="106">
        <v>2</v>
      </c>
      <c r="R238" s="107" t="s">
        <v>6424</v>
      </c>
      <c r="S238" s="20"/>
      <c r="T238" s="66">
        <v>8000</v>
      </c>
      <c r="U238" s="66">
        <f t="shared" ref="U238:U239" si="99">T238*7/100</f>
        <v>560</v>
      </c>
      <c r="V238" s="66">
        <f t="shared" si="98"/>
        <v>8560</v>
      </c>
      <c r="W238" s="50" t="s">
        <v>36</v>
      </c>
      <c r="X238" s="51">
        <v>24377</v>
      </c>
      <c r="Y238" s="113">
        <v>24476</v>
      </c>
      <c r="Z238" s="113" t="s">
        <v>6425</v>
      </c>
      <c r="AA238" s="114" t="s">
        <v>6426</v>
      </c>
      <c r="AB238" s="335"/>
      <c r="AC238" s="5"/>
      <c r="AD238" s="5"/>
      <c r="AE238" s="5"/>
    </row>
    <row r="239" spans="1:31">
      <c r="A239" s="454">
        <v>45300</v>
      </c>
      <c r="B239" s="318" t="s">
        <v>6486</v>
      </c>
      <c r="C239" s="67" t="s">
        <v>36</v>
      </c>
      <c r="D239" s="14" t="s">
        <v>147</v>
      </c>
      <c r="E239" s="15" t="s">
        <v>1328</v>
      </c>
      <c r="F239" s="14" t="s">
        <v>6761</v>
      </c>
      <c r="G239" s="16">
        <v>497550</v>
      </c>
      <c r="H239" s="16"/>
      <c r="I239" s="14" t="s">
        <v>52</v>
      </c>
      <c r="J239" s="15" t="s">
        <v>1328</v>
      </c>
      <c r="K239" s="124">
        <v>497550</v>
      </c>
      <c r="L239" s="15" t="s">
        <v>1328</v>
      </c>
      <c r="M239" s="124">
        <v>497550</v>
      </c>
      <c r="N239" s="16" t="s">
        <v>5872</v>
      </c>
      <c r="O239" s="16"/>
      <c r="P239" s="67"/>
      <c r="Q239" s="106">
        <v>1</v>
      </c>
      <c r="R239" s="107" t="s">
        <v>1948</v>
      </c>
      <c r="S239" s="20"/>
      <c r="T239" s="66">
        <v>77500</v>
      </c>
      <c r="U239" s="66">
        <f t="shared" si="99"/>
        <v>5425</v>
      </c>
      <c r="V239" s="66">
        <f t="shared" si="98"/>
        <v>82925</v>
      </c>
      <c r="W239" s="50" t="s">
        <v>36</v>
      </c>
      <c r="X239" s="51">
        <v>24377</v>
      </c>
      <c r="Y239" s="113">
        <v>24476</v>
      </c>
      <c r="Z239" s="113" t="s">
        <v>6420</v>
      </c>
      <c r="AA239" s="125" t="s">
        <v>5906</v>
      </c>
      <c r="AB239" s="335"/>
      <c r="AC239" s="5"/>
      <c r="AD239" s="5"/>
      <c r="AE239" s="5"/>
    </row>
    <row r="240" spans="1:31">
      <c r="A240" s="454">
        <v>45300</v>
      </c>
      <c r="B240" s="318" t="s">
        <v>6487</v>
      </c>
      <c r="C240" s="319">
        <v>3</v>
      </c>
      <c r="D240" s="320" t="s">
        <v>60</v>
      </c>
      <c r="E240" s="15" t="s">
        <v>6764</v>
      </c>
      <c r="F240" s="5" t="s">
        <v>6763</v>
      </c>
      <c r="G240" s="366">
        <v>98975</v>
      </c>
      <c r="H240" s="322"/>
      <c r="I240" s="14" t="s">
        <v>52</v>
      </c>
      <c r="J240" s="15" t="s">
        <v>6764</v>
      </c>
      <c r="K240" s="366">
        <v>98975</v>
      </c>
      <c r="L240" s="15" t="s">
        <v>6764</v>
      </c>
      <c r="M240" s="366">
        <v>98975</v>
      </c>
      <c r="N240" s="16" t="s">
        <v>5872</v>
      </c>
      <c r="O240" s="322"/>
      <c r="P240" s="319"/>
      <c r="Q240" s="326">
        <v>500</v>
      </c>
      <c r="R240" s="107" t="s">
        <v>58</v>
      </c>
      <c r="S240" s="328">
        <v>185</v>
      </c>
      <c r="T240" s="329">
        <f>Table1402409212[[#This Row],[จำนวน]]*Table1402409212[[#This Row],[ราคาต่อหน่วย]]</f>
        <v>92500</v>
      </c>
      <c r="U240" s="330">
        <f t="shared" ref="U240:U243" si="100">T240*7/100</f>
        <v>6475</v>
      </c>
      <c r="V240" s="366">
        <v>98975</v>
      </c>
      <c r="W240" s="367" t="s">
        <v>6394</v>
      </c>
      <c r="X240" s="332">
        <v>24460</v>
      </c>
      <c r="Y240" s="333">
        <v>24463</v>
      </c>
      <c r="Z240" s="403" t="s">
        <v>6765</v>
      </c>
      <c r="AA240" s="114" t="s">
        <v>6396</v>
      </c>
      <c r="AB240" s="335"/>
      <c r="AC240" s="5"/>
      <c r="AD240" s="5"/>
      <c r="AE240" s="5"/>
    </row>
    <row r="241" spans="1:31">
      <c r="A241" s="453">
        <v>45300</v>
      </c>
      <c r="B241" s="101" t="s">
        <v>6488</v>
      </c>
      <c r="C241" s="14" t="s">
        <v>275</v>
      </c>
      <c r="D241" s="14" t="s">
        <v>147</v>
      </c>
      <c r="E241" s="15" t="s">
        <v>7218</v>
      </c>
      <c r="F241" s="14" t="s">
        <v>7219</v>
      </c>
      <c r="G241" s="16">
        <v>4815</v>
      </c>
      <c r="H241" s="16"/>
      <c r="I241" s="14" t="s">
        <v>275</v>
      </c>
      <c r="J241" s="15" t="s">
        <v>7218</v>
      </c>
      <c r="K241" s="16">
        <v>4815</v>
      </c>
      <c r="L241" s="15" t="s">
        <v>7218</v>
      </c>
      <c r="M241" s="16">
        <v>4815</v>
      </c>
      <c r="N241" s="16" t="s">
        <v>5872</v>
      </c>
      <c r="O241" s="16"/>
      <c r="P241" s="67"/>
      <c r="Q241" s="106">
        <v>3</v>
      </c>
      <c r="R241" s="107" t="s">
        <v>101</v>
      </c>
      <c r="S241" s="16">
        <v>4815</v>
      </c>
      <c r="T241" s="66">
        <v>4500</v>
      </c>
      <c r="U241" s="108">
        <f t="shared" si="100"/>
        <v>315</v>
      </c>
      <c r="V241" s="108">
        <f t="shared" ref="V241" si="101">T241+U241</f>
        <v>4815</v>
      </c>
      <c r="W241" s="50" t="s">
        <v>275</v>
      </c>
      <c r="X241" s="51">
        <v>24475</v>
      </c>
      <c r="Y241" s="113">
        <v>24475</v>
      </c>
      <c r="Z241" s="113" t="s">
        <v>275</v>
      </c>
      <c r="AA241" s="114"/>
      <c r="AB241" s="3"/>
      <c r="AC241" s="5"/>
      <c r="AD241" s="5"/>
      <c r="AE241" s="5"/>
    </row>
    <row r="242" spans="1:31">
      <c r="A242" s="454">
        <v>45299</v>
      </c>
      <c r="B242" s="318" t="s">
        <v>6489</v>
      </c>
      <c r="C242" s="319">
        <v>6</v>
      </c>
      <c r="D242" s="320" t="s">
        <v>147</v>
      </c>
      <c r="E242" s="321" t="s">
        <v>620</v>
      </c>
      <c r="F242" s="320" t="s">
        <v>6562</v>
      </c>
      <c r="G242" s="322">
        <v>1446.64</v>
      </c>
      <c r="H242" s="322">
        <v>6.5000000000000002E-2</v>
      </c>
      <c r="I242" s="320" t="s">
        <v>52</v>
      </c>
      <c r="J242" s="323" t="s">
        <v>620</v>
      </c>
      <c r="K242" s="123">
        <v>1352</v>
      </c>
      <c r="L242" s="323" t="s">
        <v>620</v>
      </c>
      <c r="M242" s="123">
        <v>1352</v>
      </c>
      <c r="N242" s="322" t="s">
        <v>5872</v>
      </c>
      <c r="O242" s="322"/>
      <c r="P242" s="319" t="s">
        <v>6555</v>
      </c>
      <c r="Q242" s="326">
        <v>20800</v>
      </c>
      <c r="R242" s="327" t="s">
        <v>301</v>
      </c>
      <c r="S242" s="328">
        <v>6.5000000000000002E-2</v>
      </c>
      <c r="T242" s="329">
        <v>1352</v>
      </c>
      <c r="U242" s="330">
        <v>0</v>
      </c>
      <c r="V242" s="330">
        <f t="shared" ref="V242" si="102">T242+U242</f>
        <v>1352</v>
      </c>
      <c r="W242" s="342" t="s">
        <v>6563</v>
      </c>
      <c r="X242" s="332">
        <v>24482</v>
      </c>
      <c r="Y242" s="333">
        <v>24484</v>
      </c>
      <c r="Z242" s="113" t="s">
        <v>6564</v>
      </c>
      <c r="AA242" s="334" t="s">
        <v>4751</v>
      </c>
      <c r="AB242" s="335"/>
      <c r="AC242" s="5"/>
      <c r="AD242" s="5"/>
      <c r="AE242" s="5"/>
    </row>
    <row r="243" spans="1:31">
      <c r="A243" s="454">
        <v>45299</v>
      </c>
      <c r="B243" s="101" t="s">
        <v>6490</v>
      </c>
      <c r="C243" s="14" t="s">
        <v>275</v>
      </c>
      <c r="D243" s="14" t="s">
        <v>147</v>
      </c>
      <c r="E243" s="15" t="s">
        <v>436</v>
      </c>
      <c r="F243" s="14" t="s">
        <v>437</v>
      </c>
      <c r="G243" s="16">
        <v>674.1</v>
      </c>
      <c r="H243" s="16"/>
      <c r="I243" s="14" t="s">
        <v>275</v>
      </c>
      <c r="J243" s="15" t="s">
        <v>436</v>
      </c>
      <c r="K243" s="123">
        <v>674.1</v>
      </c>
      <c r="L243" s="15" t="s">
        <v>436</v>
      </c>
      <c r="M243" s="123">
        <v>674.1</v>
      </c>
      <c r="N243" s="16" t="s">
        <v>5872</v>
      </c>
      <c r="O243" s="16"/>
      <c r="P243" s="67"/>
      <c r="Q243" s="106">
        <v>1</v>
      </c>
      <c r="R243" s="107" t="s">
        <v>101</v>
      </c>
      <c r="S243" s="20"/>
      <c r="T243" s="66">
        <v>630</v>
      </c>
      <c r="U243" s="330">
        <f t="shared" si="100"/>
        <v>44.1</v>
      </c>
      <c r="V243" s="330">
        <f t="shared" ref="V243" si="103">T243+U243</f>
        <v>674.1</v>
      </c>
      <c r="W243" s="50" t="s">
        <v>275</v>
      </c>
      <c r="X243" s="51">
        <v>24481</v>
      </c>
      <c r="Y243" s="113">
        <v>24481</v>
      </c>
      <c r="Z243" s="113" t="s">
        <v>275</v>
      </c>
      <c r="AA243" s="114" t="s">
        <v>5977</v>
      </c>
      <c r="AB243" s="3"/>
      <c r="AC243" s="5"/>
      <c r="AD243" s="5"/>
      <c r="AE243" s="5"/>
    </row>
    <row r="244" spans="1:31" ht="48">
      <c r="A244" s="458">
        <v>45302</v>
      </c>
      <c r="B244" s="344" t="s">
        <v>6497</v>
      </c>
      <c r="C244" s="339">
        <v>2</v>
      </c>
      <c r="D244" s="336" t="s">
        <v>60</v>
      </c>
      <c r="E244" s="337" t="s">
        <v>462</v>
      </c>
      <c r="F244" s="336" t="s">
        <v>6595</v>
      </c>
      <c r="G244" s="345">
        <v>51360</v>
      </c>
      <c r="H244" s="345">
        <v>0.8</v>
      </c>
      <c r="I244" s="336" t="s">
        <v>52</v>
      </c>
      <c r="J244" s="340" t="s">
        <v>462</v>
      </c>
      <c r="K244" s="123">
        <v>41730</v>
      </c>
      <c r="L244" s="340" t="s">
        <v>462</v>
      </c>
      <c r="M244" s="123">
        <v>41730</v>
      </c>
      <c r="N244" s="345" t="s">
        <v>5872</v>
      </c>
      <c r="O244" s="345"/>
      <c r="P244" s="339"/>
      <c r="Q244" s="347">
        <v>60000</v>
      </c>
      <c r="R244" s="338" t="s">
        <v>322</v>
      </c>
      <c r="S244" s="348">
        <v>0.65</v>
      </c>
      <c r="T244" s="349">
        <v>39000</v>
      </c>
      <c r="U244" s="350">
        <f t="shared" ref="U244:U330" si="104">T244*7/100</f>
        <v>2730</v>
      </c>
      <c r="V244" s="350">
        <f t="shared" ref="V244:V330" si="105">T244+U244</f>
        <v>41730</v>
      </c>
      <c r="W244" s="342" t="s">
        <v>6596</v>
      </c>
      <c r="X244" s="343">
        <v>24489</v>
      </c>
      <c r="Y244" s="351">
        <v>24502</v>
      </c>
      <c r="Z244" s="113" t="s">
        <v>6597</v>
      </c>
      <c r="AA244" s="352" t="s">
        <v>6594</v>
      </c>
      <c r="AB244" s="341"/>
      <c r="AC244" s="5"/>
      <c r="AD244" s="5"/>
      <c r="AE244" s="5"/>
    </row>
    <row r="245" spans="1:31">
      <c r="A245" s="458">
        <v>45302</v>
      </c>
      <c r="B245" s="344" t="s">
        <v>6498</v>
      </c>
      <c r="C245" s="67" t="s">
        <v>36</v>
      </c>
      <c r="D245" s="14" t="s">
        <v>1779</v>
      </c>
      <c r="E245" s="15" t="s">
        <v>6864</v>
      </c>
      <c r="F245" s="14" t="s">
        <v>6865</v>
      </c>
      <c r="G245" s="345">
        <v>62300</v>
      </c>
      <c r="H245" s="345">
        <v>62300</v>
      </c>
      <c r="I245" s="336" t="s">
        <v>52</v>
      </c>
      <c r="J245" s="18" t="s">
        <v>6864</v>
      </c>
      <c r="K245" s="123">
        <v>62300</v>
      </c>
      <c r="L245" s="30" t="s">
        <v>6864</v>
      </c>
      <c r="M245" s="346">
        <v>62300</v>
      </c>
      <c r="N245" s="16" t="s">
        <v>6967</v>
      </c>
      <c r="O245" s="345"/>
      <c r="P245" s="339"/>
      <c r="Q245" s="347">
        <v>1</v>
      </c>
      <c r="R245" s="107" t="s">
        <v>7054</v>
      </c>
      <c r="S245" s="348">
        <v>62300</v>
      </c>
      <c r="T245" s="349"/>
      <c r="U245" s="350">
        <f t="shared" si="104"/>
        <v>0</v>
      </c>
      <c r="V245" s="350">
        <f t="shared" si="105"/>
        <v>0</v>
      </c>
      <c r="W245" s="50" t="s">
        <v>36</v>
      </c>
      <c r="X245" s="343">
        <v>24379</v>
      </c>
      <c r="Y245" s="351">
        <v>24475</v>
      </c>
      <c r="Z245" s="113" t="s">
        <v>6405</v>
      </c>
      <c r="AA245" s="114" t="s">
        <v>6990</v>
      </c>
      <c r="AB245" s="341"/>
      <c r="AC245" s="5"/>
      <c r="AD245" s="5"/>
      <c r="AE245" s="5"/>
    </row>
    <row r="246" spans="1:31" ht="48">
      <c r="A246" s="458">
        <v>45302</v>
      </c>
      <c r="B246" s="344" t="s">
        <v>6499</v>
      </c>
      <c r="C246" s="339">
        <v>6</v>
      </c>
      <c r="D246" s="336" t="s">
        <v>49</v>
      </c>
      <c r="E246" s="337" t="s">
        <v>5960</v>
      </c>
      <c r="F246" s="336" t="s">
        <v>6500</v>
      </c>
      <c r="G246" s="345">
        <v>4815</v>
      </c>
      <c r="H246" s="345">
        <v>4500</v>
      </c>
      <c r="I246" s="336" t="s">
        <v>52</v>
      </c>
      <c r="J246" s="340" t="s">
        <v>5960</v>
      </c>
      <c r="K246" s="123">
        <v>3745</v>
      </c>
      <c r="L246" s="340" t="s">
        <v>5960</v>
      </c>
      <c r="M246" s="123">
        <v>3745</v>
      </c>
      <c r="N246" s="345" t="s">
        <v>5872</v>
      </c>
      <c r="O246" s="345"/>
      <c r="P246" s="339" t="s">
        <v>6565</v>
      </c>
      <c r="Q246" s="347">
        <v>1</v>
      </c>
      <c r="R246" s="338" t="s">
        <v>101</v>
      </c>
      <c r="S246" s="348"/>
      <c r="T246" s="349">
        <v>3500</v>
      </c>
      <c r="U246" s="350">
        <f t="shared" si="104"/>
        <v>245</v>
      </c>
      <c r="V246" s="350">
        <f t="shared" si="105"/>
        <v>3745</v>
      </c>
      <c r="W246" s="342" t="s">
        <v>6501</v>
      </c>
      <c r="X246" s="343">
        <v>24482</v>
      </c>
      <c r="Y246" s="351">
        <v>24484</v>
      </c>
      <c r="Z246" s="113" t="s">
        <v>6566</v>
      </c>
      <c r="AA246" s="352" t="s">
        <v>2191</v>
      </c>
      <c r="AB246" s="341"/>
      <c r="AC246" s="5"/>
      <c r="AD246" s="5"/>
      <c r="AE246" s="5"/>
    </row>
    <row r="247" spans="1:31">
      <c r="A247" s="454">
        <v>45303</v>
      </c>
      <c r="B247" s="527" t="s">
        <v>6514</v>
      </c>
      <c r="C247" s="528">
        <v>6</v>
      </c>
      <c r="D247" s="532" t="s">
        <v>147</v>
      </c>
      <c r="E247" s="550" t="s">
        <v>620</v>
      </c>
      <c r="F247" s="532" t="s">
        <v>6598</v>
      </c>
      <c r="G247" s="541">
        <v>361.66</v>
      </c>
      <c r="H247" s="541">
        <v>6.5000000000000002E-2</v>
      </c>
      <c r="I247" s="532" t="s">
        <v>52</v>
      </c>
      <c r="J247" s="553" t="s">
        <v>620</v>
      </c>
      <c r="K247" s="547">
        <v>338</v>
      </c>
      <c r="L247" s="553" t="s">
        <v>620</v>
      </c>
      <c r="M247" s="547">
        <v>338</v>
      </c>
      <c r="N247" s="541" t="s">
        <v>5872</v>
      </c>
      <c r="O247" s="541"/>
      <c r="P247" s="528" t="s">
        <v>6599</v>
      </c>
      <c r="Q247" s="542">
        <v>5200</v>
      </c>
      <c r="R247" s="543" t="s">
        <v>301</v>
      </c>
      <c r="S247" s="544">
        <v>6.5000000000000002E-2</v>
      </c>
      <c r="T247" s="330">
        <v>338</v>
      </c>
      <c r="U247" s="330">
        <v>0</v>
      </c>
      <c r="V247" s="330">
        <f t="shared" ref="V247:V256" si="106">T247+U247</f>
        <v>338</v>
      </c>
      <c r="W247" s="552" t="s">
        <v>6600</v>
      </c>
      <c r="X247" s="549">
        <v>24487</v>
      </c>
      <c r="Y247" s="545">
        <v>24501</v>
      </c>
      <c r="Z247" s="518" t="s">
        <v>6601</v>
      </c>
      <c r="AA247" s="545" t="s">
        <v>5919</v>
      </c>
      <c r="AB247" s="546"/>
      <c r="AC247" s="5"/>
      <c r="AD247" s="5"/>
      <c r="AE247" s="5"/>
    </row>
    <row r="248" spans="1:31" s="266" customFormat="1">
      <c r="A248" s="454">
        <v>45303</v>
      </c>
      <c r="B248" s="527" t="s">
        <v>6515</v>
      </c>
      <c r="C248" s="528">
        <v>6</v>
      </c>
      <c r="D248" s="532" t="s">
        <v>147</v>
      </c>
      <c r="E248" s="550" t="s">
        <v>620</v>
      </c>
      <c r="F248" s="532" t="s">
        <v>6556</v>
      </c>
      <c r="G248" s="541">
        <v>20.87</v>
      </c>
      <c r="H248" s="541">
        <v>6.5000000000000002E-2</v>
      </c>
      <c r="I248" s="532" t="s">
        <v>52</v>
      </c>
      <c r="J248" s="553" t="s">
        <v>620</v>
      </c>
      <c r="K248" s="547">
        <v>19.5</v>
      </c>
      <c r="L248" s="553" t="s">
        <v>620</v>
      </c>
      <c r="M248" s="547">
        <v>19.5</v>
      </c>
      <c r="N248" s="541" t="s">
        <v>5872</v>
      </c>
      <c r="O248" s="541"/>
      <c r="P248" s="528" t="s">
        <v>6557</v>
      </c>
      <c r="Q248" s="542">
        <v>300</v>
      </c>
      <c r="R248" s="543" t="s">
        <v>301</v>
      </c>
      <c r="S248" s="544">
        <v>6.5000000000000002E-2</v>
      </c>
      <c r="T248" s="330">
        <v>19.5</v>
      </c>
      <c r="U248" s="330">
        <v>0</v>
      </c>
      <c r="V248" s="330">
        <f t="shared" si="106"/>
        <v>19.5</v>
      </c>
      <c r="W248" s="552" t="s">
        <v>6558</v>
      </c>
      <c r="X248" s="549">
        <v>24487</v>
      </c>
      <c r="Y248" s="545">
        <v>24488</v>
      </c>
      <c r="Z248" s="518" t="s">
        <v>6559</v>
      </c>
      <c r="AA248" s="545" t="s">
        <v>313</v>
      </c>
      <c r="AB248" s="546"/>
    </row>
    <row r="249" spans="1:31" s="266" customFormat="1">
      <c r="A249" s="454">
        <v>45303</v>
      </c>
      <c r="B249" s="527" t="s">
        <v>6515</v>
      </c>
      <c r="C249" s="528">
        <v>6</v>
      </c>
      <c r="D249" s="532" t="s">
        <v>147</v>
      </c>
      <c r="E249" s="550" t="s">
        <v>620</v>
      </c>
      <c r="F249" s="532" t="s">
        <v>6560</v>
      </c>
      <c r="G249" s="541">
        <v>19.260000000000002</v>
      </c>
      <c r="H249" s="541">
        <v>0.06</v>
      </c>
      <c r="I249" s="532" t="s">
        <v>52</v>
      </c>
      <c r="J249" s="553" t="s">
        <v>620</v>
      </c>
      <c r="K249" s="547">
        <v>18</v>
      </c>
      <c r="L249" s="553" t="s">
        <v>620</v>
      </c>
      <c r="M249" s="547">
        <v>18</v>
      </c>
      <c r="N249" s="541" t="s">
        <v>5872</v>
      </c>
      <c r="O249" s="541"/>
      <c r="P249" s="528" t="s">
        <v>6557</v>
      </c>
      <c r="Q249" s="542">
        <v>300</v>
      </c>
      <c r="R249" s="543" t="s">
        <v>301</v>
      </c>
      <c r="S249" s="544">
        <v>0.06</v>
      </c>
      <c r="T249" s="330">
        <v>18</v>
      </c>
      <c r="U249" s="330">
        <v>0</v>
      </c>
      <c r="V249" s="330">
        <f t="shared" ref="V249" si="107">T249+U249</f>
        <v>18</v>
      </c>
      <c r="W249" s="552" t="s">
        <v>6558</v>
      </c>
      <c r="X249" s="549">
        <v>24487</v>
      </c>
      <c r="Y249" s="545">
        <v>24488</v>
      </c>
      <c r="Z249" s="518" t="s">
        <v>6559</v>
      </c>
      <c r="AA249" s="545" t="s">
        <v>313</v>
      </c>
      <c r="AB249" s="546"/>
    </row>
    <row r="250" spans="1:31" ht="48">
      <c r="A250" s="454">
        <v>24484</v>
      </c>
      <c r="B250" s="318" t="s">
        <v>6531</v>
      </c>
      <c r="C250" s="319">
        <v>7</v>
      </c>
      <c r="D250" s="14" t="s">
        <v>3478</v>
      </c>
      <c r="E250" s="321" t="s">
        <v>930</v>
      </c>
      <c r="F250" s="14" t="s">
        <v>7108</v>
      </c>
      <c r="G250" s="322">
        <v>8560</v>
      </c>
      <c r="H250" s="322">
        <v>8560</v>
      </c>
      <c r="I250" s="320" t="s">
        <v>52</v>
      </c>
      <c r="J250" s="358" t="s">
        <v>930</v>
      </c>
      <c r="K250" s="322">
        <v>8560</v>
      </c>
      <c r="L250" s="358" t="s">
        <v>930</v>
      </c>
      <c r="M250" s="322">
        <v>8560</v>
      </c>
      <c r="N250" s="322" t="s">
        <v>5872</v>
      </c>
      <c r="O250" s="322"/>
      <c r="P250" s="319"/>
      <c r="Q250" s="326">
        <v>10</v>
      </c>
      <c r="R250" s="107" t="s">
        <v>276</v>
      </c>
      <c r="S250" s="328">
        <v>800</v>
      </c>
      <c r="T250" s="329">
        <f>Table1402409212[[#This Row],[จำนวน]]*Table1402409212[[#This Row],[ราคาต่อหน่วย]]</f>
        <v>8000</v>
      </c>
      <c r="U250" s="330">
        <f t="shared" ref="U250:U256" si="108">T250*7/100</f>
        <v>560</v>
      </c>
      <c r="V250" s="330">
        <f t="shared" si="106"/>
        <v>8560</v>
      </c>
      <c r="W250" s="466" t="s">
        <v>7102</v>
      </c>
      <c r="X250" s="332">
        <v>243642</v>
      </c>
      <c r="Y250" s="333">
        <v>243650</v>
      </c>
      <c r="Z250" s="113" t="s">
        <v>7103</v>
      </c>
      <c r="AA250" s="114" t="s">
        <v>2361</v>
      </c>
      <c r="AB250" s="335"/>
      <c r="AC250" s="5"/>
      <c r="AD250" s="5"/>
      <c r="AE250" s="5"/>
    </row>
    <row r="251" spans="1:31" ht="48">
      <c r="A251" s="454">
        <v>24484</v>
      </c>
      <c r="B251" s="318" t="s">
        <v>6516</v>
      </c>
      <c r="C251" s="319">
        <v>7</v>
      </c>
      <c r="D251" s="14" t="s">
        <v>6827</v>
      </c>
      <c r="E251" s="321" t="s">
        <v>930</v>
      </c>
      <c r="F251" s="14" t="s">
        <v>7109</v>
      </c>
      <c r="G251" s="322">
        <v>3424</v>
      </c>
      <c r="H251" s="322">
        <v>3424</v>
      </c>
      <c r="I251" s="320" t="s">
        <v>52</v>
      </c>
      <c r="J251" s="358" t="s">
        <v>930</v>
      </c>
      <c r="K251" s="322">
        <v>3424</v>
      </c>
      <c r="L251" s="358" t="s">
        <v>930</v>
      </c>
      <c r="M251" s="322">
        <v>3424</v>
      </c>
      <c r="N251" s="322" t="s">
        <v>5872</v>
      </c>
      <c r="O251" s="322"/>
      <c r="P251" s="319"/>
      <c r="Q251" s="326">
        <v>4</v>
      </c>
      <c r="R251" s="107" t="s">
        <v>276</v>
      </c>
      <c r="S251" s="328">
        <v>800</v>
      </c>
      <c r="T251" s="329">
        <f>Table1402409212[[#This Row],[จำนวน]]*Table1402409212[[#This Row],[ราคาต่อหน่วย]]</f>
        <v>3200</v>
      </c>
      <c r="U251" s="330">
        <f t="shared" ref="U251:U252" si="109">T251*7/100</f>
        <v>224</v>
      </c>
      <c r="V251" s="330">
        <f t="shared" ref="V251:V252" si="110">T251+U251</f>
        <v>3424</v>
      </c>
      <c r="W251" s="466" t="s">
        <v>7104</v>
      </c>
      <c r="X251" s="332">
        <v>243642</v>
      </c>
      <c r="Y251" s="333">
        <v>243650</v>
      </c>
      <c r="Z251" s="113" t="s">
        <v>7105</v>
      </c>
      <c r="AA251" s="114" t="s">
        <v>7106</v>
      </c>
      <c r="AB251" s="335"/>
      <c r="AC251" s="5"/>
      <c r="AD251" s="5"/>
      <c r="AE251" s="5"/>
    </row>
    <row r="252" spans="1:31" ht="48">
      <c r="A252" s="454">
        <v>45303</v>
      </c>
      <c r="B252" s="318" t="s">
        <v>6517</v>
      </c>
      <c r="C252" s="319">
        <v>7</v>
      </c>
      <c r="D252" s="14" t="s">
        <v>6858</v>
      </c>
      <c r="E252" s="321" t="s">
        <v>930</v>
      </c>
      <c r="F252" s="14" t="s">
        <v>7110</v>
      </c>
      <c r="G252" s="322">
        <v>8560</v>
      </c>
      <c r="H252" s="322">
        <v>8560</v>
      </c>
      <c r="I252" s="320" t="s">
        <v>52</v>
      </c>
      <c r="J252" s="358" t="s">
        <v>930</v>
      </c>
      <c r="K252" s="322">
        <v>8560</v>
      </c>
      <c r="L252" s="358" t="s">
        <v>930</v>
      </c>
      <c r="M252" s="322">
        <v>8560</v>
      </c>
      <c r="N252" s="322" t="s">
        <v>5872</v>
      </c>
      <c r="O252" s="322"/>
      <c r="P252" s="319"/>
      <c r="Q252" s="326">
        <v>10</v>
      </c>
      <c r="R252" s="107" t="s">
        <v>276</v>
      </c>
      <c r="S252" s="328">
        <v>800</v>
      </c>
      <c r="T252" s="329">
        <f>Table1402409212[[#This Row],[จำนวน]]*Table1402409212[[#This Row],[ราคาต่อหน่วย]]</f>
        <v>8000</v>
      </c>
      <c r="U252" s="330">
        <f t="shared" si="109"/>
        <v>560</v>
      </c>
      <c r="V252" s="330">
        <f t="shared" si="110"/>
        <v>8560</v>
      </c>
      <c r="W252" s="466" t="s">
        <v>6649</v>
      </c>
      <c r="X252" s="332">
        <v>243642</v>
      </c>
      <c r="Y252" s="333">
        <v>243650</v>
      </c>
      <c r="Z252" s="113" t="s">
        <v>7107</v>
      </c>
      <c r="AA252" s="114" t="s">
        <v>1157</v>
      </c>
      <c r="AB252" s="335"/>
      <c r="AC252" s="5"/>
      <c r="AD252" s="5"/>
      <c r="AE252" s="5"/>
    </row>
    <row r="253" spans="1:31">
      <c r="A253" s="454">
        <v>45306</v>
      </c>
      <c r="B253" s="318" t="s">
        <v>6518</v>
      </c>
      <c r="C253" s="319">
        <v>2</v>
      </c>
      <c r="D253" s="320" t="s">
        <v>60</v>
      </c>
      <c r="E253" s="321" t="s">
        <v>462</v>
      </c>
      <c r="F253" s="320" t="s">
        <v>6519</v>
      </c>
      <c r="G253" s="322">
        <v>76237.5</v>
      </c>
      <c r="H253" s="322">
        <v>750</v>
      </c>
      <c r="I253" s="320" t="s">
        <v>52</v>
      </c>
      <c r="J253" s="321" t="s">
        <v>462</v>
      </c>
      <c r="K253" s="123">
        <v>71155</v>
      </c>
      <c r="L253" s="321" t="s">
        <v>462</v>
      </c>
      <c r="M253" s="123">
        <v>71155</v>
      </c>
      <c r="N253" s="322" t="s">
        <v>5872</v>
      </c>
      <c r="O253" s="322"/>
      <c r="P253" s="319"/>
      <c r="Q253" s="326">
        <v>95</v>
      </c>
      <c r="R253" s="327" t="s">
        <v>361</v>
      </c>
      <c r="S253" s="328">
        <v>700</v>
      </c>
      <c r="T253" s="329">
        <v>66500</v>
      </c>
      <c r="U253" s="330">
        <f t="shared" si="108"/>
        <v>4655</v>
      </c>
      <c r="V253" s="330">
        <f t="shared" si="106"/>
        <v>71155</v>
      </c>
      <c r="W253" s="342" t="s">
        <v>6520</v>
      </c>
      <c r="X253" s="332">
        <v>24490</v>
      </c>
      <c r="Y253" s="333">
        <v>24502</v>
      </c>
      <c r="Z253" s="113" t="s">
        <v>6593</v>
      </c>
      <c r="AA253" s="334" t="s">
        <v>6594</v>
      </c>
      <c r="AB253" s="335"/>
      <c r="AC253" s="5"/>
      <c r="AD253" s="5"/>
      <c r="AE253" s="5"/>
    </row>
    <row r="254" spans="1:31" s="519" customFormat="1">
      <c r="A254" s="454">
        <v>45306</v>
      </c>
      <c r="B254" s="527" t="s">
        <v>6521</v>
      </c>
      <c r="C254" s="528">
        <v>4</v>
      </c>
      <c r="D254" s="532" t="s">
        <v>60</v>
      </c>
      <c r="E254" s="550" t="s">
        <v>369</v>
      </c>
      <c r="F254" s="532" t="s">
        <v>5028</v>
      </c>
      <c r="G254" s="547">
        <v>5136</v>
      </c>
      <c r="H254" s="541">
        <v>480</v>
      </c>
      <c r="I254" s="532" t="s">
        <v>52</v>
      </c>
      <c r="J254" s="550" t="s">
        <v>369</v>
      </c>
      <c r="K254" s="547">
        <v>5136</v>
      </c>
      <c r="L254" s="550" t="s">
        <v>369</v>
      </c>
      <c r="M254" s="547">
        <v>5136</v>
      </c>
      <c r="N254" s="541" t="s">
        <v>5872</v>
      </c>
      <c r="O254" s="541"/>
      <c r="P254" s="528"/>
      <c r="Q254" s="542">
        <v>100</v>
      </c>
      <c r="R254" s="543" t="s">
        <v>392</v>
      </c>
      <c r="S254" s="544">
        <v>480</v>
      </c>
      <c r="T254" s="330">
        <v>4800</v>
      </c>
      <c r="U254" s="330">
        <f t="shared" si="108"/>
        <v>336</v>
      </c>
      <c r="V254" s="330">
        <f t="shared" si="106"/>
        <v>5136</v>
      </c>
      <c r="W254" s="552" t="s">
        <v>6529</v>
      </c>
      <c r="X254" s="549">
        <v>24497</v>
      </c>
      <c r="Y254" s="545"/>
      <c r="Z254" s="545"/>
      <c r="AA254" s="545"/>
      <c r="AB254" s="546"/>
    </row>
    <row r="255" spans="1:31" s="519" customFormat="1">
      <c r="A255" s="454">
        <v>45306</v>
      </c>
      <c r="B255" s="527" t="s">
        <v>6521</v>
      </c>
      <c r="C255" s="528">
        <v>4</v>
      </c>
      <c r="D255" s="532" t="s">
        <v>60</v>
      </c>
      <c r="E255" s="550" t="s">
        <v>369</v>
      </c>
      <c r="F255" s="532" t="s">
        <v>2066</v>
      </c>
      <c r="G255" s="547">
        <v>7222.5</v>
      </c>
      <c r="H255" s="541">
        <v>1350</v>
      </c>
      <c r="I255" s="532" t="s">
        <v>52</v>
      </c>
      <c r="J255" s="550" t="s">
        <v>369</v>
      </c>
      <c r="K255" s="547">
        <v>7222.5</v>
      </c>
      <c r="L255" s="550" t="s">
        <v>369</v>
      </c>
      <c r="M255" s="547">
        <v>7222.5</v>
      </c>
      <c r="N255" s="541" t="s">
        <v>5872</v>
      </c>
      <c r="O255" s="541"/>
      <c r="P255" s="528"/>
      <c r="Q255" s="542">
        <v>5</v>
      </c>
      <c r="R255" s="543" t="s">
        <v>3530</v>
      </c>
      <c r="S255" s="544">
        <v>1350</v>
      </c>
      <c r="T255" s="330">
        <v>6750</v>
      </c>
      <c r="U255" s="330">
        <f t="shared" ref="U255" si="111">T255*7/100</f>
        <v>472.5</v>
      </c>
      <c r="V255" s="330">
        <f t="shared" ref="V255" si="112">T255+U255</f>
        <v>7222.5</v>
      </c>
      <c r="W255" s="552" t="s">
        <v>6529</v>
      </c>
      <c r="X255" s="549">
        <v>24497</v>
      </c>
      <c r="Y255" s="545"/>
      <c r="Z255" s="545"/>
      <c r="AA255" s="545"/>
      <c r="AB255" s="546"/>
    </row>
    <row r="256" spans="1:31" s="519" customFormat="1" ht="48">
      <c r="A256" s="454">
        <v>45306</v>
      </c>
      <c r="B256" s="527" t="s">
        <v>6522</v>
      </c>
      <c r="C256" s="528">
        <v>5</v>
      </c>
      <c r="D256" s="532" t="s">
        <v>60</v>
      </c>
      <c r="E256" s="550" t="s">
        <v>1223</v>
      </c>
      <c r="F256" s="532" t="s">
        <v>6523</v>
      </c>
      <c r="G256" s="541">
        <v>2247</v>
      </c>
      <c r="H256" s="541">
        <v>350</v>
      </c>
      <c r="I256" s="532" t="s">
        <v>52</v>
      </c>
      <c r="J256" s="553" t="s">
        <v>1223</v>
      </c>
      <c r="K256" s="547">
        <v>2247</v>
      </c>
      <c r="L256" s="553" t="s">
        <v>1223</v>
      </c>
      <c r="M256" s="547">
        <v>2247</v>
      </c>
      <c r="N256" s="541" t="s">
        <v>5872</v>
      </c>
      <c r="O256" s="541"/>
      <c r="P256" s="528"/>
      <c r="Q256" s="542">
        <v>6</v>
      </c>
      <c r="R256" s="543" t="s">
        <v>256</v>
      </c>
      <c r="S256" s="544">
        <v>350</v>
      </c>
      <c r="T256" s="330">
        <v>2100</v>
      </c>
      <c r="U256" s="330">
        <f t="shared" si="108"/>
        <v>147</v>
      </c>
      <c r="V256" s="330">
        <f t="shared" si="106"/>
        <v>2247</v>
      </c>
      <c r="W256" s="552" t="s">
        <v>6532</v>
      </c>
      <c r="X256" s="549">
        <v>24494</v>
      </c>
      <c r="Y256" s="545"/>
      <c r="Z256" s="545"/>
      <c r="AA256" s="545"/>
      <c r="AB256" s="546"/>
    </row>
    <row r="257" spans="1:31" s="519" customFormat="1" ht="48">
      <c r="A257" s="454">
        <v>45306</v>
      </c>
      <c r="B257" s="527" t="s">
        <v>6522</v>
      </c>
      <c r="C257" s="528">
        <v>5</v>
      </c>
      <c r="D257" s="532" t="s">
        <v>60</v>
      </c>
      <c r="E257" s="550" t="s">
        <v>1223</v>
      </c>
      <c r="F257" s="514" t="s">
        <v>1595</v>
      </c>
      <c r="G257" s="554">
        <v>26536</v>
      </c>
      <c r="H257" s="554">
        <v>1550</v>
      </c>
      <c r="I257" s="514" t="s">
        <v>52</v>
      </c>
      <c r="J257" s="555" t="s">
        <v>1223</v>
      </c>
      <c r="K257" s="547">
        <v>26536</v>
      </c>
      <c r="L257" s="555" t="s">
        <v>1223</v>
      </c>
      <c r="M257" s="547">
        <v>26536</v>
      </c>
      <c r="N257" s="541" t="s">
        <v>5872</v>
      </c>
      <c r="O257" s="554"/>
      <c r="P257" s="556"/>
      <c r="Q257" s="557">
        <v>16</v>
      </c>
      <c r="R257" s="558" t="s">
        <v>256</v>
      </c>
      <c r="S257" s="559">
        <v>1550</v>
      </c>
      <c r="T257" s="350">
        <v>24800</v>
      </c>
      <c r="U257" s="350">
        <f t="shared" si="104"/>
        <v>1736</v>
      </c>
      <c r="V257" s="350">
        <f t="shared" si="105"/>
        <v>26536</v>
      </c>
      <c r="W257" s="552" t="s">
        <v>6532</v>
      </c>
      <c r="X257" s="549">
        <v>24494</v>
      </c>
      <c r="Y257" s="560"/>
      <c r="Z257" s="560"/>
      <c r="AA257" s="560"/>
      <c r="AB257" s="561"/>
    </row>
    <row r="258" spans="1:31" s="519" customFormat="1" ht="48">
      <c r="A258" s="454">
        <v>45306</v>
      </c>
      <c r="B258" s="562" t="s">
        <v>6522</v>
      </c>
      <c r="C258" s="556">
        <v>1</v>
      </c>
      <c r="D258" s="514" t="s">
        <v>60</v>
      </c>
      <c r="E258" s="563" t="s">
        <v>61</v>
      </c>
      <c r="F258" s="514" t="s">
        <v>6584</v>
      </c>
      <c r="G258" s="554">
        <v>6548.4</v>
      </c>
      <c r="H258" s="554">
        <v>1530</v>
      </c>
      <c r="I258" s="514" t="s">
        <v>52</v>
      </c>
      <c r="J258" s="555" t="s">
        <v>61</v>
      </c>
      <c r="K258" s="547">
        <v>6505.6</v>
      </c>
      <c r="L258" s="555" t="s">
        <v>61</v>
      </c>
      <c r="M258" s="547">
        <v>6505.6</v>
      </c>
      <c r="N258" s="554" t="s">
        <v>5872</v>
      </c>
      <c r="O258" s="554"/>
      <c r="P258" s="556"/>
      <c r="Q258" s="557">
        <v>4</v>
      </c>
      <c r="R258" s="558" t="s">
        <v>63</v>
      </c>
      <c r="S258" s="559">
        <v>1520</v>
      </c>
      <c r="T258" s="350">
        <v>6080</v>
      </c>
      <c r="U258" s="350">
        <f t="shared" ref="U258:U259" si="113">T258*7/100</f>
        <v>425.6</v>
      </c>
      <c r="V258" s="350">
        <f t="shared" ref="V258:V259" si="114">T258+U258</f>
        <v>6505.6</v>
      </c>
      <c r="W258" s="552" t="s">
        <v>6585</v>
      </c>
      <c r="X258" s="564">
        <v>24501</v>
      </c>
      <c r="Y258" s="560"/>
      <c r="Z258" s="560"/>
      <c r="AA258" s="560"/>
      <c r="AB258" s="561"/>
    </row>
    <row r="259" spans="1:31" s="519" customFormat="1" ht="48">
      <c r="A259" s="454">
        <v>45306</v>
      </c>
      <c r="B259" s="562" t="s">
        <v>6522</v>
      </c>
      <c r="C259" s="556">
        <v>1</v>
      </c>
      <c r="D259" s="514" t="s">
        <v>60</v>
      </c>
      <c r="E259" s="563" t="s">
        <v>61</v>
      </c>
      <c r="F259" s="514" t="s">
        <v>6587</v>
      </c>
      <c r="G259" s="554">
        <v>4494</v>
      </c>
      <c r="H259" s="554">
        <v>1050</v>
      </c>
      <c r="I259" s="514" t="s">
        <v>52</v>
      </c>
      <c r="J259" s="555" t="s">
        <v>61</v>
      </c>
      <c r="K259" s="547">
        <v>4365.6000000000004</v>
      </c>
      <c r="L259" s="555" t="s">
        <v>61</v>
      </c>
      <c r="M259" s="547">
        <v>4365.6000000000004</v>
      </c>
      <c r="N259" s="554" t="s">
        <v>5872</v>
      </c>
      <c r="O259" s="554"/>
      <c r="P259" s="556"/>
      <c r="Q259" s="557">
        <v>4</v>
      </c>
      <c r="R259" s="558" t="s">
        <v>6586</v>
      </c>
      <c r="S259" s="559">
        <v>1020</v>
      </c>
      <c r="T259" s="350">
        <v>4080</v>
      </c>
      <c r="U259" s="350">
        <f t="shared" si="113"/>
        <v>285.60000000000002</v>
      </c>
      <c r="V259" s="350">
        <f t="shared" si="114"/>
        <v>4365.6000000000004</v>
      </c>
      <c r="W259" s="552" t="s">
        <v>6585</v>
      </c>
      <c r="X259" s="564">
        <v>24501</v>
      </c>
      <c r="Y259" s="560"/>
      <c r="Z259" s="560"/>
      <c r="AA259" s="560"/>
      <c r="AB259" s="561"/>
    </row>
    <row r="260" spans="1:31" ht="48">
      <c r="A260" s="454">
        <v>45306</v>
      </c>
      <c r="B260" s="318" t="s">
        <v>6524</v>
      </c>
      <c r="C260" s="319">
        <v>6</v>
      </c>
      <c r="D260" s="336" t="s">
        <v>112</v>
      </c>
      <c r="E260" s="337" t="s">
        <v>3447</v>
      </c>
      <c r="F260" s="336" t="s">
        <v>6577</v>
      </c>
      <c r="G260" s="322">
        <v>55276.2</v>
      </c>
      <c r="H260" s="322"/>
      <c r="I260" s="336" t="s">
        <v>52</v>
      </c>
      <c r="J260" s="340" t="s">
        <v>3447</v>
      </c>
      <c r="K260" s="123">
        <v>51660</v>
      </c>
      <c r="L260" s="340" t="s">
        <v>3447</v>
      </c>
      <c r="M260" s="123">
        <v>51660</v>
      </c>
      <c r="N260" s="322" t="s">
        <v>5872</v>
      </c>
      <c r="O260" s="322"/>
      <c r="P260" s="339" t="s">
        <v>6124</v>
      </c>
      <c r="Q260" s="326">
        <v>6</v>
      </c>
      <c r="R260" s="338" t="s">
        <v>101</v>
      </c>
      <c r="S260" s="328"/>
      <c r="T260" s="329">
        <v>20685</v>
      </c>
      <c r="U260" s="330">
        <v>0</v>
      </c>
      <c r="V260" s="330">
        <f t="shared" ref="V260:V265" si="115">T260+U260</f>
        <v>20685</v>
      </c>
      <c r="W260" s="342" t="s">
        <v>6578</v>
      </c>
      <c r="X260" s="343">
        <v>24488</v>
      </c>
      <c r="Y260" s="333">
        <v>24491</v>
      </c>
      <c r="Z260" s="113" t="s">
        <v>6608</v>
      </c>
      <c r="AA260" s="334" t="s">
        <v>6233</v>
      </c>
      <c r="AB260" s="335" t="s">
        <v>314</v>
      </c>
      <c r="AC260" s="5"/>
      <c r="AD260" s="5"/>
      <c r="AE260" s="5"/>
    </row>
    <row r="261" spans="1:31">
      <c r="A261" s="454"/>
      <c r="B261" s="318"/>
      <c r="C261" s="319"/>
      <c r="D261" s="320"/>
      <c r="E261" s="321"/>
      <c r="F261" s="320"/>
      <c r="G261" s="322"/>
      <c r="H261" s="322"/>
      <c r="I261" s="320"/>
      <c r="J261" s="323"/>
      <c r="K261" s="123"/>
      <c r="L261" s="323"/>
      <c r="M261" s="325"/>
      <c r="N261" s="322"/>
      <c r="O261" s="322"/>
      <c r="P261" s="339" t="s">
        <v>6124</v>
      </c>
      <c r="Q261" s="326">
        <v>7</v>
      </c>
      <c r="R261" s="327" t="s">
        <v>101</v>
      </c>
      <c r="S261" s="328"/>
      <c r="T261" s="329"/>
      <c r="U261" s="330">
        <f>T261*7/100</f>
        <v>0</v>
      </c>
      <c r="V261" s="330">
        <f>T261+U261</f>
        <v>0</v>
      </c>
      <c r="W261" s="342" t="s">
        <v>6578</v>
      </c>
      <c r="X261" s="343">
        <v>24488</v>
      </c>
      <c r="Y261" s="333"/>
      <c r="Z261" s="333"/>
      <c r="AA261" s="334" t="s">
        <v>6233</v>
      </c>
      <c r="AB261" s="335"/>
      <c r="AC261" s="5"/>
      <c r="AD261" s="5"/>
      <c r="AE261" s="5"/>
    </row>
    <row r="262" spans="1:31">
      <c r="A262" s="459">
        <v>45309</v>
      </c>
      <c r="B262" s="359" t="s">
        <v>6524</v>
      </c>
      <c r="C262" s="319">
        <v>5</v>
      </c>
      <c r="D262" s="336" t="s">
        <v>60</v>
      </c>
      <c r="E262" s="337" t="s">
        <v>6590</v>
      </c>
      <c r="F262" s="336" t="s">
        <v>4186</v>
      </c>
      <c r="G262" s="322">
        <v>10214.219999999999</v>
      </c>
      <c r="H262" s="322"/>
      <c r="I262" s="336" t="s">
        <v>52</v>
      </c>
      <c r="J262" s="360" t="s">
        <v>6590</v>
      </c>
      <c r="K262" s="123">
        <v>9419.2099999999991</v>
      </c>
      <c r="L262" s="360" t="s">
        <v>6590</v>
      </c>
      <c r="M262" s="123">
        <v>9419.2099999999991</v>
      </c>
      <c r="N262" s="345" t="s">
        <v>5872</v>
      </c>
      <c r="O262" s="322"/>
      <c r="P262" s="319"/>
      <c r="Q262" s="326">
        <v>18</v>
      </c>
      <c r="R262" s="338" t="s">
        <v>101</v>
      </c>
      <c r="S262" s="328"/>
      <c r="T262" s="329">
        <v>8803</v>
      </c>
      <c r="U262" s="330">
        <f>T262*7/100</f>
        <v>616.21</v>
      </c>
      <c r="V262" s="330">
        <f>T262+U262</f>
        <v>9419.2099999999991</v>
      </c>
      <c r="W262" s="342" t="s">
        <v>6591</v>
      </c>
      <c r="X262" s="332">
        <v>24502</v>
      </c>
      <c r="Y262" s="333"/>
      <c r="Z262" s="333"/>
      <c r="AA262" s="334"/>
      <c r="AB262" s="335"/>
      <c r="AC262" s="5"/>
      <c r="AD262" s="5"/>
      <c r="AE262" s="5"/>
    </row>
    <row r="263" spans="1:31">
      <c r="A263" s="454">
        <v>45309</v>
      </c>
      <c r="B263" s="318" t="s">
        <v>6525</v>
      </c>
      <c r="C263" s="319">
        <v>2</v>
      </c>
      <c r="D263" s="336" t="s">
        <v>60</v>
      </c>
      <c r="E263" s="15" t="s">
        <v>6866</v>
      </c>
      <c r="F263" s="14" t="s">
        <v>6867</v>
      </c>
      <c r="G263" s="322">
        <v>26750</v>
      </c>
      <c r="H263" s="322">
        <v>26750</v>
      </c>
      <c r="I263" s="336" t="s">
        <v>52</v>
      </c>
      <c r="J263" s="18" t="s">
        <v>6866</v>
      </c>
      <c r="K263" s="123">
        <v>24075</v>
      </c>
      <c r="L263" s="30" t="s">
        <v>6866</v>
      </c>
      <c r="M263" s="123">
        <v>24075</v>
      </c>
      <c r="N263" s="345" t="s">
        <v>5872</v>
      </c>
      <c r="O263" s="322"/>
      <c r="P263" s="319"/>
      <c r="Q263" s="326">
        <v>500</v>
      </c>
      <c r="R263" s="107" t="s">
        <v>293</v>
      </c>
      <c r="S263" s="328">
        <v>45</v>
      </c>
      <c r="T263" s="329">
        <v>22500</v>
      </c>
      <c r="U263" s="330">
        <f t="shared" ref="U263:U265" si="116">T263*7/100</f>
        <v>1575</v>
      </c>
      <c r="V263" s="330">
        <f t="shared" si="115"/>
        <v>24075</v>
      </c>
      <c r="W263" s="50" t="s">
        <v>6868</v>
      </c>
      <c r="X263" s="332">
        <v>24498</v>
      </c>
      <c r="Y263" s="333">
        <v>24515</v>
      </c>
      <c r="Z263" s="113" t="s">
        <v>7115</v>
      </c>
      <c r="AA263" s="114" t="s">
        <v>6869</v>
      </c>
      <c r="AB263" s="335"/>
      <c r="AC263" s="5"/>
      <c r="AD263" s="5"/>
      <c r="AE263" s="5"/>
    </row>
    <row r="264" spans="1:31" ht="48">
      <c r="A264" s="454">
        <v>45309</v>
      </c>
      <c r="B264" s="318" t="s">
        <v>6526</v>
      </c>
      <c r="C264" s="14" t="s">
        <v>275</v>
      </c>
      <c r="D264" s="320" t="s">
        <v>112</v>
      </c>
      <c r="E264" s="321" t="s">
        <v>930</v>
      </c>
      <c r="F264" s="320" t="s">
        <v>6528</v>
      </c>
      <c r="G264" s="322">
        <v>11352.7</v>
      </c>
      <c r="H264" s="322"/>
      <c r="I264" s="320" t="s">
        <v>275</v>
      </c>
      <c r="J264" s="323" t="s">
        <v>930</v>
      </c>
      <c r="K264" s="123">
        <v>11352.7</v>
      </c>
      <c r="L264" s="323" t="s">
        <v>930</v>
      </c>
      <c r="M264" s="123">
        <v>11352.7</v>
      </c>
      <c r="N264" s="16" t="s">
        <v>5872</v>
      </c>
      <c r="O264" s="322"/>
      <c r="P264" s="319"/>
      <c r="Q264" s="326">
        <v>5</v>
      </c>
      <c r="R264" s="327" t="s">
        <v>101</v>
      </c>
      <c r="S264" s="328"/>
      <c r="T264" s="329">
        <v>10610</v>
      </c>
      <c r="U264" s="330">
        <f t="shared" si="116"/>
        <v>742.7</v>
      </c>
      <c r="V264" s="330">
        <f t="shared" si="115"/>
        <v>11352.7</v>
      </c>
      <c r="W264" s="331" t="s">
        <v>275</v>
      </c>
      <c r="X264" s="332">
        <v>24487</v>
      </c>
      <c r="Y264" s="333">
        <v>24487</v>
      </c>
      <c r="Z264" s="333" t="s">
        <v>275</v>
      </c>
      <c r="AA264" s="334"/>
      <c r="AB264" s="335"/>
      <c r="AC264" s="5"/>
      <c r="AD264" s="5"/>
      <c r="AE264" s="5"/>
    </row>
    <row r="265" spans="1:31">
      <c r="A265" s="454">
        <v>45309</v>
      </c>
      <c r="B265" s="318" t="s">
        <v>6527</v>
      </c>
      <c r="C265" s="319" t="s">
        <v>410</v>
      </c>
      <c r="D265" s="320" t="s">
        <v>6533</v>
      </c>
      <c r="E265" s="15" t="s">
        <v>6762</v>
      </c>
      <c r="F265" s="320" t="s">
        <v>6534</v>
      </c>
      <c r="G265" s="322">
        <v>5000</v>
      </c>
      <c r="H265" s="322"/>
      <c r="I265" s="320" t="s">
        <v>52</v>
      </c>
      <c r="J265" s="323"/>
      <c r="K265" s="123"/>
      <c r="L265" s="324"/>
      <c r="M265" s="325"/>
      <c r="N265" s="322"/>
      <c r="O265" s="322"/>
      <c r="P265" s="319"/>
      <c r="Q265" s="326">
        <v>2</v>
      </c>
      <c r="R265" s="327" t="s">
        <v>276</v>
      </c>
      <c r="S265" s="328"/>
      <c r="T265" s="329"/>
      <c r="U265" s="330">
        <f t="shared" si="116"/>
        <v>0</v>
      </c>
      <c r="V265" s="330">
        <f t="shared" si="115"/>
        <v>0</v>
      </c>
      <c r="W265" s="331"/>
      <c r="X265" s="332"/>
      <c r="Y265" s="333"/>
      <c r="Z265" s="333"/>
      <c r="AA265" s="334"/>
      <c r="AB265" s="335"/>
      <c r="AC265" s="5"/>
      <c r="AD265" s="5"/>
      <c r="AE265" s="5"/>
    </row>
    <row r="266" spans="1:31" s="519" customFormat="1" ht="44.25">
      <c r="A266" s="454">
        <v>45309</v>
      </c>
      <c r="B266" s="527" t="s">
        <v>6535</v>
      </c>
      <c r="C266" s="528">
        <v>3</v>
      </c>
      <c r="D266" s="514" t="s">
        <v>60</v>
      </c>
      <c r="E266" s="529" t="s">
        <v>7113</v>
      </c>
      <c r="F266" s="530" t="s">
        <v>7111</v>
      </c>
      <c r="G266" s="531">
        <v>98975</v>
      </c>
      <c r="H266" s="531">
        <v>98975</v>
      </c>
      <c r="I266" s="532" t="s">
        <v>52</v>
      </c>
      <c r="J266" s="533" t="s">
        <v>7113</v>
      </c>
      <c r="K266" s="531">
        <v>98975</v>
      </c>
      <c r="L266" s="533" t="s">
        <v>7113</v>
      </c>
      <c r="M266" s="531">
        <v>98975</v>
      </c>
      <c r="N266" s="531" t="s">
        <v>5872</v>
      </c>
      <c r="O266" s="531"/>
      <c r="P266" s="534"/>
      <c r="Q266" s="535">
        <v>500</v>
      </c>
      <c r="R266" s="149" t="s">
        <v>58</v>
      </c>
      <c r="S266" s="536">
        <v>185</v>
      </c>
      <c r="T266" s="421">
        <f>Table1402409212[[#This Row],[จำนวน]]*Table1402409212[[#This Row],[ราคาต่อหน่วย]]</f>
        <v>92500</v>
      </c>
      <c r="U266" s="421">
        <f>T266*7/100</f>
        <v>6475</v>
      </c>
      <c r="V266" s="421">
        <f>T266+U266</f>
        <v>98975</v>
      </c>
      <c r="W266" s="537" t="s">
        <v>7114</v>
      </c>
      <c r="X266" s="538">
        <v>243643</v>
      </c>
      <c r="Y266" s="539">
        <v>243650</v>
      </c>
      <c r="Z266" s="518" t="s">
        <v>7116</v>
      </c>
      <c r="AA266" s="518" t="s">
        <v>6396</v>
      </c>
      <c r="AB266" s="540"/>
    </row>
    <row r="267" spans="1:31" s="519" customFormat="1" ht="44.25">
      <c r="A267" s="454">
        <v>45309</v>
      </c>
      <c r="B267" s="527" t="s">
        <v>6535</v>
      </c>
      <c r="C267" s="528">
        <v>3</v>
      </c>
      <c r="D267" s="514" t="s">
        <v>60</v>
      </c>
      <c r="E267" s="529" t="s">
        <v>7113</v>
      </c>
      <c r="F267" s="530" t="s">
        <v>7112</v>
      </c>
      <c r="G267" s="541">
        <v>10165</v>
      </c>
      <c r="H267" s="541">
        <v>10165</v>
      </c>
      <c r="I267" s="532" t="s">
        <v>52</v>
      </c>
      <c r="J267" s="533" t="s">
        <v>7113</v>
      </c>
      <c r="K267" s="541">
        <v>10165</v>
      </c>
      <c r="L267" s="533" t="s">
        <v>7113</v>
      </c>
      <c r="M267" s="541">
        <v>10165</v>
      </c>
      <c r="N267" s="541" t="s">
        <v>5872</v>
      </c>
      <c r="O267" s="541"/>
      <c r="P267" s="528"/>
      <c r="Q267" s="542">
        <v>100</v>
      </c>
      <c r="R267" s="543" t="s">
        <v>58</v>
      </c>
      <c r="S267" s="544">
        <v>95</v>
      </c>
      <c r="T267" s="421">
        <f>Table1402409212[[#This Row],[จำนวน]]*Table1402409212[[#This Row],[ราคาต่อหน่วย]]</f>
        <v>9500</v>
      </c>
      <c r="U267" s="421">
        <f>T267*7/100</f>
        <v>665</v>
      </c>
      <c r="V267" s="421">
        <f>T267+U267</f>
        <v>10165</v>
      </c>
      <c r="W267" s="537" t="s">
        <v>7114</v>
      </c>
      <c r="X267" s="538">
        <v>243643</v>
      </c>
      <c r="Y267" s="539">
        <v>243650</v>
      </c>
      <c r="Z267" s="545" t="s">
        <v>7116</v>
      </c>
      <c r="AA267" s="518" t="s">
        <v>6396</v>
      </c>
      <c r="AB267" s="546"/>
    </row>
    <row r="268" spans="1:31" s="519" customFormat="1">
      <c r="A268" s="454">
        <v>45310</v>
      </c>
      <c r="B268" s="527" t="s">
        <v>6536</v>
      </c>
      <c r="C268" s="138" t="s">
        <v>275</v>
      </c>
      <c r="D268" s="22" t="s">
        <v>1806</v>
      </c>
      <c r="E268" s="23" t="s">
        <v>6782</v>
      </c>
      <c r="F268" s="22" t="s">
        <v>7215</v>
      </c>
      <c r="G268" s="541">
        <v>674.1</v>
      </c>
      <c r="H268" s="541"/>
      <c r="I268" s="22" t="s">
        <v>275</v>
      </c>
      <c r="J268" s="26" t="s">
        <v>7047</v>
      </c>
      <c r="K268" s="547">
        <v>674.1</v>
      </c>
      <c r="L268" s="155" t="s">
        <v>6782</v>
      </c>
      <c r="M268" s="548">
        <v>674.1</v>
      </c>
      <c r="N268" s="24" t="s">
        <v>6967</v>
      </c>
      <c r="O268" s="541"/>
      <c r="P268" s="528"/>
      <c r="Q268" s="542">
        <v>2</v>
      </c>
      <c r="R268" s="149" t="s">
        <v>101</v>
      </c>
      <c r="S268" s="544"/>
      <c r="T268" s="330">
        <v>630</v>
      </c>
      <c r="U268" s="330">
        <f t="shared" ref="U268:U277" si="117">T268*7/100</f>
        <v>44.1</v>
      </c>
      <c r="V268" s="330">
        <f t="shared" ref="V268:V277" si="118">T268+U268</f>
        <v>674.1</v>
      </c>
      <c r="W268" s="27" t="s">
        <v>275</v>
      </c>
      <c r="X268" s="549">
        <v>24488</v>
      </c>
      <c r="Y268" s="545">
        <v>24488</v>
      </c>
      <c r="Z268" s="518" t="s">
        <v>275</v>
      </c>
      <c r="AA268" s="518" t="s">
        <v>6396</v>
      </c>
      <c r="AB268" s="546"/>
    </row>
    <row r="269" spans="1:31" s="519" customFormat="1" ht="48">
      <c r="A269" s="454">
        <v>45310</v>
      </c>
      <c r="B269" s="513" t="s">
        <v>6537</v>
      </c>
      <c r="C269" s="528">
        <v>2</v>
      </c>
      <c r="D269" s="532" t="s">
        <v>49</v>
      </c>
      <c r="E269" s="550" t="s">
        <v>3903</v>
      </c>
      <c r="F269" s="532" t="s">
        <v>6636</v>
      </c>
      <c r="G269" s="541">
        <v>35500</v>
      </c>
      <c r="H269" s="541"/>
      <c r="I269" s="532" t="s">
        <v>52</v>
      </c>
      <c r="J269" s="551" t="s">
        <v>3903</v>
      </c>
      <c r="K269" s="547">
        <v>30000</v>
      </c>
      <c r="L269" s="551" t="s">
        <v>3903</v>
      </c>
      <c r="M269" s="547">
        <v>30000</v>
      </c>
      <c r="N269" s="541" t="s">
        <v>5872</v>
      </c>
      <c r="O269" s="541"/>
      <c r="P269" s="528" t="s">
        <v>6618</v>
      </c>
      <c r="Q269" s="542">
        <v>1</v>
      </c>
      <c r="R269" s="543" t="s">
        <v>101</v>
      </c>
      <c r="S269" s="544">
        <v>30000</v>
      </c>
      <c r="T269" s="330">
        <v>30000</v>
      </c>
      <c r="U269" s="330">
        <v>0</v>
      </c>
      <c r="V269" s="330">
        <f t="shared" si="118"/>
        <v>30000</v>
      </c>
      <c r="W269" s="552" t="s">
        <v>6637</v>
      </c>
      <c r="X269" s="549">
        <v>24495</v>
      </c>
      <c r="Y269" s="545">
        <v>24497</v>
      </c>
      <c r="Z269" s="518" t="s">
        <v>6638</v>
      </c>
      <c r="AA269" s="545" t="s">
        <v>2191</v>
      </c>
      <c r="AB269" s="546"/>
    </row>
    <row r="270" spans="1:31" s="519" customFormat="1" ht="48">
      <c r="A270" s="454">
        <v>45310</v>
      </c>
      <c r="B270" s="527" t="s">
        <v>6540</v>
      </c>
      <c r="C270" s="528">
        <v>2</v>
      </c>
      <c r="D270" s="532" t="s">
        <v>49</v>
      </c>
      <c r="E270" s="550" t="s">
        <v>3903</v>
      </c>
      <c r="F270" s="532" t="s">
        <v>6633</v>
      </c>
      <c r="G270" s="541">
        <v>32800</v>
      </c>
      <c r="H270" s="541"/>
      <c r="I270" s="532" t="s">
        <v>52</v>
      </c>
      <c r="J270" s="551" t="s">
        <v>3903</v>
      </c>
      <c r="K270" s="547">
        <v>30000</v>
      </c>
      <c r="L270" s="551" t="s">
        <v>3903</v>
      </c>
      <c r="M270" s="547">
        <v>30000</v>
      </c>
      <c r="N270" s="541" t="s">
        <v>5872</v>
      </c>
      <c r="O270" s="541"/>
      <c r="P270" s="528" t="s">
        <v>6626</v>
      </c>
      <c r="Q270" s="542">
        <v>1</v>
      </c>
      <c r="R270" s="543" t="s">
        <v>101</v>
      </c>
      <c r="S270" s="544">
        <v>30000</v>
      </c>
      <c r="T270" s="330">
        <v>30000</v>
      </c>
      <c r="U270" s="330">
        <v>0</v>
      </c>
      <c r="V270" s="330">
        <f t="shared" ref="V270:V276" si="119">T270+U270</f>
        <v>30000</v>
      </c>
      <c r="W270" s="552" t="s">
        <v>6634</v>
      </c>
      <c r="X270" s="549">
        <v>24495</v>
      </c>
      <c r="Y270" s="545">
        <v>24497</v>
      </c>
      <c r="Z270" s="518" t="s">
        <v>6635</v>
      </c>
      <c r="AA270" s="545" t="s">
        <v>2191</v>
      </c>
      <c r="AB270" s="546"/>
    </row>
    <row r="271" spans="1:31" ht="48">
      <c r="A271" s="454">
        <v>45309</v>
      </c>
      <c r="B271" s="318" t="s">
        <v>6541</v>
      </c>
      <c r="C271" s="319">
        <v>6</v>
      </c>
      <c r="D271" s="320" t="s">
        <v>112</v>
      </c>
      <c r="E271" s="321" t="s">
        <v>197</v>
      </c>
      <c r="F271" s="320" t="s">
        <v>6609</v>
      </c>
      <c r="G271" s="322">
        <v>10700</v>
      </c>
      <c r="H271" s="322">
        <v>20</v>
      </c>
      <c r="I271" s="320" t="s">
        <v>52</v>
      </c>
      <c r="J271" s="323" t="s">
        <v>197</v>
      </c>
      <c r="K271" s="123">
        <v>9095</v>
      </c>
      <c r="L271" s="323" t="s">
        <v>197</v>
      </c>
      <c r="M271" s="123">
        <v>9095</v>
      </c>
      <c r="N271" s="322" t="s">
        <v>5872</v>
      </c>
      <c r="O271" s="322"/>
      <c r="P271" s="319" t="s">
        <v>6565</v>
      </c>
      <c r="Q271" s="326">
        <v>500</v>
      </c>
      <c r="R271" s="327" t="s">
        <v>88</v>
      </c>
      <c r="S271" s="328">
        <v>17</v>
      </c>
      <c r="T271" s="329">
        <v>8500</v>
      </c>
      <c r="U271" s="330">
        <f t="shared" ref="U271:U276" si="120">T271*7/100</f>
        <v>595</v>
      </c>
      <c r="V271" s="330">
        <f t="shared" si="119"/>
        <v>9095</v>
      </c>
      <c r="W271" s="342" t="s">
        <v>6610</v>
      </c>
      <c r="X271" s="332">
        <v>24494</v>
      </c>
      <c r="Y271" s="333">
        <v>24496</v>
      </c>
      <c r="Z271" s="113" t="s">
        <v>6611</v>
      </c>
      <c r="AA271" s="334" t="s">
        <v>4689</v>
      </c>
      <c r="AB271" s="335"/>
      <c r="AC271" s="5"/>
      <c r="AD271" s="5"/>
      <c r="AE271" s="5"/>
    </row>
    <row r="272" spans="1:31" ht="48">
      <c r="A272" s="454">
        <v>45309</v>
      </c>
      <c r="B272" s="318" t="s">
        <v>6542</v>
      </c>
      <c r="C272" s="319">
        <v>6</v>
      </c>
      <c r="D272" s="320" t="s">
        <v>112</v>
      </c>
      <c r="E272" s="321" t="s">
        <v>5984</v>
      </c>
      <c r="F272" s="320" t="s">
        <v>6630</v>
      </c>
      <c r="G272" s="322">
        <v>11770</v>
      </c>
      <c r="H272" s="322">
        <v>55</v>
      </c>
      <c r="I272" s="320" t="s">
        <v>52</v>
      </c>
      <c r="J272" s="323" t="s">
        <v>5984</v>
      </c>
      <c r="K272" s="123">
        <v>11770</v>
      </c>
      <c r="L272" s="323" t="s">
        <v>5984</v>
      </c>
      <c r="M272" s="123">
        <v>11770</v>
      </c>
      <c r="N272" s="322" t="s">
        <v>5872</v>
      </c>
      <c r="O272" s="322"/>
      <c r="P272" s="319" t="s">
        <v>6631</v>
      </c>
      <c r="Q272" s="326">
        <v>200</v>
      </c>
      <c r="R272" s="327" t="s">
        <v>206</v>
      </c>
      <c r="S272" s="328">
        <v>55</v>
      </c>
      <c r="T272" s="329">
        <v>11000</v>
      </c>
      <c r="U272" s="330">
        <f t="shared" si="120"/>
        <v>770</v>
      </c>
      <c r="V272" s="330">
        <f t="shared" si="119"/>
        <v>11770</v>
      </c>
      <c r="W272" s="342" t="s">
        <v>6632</v>
      </c>
      <c r="X272" s="332">
        <v>24497</v>
      </c>
      <c r="Y272" s="333"/>
      <c r="Z272" s="333"/>
      <c r="AA272" s="334"/>
      <c r="AB272" s="335"/>
      <c r="AC272" s="5"/>
      <c r="AD272" s="5"/>
      <c r="AE272" s="5"/>
    </row>
    <row r="273" spans="1:31">
      <c r="A273" s="454">
        <v>45314</v>
      </c>
      <c r="B273" s="318" t="s">
        <v>6543</v>
      </c>
      <c r="C273" s="319">
        <v>5</v>
      </c>
      <c r="D273" s="320" t="s">
        <v>60</v>
      </c>
      <c r="E273" s="321" t="s">
        <v>4194</v>
      </c>
      <c r="F273" s="320" t="s">
        <v>6571</v>
      </c>
      <c r="G273" s="322">
        <v>679.45</v>
      </c>
      <c r="H273" s="322"/>
      <c r="I273" s="320" t="s">
        <v>52</v>
      </c>
      <c r="J273" s="323"/>
      <c r="K273" s="123"/>
      <c r="L273" s="323"/>
      <c r="M273" s="325"/>
      <c r="N273" s="322"/>
      <c r="O273" s="322"/>
      <c r="P273" s="319"/>
      <c r="Q273" s="326">
        <v>3</v>
      </c>
      <c r="R273" s="327" t="s">
        <v>101</v>
      </c>
      <c r="S273" s="328"/>
      <c r="T273" s="329">
        <v>610</v>
      </c>
      <c r="U273" s="330">
        <f t="shared" si="120"/>
        <v>42.7</v>
      </c>
      <c r="V273" s="330">
        <f t="shared" si="119"/>
        <v>652.70000000000005</v>
      </c>
      <c r="W273" s="342" t="s">
        <v>6629</v>
      </c>
      <c r="X273" s="332">
        <v>24503</v>
      </c>
      <c r="Y273" s="333"/>
      <c r="Z273" s="333"/>
      <c r="AA273" s="334"/>
      <c r="AB273" s="335"/>
      <c r="AC273" s="5"/>
      <c r="AD273" s="5"/>
      <c r="AE273" s="5"/>
    </row>
    <row r="274" spans="1:31">
      <c r="A274" s="454">
        <v>45314</v>
      </c>
      <c r="B274" s="318" t="s">
        <v>6544</v>
      </c>
      <c r="C274" s="14" t="s">
        <v>275</v>
      </c>
      <c r="D274" s="320" t="s">
        <v>31</v>
      </c>
      <c r="E274" s="321" t="s">
        <v>1823</v>
      </c>
      <c r="F274" s="320" t="s">
        <v>6561</v>
      </c>
      <c r="G274" s="322">
        <v>4400</v>
      </c>
      <c r="H274" s="322"/>
      <c r="I274" s="320" t="s">
        <v>275</v>
      </c>
      <c r="J274" s="358" t="s">
        <v>1823</v>
      </c>
      <c r="K274" s="123">
        <v>4400</v>
      </c>
      <c r="L274" s="358" t="s">
        <v>1823</v>
      </c>
      <c r="M274" s="123">
        <v>4400</v>
      </c>
      <c r="N274" s="322" t="s">
        <v>5872</v>
      </c>
      <c r="O274" s="322"/>
      <c r="P274" s="319"/>
      <c r="Q274" s="326">
        <v>2</v>
      </c>
      <c r="R274" s="327" t="s">
        <v>1099</v>
      </c>
      <c r="S274" s="328">
        <v>2200</v>
      </c>
      <c r="T274" s="329">
        <v>4400</v>
      </c>
      <c r="U274" s="330">
        <v>0</v>
      </c>
      <c r="V274" s="330">
        <f t="shared" si="119"/>
        <v>4400</v>
      </c>
      <c r="W274" s="331" t="s">
        <v>275</v>
      </c>
      <c r="X274" s="332">
        <v>24491</v>
      </c>
      <c r="Y274" s="333">
        <v>24491</v>
      </c>
      <c r="Z274" s="333" t="s">
        <v>275</v>
      </c>
      <c r="AA274" s="334"/>
      <c r="AB274" s="335"/>
      <c r="AC274" s="5"/>
      <c r="AD274" s="5"/>
      <c r="AE274" s="5"/>
    </row>
    <row r="275" spans="1:31" ht="29.25" customHeight="1">
      <c r="A275" s="454">
        <v>45314</v>
      </c>
      <c r="B275" s="318" t="s">
        <v>6545</v>
      </c>
      <c r="C275" s="319">
        <v>6</v>
      </c>
      <c r="D275" s="336" t="s">
        <v>147</v>
      </c>
      <c r="E275" s="337" t="s">
        <v>620</v>
      </c>
      <c r="F275" s="336" t="s">
        <v>6575</v>
      </c>
      <c r="G275" s="322">
        <v>118621.47</v>
      </c>
      <c r="H275" s="322"/>
      <c r="I275" s="336" t="s">
        <v>52</v>
      </c>
      <c r="J275" s="340" t="s">
        <v>620</v>
      </c>
      <c r="K275" s="123">
        <v>110861.19</v>
      </c>
      <c r="L275" s="340" t="s">
        <v>620</v>
      </c>
      <c r="M275" s="123">
        <v>110861.19</v>
      </c>
      <c r="N275" s="322" t="s">
        <v>5872</v>
      </c>
      <c r="O275" s="322"/>
      <c r="P275" s="339" t="s">
        <v>6124</v>
      </c>
      <c r="Q275" s="326">
        <v>25</v>
      </c>
      <c r="R275" s="338" t="s">
        <v>101</v>
      </c>
      <c r="S275" s="328"/>
      <c r="T275" s="329">
        <v>110861.19</v>
      </c>
      <c r="U275" s="330">
        <v>0</v>
      </c>
      <c r="V275" s="330">
        <f t="shared" si="119"/>
        <v>110861.19</v>
      </c>
      <c r="W275" s="342" t="s">
        <v>6576</v>
      </c>
      <c r="X275" s="332">
        <v>24431</v>
      </c>
      <c r="Y275" s="361" t="s">
        <v>6612</v>
      </c>
      <c r="Z275" s="132" t="s">
        <v>6613</v>
      </c>
      <c r="AA275" s="334" t="s">
        <v>6614</v>
      </c>
      <c r="AB275" s="335"/>
      <c r="AC275" s="5"/>
      <c r="AD275" s="5"/>
      <c r="AE275" s="5"/>
    </row>
    <row r="276" spans="1:31">
      <c r="A276" s="454">
        <v>45315</v>
      </c>
      <c r="B276" s="318" t="s">
        <v>6546</v>
      </c>
      <c r="C276" s="14" t="s">
        <v>275</v>
      </c>
      <c r="D276" s="320" t="s">
        <v>147</v>
      </c>
      <c r="E276" s="321" t="s">
        <v>436</v>
      </c>
      <c r="F276" s="320" t="s">
        <v>437</v>
      </c>
      <c r="G276" s="322">
        <v>449.4</v>
      </c>
      <c r="H276" s="322"/>
      <c r="I276" s="320" t="s">
        <v>275</v>
      </c>
      <c r="J276" s="323" t="s">
        <v>436</v>
      </c>
      <c r="K276" s="123">
        <v>449.4</v>
      </c>
      <c r="L276" s="323" t="s">
        <v>436</v>
      </c>
      <c r="M276" s="123">
        <v>449.4</v>
      </c>
      <c r="N276" s="322" t="s">
        <v>5872</v>
      </c>
      <c r="O276" s="322"/>
      <c r="P276" s="319"/>
      <c r="Q276" s="326">
        <v>2</v>
      </c>
      <c r="R276" s="327" t="s">
        <v>101</v>
      </c>
      <c r="S276" s="328"/>
      <c r="T276" s="329">
        <v>420</v>
      </c>
      <c r="U276" s="330">
        <f t="shared" si="120"/>
        <v>29.4</v>
      </c>
      <c r="V276" s="330">
        <f t="shared" si="119"/>
        <v>449.4</v>
      </c>
      <c r="W276" s="331" t="s">
        <v>275</v>
      </c>
      <c r="X276" s="332">
        <v>24495</v>
      </c>
      <c r="Y276" s="333">
        <v>24495</v>
      </c>
      <c r="Z276" s="333" t="s">
        <v>275</v>
      </c>
      <c r="AA276" s="334"/>
      <c r="AB276" s="335"/>
      <c r="AC276" s="5"/>
      <c r="AD276" s="5"/>
      <c r="AE276" s="5"/>
    </row>
    <row r="277" spans="1:31">
      <c r="A277" s="454">
        <v>45315</v>
      </c>
      <c r="B277" s="318" t="s">
        <v>6547</v>
      </c>
      <c r="C277" s="14" t="s">
        <v>275</v>
      </c>
      <c r="D277" s="320" t="s">
        <v>147</v>
      </c>
      <c r="E277" s="321" t="s">
        <v>4854</v>
      </c>
      <c r="F277" s="320" t="s">
        <v>6548</v>
      </c>
      <c r="G277" s="322">
        <v>63986</v>
      </c>
      <c r="H277" s="322"/>
      <c r="I277" s="320" t="s">
        <v>4498</v>
      </c>
      <c r="J277" s="323" t="s">
        <v>4854</v>
      </c>
      <c r="K277" s="123">
        <v>63986</v>
      </c>
      <c r="L277" s="323" t="s">
        <v>4854</v>
      </c>
      <c r="M277" s="123">
        <v>63986</v>
      </c>
      <c r="N277" s="322" t="s">
        <v>5872</v>
      </c>
      <c r="O277" s="322"/>
      <c r="P277" s="319"/>
      <c r="Q277" s="326">
        <v>12</v>
      </c>
      <c r="R277" s="327" t="s">
        <v>101</v>
      </c>
      <c r="S277" s="328"/>
      <c r="T277" s="329">
        <v>59800</v>
      </c>
      <c r="U277" s="330">
        <f t="shared" si="117"/>
        <v>4186</v>
      </c>
      <c r="V277" s="330">
        <f t="shared" si="118"/>
        <v>63986</v>
      </c>
      <c r="W277" s="331" t="s">
        <v>275</v>
      </c>
      <c r="X277" s="332">
        <v>24490</v>
      </c>
      <c r="Y277" s="333">
        <v>24490</v>
      </c>
      <c r="Z277" s="333" t="s">
        <v>275</v>
      </c>
      <c r="AA277" s="334"/>
      <c r="AB277" s="335"/>
      <c r="AC277" s="5"/>
      <c r="AD277" s="5"/>
      <c r="AE277" s="5"/>
    </row>
    <row r="278" spans="1:31">
      <c r="A278" s="453">
        <v>45316</v>
      </c>
      <c r="B278" s="101" t="s">
        <v>6579</v>
      </c>
      <c r="C278" s="67">
        <v>2</v>
      </c>
      <c r="D278" s="14" t="s">
        <v>60</v>
      </c>
      <c r="E278" s="15" t="s">
        <v>50</v>
      </c>
      <c r="F278" s="14" t="s">
        <v>6572</v>
      </c>
      <c r="G278" s="16">
        <v>6420</v>
      </c>
      <c r="H278" s="16">
        <v>12</v>
      </c>
      <c r="I278" s="14" t="s">
        <v>52</v>
      </c>
      <c r="J278" s="18" t="s">
        <v>50</v>
      </c>
      <c r="K278" s="123">
        <v>5350</v>
      </c>
      <c r="L278" s="18" t="s">
        <v>50</v>
      </c>
      <c r="M278" s="123">
        <v>5350</v>
      </c>
      <c r="N278" s="16" t="s">
        <v>5872</v>
      </c>
      <c r="O278" s="16"/>
      <c r="P278" s="67"/>
      <c r="Q278" s="106">
        <v>500</v>
      </c>
      <c r="R278" s="107" t="s">
        <v>80</v>
      </c>
      <c r="S278" s="20">
        <v>10</v>
      </c>
      <c r="T278" s="66">
        <v>5000</v>
      </c>
      <c r="U278" s="108">
        <f t="shared" ref="U278" si="121">T278*7/100</f>
        <v>350</v>
      </c>
      <c r="V278" s="108">
        <f t="shared" ref="V278" si="122">T278+U278</f>
        <v>5350</v>
      </c>
      <c r="W278" s="50" t="s">
        <v>6573</v>
      </c>
      <c r="X278" s="275">
        <v>24497</v>
      </c>
      <c r="Y278" s="113">
        <v>24498</v>
      </c>
      <c r="Z278" s="113" t="s">
        <v>6574</v>
      </c>
      <c r="AA278" s="114" t="s">
        <v>6204</v>
      </c>
      <c r="AB278" s="3"/>
      <c r="AC278" s="5"/>
      <c r="AD278" s="5"/>
      <c r="AE278" s="5"/>
    </row>
    <row r="279" spans="1:31" ht="33" customHeight="1">
      <c r="A279" s="458">
        <v>45316</v>
      </c>
      <c r="B279" s="344" t="s">
        <v>6580</v>
      </c>
      <c r="C279" s="339">
        <v>4</v>
      </c>
      <c r="D279" s="336" t="s">
        <v>60</v>
      </c>
      <c r="E279" s="337" t="s">
        <v>6602</v>
      </c>
      <c r="F279" s="336" t="s">
        <v>6588</v>
      </c>
      <c r="G279" s="345">
        <v>4547.5</v>
      </c>
      <c r="H279" s="345">
        <v>85</v>
      </c>
      <c r="I279" s="336" t="s">
        <v>52</v>
      </c>
      <c r="J279" s="360" t="s">
        <v>6602</v>
      </c>
      <c r="K279" s="123">
        <v>4280</v>
      </c>
      <c r="L279" s="360" t="s">
        <v>6602</v>
      </c>
      <c r="M279" s="123">
        <v>4280</v>
      </c>
      <c r="N279" s="345" t="s">
        <v>5872</v>
      </c>
      <c r="O279" s="345"/>
      <c r="P279" s="339"/>
      <c r="Q279" s="347">
        <v>50</v>
      </c>
      <c r="R279" s="338" t="s">
        <v>1289</v>
      </c>
      <c r="S279" s="348">
        <v>80</v>
      </c>
      <c r="T279" s="349">
        <v>4000</v>
      </c>
      <c r="U279" s="350">
        <f t="shared" ref="U279:U286" si="123">T279*7/100</f>
        <v>280</v>
      </c>
      <c r="V279" s="350">
        <f t="shared" ref="V279:V286" si="124">T279+U279</f>
        <v>4280</v>
      </c>
      <c r="W279" s="342" t="s">
        <v>6603</v>
      </c>
      <c r="X279" s="343">
        <v>24503</v>
      </c>
      <c r="Y279" s="351"/>
      <c r="Z279" s="351"/>
      <c r="AA279" s="352"/>
      <c r="AB279" s="341"/>
      <c r="AC279" s="5"/>
      <c r="AD279" s="5"/>
      <c r="AE279" s="5"/>
    </row>
    <row r="280" spans="1:31" ht="30" customHeight="1">
      <c r="A280" s="458">
        <v>45316</v>
      </c>
      <c r="B280" s="344" t="s">
        <v>6580</v>
      </c>
      <c r="C280" s="339">
        <v>4</v>
      </c>
      <c r="D280" s="336" t="s">
        <v>60</v>
      </c>
      <c r="E280" s="337" t="s">
        <v>6602</v>
      </c>
      <c r="F280" s="336" t="s">
        <v>6589</v>
      </c>
      <c r="G280" s="345">
        <v>22737.5</v>
      </c>
      <c r="H280" s="345">
        <v>425</v>
      </c>
      <c r="I280" s="336" t="s">
        <v>52</v>
      </c>
      <c r="J280" s="360" t="s">
        <v>6602</v>
      </c>
      <c r="K280" s="123">
        <v>21400</v>
      </c>
      <c r="L280" s="360" t="s">
        <v>6602</v>
      </c>
      <c r="M280" s="123">
        <v>21400</v>
      </c>
      <c r="N280" s="345" t="s">
        <v>5872</v>
      </c>
      <c r="O280" s="345"/>
      <c r="P280" s="339"/>
      <c r="Q280" s="347">
        <v>50</v>
      </c>
      <c r="R280" s="338" t="s">
        <v>1289</v>
      </c>
      <c r="S280" s="348">
        <v>400</v>
      </c>
      <c r="T280" s="349">
        <v>20000</v>
      </c>
      <c r="U280" s="350">
        <f t="shared" ref="U280" si="125">T280*7/100</f>
        <v>1400</v>
      </c>
      <c r="V280" s="350">
        <f t="shared" ref="V280" si="126">T280+U280</f>
        <v>21400</v>
      </c>
      <c r="W280" s="342" t="s">
        <v>6603</v>
      </c>
      <c r="X280" s="343">
        <v>24503</v>
      </c>
      <c r="Y280" s="351"/>
      <c r="Z280" s="351"/>
      <c r="AA280" s="352"/>
      <c r="AB280" s="341"/>
      <c r="AC280" s="5"/>
      <c r="AD280" s="5"/>
      <c r="AE280" s="5"/>
    </row>
    <row r="281" spans="1:31">
      <c r="A281" s="458">
        <v>45316</v>
      </c>
      <c r="B281" s="344" t="s">
        <v>6581</v>
      </c>
      <c r="C281" s="339">
        <v>6</v>
      </c>
      <c r="D281" s="336" t="s">
        <v>147</v>
      </c>
      <c r="E281" s="337" t="s">
        <v>620</v>
      </c>
      <c r="F281" s="336" t="s">
        <v>1208</v>
      </c>
      <c r="G281" s="345">
        <v>181164.38</v>
      </c>
      <c r="H281" s="345"/>
      <c r="I281" s="336" t="s">
        <v>52</v>
      </c>
      <c r="J281" s="340" t="s">
        <v>620</v>
      </c>
      <c r="K281" s="123">
        <v>169312.5</v>
      </c>
      <c r="L281" s="340" t="s">
        <v>620</v>
      </c>
      <c r="M281" s="123">
        <v>169312.5</v>
      </c>
      <c r="N281" s="345" t="s">
        <v>5872</v>
      </c>
      <c r="O281" s="345"/>
      <c r="P281" s="339" t="s">
        <v>6583</v>
      </c>
      <c r="Q281" s="347">
        <v>4</v>
      </c>
      <c r="R281" s="338" t="s">
        <v>101</v>
      </c>
      <c r="S281" s="348"/>
      <c r="T281" s="349">
        <v>169312.5</v>
      </c>
      <c r="U281" s="350">
        <v>0</v>
      </c>
      <c r="V281" s="350">
        <f t="shared" si="124"/>
        <v>169312.5</v>
      </c>
      <c r="W281" s="342" t="s">
        <v>6639</v>
      </c>
      <c r="X281" s="343">
        <v>24502</v>
      </c>
      <c r="Y281" s="351">
        <v>24539</v>
      </c>
      <c r="Z281" s="113" t="s">
        <v>6960</v>
      </c>
      <c r="AA281" s="114" t="s">
        <v>6961</v>
      </c>
      <c r="AB281" s="341"/>
      <c r="AC281" s="5"/>
      <c r="AD281" s="5"/>
      <c r="AE281" s="5"/>
    </row>
    <row r="282" spans="1:31" ht="35.25" customHeight="1">
      <c r="A282" s="460">
        <v>45320</v>
      </c>
      <c r="B282" s="412" t="s">
        <v>6870</v>
      </c>
      <c r="C282" s="413">
        <v>2</v>
      </c>
      <c r="D282" s="336" t="s">
        <v>60</v>
      </c>
      <c r="E282" s="408" t="s">
        <v>6871</v>
      </c>
      <c r="F282" s="407" t="s">
        <v>6872</v>
      </c>
      <c r="G282" s="414">
        <v>462240</v>
      </c>
      <c r="H282" s="414">
        <v>108</v>
      </c>
      <c r="I282" s="336" t="s">
        <v>52</v>
      </c>
      <c r="J282" s="18" t="s">
        <v>6873</v>
      </c>
      <c r="K282" s="123">
        <v>380920</v>
      </c>
      <c r="L282" s="18" t="s">
        <v>6873</v>
      </c>
      <c r="M282" s="123">
        <v>380920</v>
      </c>
      <c r="N282" s="345" t="s">
        <v>5872</v>
      </c>
      <c r="O282" s="414"/>
      <c r="P282" s="67" t="s">
        <v>6583</v>
      </c>
      <c r="Q282" s="417">
        <v>4000</v>
      </c>
      <c r="R282" s="107" t="s">
        <v>63</v>
      </c>
      <c r="S282" s="419">
        <v>89</v>
      </c>
      <c r="T282" s="420">
        <v>356000</v>
      </c>
      <c r="U282" s="421">
        <f>T282*7/100</f>
        <v>24920</v>
      </c>
      <c r="V282" s="421">
        <f>T282+U282</f>
        <v>380920</v>
      </c>
      <c r="W282" s="50" t="s">
        <v>6874</v>
      </c>
      <c r="X282" s="423">
        <v>24511</v>
      </c>
      <c r="Y282" s="410">
        <v>24516</v>
      </c>
      <c r="Z282" s="113" t="s">
        <v>6875</v>
      </c>
      <c r="AA282" s="114" t="s">
        <v>6876</v>
      </c>
      <c r="AB282" s="424"/>
      <c r="AC282" s="5"/>
      <c r="AD282" s="5"/>
      <c r="AE282" s="5"/>
    </row>
    <row r="283" spans="1:31" ht="30" customHeight="1">
      <c r="A283" s="458">
        <v>45321</v>
      </c>
      <c r="B283" s="344" t="s">
        <v>6582</v>
      </c>
      <c r="C283" s="14" t="s">
        <v>275</v>
      </c>
      <c r="D283" s="336" t="s">
        <v>112</v>
      </c>
      <c r="E283" s="337" t="s">
        <v>347</v>
      </c>
      <c r="F283" s="336" t="s">
        <v>6592</v>
      </c>
      <c r="G283" s="345">
        <v>2782</v>
      </c>
      <c r="H283" s="345"/>
      <c r="I283" s="336" t="s">
        <v>275</v>
      </c>
      <c r="J283" s="340" t="s">
        <v>347</v>
      </c>
      <c r="K283" s="123">
        <v>2782</v>
      </c>
      <c r="L283" s="340" t="s">
        <v>347</v>
      </c>
      <c r="M283" s="123">
        <v>2782</v>
      </c>
      <c r="N283" s="345" t="s">
        <v>5872</v>
      </c>
      <c r="O283" s="345"/>
      <c r="P283" s="339"/>
      <c r="Q283" s="347">
        <v>1</v>
      </c>
      <c r="R283" s="338" t="s">
        <v>101</v>
      </c>
      <c r="S283" s="348"/>
      <c r="T283" s="349">
        <v>2600</v>
      </c>
      <c r="U283" s="350">
        <f t="shared" si="123"/>
        <v>182</v>
      </c>
      <c r="V283" s="350">
        <f t="shared" si="124"/>
        <v>2782</v>
      </c>
      <c r="W283" s="342" t="s">
        <v>275</v>
      </c>
      <c r="X283" s="343">
        <v>24496</v>
      </c>
      <c r="Y283" s="351">
        <v>24496</v>
      </c>
      <c r="Z283" s="351" t="s">
        <v>275</v>
      </c>
      <c r="AA283" s="352"/>
      <c r="AB283" s="341"/>
      <c r="AC283" s="5"/>
      <c r="AD283" s="5"/>
      <c r="AE283" s="5"/>
    </row>
    <row r="284" spans="1:31" ht="31.5" customHeight="1">
      <c r="A284" s="458">
        <v>45321</v>
      </c>
      <c r="B284" s="344" t="s">
        <v>6615</v>
      </c>
      <c r="C284" s="339">
        <v>6</v>
      </c>
      <c r="D284" s="336" t="s">
        <v>112</v>
      </c>
      <c r="E284" s="337" t="s">
        <v>5984</v>
      </c>
      <c r="F284" s="336" t="s">
        <v>4212</v>
      </c>
      <c r="G284" s="345">
        <v>8239</v>
      </c>
      <c r="H284" s="345">
        <v>3.5</v>
      </c>
      <c r="I284" s="336" t="s">
        <v>52</v>
      </c>
      <c r="J284" s="340" t="s">
        <v>5984</v>
      </c>
      <c r="K284" s="123">
        <v>8239</v>
      </c>
      <c r="L284" s="340" t="s">
        <v>5984</v>
      </c>
      <c r="M284" s="123">
        <v>8239</v>
      </c>
      <c r="N284" s="345" t="s">
        <v>5872</v>
      </c>
      <c r="O284" s="345"/>
      <c r="P284" s="339" t="s">
        <v>6619</v>
      </c>
      <c r="Q284" s="347">
        <v>2200</v>
      </c>
      <c r="R284" s="338" t="s">
        <v>58</v>
      </c>
      <c r="S284" s="348">
        <v>3.5</v>
      </c>
      <c r="T284" s="349">
        <v>7700</v>
      </c>
      <c r="U284" s="350">
        <f t="shared" si="123"/>
        <v>539</v>
      </c>
      <c r="V284" s="350">
        <f t="shared" si="124"/>
        <v>8239</v>
      </c>
      <c r="W284" s="342" t="s">
        <v>6640</v>
      </c>
      <c r="X284" s="343">
        <v>24503</v>
      </c>
      <c r="Y284" s="351">
        <v>24510</v>
      </c>
      <c r="Z284" s="113" t="s">
        <v>6962</v>
      </c>
      <c r="AA284" s="114" t="s">
        <v>2310</v>
      </c>
      <c r="AB284" s="341"/>
      <c r="AC284" s="5"/>
      <c r="AD284" s="5"/>
      <c r="AE284" s="5"/>
    </row>
    <row r="285" spans="1:31" ht="48">
      <c r="A285" s="458">
        <v>45321</v>
      </c>
      <c r="B285" s="344" t="s">
        <v>6616</v>
      </c>
      <c r="C285" s="339">
        <v>6</v>
      </c>
      <c r="D285" s="336" t="s">
        <v>112</v>
      </c>
      <c r="E285" s="337" t="s">
        <v>197</v>
      </c>
      <c r="F285" s="336" t="s">
        <v>6617</v>
      </c>
      <c r="G285" s="345">
        <v>21400</v>
      </c>
      <c r="H285" s="345">
        <v>2</v>
      </c>
      <c r="I285" s="336" t="s">
        <v>52</v>
      </c>
      <c r="J285" s="340" t="s">
        <v>197</v>
      </c>
      <c r="K285" s="123">
        <v>21400</v>
      </c>
      <c r="L285" s="340" t="s">
        <v>197</v>
      </c>
      <c r="M285" s="123">
        <v>21400</v>
      </c>
      <c r="N285" s="345" t="s">
        <v>5872</v>
      </c>
      <c r="O285" s="345"/>
      <c r="P285" s="339" t="s">
        <v>6618</v>
      </c>
      <c r="Q285" s="347">
        <v>10000</v>
      </c>
      <c r="R285" s="338" t="s">
        <v>58</v>
      </c>
      <c r="S285" s="348">
        <v>2</v>
      </c>
      <c r="T285" s="349">
        <v>20000</v>
      </c>
      <c r="U285" s="350">
        <f t="shared" si="123"/>
        <v>1400</v>
      </c>
      <c r="V285" s="350">
        <f t="shared" si="124"/>
        <v>21400</v>
      </c>
      <c r="W285" s="342" t="s">
        <v>6576</v>
      </c>
      <c r="X285" s="343">
        <v>24503</v>
      </c>
      <c r="Y285" s="351">
        <v>24511</v>
      </c>
      <c r="Z285" s="113" t="s">
        <v>6963</v>
      </c>
      <c r="AA285" s="114" t="s">
        <v>6964</v>
      </c>
      <c r="AB285" s="341"/>
      <c r="AC285" s="5"/>
      <c r="AD285" s="5"/>
      <c r="AE285" s="5"/>
    </row>
    <row r="286" spans="1:31">
      <c r="A286" s="458">
        <v>45321</v>
      </c>
      <c r="B286" s="344" t="s">
        <v>6620</v>
      </c>
      <c r="C286" s="339">
        <v>6</v>
      </c>
      <c r="D286" s="336" t="s">
        <v>112</v>
      </c>
      <c r="E286" s="15" t="s">
        <v>6966</v>
      </c>
      <c r="F286" s="336" t="s">
        <v>6621</v>
      </c>
      <c r="G286" s="345">
        <v>50290</v>
      </c>
      <c r="H286" s="345">
        <v>47</v>
      </c>
      <c r="I286" s="336" t="s">
        <v>52</v>
      </c>
      <c r="J286" s="18" t="s">
        <v>6965</v>
      </c>
      <c r="K286" s="123">
        <v>42800</v>
      </c>
      <c r="L286" s="30" t="s">
        <v>6966</v>
      </c>
      <c r="M286" s="346">
        <v>42800</v>
      </c>
      <c r="N286" s="16" t="s">
        <v>6967</v>
      </c>
      <c r="O286" s="345"/>
      <c r="P286" s="339" t="s">
        <v>6622</v>
      </c>
      <c r="Q286" s="347">
        <v>1000</v>
      </c>
      <c r="R286" s="338" t="s">
        <v>206</v>
      </c>
      <c r="S286" s="348">
        <v>40</v>
      </c>
      <c r="T286" s="349">
        <v>40000</v>
      </c>
      <c r="U286" s="350">
        <f t="shared" si="123"/>
        <v>2800</v>
      </c>
      <c r="V286" s="350">
        <f t="shared" si="124"/>
        <v>42800</v>
      </c>
      <c r="W286" s="447" t="s">
        <v>6968</v>
      </c>
      <c r="X286" s="343">
        <v>24508</v>
      </c>
      <c r="Y286" s="113" t="s">
        <v>6969</v>
      </c>
      <c r="Z286" s="113" t="s">
        <v>6970</v>
      </c>
      <c r="AA286" s="114" t="s">
        <v>5952</v>
      </c>
      <c r="AB286" s="341"/>
      <c r="AC286" s="5"/>
      <c r="AD286" s="5"/>
      <c r="AE286" s="5"/>
    </row>
    <row r="287" spans="1:31">
      <c r="A287" s="454">
        <v>45321</v>
      </c>
      <c r="B287" s="318" t="s">
        <v>6623</v>
      </c>
      <c r="C287" s="319">
        <v>6</v>
      </c>
      <c r="D287" s="320" t="s">
        <v>147</v>
      </c>
      <c r="E287" s="15" t="s">
        <v>6971</v>
      </c>
      <c r="F287" s="320" t="s">
        <v>6624</v>
      </c>
      <c r="G287" s="322"/>
      <c r="H287" s="322">
        <v>7.4999999999999997E-2</v>
      </c>
      <c r="I287" s="336" t="s">
        <v>52</v>
      </c>
      <c r="J287" s="18" t="s">
        <v>6972</v>
      </c>
      <c r="K287" s="123">
        <v>7.4999999999999997E-2</v>
      </c>
      <c r="L287" s="30" t="s">
        <v>6973</v>
      </c>
      <c r="M287" s="325">
        <v>750</v>
      </c>
      <c r="N287" s="345" t="s">
        <v>5872</v>
      </c>
      <c r="O287" s="322"/>
      <c r="P287" s="319" t="s">
        <v>6618</v>
      </c>
      <c r="Q287" s="326">
        <v>10000</v>
      </c>
      <c r="R287" s="327" t="s">
        <v>301</v>
      </c>
      <c r="S287" s="328">
        <v>7.4999999999999997E-2</v>
      </c>
      <c r="T287" s="329">
        <v>750</v>
      </c>
      <c r="U287" s="330">
        <f t="shared" ref="U287:U329" si="127">T287*7/100</f>
        <v>52.5</v>
      </c>
      <c r="V287" s="330">
        <f t="shared" ref="V287:V329" si="128">T287+U287</f>
        <v>802.5</v>
      </c>
      <c r="W287" s="447" t="s">
        <v>6974</v>
      </c>
      <c r="X287" s="332">
        <v>24503</v>
      </c>
      <c r="Y287" s="333">
        <v>24510</v>
      </c>
      <c r="Z287" s="113" t="s">
        <v>6975</v>
      </c>
      <c r="AA287" s="114" t="s">
        <v>6976</v>
      </c>
      <c r="AB287" s="335"/>
      <c r="AC287" s="5"/>
      <c r="AD287" s="5"/>
      <c r="AE287" s="5"/>
    </row>
    <row r="288" spans="1:31">
      <c r="A288" s="454">
        <v>45321</v>
      </c>
      <c r="B288" s="318" t="s">
        <v>6623</v>
      </c>
      <c r="C288" s="319">
        <v>6</v>
      </c>
      <c r="D288" s="320" t="s">
        <v>147</v>
      </c>
      <c r="E288" s="321"/>
      <c r="F288" s="320" t="s">
        <v>6625</v>
      </c>
      <c r="G288" s="322"/>
      <c r="H288" s="322">
        <v>7.4999999999999997E-2</v>
      </c>
      <c r="I288" s="336" t="s">
        <v>52</v>
      </c>
      <c r="J288" s="18" t="s">
        <v>6972</v>
      </c>
      <c r="K288" s="123">
        <v>7.4999999999999997E-2</v>
      </c>
      <c r="L288" s="30" t="s">
        <v>6973</v>
      </c>
      <c r="M288" s="325">
        <v>3937.5</v>
      </c>
      <c r="N288" s="345" t="s">
        <v>5872</v>
      </c>
      <c r="O288" s="322"/>
      <c r="P288" s="319" t="s">
        <v>6626</v>
      </c>
      <c r="Q288" s="326">
        <v>52500</v>
      </c>
      <c r="R288" s="327" t="s">
        <v>301</v>
      </c>
      <c r="S288" s="328">
        <v>7.4999999999999997E-2</v>
      </c>
      <c r="T288" s="329">
        <v>3937.5</v>
      </c>
      <c r="U288" s="330">
        <f t="shared" si="127"/>
        <v>275.625</v>
      </c>
      <c r="V288" s="330">
        <f t="shared" ref="V288" si="129">T288+U288</f>
        <v>4213.125</v>
      </c>
      <c r="W288" s="447" t="s">
        <v>6974</v>
      </c>
      <c r="X288" s="332">
        <v>24503</v>
      </c>
      <c r="Y288" s="333">
        <v>24510</v>
      </c>
      <c r="Z288" s="113" t="s">
        <v>6975</v>
      </c>
      <c r="AA288" s="114" t="s">
        <v>6977</v>
      </c>
      <c r="AB288" s="335"/>
      <c r="AC288" s="5"/>
      <c r="AD288" s="5"/>
      <c r="AE288" s="5"/>
    </row>
    <row r="289" spans="1:31" ht="48">
      <c r="A289" s="454">
        <v>45321</v>
      </c>
      <c r="B289" s="318" t="s">
        <v>6627</v>
      </c>
      <c r="C289" s="319">
        <v>6</v>
      </c>
      <c r="D289" s="320" t="s">
        <v>112</v>
      </c>
      <c r="E289" s="15" t="s">
        <v>6777</v>
      </c>
      <c r="F289" s="320" t="s">
        <v>6628</v>
      </c>
      <c r="G289" s="322">
        <v>134820</v>
      </c>
      <c r="H289" s="322">
        <v>0.28000000000000003</v>
      </c>
      <c r="I289" s="320" t="s">
        <v>52</v>
      </c>
      <c r="J289" s="18" t="s">
        <v>197</v>
      </c>
      <c r="K289" s="123">
        <v>0.28000000000000003</v>
      </c>
      <c r="L289" s="30" t="s">
        <v>6777</v>
      </c>
      <c r="M289" s="325">
        <v>134820</v>
      </c>
      <c r="N289" s="16" t="s">
        <v>6967</v>
      </c>
      <c r="O289" s="322"/>
      <c r="P289" s="319" t="s">
        <v>6583</v>
      </c>
      <c r="Q289" s="326">
        <v>450000</v>
      </c>
      <c r="R289" s="327" t="s">
        <v>58</v>
      </c>
      <c r="S289" s="328">
        <v>0.28000000000000003</v>
      </c>
      <c r="T289" s="329">
        <v>126000</v>
      </c>
      <c r="U289" s="330">
        <f t="shared" si="127"/>
        <v>8820</v>
      </c>
      <c r="V289" s="330">
        <f t="shared" si="128"/>
        <v>134820</v>
      </c>
      <c r="W289" s="447" t="s">
        <v>6978</v>
      </c>
      <c r="X289" s="332">
        <v>24509</v>
      </c>
      <c r="Y289" s="333">
        <v>24530</v>
      </c>
      <c r="Z289" s="113" t="s">
        <v>6979</v>
      </c>
      <c r="AA289" s="114" t="s">
        <v>6233</v>
      </c>
      <c r="AB289" s="335"/>
      <c r="AC289" s="5"/>
      <c r="AD289" s="5"/>
      <c r="AE289" s="5"/>
    </row>
    <row r="290" spans="1:31">
      <c r="A290" s="454">
        <v>45321</v>
      </c>
      <c r="B290" s="318" t="s">
        <v>6641</v>
      </c>
      <c r="C290" s="14" t="s">
        <v>275</v>
      </c>
      <c r="D290" s="320" t="s">
        <v>147</v>
      </c>
      <c r="E290" s="321" t="s">
        <v>436</v>
      </c>
      <c r="F290" s="320" t="s">
        <v>437</v>
      </c>
      <c r="G290" s="322">
        <v>1540.8</v>
      </c>
      <c r="H290" s="322"/>
      <c r="I290" s="320" t="s">
        <v>4498</v>
      </c>
      <c r="J290" s="323" t="s">
        <v>436</v>
      </c>
      <c r="K290" s="322">
        <v>1540.8</v>
      </c>
      <c r="L290" s="323" t="s">
        <v>436</v>
      </c>
      <c r="M290" s="322">
        <v>1540.8</v>
      </c>
      <c r="N290" s="16" t="s">
        <v>6967</v>
      </c>
      <c r="O290" s="322"/>
      <c r="P290" s="319"/>
      <c r="Q290" s="326">
        <v>3</v>
      </c>
      <c r="R290" s="107" t="s">
        <v>101</v>
      </c>
      <c r="S290" s="322">
        <v>1540.8</v>
      </c>
      <c r="T290" s="329">
        <v>1440</v>
      </c>
      <c r="U290" s="330">
        <f t="shared" si="127"/>
        <v>100.8</v>
      </c>
      <c r="V290" s="330">
        <f t="shared" si="128"/>
        <v>1540.8</v>
      </c>
      <c r="W290" s="342" t="s">
        <v>275</v>
      </c>
      <c r="X290" s="332">
        <v>24502</v>
      </c>
      <c r="Y290" s="333">
        <v>24502</v>
      </c>
      <c r="Z290" s="333"/>
      <c r="AA290" s="334"/>
      <c r="AB290" s="335"/>
      <c r="AC290" s="5"/>
      <c r="AD290" s="5"/>
      <c r="AE290" s="5"/>
    </row>
    <row r="291" spans="1:31">
      <c r="A291" s="460">
        <v>45323</v>
      </c>
      <c r="B291" s="318" t="s">
        <v>6642</v>
      </c>
      <c r="C291" s="319">
        <v>4</v>
      </c>
      <c r="D291" s="320" t="s">
        <v>112</v>
      </c>
      <c r="E291" s="15" t="s">
        <v>7220</v>
      </c>
      <c r="F291" s="14" t="s">
        <v>7221</v>
      </c>
      <c r="G291" s="322">
        <v>49755</v>
      </c>
      <c r="H291" s="322"/>
      <c r="I291" s="336" t="s">
        <v>52</v>
      </c>
      <c r="J291" s="15" t="s">
        <v>7220</v>
      </c>
      <c r="K291" s="322">
        <v>49755</v>
      </c>
      <c r="L291" s="15" t="s">
        <v>7220</v>
      </c>
      <c r="M291" s="322">
        <v>49755</v>
      </c>
      <c r="N291" s="16" t="s">
        <v>6967</v>
      </c>
      <c r="O291" s="322"/>
      <c r="P291" s="319"/>
      <c r="Q291" s="326">
        <v>300</v>
      </c>
      <c r="R291" s="107" t="s">
        <v>341</v>
      </c>
      <c r="S291" s="322">
        <v>49755</v>
      </c>
      <c r="T291" s="329">
        <v>46500</v>
      </c>
      <c r="U291" s="330">
        <f t="shared" ref="U291:U297" si="130">T291*7/100</f>
        <v>3255</v>
      </c>
      <c r="V291" s="330">
        <f t="shared" ref="V291:V297" si="131">T291+U291</f>
        <v>49755</v>
      </c>
      <c r="W291" s="510" t="s">
        <v>7225</v>
      </c>
      <c r="X291" s="332">
        <v>24525</v>
      </c>
      <c r="Y291" s="333">
        <v>24532</v>
      </c>
      <c r="Z291" s="113" t="s">
        <v>7223</v>
      </c>
      <c r="AA291" s="114" t="s">
        <v>4050</v>
      </c>
      <c r="AB291" s="335"/>
      <c r="AC291" s="5"/>
      <c r="AD291" s="5"/>
      <c r="AE291" s="5"/>
    </row>
    <row r="292" spans="1:31">
      <c r="A292" s="460">
        <v>45323</v>
      </c>
      <c r="B292" s="318" t="s">
        <v>6643</v>
      </c>
      <c r="C292" s="319">
        <v>4</v>
      </c>
      <c r="D292" s="320" t="s">
        <v>112</v>
      </c>
      <c r="E292" s="15" t="s">
        <v>7203</v>
      </c>
      <c r="F292" s="14" t="s">
        <v>7222</v>
      </c>
      <c r="G292" s="322">
        <v>251685.4</v>
      </c>
      <c r="H292" s="322"/>
      <c r="I292" s="320" t="s">
        <v>52</v>
      </c>
      <c r="J292" s="15" t="s">
        <v>7203</v>
      </c>
      <c r="K292" s="322">
        <v>251685.4</v>
      </c>
      <c r="L292" s="15" t="s">
        <v>7203</v>
      </c>
      <c r="M292" s="322">
        <v>251685.4</v>
      </c>
      <c r="N292" s="16" t="s">
        <v>6967</v>
      </c>
      <c r="O292" s="322"/>
      <c r="P292" s="319"/>
      <c r="Q292" s="326">
        <v>4</v>
      </c>
      <c r="R292" s="107" t="s">
        <v>101</v>
      </c>
      <c r="S292" s="322">
        <v>251685.4</v>
      </c>
      <c r="T292" s="329">
        <v>235220</v>
      </c>
      <c r="U292" s="330">
        <f t="shared" si="130"/>
        <v>16465.400000000001</v>
      </c>
      <c r="V292" s="330">
        <f t="shared" si="131"/>
        <v>251685.4</v>
      </c>
      <c r="W292" s="509" t="s">
        <v>7226</v>
      </c>
      <c r="X292" s="332">
        <v>24523</v>
      </c>
      <c r="Y292" s="333">
        <v>24532</v>
      </c>
      <c r="Z292" s="113" t="s">
        <v>7224</v>
      </c>
      <c r="AA292" s="114" t="s">
        <v>4050</v>
      </c>
      <c r="AB292" s="335"/>
      <c r="AC292" s="5"/>
      <c r="AD292" s="5"/>
      <c r="AE292" s="5"/>
    </row>
    <row r="293" spans="1:31" ht="33.75" customHeight="1">
      <c r="A293" s="460">
        <v>45323</v>
      </c>
      <c r="B293" s="412" t="s">
        <v>6853</v>
      </c>
      <c r="C293" s="413">
        <v>7</v>
      </c>
      <c r="D293" s="14" t="s">
        <v>31</v>
      </c>
      <c r="E293" s="15" t="s">
        <v>6106</v>
      </c>
      <c r="F293" s="14" t="s">
        <v>6852</v>
      </c>
      <c r="G293" s="16">
        <v>798000</v>
      </c>
      <c r="H293" s="16"/>
      <c r="I293" s="14" t="s">
        <v>644</v>
      </c>
      <c r="J293" s="30" t="s">
        <v>6106</v>
      </c>
      <c r="K293" s="19">
        <v>648000</v>
      </c>
      <c r="L293" s="18" t="s">
        <v>6106</v>
      </c>
      <c r="M293" s="19">
        <v>648000</v>
      </c>
      <c r="N293" s="16" t="s">
        <v>5872</v>
      </c>
      <c r="O293" s="16"/>
      <c r="P293" s="67"/>
      <c r="Q293" s="106">
        <v>1</v>
      </c>
      <c r="R293" s="107" t="s">
        <v>35</v>
      </c>
      <c r="S293" s="20">
        <v>50467.29</v>
      </c>
      <c r="T293" s="66">
        <v>50467.29</v>
      </c>
      <c r="U293" s="108">
        <f t="shared" si="130"/>
        <v>3532.7103000000002</v>
      </c>
      <c r="V293" s="108">
        <f t="shared" si="131"/>
        <v>54000.0003</v>
      </c>
      <c r="W293" s="50" t="s">
        <v>36</v>
      </c>
      <c r="X293" s="51">
        <v>24378</v>
      </c>
      <c r="Y293" s="113">
        <v>24504</v>
      </c>
      <c r="Z293" s="113" t="s">
        <v>6108</v>
      </c>
      <c r="AA293" s="114" t="s">
        <v>6109</v>
      </c>
      <c r="AB293" s="424"/>
      <c r="AC293" s="5"/>
      <c r="AD293" s="5"/>
      <c r="AE293" s="5"/>
    </row>
    <row r="294" spans="1:31" ht="48">
      <c r="A294" s="454">
        <v>45327</v>
      </c>
      <c r="B294" s="318" t="s">
        <v>6644</v>
      </c>
      <c r="C294" s="319">
        <v>2</v>
      </c>
      <c r="D294" s="14" t="s">
        <v>1816</v>
      </c>
      <c r="E294" s="321" t="s">
        <v>6877</v>
      </c>
      <c r="F294" s="320" t="s">
        <v>6878</v>
      </c>
      <c r="G294" s="322">
        <v>24075</v>
      </c>
      <c r="H294" s="322">
        <v>2.25</v>
      </c>
      <c r="I294" s="320" t="s">
        <v>52</v>
      </c>
      <c r="J294" s="323" t="s">
        <v>6877</v>
      </c>
      <c r="K294" s="123">
        <v>22470</v>
      </c>
      <c r="L294" s="324" t="s">
        <v>6877</v>
      </c>
      <c r="M294" s="325">
        <v>22470</v>
      </c>
      <c r="N294" s="16" t="s">
        <v>5872</v>
      </c>
      <c r="O294" s="322"/>
      <c r="P294" s="67" t="s">
        <v>6879</v>
      </c>
      <c r="Q294" s="326">
        <v>10000</v>
      </c>
      <c r="R294" s="107" t="s">
        <v>80</v>
      </c>
      <c r="S294" s="328">
        <v>2.1</v>
      </c>
      <c r="T294" s="329">
        <v>21000</v>
      </c>
      <c r="U294" s="330">
        <f t="shared" si="130"/>
        <v>1470</v>
      </c>
      <c r="V294" s="330">
        <f t="shared" si="131"/>
        <v>22470</v>
      </c>
      <c r="W294" s="50" t="s">
        <v>6880</v>
      </c>
      <c r="X294" s="332">
        <v>24508</v>
      </c>
      <c r="Y294" s="333">
        <v>24525</v>
      </c>
      <c r="Z294" s="113" t="s">
        <v>6881</v>
      </c>
      <c r="AA294" s="114" t="s">
        <v>6882</v>
      </c>
      <c r="AB294" s="335"/>
      <c r="AC294" s="5"/>
      <c r="AD294" s="5"/>
      <c r="AE294" s="5"/>
    </row>
    <row r="295" spans="1:31">
      <c r="A295" s="454">
        <v>45327</v>
      </c>
      <c r="B295" s="318" t="s">
        <v>6645</v>
      </c>
      <c r="C295" s="319">
        <v>7</v>
      </c>
      <c r="D295" s="320" t="s">
        <v>31</v>
      </c>
      <c r="E295" s="321" t="s">
        <v>6647</v>
      </c>
      <c r="F295" s="320" t="s">
        <v>6648</v>
      </c>
      <c r="G295" s="322">
        <v>53600</v>
      </c>
      <c r="H295" s="322">
        <v>13400</v>
      </c>
      <c r="I295" s="320" t="s">
        <v>52</v>
      </c>
      <c r="J295" s="358" t="s">
        <v>6647</v>
      </c>
      <c r="K295" s="123">
        <v>48000</v>
      </c>
      <c r="L295" s="358" t="s">
        <v>6647</v>
      </c>
      <c r="M295" s="123">
        <v>48000</v>
      </c>
      <c r="N295" s="322" t="s">
        <v>5872</v>
      </c>
      <c r="O295" s="322"/>
      <c r="P295" s="319"/>
      <c r="Q295" s="326">
        <v>2</v>
      </c>
      <c r="R295" s="327" t="s">
        <v>1099</v>
      </c>
      <c r="S295" s="328">
        <v>13400</v>
      </c>
      <c r="T295" s="329">
        <v>48000</v>
      </c>
      <c r="U295" s="330">
        <v>0</v>
      </c>
      <c r="V295" s="330">
        <f t="shared" si="131"/>
        <v>48000</v>
      </c>
      <c r="W295" s="342" t="s">
        <v>6649</v>
      </c>
      <c r="X295" s="332">
        <v>24502</v>
      </c>
      <c r="Y295" s="333"/>
      <c r="Z295" s="333"/>
      <c r="AA295" s="334"/>
      <c r="AB295" s="335"/>
      <c r="AC295" s="5"/>
      <c r="AD295" s="5"/>
      <c r="AE295" s="5"/>
    </row>
    <row r="296" spans="1:31">
      <c r="A296" s="454">
        <v>45329</v>
      </c>
      <c r="B296" s="318" t="s">
        <v>6646</v>
      </c>
      <c r="C296" s="287" t="s">
        <v>6986</v>
      </c>
      <c r="D296" s="14" t="s">
        <v>6980</v>
      </c>
      <c r="E296" s="448" t="s">
        <v>6981</v>
      </c>
      <c r="F296" s="14" t="s">
        <v>6982</v>
      </c>
      <c r="G296" s="322">
        <v>34000</v>
      </c>
      <c r="H296" s="322">
        <v>34000</v>
      </c>
      <c r="I296" s="14" t="s">
        <v>6983</v>
      </c>
      <c r="J296" s="323"/>
      <c r="K296" s="123">
        <v>34000</v>
      </c>
      <c r="L296" s="449" t="s">
        <v>6984</v>
      </c>
      <c r="M296" s="325">
        <v>34000</v>
      </c>
      <c r="N296" s="16" t="s">
        <v>6967</v>
      </c>
      <c r="O296" s="322"/>
      <c r="P296" s="319">
        <v>4</v>
      </c>
      <c r="Q296" s="326">
        <v>4</v>
      </c>
      <c r="R296" s="107" t="s">
        <v>6985</v>
      </c>
      <c r="S296" s="328">
        <v>8500</v>
      </c>
      <c r="T296" s="329">
        <v>34000</v>
      </c>
      <c r="U296" s="330">
        <f t="shared" si="130"/>
        <v>2380</v>
      </c>
      <c r="V296" s="330">
        <f t="shared" si="131"/>
        <v>36380</v>
      </c>
      <c r="W296" s="50" t="s">
        <v>36</v>
      </c>
      <c r="X296" s="332">
        <v>24501</v>
      </c>
      <c r="Y296" s="333">
        <v>24562</v>
      </c>
      <c r="Z296" s="113" t="s">
        <v>6663</v>
      </c>
      <c r="AA296" s="114" t="s">
        <v>6661</v>
      </c>
      <c r="AB296" s="335"/>
      <c r="AC296" s="5"/>
      <c r="AD296" s="5"/>
      <c r="AE296" s="5"/>
    </row>
    <row r="297" spans="1:31">
      <c r="A297" s="454">
        <v>45329</v>
      </c>
      <c r="B297" s="344" t="s">
        <v>6669</v>
      </c>
      <c r="C297" s="67" t="s">
        <v>6954</v>
      </c>
      <c r="D297" s="14" t="s">
        <v>6858</v>
      </c>
      <c r="E297" s="15" t="s">
        <v>6863</v>
      </c>
      <c r="F297" s="14" t="s">
        <v>6955</v>
      </c>
      <c r="G297" s="322">
        <v>5885</v>
      </c>
      <c r="H297" s="322">
        <v>5885</v>
      </c>
      <c r="I297" s="320" t="s">
        <v>52</v>
      </c>
      <c r="J297" s="18" t="s">
        <v>6987</v>
      </c>
      <c r="K297" s="123">
        <v>5885</v>
      </c>
      <c r="L297" s="449" t="s">
        <v>6987</v>
      </c>
      <c r="M297" s="325">
        <v>5885</v>
      </c>
      <c r="N297" s="16" t="s">
        <v>6967</v>
      </c>
      <c r="O297" s="322"/>
      <c r="P297" s="319"/>
      <c r="Q297" s="326">
        <v>1</v>
      </c>
      <c r="R297" s="107" t="s">
        <v>101</v>
      </c>
      <c r="S297" s="328">
        <v>5500</v>
      </c>
      <c r="T297" s="329">
        <v>5500</v>
      </c>
      <c r="U297" s="330">
        <f t="shared" si="130"/>
        <v>385</v>
      </c>
      <c r="V297" s="330">
        <f t="shared" si="131"/>
        <v>5885</v>
      </c>
      <c r="W297" s="50" t="s">
        <v>36</v>
      </c>
      <c r="X297" s="332">
        <v>24369</v>
      </c>
      <c r="Y297" s="333">
        <v>24745</v>
      </c>
      <c r="Z297" s="113" t="s">
        <v>6411</v>
      </c>
      <c r="AA297" s="114" t="s">
        <v>6988</v>
      </c>
      <c r="AB297" s="335"/>
      <c r="AC297" s="5"/>
      <c r="AD297" s="5"/>
      <c r="AE297" s="5"/>
    </row>
    <row r="298" spans="1:31">
      <c r="A298" s="454">
        <v>45329</v>
      </c>
      <c r="B298" s="344" t="s">
        <v>6668</v>
      </c>
      <c r="C298" s="67" t="s">
        <v>6956</v>
      </c>
      <c r="D298" s="14" t="s">
        <v>1779</v>
      </c>
      <c r="E298" s="15" t="s">
        <v>6864</v>
      </c>
      <c r="F298" s="14" t="s">
        <v>6865</v>
      </c>
      <c r="G298" s="322">
        <v>62300</v>
      </c>
      <c r="H298" s="322">
        <v>62300</v>
      </c>
      <c r="I298" s="14" t="s">
        <v>6989</v>
      </c>
      <c r="J298" s="18" t="s">
        <v>6864</v>
      </c>
      <c r="K298" s="123">
        <v>62300</v>
      </c>
      <c r="L298" s="30" t="s">
        <v>6864</v>
      </c>
      <c r="M298" s="325">
        <v>62300</v>
      </c>
      <c r="N298" s="16" t="s">
        <v>6967</v>
      </c>
      <c r="O298" s="322"/>
      <c r="P298" s="319"/>
      <c r="Q298" s="326">
        <v>1</v>
      </c>
      <c r="R298" s="107" t="s">
        <v>481</v>
      </c>
      <c r="S298" s="328">
        <v>62300</v>
      </c>
      <c r="T298" s="329">
        <v>62300</v>
      </c>
      <c r="U298" s="330">
        <f t="shared" si="127"/>
        <v>4361</v>
      </c>
      <c r="V298" s="330">
        <f t="shared" si="128"/>
        <v>66661</v>
      </c>
      <c r="W298" s="50" t="s">
        <v>36</v>
      </c>
      <c r="X298" s="332">
        <v>24379</v>
      </c>
      <c r="Y298" s="333">
        <v>24623</v>
      </c>
      <c r="Z298" s="113" t="s">
        <v>6405</v>
      </c>
      <c r="AA298" s="114" t="s">
        <v>6990</v>
      </c>
      <c r="AB298" s="335"/>
      <c r="AC298" s="5"/>
      <c r="AD298" s="5"/>
      <c r="AE298" s="5"/>
    </row>
    <row r="299" spans="1:31" ht="29.25" customHeight="1">
      <c r="A299" s="458">
        <v>45330</v>
      </c>
      <c r="B299" s="344" t="s">
        <v>6670</v>
      </c>
      <c r="C299" s="339">
        <v>2</v>
      </c>
      <c r="D299" s="14" t="s">
        <v>1816</v>
      </c>
      <c r="E299" s="15" t="s">
        <v>6883</v>
      </c>
      <c r="F299" s="336" t="s">
        <v>6884</v>
      </c>
      <c r="G299" s="345">
        <v>189925</v>
      </c>
      <c r="H299" s="345">
        <v>355</v>
      </c>
      <c r="I299" s="320" t="s">
        <v>52</v>
      </c>
      <c r="J299" s="87" t="s">
        <v>6883</v>
      </c>
      <c r="K299" s="123">
        <v>181900</v>
      </c>
      <c r="L299" s="87" t="s">
        <v>6883</v>
      </c>
      <c r="M299" s="123">
        <v>181900</v>
      </c>
      <c r="N299" s="322" t="s">
        <v>5872</v>
      </c>
      <c r="O299" s="345"/>
      <c r="P299" s="67" t="s">
        <v>6341</v>
      </c>
      <c r="Q299" s="347">
        <v>500</v>
      </c>
      <c r="R299" s="107" t="s">
        <v>256</v>
      </c>
      <c r="S299" s="348">
        <v>340</v>
      </c>
      <c r="T299" s="349">
        <v>170000</v>
      </c>
      <c r="U299" s="350">
        <f t="shared" ref="U299:U305" si="132">T299*7/100</f>
        <v>11900</v>
      </c>
      <c r="V299" s="350">
        <f t="shared" ref="V299:V305" si="133">T299+U299</f>
        <v>181900</v>
      </c>
      <c r="W299" s="50" t="s">
        <v>6886</v>
      </c>
      <c r="X299" s="343">
        <v>24510</v>
      </c>
      <c r="Y299" s="351">
        <v>24530</v>
      </c>
      <c r="Z299" s="113" t="s">
        <v>6887</v>
      </c>
      <c r="AA299" s="114" t="s">
        <v>6888</v>
      </c>
      <c r="AB299" s="341"/>
      <c r="AC299" s="5"/>
      <c r="AD299" s="5"/>
      <c r="AE299" s="5"/>
    </row>
    <row r="300" spans="1:31" ht="25.5" customHeight="1">
      <c r="A300" s="458">
        <v>45331</v>
      </c>
      <c r="B300" s="344" t="s">
        <v>6671</v>
      </c>
      <c r="C300" s="339">
        <v>2</v>
      </c>
      <c r="D300" s="14" t="s">
        <v>1816</v>
      </c>
      <c r="E300" s="15" t="s">
        <v>6889</v>
      </c>
      <c r="F300" s="336" t="s">
        <v>6890</v>
      </c>
      <c r="G300" s="345">
        <v>100740.5</v>
      </c>
      <c r="H300" s="345">
        <v>92</v>
      </c>
      <c r="I300" s="320" t="s">
        <v>52</v>
      </c>
      <c r="J300" s="87" t="s">
        <v>6889</v>
      </c>
      <c r="K300" s="123">
        <v>94374</v>
      </c>
      <c r="L300" s="87" t="s">
        <v>6889</v>
      </c>
      <c r="M300" s="346">
        <v>94374</v>
      </c>
      <c r="N300" s="322" t="s">
        <v>5872</v>
      </c>
      <c r="O300" s="345"/>
      <c r="P300" s="67" t="s">
        <v>6885</v>
      </c>
      <c r="Q300" s="347">
        <v>700</v>
      </c>
      <c r="R300" s="107" t="s">
        <v>53</v>
      </c>
      <c r="S300" s="348">
        <v>86</v>
      </c>
      <c r="T300" s="349">
        <v>60200</v>
      </c>
      <c r="U300" s="350">
        <f t="shared" si="132"/>
        <v>4214</v>
      </c>
      <c r="V300" s="350">
        <f t="shared" si="133"/>
        <v>64414</v>
      </c>
      <c r="W300" s="50" t="s">
        <v>6892</v>
      </c>
      <c r="X300" s="343">
        <v>24510</v>
      </c>
      <c r="Y300" s="351">
        <v>24536</v>
      </c>
      <c r="Z300" s="113" t="s">
        <v>6893</v>
      </c>
      <c r="AA300" s="114" t="s">
        <v>6882</v>
      </c>
      <c r="AB300" s="341"/>
      <c r="AC300" s="5"/>
      <c r="AD300" s="5"/>
      <c r="AE300" s="5"/>
    </row>
    <row r="301" spans="1:31">
      <c r="A301" s="458">
        <v>45331</v>
      </c>
      <c r="B301" s="412" t="s">
        <v>6671</v>
      </c>
      <c r="C301" s="413">
        <v>2</v>
      </c>
      <c r="D301" s="407" t="s">
        <v>1816</v>
      </c>
      <c r="E301" s="408" t="s">
        <v>6889</v>
      </c>
      <c r="F301" s="407" t="s">
        <v>6891</v>
      </c>
      <c r="G301" s="414">
        <v>100740.5</v>
      </c>
      <c r="H301" s="414">
        <v>4.25</v>
      </c>
      <c r="I301" s="14" t="s">
        <v>6989</v>
      </c>
      <c r="J301" s="18" t="s">
        <v>7263</v>
      </c>
      <c r="K301" s="123">
        <v>94374</v>
      </c>
      <c r="L301" s="415" t="s">
        <v>6889</v>
      </c>
      <c r="M301" s="416">
        <v>94374</v>
      </c>
      <c r="N301" s="414" t="s">
        <v>6967</v>
      </c>
      <c r="O301" s="414"/>
      <c r="P301" s="413"/>
      <c r="Q301" s="417">
        <v>7000</v>
      </c>
      <c r="R301" s="107" t="s">
        <v>663</v>
      </c>
      <c r="S301" s="419">
        <v>4</v>
      </c>
      <c r="T301" s="420">
        <v>28000</v>
      </c>
      <c r="U301" s="421">
        <f>T301*7/100</f>
        <v>1960</v>
      </c>
      <c r="V301" s="421">
        <f>T301+U301</f>
        <v>29960</v>
      </c>
      <c r="W301" s="422" t="s">
        <v>6892</v>
      </c>
      <c r="X301" s="423">
        <v>24510</v>
      </c>
      <c r="Y301" s="410">
        <v>24536</v>
      </c>
      <c r="Z301" s="410" t="s">
        <v>6893</v>
      </c>
      <c r="AA301" s="411" t="s">
        <v>6494</v>
      </c>
      <c r="AB301" s="424"/>
      <c r="AC301" s="5"/>
      <c r="AD301" s="5"/>
      <c r="AE301" s="5"/>
    </row>
    <row r="302" spans="1:31">
      <c r="A302" s="458">
        <v>45334</v>
      </c>
      <c r="B302" s="101" t="s">
        <v>6672</v>
      </c>
      <c r="C302" s="339">
        <v>6</v>
      </c>
      <c r="D302" s="14" t="s">
        <v>6991</v>
      </c>
      <c r="E302" s="15" t="s">
        <v>6777</v>
      </c>
      <c r="F302" s="14" t="s">
        <v>6992</v>
      </c>
      <c r="G302" s="345">
        <v>16050</v>
      </c>
      <c r="H302" s="345">
        <v>3</v>
      </c>
      <c r="I302" s="14" t="s">
        <v>6993</v>
      </c>
      <c r="J302" s="340"/>
      <c r="K302" s="123">
        <v>16050</v>
      </c>
      <c r="L302" s="30" t="s">
        <v>6777</v>
      </c>
      <c r="M302" s="346">
        <v>16050</v>
      </c>
      <c r="N302" s="16" t="s">
        <v>6967</v>
      </c>
      <c r="O302" s="345"/>
      <c r="P302" s="67" t="s">
        <v>6626</v>
      </c>
      <c r="Q302" s="347">
        <v>5000</v>
      </c>
      <c r="R302" s="107" t="s">
        <v>53</v>
      </c>
      <c r="S302" s="348">
        <v>3</v>
      </c>
      <c r="T302" s="349">
        <v>15000</v>
      </c>
      <c r="U302" s="350">
        <f t="shared" si="132"/>
        <v>1050</v>
      </c>
      <c r="V302" s="350">
        <f t="shared" si="133"/>
        <v>16050</v>
      </c>
      <c r="W302" s="447" t="s">
        <v>6994</v>
      </c>
      <c r="X302" s="343">
        <v>24512</v>
      </c>
      <c r="Y302" s="351">
        <v>24515</v>
      </c>
      <c r="Z302" s="113" t="s">
        <v>6995</v>
      </c>
      <c r="AA302" s="114" t="s">
        <v>5037</v>
      </c>
      <c r="AB302" s="341"/>
      <c r="AC302" s="5"/>
      <c r="AD302" s="5"/>
      <c r="AE302" s="5"/>
    </row>
    <row r="303" spans="1:31">
      <c r="A303" s="458">
        <v>45334</v>
      </c>
      <c r="B303" s="101" t="s">
        <v>6673</v>
      </c>
      <c r="C303" s="14" t="s">
        <v>275</v>
      </c>
      <c r="D303" s="320" t="s">
        <v>147</v>
      </c>
      <c r="E303" s="321" t="s">
        <v>436</v>
      </c>
      <c r="F303" s="320" t="s">
        <v>437</v>
      </c>
      <c r="G303" s="322">
        <v>1872.5</v>
      </c>
      <c r="H303" s="322"/>
      <c r="I303" s="320" t="s">
        <v>4498</v>
      </c>
      <c r="J303" s="323" t="s">
        <v>436</v>
      </c>
      <c r="K303" s="322">
        <v>1872.5</v>
      </c>
      <c r="L303" s="323" t="s">
        <v>436</v>
      </c>
      <c r="M303" s="322">
        <v>1872.5</v>
      </c>
      <c r="N303" s="16" t="s">
        <v>6967</v>
      </c>
      <c r="O303" s="322"/>
      <c r="P303" s="319"/>
      <c r="Q303" s="326">
        <v>3</v>
      </c>
      <c r="R303" s="107" t="s">
        <v>101</v>
      </c>
      <c r="S303" s="322">
        <v>1872.5</v>
      </c>
      <c r="T303" s="329">
        <v>1750</v>
      </c>
      <c r="U303" s="330">
        <f t="shared" si="132"/>
        <v>122.5</v>
      </c>
      <c r="V303" s="330">
        <f t="shared" si="133"/>
        <v>1872.5</v>
      </c>
      <c r="W303" s="342" t="s">
        <v>275</v>
      </c>
      <c r="X303" s="332">
        <v>24509</v>
      </c>
      <c r="Y303" s="333">
        <v>24509</v>
      </c>
      <c r="Z303" s="333"/>
      <c r="AA303" s="334"/>
      <c r="AB303" s="341"/>
      <c r="AC303" s="5"/>
      <c r="AD303" s="5"/>
      <c r="AE303" s="5"/>
    </row>
    <row r="304" spans="1:31">
      <c r="A304" s="458">
        <v>45334</v>
      </c>
      <c r="B304" s="101" t="s">
        <v>6674</v>
      </c>
      <c r="C304" s="67" t="s">
        <v>275</v>
      </c>
      <c r="D304" s="67" t="s">
        <v>1806</v>
      </c>
      <c r="E304" s="15" t="s">
        <v>7227</v>
      </c>
      <c r="F304" s="14" t="s">
        <v>7228</v>
      </c>
      <c r="G304" s="345">
        <v>3424</v>
      </c>
      <c r="H304" s="345"/>
      <c r="I304" s="320" t="s">
        <v>4498</v>
      </c>
      <c r="J304" s="15" t="s">
        <v>7227</v>
      </c>
      <c r="K304" s="345">
        <v>3424</v>
      </c>
      <c r="L304" s="15" t="s">
        <v>7227</v>
      </c>
      <c r="M304" s="345">
        <v>3424</v>
      </c>
      <c r="N304" s="16" t="s">
        <v>6967</v>
      </c>
      <c r="O304" s="345"/>
      <c r="P304" s="339"/>
      <c r="Q304" s="347">
        <v>1</v>
      </c>
      <c r="R304" s="107" t="s">
        <v>101</v>
      </c>
      <c r="S304" s="345">
        <v>3424</v>
      </c>
      <c r="T304" s="349">
        <v>3200</v>
      </c>
      <c r="U304" s="350">
        <f t="shared" si="132"/>
        <v>224</v>
      </c>
      <c r="V304" s="350">
        <f t="shared" si="133"/>
        <v>3424</v>
      </c>
      <c r="W304" s="342" t="s">
        <v>275</v>
      </c>
      <c r="X304" s="332">
        <v>24510</v>
      </c>
      <c r="Y304" s="333">
        <v>24510</v>
      </c>
      <c r="Z304" s="351"/>
      <c r="AA304" s="352"/>
      <c r="AB304" s="341"/>
      <c r="AC304" s="5"/>
      <c r="AD304" s="5"/>
      <c r="AE304" s="5"/>
    </row>
    <row r="305" spans="1:31">
      <c r="A305" s="458">
        <v>24515</v>
      </c>
      <c r="B305" s="101" t="s">
        <v>6675</v>
      </c>
      <c r="C305" s="339">
        <v>1</v>
      </c>
      <c r="D305" s="336" t="s">
        <v>60</v>
      </c>
      <c r="E305" s="425" t="s">
        <v>61</v>
      </c>
      <c r="F305" s="426" t="s">
        <v>6735</v>
      </c>
      <c r="G305" s="429">
        <v>25680</v>
      </c>
      <c r="H305" s="445">
        <v>25680</v>
      </c>
      <c r="I305" s="320" t="s">
        <v>52</v>
      </c>
      <c r="J305" s="337" t="s">
        <v>61</v>
      </c>
      <c r="K305" s="366">
        <v>25680</v>
      </c>
      <c r="L305" s="337" t="s">
        <v>61</v>
      </c>
      <c r="M305" s="366">
        <v>25680</v>
      </c>
      <c r="N305" s="322" t="s">
        <v>5872</v>
      </c>
      <c r="O305" s="345"/>
      <c r="P305" s="339"/>
      <c r="Q305" s="347">
        <v>4</v>
      </c>
      <c r="R305" s="107" t="s">
        <v>63</v>
      </c>
      <c r="S305" s="348">
        <v>6000</v>
      </c>
      <c r="T305" s="349">
        <f>Table1402409212[[#This Row],[จำนวน]]*Table1402409212[[#This Row],[ราคาต่อหน่วย]]</f>
        <v>24000</v>
      </c>
      <c r="U305" s="350">
        <f t="shared" si="132"/>
        <v>1680</v>
      </c>
      <c r="V305" s="350">
        <f t="shared" si="133"/>
        <v>25680</v>
      </c>
      <c r="W305" s="367" t="s">
        <v>6736</v>
      </c>
      <c r="X305" s="343">
        <v>24524</v>
      </c>
      <c r="Y305" s="351">
        <v>24526</v>
      </c>
      <c r="Z305" s="113" t="s">
        <v>6737</v>
      </c>
      <c r="AA305" s="114" t="s">
        <v>4997</v>
      </c>
      <c r="AB305" s="341"/>
      <c r="AC305" s="5"/>
      <c r="AD305" s="5"/>
      <c r="AE305" s="5"/>
    </row>
    <row r="306" spans="1:31">
      <c r="A306" s="458">
        <v>45334</v>
      </c>
      <c r="B306" s="101" t="s">
        <v>6676</v>
      </c>
      <c r="C306" s="339">
        <v>3</v>
      </c>
      <c r="D306" s="336" t="s">
        <v>60</v>
      </c>
      <c r="E306" s="364" t="s">
        <v>6739</v>
      </c>
      <c r="F306" s="427" t="s">
        <v>6738</v>
      </c>
      <c r="G306" s="430">
        <v>117700</v>
      </c>
      <c r="H306" s="445">
        <v>117700</v>
      </c>
      <c r="I306" s="320" t="s">
        <v>52</v>
      </c>
      <c r="J306" s="364" t="s">
        <v>6739</v>
      </c>
      <c r="K306" s="365">
        <v>117700</v>
      </c>
      <c r="L306" s="364" t="s">
        <v>6739</v>
      </c>
      <c r="M306" s="365">
        <v>117700</v>
      </c>
      <c r="N306" s="322" t="s">
        <v>5872</v>
      </c>
      <c r="O306" s="345"/>
      <c r="P306" s="339"/>
      <c r="Q306" s="347">
        <v>3</v>
      </c>
      <c r="R306" s="107" t="s">
        <v>101</v>
      </c>
      <c r="S306" s="348"/>
      <c r="T306" s="349">
        <v>110000</v>
      </c>
      <c r="U306" s="350">
        <f t="shared" ref="U306" si="134">T306*7/100</f>
        <v>7700</v>
      </c>
      <c r="V306" s="350">
        <f t="shared" ref="V306" si="135">T306+U306</f>
        <v>117700</v>
      </c>
      <c r="W306" s="367" t="s">
        <v>6740</v>
      </c>
      <c r="X306" s="343">
        <v>24526</v>
      </c>
      <c r="Y306" s="351">
        <v>24532</v>
      </c>
      <c r="Z306" s="113" t="s">
        <v>6741</v>
      </c>
      <c r="AA306" s="114" t="s">
        <v>4997</v>
      </c>
      <c r="AB306" s="341"/>
      <c r="AC306" s="5"/>
      <c r="AD306" s="5"/>
      <c r="AE306" s="5"/>
    </row>
    <row r="307" spans="1:31">
      <c r="A307" s="458">
        <v>45334</v>
      </c>
      <c r="B307" s="101" t="s">
        <v>6677</v>
      </c>
      <c r="C307" s="67">
        <v>3</v>
      </c>
      <c r="D307" s="336" t="s">
        <v>60</v>
      </c>
      <c r="E307" s="364" t="s">
        <v>6743</v>
      </c>
      <c r="F307" s="427" t="s">
        <v>6742</v>
      </c>
      <c r="G307" s="429">
        <v>15536.4</v>
      </c>
      <c r="H307" s="445">
        <v>15536.4</v>
      </c>
      <c r="I307" s="320" t="s">
        <v>52</v>
      </c>
      <c r="J307" s="364" t="s">
        <v>6743</v>
      </c>
      <c r="K307" s="366">
        <v>15536.4</v>
      </c>
      <c r="L307" s="364" t="s">
        <v>6743</v>
      </c>
      <c r="M307" s="366">
        <v>15536.4</v>
      </c>
      <c r="N307" s="322" t="s">
        <v>5872</v>
      </c>
      <c r="O307" s="16"/>
      <c r="P307" s="67"/>
      <c r="Q307" s="106">
        <v>60</v>
      </c>
      <c r="R307" s="107" t="s">
        <v>392</v>
      </c>
      <c r="S307" s="20">
        <v>242</v>
      </c>
      <c r="T307" s="349">
        <f>Table1402409212[[#This Row],[จำนวน]]*Table1402409212[[#This Row],[ราคาต่อหน่วย]]</f>
        <v>14520</v>
      </c>
      <c r="U307" s="108">
        <f t="shared" ref="U307:U312" si="136">T307*7/100</f>
        <v>1016.4</v>
      </c>
      <c r="V307" s="108">
        <f t="shared" ref="V307:V312" si="137">T307+U307</f>
        <v>15536.4</v>
      </c>
      <c r="W307" s="367" t="s">
        <v>6744</v>
      </c>
      <c r="X307" s="343">
        <v>24526</v>
      </c>
      <c r="Y307" s="351">
        <v>24532</v>
      </c>
      <c r="Z307" s="113" t="s">
        <v>6745</v>
      </c>
      <c r="AA307" s="114" t="s">
        <v>4060</v>
      </c>
      <c r="AB307" s="3"/>
      <c r="AC307" s="5"/>
      <c r="AD307" s="5"/>
      <c r="AE307" s="5"/>
    </row>
    <row r="308" spans="1:31">
      <c r="A308" s="458">
        <v>45334</v>
      </c>
      <c r="B308" s="101" t="s">
        <v>6678</v>
      </c>
      <c r="C308" s="67">
        <v>3</v>
      </c>
      <c r="D308" s="336" t="s">
        <v>60</v>
      </c>
      <c r="E308" s="364" t="s">
        <v>6747</v>
      </c>
      <c r="F308" s="428" t="s">
        <v>6746</v>
      </c>
      <c r="G308" s="430">
        <v>26215</v>
      </c>
      <c r="H308" s="445">
        <v>26215</v>
      </c>
      <c r="I308" s="320" t="s">
        <v>52</v>
      </c>
      <c r="J308" s="364" t="s">
        <v>6747</v>
      </c>
      <c r="K308" s="365">
        <v>26215</v>
      </c>
      <c r="L308" s="364" t="s">
        <v>6747</v>
      </c>
      <c r="M308" s="365">
        <v>26215</v>
      </c>
      <c r="N308" s="322" t="s">
        <v>5872</v>
      </c>
      <c r="O308" s="16"/>
      <c r="P308" s="67"/>
      <c r="Q308" s="106">
        <v>100</v>
      </c>
      <c r="R308" s="107" t="s">
        <v>392</v>
      </c>
      <c r="S308" s="20">
        <v>245</v>
      </c>
      <c r="T308" s="349">
        <f>Table1402409212[[#This Row],[จำนวน]]*Table1402409212[[#This Row],[ราคาต่อหน่วย]]</f>
        <v>24500</v>
      </c>
      <c r="U308" s="108">
        <f t="shared" si="136"/>
        <v>1715</v>
      </c>
      <c r="V308" s="108">
        <f t="shared" si="137"/>
        <v>26215</v>
      </c>
      <c r="W308" s="367" t="s">
        <v>6748</v>
      </c>
      <c r="X308" s="343">
        <v>24526</v>
      </c>
      <c r="Y308" s="113">
        <v>24530</v>
      </c>
      <c r="Z308" s="113" t="s">
        <v>6749</v>
      </c>
      <c r="AA308" s="114" t="s">
        <v>4060</v>
      </c>
      <c r="AB308" s="3"/>
      <c r="AC308" s="5"/>
      <c r="AD308" s="5"/>
      <c r="AE308" s="5"/>
    </row>
    <row r="309" spans="1:31">
      <c r="A309" s="458">
        <v>45334</v>
      </c>
      <c r="B309" s="101" t="s">
        <v>6679</v>
      </c>
      <c r="C309" s="67">
        <v>7</v>
      </c>
      <c r="D309" s="14" t="s">
        <v>1806</v>
      </c>
      <c r="E309" s="321" t="s">
        <v>930</v>
      </c>
      <c r="F309" s="14" t="s">
        <v>7117</v>
      </c>
      <c r="G309" s="16">
        <v>26536</v>
      </c>
      <c r="H309" s="16">
        <v>26536</v>
      </c>
      <c r="I309" s="320" t="s">
        <v>52</v>
      </c>
      <c r="J309" s="321" t="s">
        <v>930</v>
      </c>
      <c r="K309" s="16">
        <v>26536</v>
      </c>
      <c r="L309" s="321" t="s">
        <v>930</v>
      </c>
      <c r="M309" s="16">
        <v>26536</v>
      </c>
      <c r="N309" s="322" t="s">
        <v>5872</v>
      </c>
      <c r="O309" s="16"/>
      <c r="P309" s="67"/>
      <c r="Q309" s="106">
        <v>31</v>
      </c>
      <c r="R309" s="107" t="s">
        <v>276</v>
      </c>
      <c r="S309" s="20">
        <v>800</v>
      </c>
      <c r="T309" s="349">
        <f>Table1402409212[[#This Row],[จำนวน]]*Table1402409212[[#This Row],[ราคาต่อหน่วย]]</f>
        <v>24800</v>
      </c>
      <c r="U309" s="108">
        <f t="shared" ref="U309" si="138">T309*7/100</f>
        <v>1736</v>
      </c>
      <c r="V309" s="108">
        <f t="shared" ref="V309" si="139">T309+U309</f>
        <v>26536</v>
      </c>
      <c r="W309" s="511" t="s">
        <v>7118</v>
      </c>
      <c r="X309" s="343">
        <v>24531</v>
      </c>
      <c r="Y309" s="113">
        <v>243708</v>
      </c>
      <c r="Z309" s="113" t="s">
        <v>7119</v>
      </c>
      <c r="AA309" s="114" t="s">
        <v>3513</v>
      </c>
      <c r="AB309" s="3"/>
      <c r="AC309" s="5"/>
      <c r="AD309" s="5"/>
      <c r="AE309" s="5"/>
    </row>
    <row r="310" spans="1:31">
      <c r="A310" s="453">
        <v>45335</v>
      </c>
      <c r="B310" s="101" t="s">
        <v>6680</v>
      </c>
      <c r="C310" s="67">
        <v>2</v>
      </c>
      <c r="D310" s="14" t="s">
        <v>1816</v>
      </c>
      <c r="E310" s="15" t="s">
        <v>6883</v>
      </c>
      <c r="F310" s="14" t="s">
        <v>6895</v>
      </c>
      <c r="G310" s="16">
        <v>306020</v>
      </c>
      <c r="H310" s="16">
        <v>520</v>
      </c>
      <c r="I310" s="320" t="s">
        <v>52</v>
      </c>
      <c r="J310" s="15" t="s">
        <v>6883</v>
      </c>
      <c r="K310" s="123">
        <v>282480</v>
      </c>
      <c r="L310" s="15" t="s">
        <v>6883</v>
      </c>
      <c r="M310" s="123">
        <v>282480</v>
      </c>
      <c r="N310" s="322" t="s">
        <v>5872</v>
      </c>
      <c r="O310" s="16"/>
      <c r="P310" s="67"/>
      <c r="Q310" s="106">
        <v>550</v>
      </c>
      <c r="R310" s="107" t="s">
        <v>256</v>
      </c>
      <c r="S310" s="20">
        <v>480</v>
      </c>
      <c r="T310" s="66">
        <v>264000</v>
      </c>
      <c r="U310" s="108">
        <f t="shared" si="136"/>
        <v>18480</v>
      </c>
      <c r="V310" s="108">
        <f t="shared" si="137"/>
        <v>282480</v>
      </c>
      <c r="W310" s="505" t="s">
        <v>6896</v>
      </c>
      <c r="X310" s="51">
        <v>24515</v>
      </c>
      <c r="Y310" s="113">
        <v>24532</v>
      </c>
      <c r="Z310" s="113" t="s">
        <v>6897</v>
      </c>
      <c r="AA310" s="114" t="s">
        <v>6888</v>
      </c>
      <c r="AB310" s="3"/>
      <c r="AC310" s="5"/>
      <c r="AD310" s="5"/>
      <c r="AE310" s="5"/>
    </row>
    <row r="311" spans="1:31">
      <c r="A311" s="453">
        <v>45335</v>
      </c>
      <c r="B311" s="101" t="s">
        <v>6681</v>
      </c>
      <c r="C311" s="67">
        <v>2</v>
      </c>
      <c r="D311" s="14" t="s">
        <v>1816</v>
      </c>
      <c r="E311" s="15" t="s">
        <v>6894</v>
      </c>
      <c r="F311" s="14" t="s">
        <v>6898</v>
      </c>
      <c r="G311" s="16">
        <v>64200</v>
      </c>
      <c r="H311" s="16">
        <v>10</v>
      </c>
      <c r="I311" s="320" t="s">
        <v>52</v>
      </c>
      <c r="J311" s="15" t="s">
        <v>6894</v>
      </c>
      <c r="K311" s="123">
        <v>54570</v>
      </c>
      <c r="L311" s="15" t="s">
        <v>6894</v>
      </c>
      <c r="M311" s="265">
        <v>54570</v>
      </c>
      <c r="N311" s="322" t="s">
        <v>5872</v>
      </c>
      <c r="O311" s="16"/>
      <c r="P311" s="67"/>
      <c r="Q311" s="106">
        <v>6000</v>
      </c>
      <c r="R311" s="107" t="s">
        <v>663</v>
      </c>
      <c r="S311" s="20">
        <v>8.5</v>
      </c>
      <c r="T311" s="66">
        <v>51000</v>
      </c>
      <c r="U311" s="108">
        <f t="shared" si="136"/>
        <v>3570</v>
      </c>
      <c r="V311" s="108">
        <f t="shared" si="137"/>
        <v>54570</v>
      </c>
      <c r="W311" s="50" t="s">
        <v>6900</v>
      </c>
      <c r="X311" s="51">
        <v>24516</v>
      </c>
      <c r="Y311" s="113">
        <v>24537</v>
      </c>
      <c r="Z311" s="113" t="s">
        <v>6901</v>
      </c>
      <c r="AA311" s="114" t="s">
        <v>6494</v>
      </c>
      <c r="AB311" s="3"/>
      <c r="AC311" s="5"/>
      <c r="AD311" s="5"/>
      <c r="AE311" s="5"/>
    </row>
    <row r="312" spans="1:31">
      <c r="A312" s="453">
        <v>45335</v>
      </c>
      <c r="B312" s="101" t="s">
        <v>6682</v>
      </c>
      <c r="C312" s="67">
        <v>6</v>
      </c>
      <c r="D312" s="14" t="s">
        <v>6991</v>
      </c>
      <c r="E312" s="15" t="s">
        <v>6996</v>
      </c>
      <c r="F312" s="14" t="s">
        <v>6997</v>
      </c>
      <c r="G312" s="16">
        <v>1200</v>
      </c>
      <c r="H312" s="16">
        <v>0.24</v>
      </c>
      <c r="I312" s="14" t="s">
        <v>6998</v>
      </c>
      <c r="J312" s="18"/>
      <c r="K312" s="123">
        <v>1200</v>
      </c>
      <c r="L312" s="449" t="s">
        <v>6999</v>
      </c>
      <c r="M312" s="265">
        <v>1200</v>
      </c>
      <c r="N312" s="16" t="s">
        <v>6967</v>
      </c>
      <c r="O312" s="16"/>
      <c r="P312" s="67"/>
      <c r="Q312" s="106">
        <v>5000</v>
      </c>
      <c r="R312" s="107" t="s">
        <v>206</v>
      </c>
      <c r="S312" s="20">
        <v>0.24</v>
      </c>
      <c r="T312" s="66">
        <v>1200</v>
      </c>
      <c r="U312" s="108">
        <f t="shared" si="136"/>
        <v>84</v>
      </c>
      <c r="V312" s="108">
        <f t="shared" si="137"/>
        <v>1284</v>
      </c>
      <c r="W312" s="447" t="s">
        <v>7000</v>
      </c>
      <c r="X312" s="51">
        <v>24515</v>
      </c>
      <c r="Y312" s="113">
        <v>24516</v>
      </c>
      <c r="Z312" s="113" t="s">
        <v>7001</v>
      </c>
      <c r="AA312" s="114" t="s">
        <v>7002</v>
      </c>
      <c r="AB312" s="3"/>
      <c r="AC312" s="5"/>
      <c r="AD312" s="5"/>
      <c r="AE312" s="5"/>
    </row>
    <row r="313" spans="1:31">
      <c r="A313" s="453">
        <v>45335</v>
      </c>
      <c r="B313" s="101" t="s">
        <v>6683</v>
      </c>
      <c r="C313" s="67">
        <v>4</v>
      </c>
      <c r="D313" s="14" t="s">
        <v>6991</v>
      </c>
      <c r="E313" s="15" t="s">
        <v>6777</v>
      </c>
      <c r="F313" s="14" t="s">
        <v>7003</v>
      </c>
      <c r="G313" s="16">
        <v>3210</v>
      </c>
      <c r="H313" s="16">
        <v>3</v>
      </c>
      <c r="I313" s="14" t="s">
        <v>7004</v>
      </c>
      <c r="J313" s="18"/>
      <c r="K313" s="123">
        <v>3210</v>
      </c>
      <c r="L313" s="30" t="s">
        <v>6777</v>
      </c>
      <c r="M313" s="265">
        <v>3210</v>
      </c>
      <c r="N313" s="16" t="s">
        <v>6967</v>
      </c>
      <c r="O313" s="16"/>
      <c r="P313" s="67" t="s">
        <v>7005</v>
      </c>
      <c r="Q313" s="106">
        <v>1000</v>
      </c>
      <c r="R313" s="107" t="s">
        <v>58</v>
      </c>
      <c r="S313" s="20">
        <v>3</v>
      </c>
      <c r="T313" s="66">
        <v>3210</v>
      </c>
      <c r="U313" s="108">
        <f t="shared" ref="U313:U319" si="140">T313*7/100</f>
        <v>224.7</v>
      </c>
      <c r="V313" s="108">
        <f t="shared" ref="V313:V325" si="141">T313+U313</f>
        <v>3434.7</v>
      </c>
      <c r="W313" s="447" t="s">
        <v>7006</v>
      </c>
      <c r="X313" s="51">
        <v>24522</v>
      </c>
      <c r="Y313" s="113">
        <v>24523</v>
      </c>
      <c r="Z313" s="113" t="s">
        <v>7007</v>
      </c>
      <c r="AA313" s="114" t="s">
        <v>7008</v>
      </c>
      <c r="AB313" s="3"/>
      <c r="AC313" s="5"/>
      <c r="AD313" s="5"/>
      <c r="AE313" s="5"/>
    </row>
    <row r="314" spans="1:31">
      <c r="A314" s="453">
        <v>45335</v>
      </c>
      <c r="B314" s="101" t="s">
        <v>6684</v>
      </c>
      <c r="C314" s="67">
        <v>2</v>
      </c>
      <c r="D314" s="14" t="s">
        <v>1816</v>
      </c>
      <c r="E314" s="15" t="s">
        <v>6866</v>
      </c>
      <c r="F314" s="14" t="s">
        <v>6902</v>
      </c>
      <c r="G314" s="16">
        <v>25010.18</v>
      </c>
      <c r="H314" s="16">
        <v>29</v>
      </c>
      <c r="I314" s="320" t="s">
        <v>52</v>
      </c>
      <c r="J314" s="15" t="s">
        <v>6866</v>
      </c>
      <c r="K314" s="123">
        <v>24147.759999999998</v>
      </c>
      <c r="L314" s="15" t="s">
        <v>6866</v>
      </c>
      <c r="M314" s="123">
        <v>24147.759999999998</v>
      </c>
      <c r="N314" s="322" t="s">
        <v>5872</v>
      </c>
      <c r="O314" s="16"/>
      <c r="P314" s="67"/>
      <c r="Q314" s="106">
        <v>806</v>
      </c>
      <c r="R314" s="107" t="s">
        <v>58</v>
      </c>
      <c r="S314" s="20">
        <v>28</v>
      </c>
      <c r="T314" s="66">
        <v>22568</v>
      </c>
      <c r="U314" s="108">
        <f t="shared" si="140"/>
        <v>1579.76</v>
      </c>
      <c r="V314" s="108">
        <f t="shared" si="141"/>
        <v>24147.759999999998</v>
      </c>
      <c r="W314" s="50" t="s">
        <v>6903</v>
      </c>
      <c r="X314" s="51">
        <v>24517</v>
      </c>
      <c r="Y314" s="113">
        <v>24525</v>
      </c>
      <c r="Z314" s="113" t="s">
        <v>6904</v>
      </c>
      <c r="AA314" s="114" t="s">
        <v>6494</v>
      </c>
      <c r="AB314" s="3"/>
      <c r="AC314" s="5"/>
      <c r="AD314" s="5"/>
      <c r="AE314" s="5"/>
    </row>
    <row r="315" spans="1:31">
      <c r="A315" s="453">
        <v>45335</v>
      </c>
      <c r="B315" s="101" t="s">
        <v>6685</v>
      </c>
      <c r="C315" s="67">
        <v>2</v>
      </c>
      <c r="D315" s="14" t="s">
        <v>1816</v>
      </c>
      <c r="E315" s="15" t="s">
        <v>6889</v>
      </c>
      <c r="F315" s="14" t="s">
        <v>6905</v>
      </c>
      <c r="G315" s="16">
        <v>25466</v>
      </c>
      <c r="H315" s="16"/>
      <c r="I315" s="320" t="s">
        <v>52</v>
      </c>
      <c r="J315" s="15" t="s">
        <v>6889</v>
      </c>
      <c r="K315" s="123">
        <v>23861</v>
      </c>
      <c r="L315" s="15" t="s">
        <v>6889</v>
      </c>
      <c r="M315" s="265">
        <v>23861</v>
      </c>
      <c r="N315" s="322" t="s">
        <v>5872</v>
      </c>
      <c r="O315" s="16"/>
      <c r="P315" s="67"/>
      <c r="Q315" s="106"/>
      <c r="R315" s="107"/>
      <c r="S315" s="20"/>
      <c r="T315" s="66">
        <v>22300</v>
      </c>
      <c r="U315" s="108">
        <f t="shared" si="140"/>
        <v>1561</v>
      </c>
      <c r="V315" s="108">
        <f t="shared" si="141"/>
        <v>23861</v>
      </c>
      <c r="W315" s="50" t="s">
        <v>6909</v>
      </c>
      <c r="X315" s="51">
        <v>24526</v>
      </c>
      <c r="Y315" s="113">
        <v>24531</v>
      </c>
      <c r="Z315" s="113" t="s">
        <v>6910</v>
      </c>
      <c r="AA315" s="114" t="s">
        <v>6888</v>
      </c>
      <c r="AB315" s="3"/>
      <c r="AC315" s="5"/>
      <c r="AD315" s="5"/>
      <c r="AE315" s="5"/>
    </row>
    <row r="316" spans="1:31">
      <c r="A316" s="488"/>
      <c r="B316" s="101" t="s">
        <v>6685</v>
      </c>
      <c r="C316" s="67">
        <v>2</v>
      </c>
      <c r="D316" s="14" t="s">
        <v>1816</v>
      </c>
      <c r="E316" s="15" t="s">
        <v>6889</v>
      </c>
      <c r="F316" s="14" t="s">
        <v>6906</v>
      </c>
      <c r="G316" s="16"/>
      <c r="H316" s="16">
        <v>24.6</v>
      </c>
      <c r="I316" s="14"/>
      <c r="J316" s="18"/>
      <c r="K316" s="123"/>
      <c r="L316" s="30"/>
      <c r="M316" s="265"/>
      <c r="N316" s="16"/>
      <c r="O316" s="16"/>
      <c r="P316" s="67"/>
      <c r="Q316" s="106">
        <v>200</v>
      </c>
      <c r="R316" s="107" t="s">
        <v>58</v>
      </c>
      <c r="S316" s="20">
        <v>23</v>
      </c>
      <c r="T316" s="66"/>
      <c r="U316" s="108">
        <f>T316*7/100</f>
        <v>0</v>
      </c>
      <c r="V316" s="108">
        <f>T316+U316</f>
        <v>0</v>
      </c>
      <c r="W316" s="50"/>
      <c r="X316" s="51"/>
      <c r="Y316" s="113"/>
      <c r="Z316" s="113"/>
      <c r="AA316" s="114"/>
      <c r="AB316" s="3"/>
      <c r="AC316" s="5"/>
      <c r="AD316" s="5"/>
      <c r="AE316" s="5"/>
    </row>
    <row r="317" spans="1:31">
      <c r="A317" s="488"/>
      <c r="B317" s="101" t="s">
        <v>6685</v>
      </c>
      <c r="C317" s="67">
        <v>2</v>
      </c>
      <c r="D317" s="14" t="s">
        <v>1816</v>
      </c>
      <c r="E317" s="15" t="s">
        <v>6889</v>
      </c>
      <c r="F317" s="14" t="s">
        <v>6907</v>
      </c>
      <c r="G317" s="16"/>
      <c r="H317" s="16">
        <v>16</v>
      </c>
      <c r="I317" s="14"/>
      <c r="J317" s="18"/>
      <c r="K317" s="123"/>
      <c r="L317" s="30"/>
      <c r="M317" s="265"/>
      <c r="N317" s="16"/>
      <c r="O317" s="16"/>
      <c r="P317" s="67"/>
      <c r="Q317" s="106">
        <v>1000</v>
      </c>
      <c r="R317" s="107" t="s">
        <v>58</v>
      </c>
      <c r="S317" s="20">
        <v>15</v>
      </c>
      <c r="T317" s="66"/>
      <c r="U317" s="108">
        <f>T317*7/100</f>
        <v>0</v>
      </c>
      <c r="V317" s="108">
        <f>T317+U317</f>
        <v>0</v>
      </c>
      <c r="W317" s="50"/>
      <c r="X317" s="51"/>
      <c r="Y317" s="113"/>
      <c r="Z317" s="113"/>
      <c r="AA317" s="114"/>
      <c r="AB317" s="3"/>
      <c r="AC317" s="5"/>
      <c r="AD317" s="5"/>
      <c r="AE317" s="5"/>
    </row>
    <row r="318" spans="1:31">
      <c r="A318" s="488"/>
      <c r="B318" s="101" t="s">
        <v>6685</v>
      </c>
      <c r="C318" s="67">
        <v>2</v>
      </c>
      <c r="D318" s="14" t="s">
        <v>1816</v>
      </c>
      <c r="E318" s="15" t="s">
        <v>6889</v>
      </c>
      <c r="F318" s="14" t="s">
        <v>6908</v>
      </c>
      <c r="G318" s="16"/>
      <c r="H318" s="16">
        <v>9.6</v>
      </c>
      <c r="I318" s="14"/>
      <c r="J318" s="18"/>
      <c r="K318" s="123"/>
      <c r="L318" s="30"/>
      <c r="M318" s="265"/>
      <c r="N318" s="16"/>
      <c r="O318" s="16"/>
      <c r="P318" s="67"/>
      <c r="Q318" s="106">
        <v>300</v>
      </c>
      <c r="R318" s="107" t="s">
        <v>58</v>
      </c>
      <c r="S318" s="20">
        <v>9</v>
      </c>
      <c r="T318" s="66"/>
      <c r="U318" s="108">
        <f>T318*7/100</f>
        <v>0</v>
      </c>
      <c r="V318" s="108">
        <f>T318+U318</f>
        <v>0</v>
      </c>
      <c r="W318" s="50"/>
      <c r="X318" s="51"/>
      <c r="Y318" s="113"/>
      <c r="Z318" s="113"/>
      <c r="AA318" s="114"/>
      <c r="AB318" s="3"/>
      <c r="AC318" s="5"/>
      <c r="AD318" s="5"/>
      <c r="AE318" s="5"/>
    </row>
    <row r="319" spans="1:31">
      <c r="A319" s="488">
        <v>45336</v>
      </c>
      <c r="B319" s="101" t="s">
        <v>6686</v>
      </c>
      <c r="C319" s="67">
        <v>4</v>
      </c>
      <c r="D319" s="14" t="s">
        <v>3478</v>
      </c>
      <c r="E319" s="15" t="s">
        <v>7185</v>
      </c>
      <c r="F319" s="14" t="s">
        <v>7186</v>
      </c>
      <c r="G319" s="16">
        <v>10785.6</v>
      </c>
      <c r="H319" s="16"/>
      <c r="I319" s="320" t="s">
        <v>52</v>
      </c>
      <c r="J319" s="15" t="s">
        <v>7185</v>
      </c>
      <c r="K319" s="123">
        <v>10785.6</v>
      </c>
      <c r="L319" s="15" t="s">
        <v>7185</v>
      </c>
      <c r="M319" s="265">
        <v>10785.6</v>
      </c>
      <c r="N319" s="322" t="s">
        <v>5872</v>
      </c>
      <c r="O319" s="364" t="s">
        <v>7187</v>
      </c>
      <c r="P319" s="67"/>
      <c r="Q319" s="106">
        <v>360</v>
      </c>
      <c r="R319" s="107" t="s">
        <v>361</v>
      </c>
      <c r="S319" s="20">
        <v>28</v>
      </c>
      <c r="T319" s="66">
        <v>10080</v>
      </c>
      <c r="U319" s="108">
        <f t="shared" si="140"/>
        <v>705.6</v>
      </c>
      <c r="V319" s="108">
        <f t="shared" si="141"/>
        <v>10785.6</v>
      </c>
      <c r="W319" s="50" t="s">
        <v>7188</v>
      </c>
      <c r="X319" s="51">
        <v>243671</v>
      </c>
      <c r="Y319" s="113">
        <v>243683</v>
      </c>
      <c r="Z319" s="113" t="s">
        <v>7189</v>
      </c>
      <c r="AA319" s="114" t="s">
        <v>4050</v>
      </c>
      <c r="AB319" s="3"/>
      <c r="AC319" s="5"/>
      <c r="AD319" s="5"/>
      <c r="AE319" s="5"/>
    </row>
    <row r="320" spans="1:31">
      <c r="A320" s="488">
        <v>45336</v>
      </c>
      <c r="B320" s="101" t="s">
        <v>6687</v>
      </c>
      <c r="C320" s="67" t="s">
        <v>275</v>
      </c>
      <c r="D320" s="14" t="s">
        <v>1806</v>
      </c>
      <c r="E320" s="15" t="s">
        <v>6782</v>
      </c>
      <c r="F320" s="14" t="s">
        <v>7190</v>
      </c>
      <c r="G320" s="16">
        <v>7062</v>
      </c>
      <c r="H320" s="16"/>
      <c r="I320" s="320" t="s">
        <v>275</v>
      </c>
      <c r="J320" s="323" t="s">
        <v>436</v>
      </c>
      <c r="K320" s="16">
        <v>7062</v>
      </c>
      <c r="L320" s="323" t="s">
        <v>436</v>
      </c>
      <c r="M320" s="16">
        <v>7062</v>
      </c>
      <c r="N320" s="16" t="s">
        <v>5872</v>
      </c>
      <c r="O320" s="16"/>
      <c r="P320" s="67"/>
      <c r="Q320" s="106">
        <v>2</v>
      </c>
      <c r="R320" s="107" t="s">
        <v>101</v>
      </c>
      <c r="S320" s="19">
        <v>6567.66</v>
      </c>
      <c r="T320" s="16">
        <v>6567.66</v>
      </c>
      <c r="U320" s="66">
        <v>494.34</v>
      </c>
      <c r="V320" s="66">
        <f t="shared" si="141"/>
        <v>7062</v>
      </c>
      <c r="W320" s="331" t="s">
        <v>275</v>
      </c>
      <c r="X320" s="332">
        <v>243662</v>
      </c>
      <c r="Y320" s="333">
        <v>243662</v>
      </c>
      <c r="Z320" s="333" t="s">
        <v>275</v>
      </c>
      <c r="AA320" s="114"/>
      <c r="AB320" s="3"/>
      <c r="AC320" s="5"/>
      <c r="AD320" s="5"/>
      <c r="AE320" s="5"/>
    </row>
    <row r="321" spans="1:31" ht="48.75" customHeight="1">
      <c r="A321" s="463">
        <v>45336</v>
      </c>
      <c r="B321" s="134" t="s">
        <v>6688</v>
      </c>
      <c r="C321" s="49" t="s">
        <v>36</v>
      </c>
      <c r="D321" s="30" t="s">
        <v>4248</v>
      </c>
      <c r="E321" s="33" t="s">
        <v>500</v>
      </c>
      <c r="F321" s="69" t="s">
        <v>6751</v>
      </c>
      <c r="G321" s="63">
        <v>500000</v>
      </c>
      <c r="H321" s="63"/>
      <c r="I321" s="30" t="s">
        <v>52</v>
      </c>
      <c r="J321" s="33" t="s">
        <v>494</v>
      </c>
      <c r="K321" s="63"/>
      <c r="L321" s="63"/>
      <c r="M321" s="63"/>
      <c r="N321" s="63"/>
      <c r="O321" s="63"/>
      <c r="P321" s="49"/>
      <c r="Q321" s="106">
        <v>1</v>
      </c>
      <c r="R321" s="107" t="s">
        <v>276</v>
      </c>
      <c r="S321" s="20"/>
      <c r="T321" s="66">
        <v>864.34</v>
      </c>
      <c r="U321" s="66">
        <v>0</v>
      </c>
      <c r="V321" s="66">
        <f t="shared" si="141"/>
        <v>864.34</v>
      </c>
      <c r="W321" s="50" t="s">
        <v>36</v>
      </c>
      <c r="X321" s="86">
        <v>24376</v>
      </c>
      <c r="Y321" s="128">
        <v>24503</v>
      </c>
      <c r="Z321" s="128" t="s">
        <v>6436</v>
      </c>
      <c r="AA321" s="136" t="s">
        <v>3381</v>
      </c>
      <c r="AB321" s="512"/>
      <c r="AC321" s="5"/>
      <c r="AD321" s="5"/>
      <c r="AE321" s="5"/>
    </row>
    <row r="322" spans="1:31" ht="72">
      <c r="A322" s="453">
        <v>45336</v>
      </c>
      <c r="B322" s="101" t="s">
        <v>6689</v>
      </c>
      <c r="C322" s="67" t="s">
        <v>36</v>
      </c>
      <c r="D322" s="14" t="s">
        <v>147</v>
      </c>
      <c r="E322" s="15" t="s">
        <v>494</v>
      </c>
      <c r="F322" s="69" t="s">
        <v>6752</v>
      </c>
      <c r="G322" s="16">
        <v>500000</v>
      </c>
      <c r="H322" s="16"/>
      <c r="I322" s="14" t="s">
        <v>52</v>
      </c>
      <c r="J322" s="15" t="s">
        <v>494</v>
      </c>
      <c r="K322" s="16"/>
      <c r="L322" s="63"/>
      <c r="M322" s="16"/>
      <c r="N322" s="16"/>
      <c r="O322" s="16"/>
      <c r="P322" s="67"/>
      <c r="Q322" s="106">
        <v>1</v>
      </c>
      <c r="R322" s="107" t="s">
        <v>276</v>
      </c>
      <c r="S322" s="20"/>
      <c r="T322" s="66">
        <v>43657.26</v>
      </c>
      <c r="U322" s="66">
        <v>0</v>
      </c>
      <c r="V322" s="66">
        <f t="shared" si="141"/>
        <v>43657.26</v>
      </c>
      <c r="W322" s="50" t="s">
        <v>36</v>
      </c>
      <c r="X322" s="51">
        <v>24376</v>
      </c>
      <c r="Y322" s="113">
        <v>24503</v>
      </c>
      <c r="Z322" s="113" t="s">
        <v>6431</v>
      </c>
      <c r="AA322" s="114" t="s">
        <v>6432</v>
      </c>
      <c r="AB322" s="3"/>
      <c r="AC322" s="5"/>
      <c r="AD322" s="5"/>
      <c r="AE322" s="5"/>
    </row>
    <row r="323" spans="1:31">
      <c r="A323" s="453">
        <v>45336</v>
      </c>
      <c r="B323" s="101" t="s">
        <v>6690</v>
      </c>
      <c r="C323" s="67" t="s">
        <v>36</v>
      </c>
      <c r="D323" s="14" t="s">
        <v>147</v>
      </c>
      <c r="E323" s="15" t="s">
        <v>1328</v>
      </c>
      <c r="F323" s="14" t="s">
        <v>6753</v>
      </c>
      <c r="G323" s="16">
        <v>497550</v>
      </c>
      <c r="H323" s="16"/>
      <c r="I323" s="14" t="s">
        <v>52</v>
      </c>
      <c r="J323" s="15" t="s">
        <v>1328</v>
      </c>
      <c r="K323" s="124">
        <v>497550</v>
      </c>
      <c r="L323" s="15" t="s">
        <v>1328</v>
      </c>
      <c r="M323" s="124">
        <v>497550</v>
      </c>
      <c r="N323" s="16" t="s">
        <v>5872</v>
      </c>
      <c r="O323" s="16"/>
      <c r="P323" s="67"/>
      <c r="Q323" s="106">
        <v>1</v>
      </c>
      <c r="R323" s="107" t="s">
        <v>1948</v>
      </c>
      <c r="S323" s="20"/>
      <c r="T323" s="66">
        <v>77500</v>
      </c>
      <c r="U323" s="66">
        <f t="shared" ref="U323" si="142">T323*7/100</f>
        <v>5425</v>
      </c>
      <c r="V323" s="66">
        <f t="shared" si="141"/>
        <v>82925</v>
      </c>
      <c r="W323" s="50" t="s">
        <v>36</v>
      </c>
      <c r="X323" s="51">
        <v>24377</v>
      </c>
      <c r="Y323" s="113">
        <v>24504</v>
      </c>
      <c r="Z323" s="113" t="s">
        <v>6420</v>
      </c>
      <c r="AA323" s="125" t="s">
        <v>5906</v>
      </c>
      <c r="AB323" s="3" t="s">
        <v>4151</v>
      </c>
      <c r="AC323" s="5"/>
      <c r="AD323" s="5"/>
      <c r="AE323" s="5"/>
    </row>
    <row r="324" spans="1:31">
      <c r="A324" s="453">
        <v>45336</v>
      </c>
      <c r="B324" s="101" t="s">
        <v>6691</v>
      </c>
      <c r="C324" s="67" t="s">
        <v>36</v>
      </c>
      <c r="D324" s="14" t="s">
        <v>758</v>
      </c>
      <c r="E324" s="15" t="s">
        <v>6397</v>
      </c>
      <c r="F324" s="14" t="s">
        <v>6754</v>
      </c>
      <c r="G324" s="16">
        <v>500000</v>
      </c>
      <c r="H324" s="16"/>
      <c r="I324" s="14" t="s">
        <v>52</v>
      </c>
      <c r="J324" s="15" t="s">
        <v>6397</v>
      </c>
      <c r="K324" s="19">
        <v>5925.72</v>
      </c>
      <c r="L324" s="15" t="s">
        <v>6397</v>
      </c>
      <c r="M324" s="19">
        <v>5925.72</v>
      </c>
      <c r="N324" s="16" t="s">
        <v>5872</v>
      </c>
      <c r="O324" s="16"/>
      <c r="P324" s="67"/>
      <c r="Q324" s="106">
        <v>11</v>
      </c>
      <c r="R324" s="107" t="s">
        <v>276</v>
      </c>
      <c r="S324" s="20"/>
      <c r="T324" s="19">
        <v>5925.72</v>
      </c>
      <c r="U324" s="66">
        <v>0</v>
      </c>
      <c r="V324" s="108">
        <f t="shared" si="141"/>
        <v>5925.72</v>
      </c>
      <c r="W324" s="50" t="s">
        <v>36</v>
      </c>
      <c r="X324" s="51">
        <v>24357</v>
      </c>
      <c r="Y324" s="113">
        <v>24503</v>
      </c>
      <c r="Z324" s="113" t="s">
        <v>3376</v>
      </c>
      <c r="AA324" s="114" t="s">
        <v>6399</v>
      </c>
      <c r="AB324" s="3"/>
      <c r="AC324" s="5"/>
      <c r="AD324" s="5"/>
      <c r="AE324" s="5"/>
    </row>
    <row r="325" spans="1:31">
      <c r="A325" s="453">
        <v>45336</v>
      </c>
      <c r="B325" s="101" t="s">
        <v>6692</v>
      </c>
      <c r="C325" s="67" t="s">
        <v>36</v>
      </c>
      <c r="D325" s="14" t="s">
        <v>31</v>
      </c>
      <c r="E325" s="15" t="s">
        <v>506</v>
      </c>
      <c r="F325" s="14" t="s">
        <v>6755</v>
      </c>
      <c r="G325" s="16">
        <v>96300</v>
      </c>
      <c r="H325" s="16"/>
      <c r="I325" s="14" t="s">
        <v>52</v>
      </c>
      <c r="J325" s="15" t="s">
        <v>506</v>
      </c>
      <c r="K325" s="19">
        <v>96300</v>
      </c>
      <c r="L325" s="15" t="s">
        <v>506</v>
      </c>
      <c r="M325" s="19">
        <v>96300</v>
      </c>
      <c r="N325" s="16" t="s">
        <v>5872</v>
      </c>
      <c r="O325" s="16"/>
      <c r="P325" s="67"/>
      <c r="Q325" s="106">
        <v>1</v>
      </c>
      <c r="R325" s="107" t="s">
        <v>35</v>
      </c>
      <c r="S325" s="20"/>
      <c r="T325" s="66">
        <v>7500</v>
      </c>
      <c r="U325" s="66">
        <f t="shared" ref="U325" si="143">T325*7/100</f>
        <v>525</v>
      </c>
      <c r="V325" s="66">
        <f t="shared" si="141"/>
        <v>8025</v>
      </c>
      <c r="W325" s="50" t="s">
        <v>36</v>
      </c>
      <c r="X325" s="51">
        <v>24369</v>
      </c>
      <c r="Y325" s="113">
        <v>24504</v>
      </c>
      <c r="Z325" s="113" t="s">
        <v>6415</v>
      </c>
      <c r="AA325" s="114" t="s">
        <v>6416</v>
      </c>
      <c r="AB325" s="3"/>
      <c r="AC325" s="5"/>
      <c r="AD325" s="5"/>
      <c r="AE325" s="5"/>
    </row>
    <row r="326" spans="1:31">
      <c r="A326" s="453">
        <v>45336</v>
      </c>
      <c r="B326" s="101" t="s">
        <v>6693</v>
      </c>
      <c r="C326" s="67">
        <v>6</v>
      </c>
      <c r="D326" s="14" t="s">
        <v>7009</v>
      </c>
      <c r="E326" s="15" t="s">
        <v>6971</v>
      </c>
      <c r="F326" s="14" t="s">
        <v>7010</v>
      </c>
      <c r="G326" s="16">
        <v>840</v>
      </c>
      <c r="H326" s="16">
        <v>7.0000000000000007E-2</v>
      </c>
      <c r="I326" s="450" t="s">
        <v>7011</v>
      </c>
      <c r="J326" s="18"/>
      <c r="K326" s="123">
        <v>840</v>
      </c>
      <c r="L326" s="30" t="s">
        <v>7012</v>
      </c>
      <c r="M326" s="265">
        <v>840</v>
      </c>
      <c r="N326" s="16" t="s">
        <v>6967</v>
      </c>
      <c r="O326" s="16"/>
      <c r="P326" s="67"/>
      <c r="Q326" s="106">
        <v>12000</v>
      </c>
      <c r="R326" s="107" t="s">
        <v>301</v>
      </c>
      <c r="S326" s="20">
        <v>7.0000000000000007E-2</v>
      </c>
      <c r="T326" s="66">
        <v>840</v>
      </c>
      <c r="U326" s="108">
        <f t="shared" ref="U326:U327" si="144">T326*7/100</f>
        <v>58.8</v>
      </c>
      <c r="V326" s="108">
        <f t="shared" ref="V326:V327" si="145">T326+U326</f>
        <v>898.8</v>
      </c>
      <c r="W326" s="447" t="s">
        <v>7013</v>
      </c>
      <c r="X326" s="51">
        <v>24524</v>
      </c>
      <c r="Y326" s="113">
        <v>24535</v>
      </c>
      <c r="Z326" s="113" t="s">
        <v>7014</v>
      </c>
      <c r="AA326" s="114" t="s">
        <v>6977</v>
      </c>
      <c r="AB326" s="3"/>
      <c r="AC326" s="5"/>
      <c r="AD326" s="5"/>
      <c r="AE326" s="5"/>
    </row>
    <row r="327" spans="1:31">
      <c r="A327" s="453">
        <v>45336</v>
      </c>
      <c r="B327" s="101" t="s">
        <v>6694</v>
      </c>
      <c r="C327" s="67">
        <v>6</v>
      </c>
      <c r="D327" s="14" t="s">
        <v>7009</v>
      </c>
      <c r="E327" s="15" t="s">
        <v>6971</v>
      </c>
      <c r="F327" s="14" t="s">
        <v>7015</v>
      </c>
      <c r="G327" s="16">
        <v>120</v>
      </c>
      <c r="H327" s="16">
        <v>7.4999999999999997E-2</v>
      </c>
      <c r="I327" s="450" t="s">
        <v>52</v>
      </c>
      <c r="J327" s="18" t="s">
        <v>7012</v>
      </c>
      <c r="K327" s="123">
        <v>120</v>
      </c>
      <c r="L327" s="30" t="s">
        <v>7012</v>
      </c>
      <c r="M327" s="265">
        <v>120</v>
      </c>
      <c r="N327" s="16" t="s">
        <v>6967</v>
      </c>
      <c r="O327" s="16"/>
      <c r="P327" s="67"/>
      <c r="Q327" s="106">
        <v>2</v>
      </c>
      <c r="R327" s="107" t="s">
        <v>101</v>
      </c>
      <c r="S327" s="20">
        <v>7.4999999999999997E-2</v>
      </c>
      <c r="T327" s="66">
        <v>120</v>
      </c>
      <c r="U327" s="108">
        <f t="shared" si="144"/>
        <v>8.4</v>
      </c>
      <c r="V327" s="108">
        <f t="shared" si="145"/>
        <v>128.4</v>
      </c>
      <c r="W327" s="50" t="s">
        <v>7016</v>
      </c>
      <c r="X327" s="51">
        <v>24519</v>
      </c>
      <c r="Y327" s="113">
        <v>24522</v>
      </c>
      <c r="Z327" s="113" t="s">
        <v>7017</v>
      </c>
      <c r="AA327" s="114" t="s">
        <v>7018</v>
      </c>
      <c r="AB327" s="3"/>
      <c r="AC327" s="5"/>
      <c r="AD327" s="5"/>
      <c r="AE327" s="5"/>
    </row>
    <row r="328" spans="1:31">
      <c r="A328" s="453">
        <v>45336</v>
      </c>
      <c r="B328" s="101" t="s">
        <v>6695</v>
      </c>
      <c r="C328" s="67" t="s">
        <v>36</v>
      </c>
      <c r="D328" s="14" t="s">
        <v>7009</v>
      </c>
      <c r="E328" s="15" t="s">
        <v>7019</v>
      </c>
      <c r="F328" s="14" t="s">
        <v>7020</v>
      </c>
      <c r="G328" s="322">
        <v>713050</v>
      </c>
      <c r="H328" s="322">
        <v>713050</v>
      </c>
      <c r="I328" s="14" t="s">
        <v>94</v>
      </c>
      <c r="J328" s="18" t="s">
        <v>7021</v>
      </c>
      <c r="K328" s="123">
        <v>713050</v>
      </c>
      <c r="L328" s="30" t="s">
        <v>7021</v>
      </c>
      <c r="M328" s="325">
        <v>713050</v>
      </c>
      <c r="N328" s="16" t="s">
        <v>6967</v>
      </c>
      <c r="O328" s="322"/>
      <c r="P328" s="319"/>
      <c r="Q328" s="326">
        <v>2</v>
      </c>
      <c r="R328" s="107" t="s">
        <v>276</v>
      </c>
      <c r="S328" s="328">
        <v>713050</v>
      </c>
      <c r="T328" s="329">
        <v>713050</v>
      </c>
      <c r="U328" s="330">
        <f t="shared" si="127"/>
        <v>49913.5</v>
      </c>
      <c r="V328" s="330">
        <f t="shared" si="128"/>
        <v>762963.5</v>
      </c>
      <c r="W328" s="50" t="s">
        <v>6651</v>
      </c>
      <c r="X328" s="332">
        <v>24420</v>
      </c>
      <c r="Y328" s="333">
        <v>24434</v>
      </c>
      <c r="Z328" s="113" t="s">
        <v>6651</v>
      </c>
      <c r="AA328" s="114" t="s">
        <v>6652</v>
      </c>
      <c r="AB328" s="335"/>
      <c r="AC328" s="5"/>
      <c r="AD328" s="5"/>
      <c r="AE328" s="5"/>
    </row>
    <row r="329" spans="1:31">
      <c r="A329" s="453">
        <v>45336</v>
      </c>
      <c r="B329" s="101" t="s">
        <v>6696</v>
      </c>
      <c r="C329" s="67" t="s">
        <v>275</v>
      </c>
      <c r="D329" s="14" t="s">
        <v>1806</v>
      </c>
      <c r="E329" s="15" t="s">
        <v>6782</v>
      </c>
      <c r="F329" s="14" t="s">
        <v>6783</v>
      </c>
      <c r="G329" s="16">
        <v>1198.4000000000001</v>
      </c>
      <c r="H329" s="16"/>
      <c r="I329" s="320" t="s">
        <v>275</v>
      </c>
      <c r="J329" s="323" t="s">
        <v>436</v>
      </c>
      <c r="K329" s="16">
        <v>1198.4000000000001</v>
      </c>
      <c r="L329" s="323" t="s">
        <v>436</v>
      </c>
      <c r="M329" s="16">
        <v>1198.4000000000001</v>
      </c>
      <c r="N329" s="16" t="s">
        <v>5872</v>
      </c>
      <c r="O329" s="16"/>
      <c r="P329" s="67"/>
      <c r="Q329" s="106">
        <v>2</v>
      </c>
      <c r="R329" s="107" t="s">
        <v>101</v>
      </c>
      <c r="S329" s="20">
        <v>1198.4000000000001</v>
      </c>
      <c r="T329" s="16">
        <v>1120</v>
      </c>
      <c r="U329" s="108">
        <f t="shared" si="127"/>
        <v>78.400000000000006</v>
      </c>
      <c r="V329" s="108">
        <f t="shared" si="128"/>
        <v>1198.4000000000001</v>
      </c>
      <c r="W329" s="331" t="s">
        <v>275</v>
      </c>
      <c r="X329" s="332">
        <v>243662</v>
      </c>
      <c r="Y329" s="333">
        <v>243662</v>
      </c>
      <c r="Z329" s="333" t="s">
        <v>275</v>
      </c>
      <c r="AA329" s="114"/>
      <c r="AB329" s="3"/>
      <c r="AC329" s="5"/>
      <c r="AD329" s="5"/>
      <c r="AE329" s="5"/>
    </row>
    <row r="330" spans="1:31">
      <c r="A330" s="453">
        <v>45336</v>
      </c>
      <c r="B330" s="101" t="s">
        <v>6697</v>
      </c>
      <c r="C330" s="339">
        <v>6</v>
      </c>
      <c r="D330" s="14" t="s">
        <v>6776</v>
      </c>
      <c r="E330" s="15" t="s">
        <v>6777</v>
      </c>
      <c r="F330" s="14" t="s">
        <v>6778</v>
      </c>
      <c r="G330" s="345">
        <v>8988</v>
      </c>
      <c r="H330" s="345"/>
      <c r="I330" s="14" t="s">
        <v>52</v>
      </c>
      <c r="J330" s="15" t="s">
        <v>6777</v>
      </c>
      <c r="K330" s="123">
        <v>8988</v>
      </c>
      <c r="L330" s="15" t="s">
        <v>6777</v>
      </c>
      <c r="M330" s="123">
        <v>8988</v>
      </c>
      <c r="N330" s="16" t="s">
        <v>5872</v>
      </c>
      <c r="O330" s="345"/>
      <c r="P330" s="339"/>
      <c r="Q330" s="347">
        <v>300</v>
      </c>
      <c r="R330" s="107" t="s">
        <v>293</v>
      </c>
      <c r="S330" s="348">
        <v>28</v>
      </c>
      <c r="T330" s="123">
        <v>8400</v>
      </c>
      <c r="U330" s="350">
        <f t="shared" si="104"/>
        <v>588</v>
      </c>
      <c r="V330" s="350">
        <f t="shared" si="105"/>
        <v>8988</v>
      </c>
      <c r="W330" s="50" t="s">
        <v>6779</v>
      </c>
      <c r="X330" s="343">
        <v>243669</v>
      </c>
      <c r="Y330" s="351">
        <v>243671</v>
      </c>
      <c r="Z330" s="113" t="s">
        <v>6780</v>
      </c>
      <c r="AA330" s="114" t="s">
        <v>6781</v>
      </c>
      <c r="AB330" s="341"/>
      <c r="AC330" s="5"/>
      <c r="AD330" s="5"/>
      <c r="AE330" s="5"/>
    </row>
    <row r="331" spans="1:31">
      <c r="A331" s="453">
        <v>45337</v>
      </c>
      <c r="B331" s="101" t="s">
        <v>6698</v>
      </c>
      <c r="C331" s="67" t="s">
        <v>36</v>
      </c>
      <c r="D331" s="14" t="s">
        <v>49</v>
      </c>
      <c r="E331" s="15" t="s">
        <v>2984</v>
      </c>
      <c r="F331" s="14" t="s">
        <v>6760</v>
      </c>
      <c r="G331" s="16">
        <v>110295.6</v>
      </c>
      <c r="H331" s="16"/>
      <c r="I331" s="14" t="s">
        <v>52</v>
      </c>
      <c r="J331" s="15" t="s">
        <v>2984</v>
      </c>
      <c r="K331" s="19">
        <v>102720</v>
      </c>
      <c r="L331" s="15" t="s">
        <v>2984</v>
      </c>
      <c r="M331" s="19">
        <v>102720</v>
      </c>
      <c r="N331" s="16" t="s">
        <v>5872</v>
      </c>
      <c r="O331" s="16"/>
      <c r="P331" s="67"/>
      <c r="Q331" s="106">
        <v>2</v>
      </c>
      <c r="R331" s="107" t="s">
        <v>6424</v>
      </c>
      <c r="S331" s="20"/>
      <c r="T331" s="66">
        <v>8000</v>
      </c>
      <c r="U331" s="66">
        <f t="shared" ref="U331" si="146">T331*7/100</f>
        <v>560</v>
      </c>
      <c r="V331" s="66">
        <f t="shared" ref="V331" si="147">T331+U331</f>
        <v>8560</v>
      </c>
      <c r="W331" s="50" t="s">
        <v>36</v>
      </c>
      <c r="X331" s="51">
        <v>24377</v>
      </c>
      <c r="Y331" s="113">
        <v>24476</v>
      </c>
      <c r="Z331" s="113" t="s">
        <v>6425</v>
      </c>
      <c r="AA331" s="114" t="s">
        <v>6426</v>
      </c>
      <c r="AB331" s="3"/>
      <c r="AC331" s="5"/>
      <c r="AD331" s="5"/>
      <c r="AE331" s="5"/>
    </row>
    <row r="332" spans="1:31">
      <c r="A332" s="453">
        <v>45337</v>
      </c>
      <c r="B332" s="101" t="s">
        <v>6699</v>
      </c>
      <c r="C332" s="67">
        <v>2</v>
      </c>
      <c r="D332" s="14" t="s">
        <v>1816</v>
      </c>
      <c r="E332" s="15" t="s">
        <v>6866</v>
      </c>
      <c r="F332" s="14" t="s">
        <v>6911</v>
      </c>
      <c r="G332" s="16">
        <v>23540</v>
      </c>
      <c r="H332" s="16">
        <v>110</v>
      </c>
      <c r="I332" s="14" t="s">
        <v>52</v>
      </c>
      <c r="J332" s="18" t="s">
        <v>6866</v>
      </c>
      <c r="K332" s="123">
        <v>22470</v>
      </c>
      <c r="L332" s="30" t="s">
        <v>6866</v>
      </c>
      <c r="M332" s="265">
        <v>22470</v>
      </c>
      <c r="N332" s="16" t="s">
        <v>5872</v>
      </c>
      <c r="O332" s="16"/>
      <c r="P332" s="67"/>
      <c r="Q332" s="106">
        <v>200</v>
      </c>
      <c r="R332" s="107" t="s">
        <v>293</v>
      </c>
      <c r="S332" s="20">
        <v>105</v>
      </c>
      <c r="T332" s="66">
        <v>21000</v>
      </c>
      <c r="U332" s="108">
        <f t="shared" ref="U332" si="148">T332*7/100</f>
        <v>1470</v>
      </c>
      <c r="V332" s="108">
        <f t="shared" ref="V332:V334" si="149">T332+U332</f>
        <v>22470</v>
      </c>
      <c r="W332" s="50" t="s">
        <v>6912</v>
      </c>
      <c r="X332" s="51">
        <v>24526</v>
      </c>
      <c r="Y332" s="113">
        <v>24556</v>
      </c>
      <c r="Z332" s="113" t="s">
        <v>6913</v>
      </c>
      <c r="AA332" s="114" t="s">
        <v>6914</v>
      </c>
      <c r="AB332" s="3"/>
      <c r="AC332" s="5"/>
      <c r="AD332" s="5"/>
      <c r="AE332" s="5"/>
    </row>
    <row r="333" spans="1:31">
      <c r="A333" s="453">
        <v>45337</v>
      </c>
      <c r="B333" s="101" t="s">
        <v>6700</v>
      </c>
      <c r="C333" s="339">
        <v>6</v>
      </c>
      <c r="D333" s="14" t="s">
        <v>6776</v>
      </c>
      <c r="E333" s="15" t="s">
        <v>6777</v>
      </c>
      <c r="F333" s="14" t="s">
        <v>6833</v>
      </c>
      <c r="G333" s="345"/>
      <c r="H333" s="345">
        <v>83460</v>
      </c>
      <c r="I333" s="14" t="s">
        <v>52</v>
      </c>
      <c r="J333" s="15" t="s">
        <v>6777</v>
      </c>
      <c r="K333" s="345">
        <v>83460</v>
      </c>
      <c r="L333" s="15" t="s">
        <v>6777</v>
      </c>
      <c r="M333" s="345">
        <v>83460</v>
      </c>
      <c r="N333" s="16" t="s">
        <v>5872</v>
      </c>
      <c r="O333" s="345"/>
      <c r="P333" s="339"/>
      <c r="Q333" s="347">
        <v>300000</v>
      </c>
      <c r="R333" s="107" t="s">
        <v>53</v>
      </c>
      <c r="S333" s="348">
        <v>0.78</v>
      </c>
      <c r="T333" s="123">
        <v>234000</v>
      </c>
      <c r="U333" s="350">
        <v>16380</v>
      </c>
      <c r="V333" s="350">
        <f t="shared" si="149"/>
        <v>250380</v>
      </c>
      <c r="W333" s="50" t="s">
        <v>7022</v>
      </c>
      <c r="X333" s="343">
        <v>24535</v>
      </c>
      <c r="Y333" s="351">
        <v>24545</v>
      </c>
      <c r="Z333" s="113" t="s">
        <v>7023</v>
      </c>
      <c r="AA333" s="114" t="s">
        <v>7002</v>
      </c>
      <c r="AB333" s="341"/>
      <c r="AC333" s="5"/>
      <c r="AD333" s="5"/>
      <c r="AE333" s="5"/>
    </row>
    <row r="334" spans="1:31">
      <c r="A334" s="453">
        <v>45342</v>
      </c>
      <c r="B334" s="101" t="s">
        <v>6701</v>
      </c>
      <c r="C334" s="67" t="s">
        <v>275</v>
      </c>
      <c r="D334" s="407" t="s">
        <v>1806</v>
      </c>
      <c r="E334" s="408" t="s">
        <v>6824</v>
      </c>
      <c r="F334" s="14" t="s">
        <v>7191</v>
      </c>
      <c r="G334" s="414">
        <v>39376</v>
      </c>
      <c r="H334" s="414"/>
      <c r="I334" s="407" t="s">
        <v>275</v>
      </c>
      <c r="J334" s="409" t="s">
        <v>6824</v>
      </c>
      <c r="K334" s="414">
        <v>39376</v>
      </c>
      <c r="L334" s="409" t="s">
        <v>6824</v>
      </c>
      <c r="M334" s="414">
        <v>39376</v>
      </c>
      <c r="N334" s="16" t="s">
        <v>5872</v>
      </c>
      <c r="O334" s="414"/>
      <c r="P334" s="413"/>
      <c r="Q334" s="417">
        <v>3</v>
      </c>
      <c r="R334" s="418" t="s">
        <v>101</v>
      </c>
      <c r="S334" s="414">
        <v>36800</v>
      </c>
      <c r="T334" s="420">
        <v>36800</v>
      </c>
      <c r="U334" s="421">
        <f t="shared" ref="U334" si="150">T334*7/100</f>
        <v>2576</v>
      </c>
      <c r="V334" s="421">
        <f t="shared" si="149"/>
        <v>39376</v>
      </c>
      <c r="W334" s="331" t="s">
        <v>275</v>
      </c>
      <c r="X334" s="51">
        <v>24518</v>
      </c>
      <c r="Y334" s="113">
        <v>24518</v>
      </c>
      <c r="Z334" s="333" t="s">
        <v>275</v>
      </c>
      <c r="AA334" s="114"/>
      <c r="AB334" s="3"/>
      <c r="AC334" s="5"/>
      <c r="AD334" s="5"/>
      <c r="AE334" s="5"/>
    </row>
    <row r="335" spans="1:31">
      <c r="A335" s="453">
        <v>45342</v>
      </c>
      <c r="B335" s="101" t="s">
        <v>6702</v>
      </c>
      <c r="C335" s="67">
        <v>6</v>
      </c>
      <c r="D335" s="14" t="s">
        <v>1806</v>
      </c>
      <c r="E335" s="15" t="s">
        <v>6772</v>
      </c>
      <c r="F335" s="14" t="s">
        <v>7024</v>
      </c>
      <c r="G335" s="16">
        <v>4896</v>
      </c>
      <c r="H335" s="16">
        <v>4896</v>
      </c>
      <c r="I335" s="14" t="s">
        <v>52</v>
      </c>
      <c r="J335" s="15" t="s">
        <v>6772</v>
      </c>
      <c r="K335" s="123">
        <v>4896</v>
      </c>
      <c r="L335" s="15" t="s">
        <v>6772</v>
      </c>
      <c r="M335" s="123">
        <v>4896</v>
      </c>
      <c r="N335" s="16" t="s">
        <v>5872</v>
      </c>
      <c r="O335" s="16"/>
      <c r="P335" s="67"/>
      <c r="Q335" s="106">
        <v>2</v>
      </c>
      <c r="R335" s="107" t="s">
        <v>101</v>
      </c>
      <c r="S335" s="20">
        <v>7.4999999999999997E-2</v>
      </c>
      <c r="T335" s="123">
        <v>4896</v>
      </c>
      <c r="U335" s="108">
        <v>0</v>
      </c>
      <c r="V335" s="108">
        <f t="shared" ref="V335:V336" si="151">T335+U335</f>
        <v>4896</v>
      </c>
      <c r="W335" s="50" t="s">
        <v>6773</v>
      </c>
      <c r="X335" s="51">
        <v>243670</v>
      </c>
      <c r="Y335" s="113">
        <v>243678</v>
      </c>
      <c r="Z335" s="113" t="s">
        <v>6774</v>
      </c>
      <c r="AA335" s="114" t="s">
        <v>6775</v>
      </c>
      <c r="AB335" s="3"/>
      <c r="AC335" s="5"/>
      <c r="AD335" s="5"/>
      <c r="AE335" s="5"/>
    </row>
    <row r="336" spans="1:31">
      <c r="A336" s="453">
        <v>45341</v>
      </c>
      <c r="B336" s="101" t="s">
        <v>6703</v>
      </c>
      <c r="C336" s="67" t="s">
        <v>36</v>
      </c>
      <c r="D336" s="14" t="s">
        <v>7192</v>
      </c>
      <c r="E336" s="15" t="s">
        <v>7193</v>
      </c>
      <c r="F336" s="14" t="s">
        <v>7196</v>
      </c>
      <c r="G336" s="16">
        <v>1051200</v>
      </c>
      <c r="H336" s="16">
        <v>1051200</v>
      </c>
      <c r="I336" s="14" t="s">
        <v>52</v>
      </c>
      <c r="J336" s="15" t="s">
        <v>7193</v>
      </c>
      <c r="K336" s="16">
        <v>1051200</v>
      </c>
      <c r="L336" s="15" t="s">
        <v>7193</v>
      </c>
      <c r="M336" s="16">
        <v>1051200</v>
      </c>
      <c r="N336" s="16" t="s">
        <v>5872</v>
      </c>
      <c r="O336" s="16" t="s">
        <v>7197</v>
      </c>
      <c r="P336" s="67" t="s">
        <v>6794</v>
      </c>
      <c r="Q336" s="106">
        <v>1</v>
      </c>
      <c r="R336" s="107" t="s">
        <v>101</v>
      </c>
      <c r="S336" s="19">
        <v>87600</v>
      </c>
      <c r="T336" s="19">
        <v>87600</v>
      </c>
      <c r="U336" s="108">
        <v>0</v>
      </c>
      <c r="V336" s="108">
        <f t="shared" si="151"/>
        <v>87600</v>
      </c>
      <c r="W336" s="50" t="s">
        <v>6794</v>
      </c>
      <c r="X336" s="51" t="s">
        <v>6794</v>
      </c>
      <c r="Y336" s="113">
        <v>24412</v>
      </c>
      <c r="Z336" s="113" t="s">
        <v>7198</v>
      </c>
      <c r="AA336" s="114" t="s">
        <v>7200</v>
      </c>
      <c r="AB336" s="3"/>
      <c r="AC336" s="5"/>
      <c r="AD336" s="5"/>
      <c r="AE336" s="5"/>
    </row>
    <row r="337" spans="1:31">
      <c r="A337" s="453">
        <v>45341</v>
      </c>
      <c r="B337" s="101" t="s">
        <v>6704</v>
      </c>
      <c r="C337" s="67" t="s">
        <v>36</v>
      </c>
      <c r="D337" s="14" t="s">
        <v>7192</v>
      </c>
      <c r="E337" s="15" t="s">
        <v>7193</v>
      </c>
      <c r="F337" s="14" t="s">
        <v>7194</v>
      </c>
      <c r="G337" s="16">
        <v>1051200</v>
      </c>
      <c r="H337" s="16">
        <v>1051200</v>
      </c>
      <c r="I337" s="14" t="s">
        <v>52</v>
      </c>
      <c r="J337" s="15" t="s">
        <v>7193</v>
      </c>
      <c r="K337" s="16">
        <v>1051200</v>
      </c>
      <c r="L337" s="15" t="s">
        <v>7193</v>
      </c>
      <c r="M337" s="16">
        <v>1051200</v>
      </c>
      <c r="N337" s="16" t="s">
        <v>5872</v>
      </c>
      <c r="O337" s="16" t="s">
        <v>7197</v>
      </c>
      <c r="P337" s="67" t="s">
        <v>6794</v>
      </c>
      <c r="Q337" s="106">
        <v>1</v>
      </c>
      <c r="R337" s="107" t="s">
        <v>101</v>
      </c>
      <c r="S337" s="19">
        <v>87600</v>
      </c>
      <c r="T337" s="19">
        <v>87600</v>
      </c>
      <c r="U337" s="108">
        <v>0</v>
      </c>
      <c r="V337" s="108">
        <f t="shared" ref="V337:V349" si="152">T337+U337</f>
        <v>87600</v>
      </c>
      <c r="W337" s="50" t="s">
        <v>6794</v>
      </c>
      <c r="X337" s="51" t="s">
        <v>6794</v>
      </c>
      <c r="Y337" s="113">
        <v>24442</v>
      </c>
      <c r="Z337" s="113" t="s">
        <v>7199</v>
      </c>
      <c r="AA337" s="114" t="s">
        <v>7200</v>
      </c>
      <c r="AB337" s="3"/>
      <c r="AC337" s="5"/>
      <c r="AD337" s="5"/>
      <c r="AE337" s="5"/>
    </row>
    <row r="338" spans="1:31">
      <c r="A338" s="453">
        <v>45341</v>
      </c>
      <c r="B338" s="101" t="s">
        <v>6705</v>
      </c>
      <c r="C338" s="67">
        <v>5</v>
      </c>
      <c r="D338" s="489" t="s">
        <v>6858</v>
      </c>
      <c r="E338" s="15" t="s">
        <v>7195</v>
      </c>
      <c r="F338" s="14" t="s">
        <v>7201</v>
      </c>
      <c r="G338" s="16">
        <v>10214.219999999999</v>
      </c>
      <c r="H338" s="16">
        <v>10214.219999999999</v>
      </c>
      <c r="I338" s="14" t="s">
        <v>52</v>
      </c>
      <c r="J338" s="15" t="s">
        <v>7195</v>
      </c>
      <c r="K338" s="123">
        <v>9419.2099999999991</v>
      </c>
      <c r="L338" s="15" t="s">
        <v>7195</v>
      </c>
      <c r="M338" s="265">
        <v>9419.2099999999991</v>
      </c>
      <c r="N338" s="16" t="s">
        <v>5872</v>
      </c>
      <c r="O338" s="364"/>
      <c r="P338" s="67"/>
      <c r="Q338" s="106">
        <v>18</v>
      </c>
      <c r="R338" s="107" t="s">
        <v>101</v>
      </c>
      <c r="S338" s="19">
        <v>8803</v>
      </c>
      <c r="T338" s="66">
        <v>8803</v>
      </c>
      <c r="U338" s="108">
        <f t="shared" ref="U338:U349" si="153">T338*7/100</f>
        <v>616.21</v>
      </c>
      <c r="V338" s="108">
        <f t="shared" si="152"/>
        <v>9419.2099999999991</v>
      </c>
      <c r="W338" s="50" t="s">
        <v>6591</v>
      </c>
      <c r="X338" s="51">
        <v>243648</v>
      </c>
      <c r="Y338" s="113">
        <v>24515</v>
      </c>
      <c r="Z338" s="113" t="s">
        <v>7202</v>
      </c>
      <c r="AA338" s="114" t="s">
        <v>5993</v>
      </c>
      <c r="AB338" s="3"/>
      <c r="AC338" s="5"/>
      <c r="AD338" s="5"/>
      <c r="AE338" s="5"/>
    </row>
    <row r="339" spans="1:31" ht="48">
      <c r="A339" s="453">
        <v>45341</v>
      </c>
      <c r="B339" s="101" t="s">
        <v>6706</v>
      </c>
      <c r="C339" s="67">
        <v>6</v>
      </c>
      <c r="D339" s="14" t="s">
        <v>6991</v>
      </c>
      <c r="E339" s="15" t="s">
        <v>6889</v>
      </c>
      <c r="F339" s="14" t="s">
        <v>7025</v>
      </c>
      <c r="G339" s="16">
        <v>82657.5</v>
      </c>
      <c r="H339" s="16">
        <v>82657.5</v>
      </c>
      <c r="I339" s="14" t="s">
        <v>7026</v>
      </c>
      <c r="J339" s="18" t="s">
        <v>7027</v>
      </c>
      <c r="K339" s="123">
        <v>82657.5</v>
      </c>
      <c r="L339" s="30" t="s">
        <v>6889</v>
      </c>
      <c r="M339" s="265"/>
      <c r="N339" s="16" t="s">
        <v>6967</v>
      </c>
      <c r="O339" s="16"/>
      <c r="P339" s="67" t="s">
        <v>7028</v>
      </c>
      <c r="Q339" s="106">
        <v>2</v>
      </c>
      <c r="R339" s="107" t="s">
        <v>101</v>
      </c>
      <c r="S339" s="19">
        <v>82657.5</v>
      </c>
      <c r="T339" s="66">
        <v>82657.5</v>
      </c>
      <c r="U339" s="108">
        <f t="shared" si="153"/>
        <v>5786.0249999999996</v>
      </c>
      <c r="V339" s="108">
        <f t="shared" si="152"/>
        <v>88443.524999999994</v>
      </c>
      <c r="W339" s="447" t="s">
        <v>7029</v>
      </c>
      <c r="X339" s="51">
        <v>24530</v>
      </c>
      <c r="Y339" s="113">
        <v>24545</v>
      </c>
      <c r="Z339" s="113" t="s">
        <v>7036</v>
      </c>
      <c r="AA339" s="114" t="s">
        <v>6290</v>
      </c>
      <c r="AB339" s="3"/>
      <c r="AC339" s="5"/>
      <c r="AD339" s="5"/>
      <c r="AE339" s="5"/>
    </row>
    <row r="340" spans="1:31" ht="48">
      <c r="A340" s="453">
        <v>45341</v>
      </c>
      <c r="B340" s="101" t="s">
        <v>6707</v>
      </c>
      <c r="C340" s="67">
        <v>6</v>
      </c>
      <c r="D340" s="14" t="s">
        <v>6991</v>
      </c>
      <c r="E340" s="15" t="s">
        <v>6996</v>
      </c>
      <c r="F340" s="14" t="s">
        <v>7030</v>
      </c>
      <c r="G340" s="16">
        <v>450000</v>
      </c>
      <c r="H340" s="16">
        <v>450000</v>
      </c>
      <c r="I340" s="14" t="s">
        <v>52</v>
      </c>
      <c r="J340" s="18" t="s">
        <v>7031</v>
      </c>
      <c r="K340" s="123">
        <v>450000</v>
      </c>
      <c r="L340" s="30" t="s">
        <v>7032</v>
      </c>
      <c r="M340" s="265"/>
      <c r="N340" s="16" t="s">
        <v>6967</v>
      </c>
      <c r="O340" s="16"/>
      <c r="P340" s="67" t="s">
        <v>6583</v>
      </c>
      <c r="Q340" s="106">
        <v>450000</v>
      </c>
      <c r="R340" s="107" t="s">
        <v>206</v>
      </c>
      <c r="S340" s="19">
        <v>1</v>
      </c>
      <c r="T340" s="66">
        <v>450000</v>
      </c>
      <c r="U340" s="108">
        <f t="shared" si="153"/>
        <v>31500</v>
      </c>
      <c r="V340" s="108">
        <f t="shared" si="152"/>
        <v>481500</v>
      </c>
      <c r="W340" s="50" t="s">
        <v>7033</v>
      </c>
      <c r="X340" s="51">
        <v>24536</v>
      </c>
      <c r="Y340" s="113">
        <v>24559</v>
      </c>
      <c r="Z340" s="113" t="s">
        <v>7034</v>
      </c>
      <c r="AA340" s="114" t="s">
        <v>7035</v>
      </c>
      <c r="AB340" s="3"/>
      <c r="AC340" s="5"/>
      <c r="AD340" s="5"/>
      <c r="AE340" s="5"/>
    </row>
    <row r="341" spans="1:31" ht="48">
      <c r="A341" s="453">
        <v>45343</v>
      </c>
      <c r="B341" s="101" t="s">
        <v>6708</v>
      </c>
      <c r="C341" s="67">
        <v>2</v>
      </c>
      <c r="D341" s="14" t="s">
        <v>1816</v>
      </c>
      <c r="E341" s="15" t="s">
        <v>6871</v>
      </c>
      <c r="F341" s="14" t="s">
        <v>6915</v>
      </c>
      <c r="G341" s="16">
        <v>449400</v>
      </c>
      <c r="H341" s="16"/>
      <c r="I341" s="14" t="s">
        <v>52</v>
      </c>
      <c r="J341" s="18" t="s">
        <v>6873</v>
      </c>
      <c r="K341" s="123">
        <v>380920</v>
      </c>
      <c r="L341" s="30" t="s">
        <v>6873</v>
      </c>
      <c r="M341" s="265">
        <v>380920</v>
      </c>
      <c r="N341" s="16" t="s">
        <v>5872</v>
      </c>
      <c r="O341" s="16"/>
      <c r="P341" s="67"/>
      <c r="Q341" s="106">
        <v>4000</v>
      </c>
      <c r="R341" s="107" t="s">
        <v>63</v>
      </c>
      <c r="S341" s="19">
        <v>89</v>
      </c>
      <c r="T341" s="66">
        <v>356000</v>
      </c>
      <c r="U341" s="108">
        <f t="shared" si="153"/>
        <v>24920</v>
      </c>
      <c r="V341" s="108">
        <f t="shared" si="152"/>
        <v>380920</v>
      </c>
      <c r="W341" s="50" t="s">
        <v>6916</v>
      </c>
      <c r="X341" s="51">
        <v>24531</v>
      </c>
      <c r="Y341" s="113">
        <v>24536</v>
      </c>
      <c r="Z341" s="113" t="s">
        <v>6901</v>
      </c>
      <c r="AA341" s="114" t="s">
        <v>6888</v>
      </c>
      <c r="AB341" s="3"/>
      <c r="AC341" s="5"/>
      <c r="AD341" s="5"/>
      <c r="AE341" s="5"/>
    </row>
    <row r="342" spans="1:31">
      <c r="A342" s="453">
        <v>45343</v>
      </c>
      <c r="B342" s="101" t="s">
        <v>6709</v>
      </c>
      <c r="C342" s="67">
        <v>7</v>
      </c>
      <c r="D342" s="14" t="s">
        <v>1806</v>
      </c>
      <c r="E342" s="15" t="s">
        <v>7120</v>
      </c>
      <c r="F342" s="14" t="s">
        <v>7121</v>
      </c>
      <c r="G342" s="16">
        <v>29104</v>
      </c>
      <c r="H342" s="16">
        <v>29104</v>
      </c>
      <c r="I342" s="14" t="s">
        <v>52</v>
      </c>
      <c r="J342" s="15" t="s">
        <v>7120</v>
      </c>
      <c r="K342" s="16">
        <v>29104</v>
      </c>
      <c r="L342" s="15" t="s">
        <v>7120</v>
      </c>
      <c r="M342" s="16">
        <v>29104</v>
      </c>
      <c r="N342" s="16" t="s">
        <v>5872</v>
      </c>
      <c r="O342" s="16"/>
      <c r="P342" s="67"/>
      <c r="Q342" s="106">
        <v>10</v>
      </c>
      <c r="R342" s="107" t="s">
        <v>101</v>
      </c>
      <c r="S342" s="20"/>
      <c r="T342" s="66">
        <v>27200</v>
      </c>
      <c r="U342" s="108">
        <f t="shared" si="153"/>
        <v>1904</v>
      </c>
      <c r="V342" s="108">
        <f t="shared" si="152"/>
        <v>29104</v>
      </c>
      <c r="W342" s="367" t="s">
        <v>7122</v>
      </c>
      <c r="X342" s="490">
        <v>24536</v>
      </c>
      <c r="Y342" s="113">
        <v>24549</v>
      </c>
      <c r="Z342" s="113" t="s">
        <v>7123</v>
      </c>
      <c r="AA342" s="114" t="s">
        <v>7124</v>
      </c>
      <c r="AB342" s="3"/>
      <c r="AC342" s="5"/>
      <c r="AD342" s="5"/>
      <c r="AE342" s="5"/>
    </row>
    <row r="343" spans="1:31">
      <c r="A343" s="453">
        <v>45345</v>
      </c>
      <c r="B343" s="101" t="s">
        <v>6710</v>
      </c>
      <c r="C343" s="67" t="s">
        <v>275</v>
      </c>
      <c r="D343" s="14" t="s">
        <v>1806</v>
      </c>
      <c r="E343" s="15" t="s">
        <v>6782</v>
      </c>
      <c r="F343" s="14" t="s">
        <v>6783</v>
      </c>
      <c r="G343" s="16">
        <v>1091</v>
      </c>
      <c r="H343" s="16"/>
      <c r="I343" s="320" t="s">
        <v>275</v>
      </c>
      <c r="J343" s="323" t="s">
        <v>436</v>
      </c>
      <c r="K343" s="16">
        <v>1091.4000000000001</v>
      </c>
      <c r="L343" s="323" t="s">
        <v>436</v>
      </c>
      <c r="M343" s="16">
        <v>1091.4000000000001</v>
      </c>
      <c r="N343" s="16" t="s">
        <v>5872</v>
      </c>
      <c r="O343" s="16"/>
      <c r="P343" s="67"/>
      <c r="Q343" s="106">
        <v>3</v>
      </c>
      <c r="R343" s="107" t="s">
        <v>101</v>
      </c>
      <c r="S343" s="20"/>
      <c r="T343" s="16">
        <v>1020</v>
      </c>
      <c r="U343" s="108">
        <f t="shared" si="153"/>
        <v>71.400000000000006</v>
      </c>
      <c r="V343" s="108">
        <f t="shared" si="152"/>
        <v>1091.4000000000001</v>
      </c>
      <c r="W343" s="331" t="s">
        <v>275</v>
      </c>
      <c r="X343" s="332">
        <v>243669</v>
      </c>
      <c r="Y343" s="333">
        <v>243669</v>
      </c>
      <c r="Z343" s="333" t="s">
        <v>275</v>
      </c>
      <c r="AA343" s="114"/>
      <c r="AB343" s="3"/>
      <c r="AC343" s="5"/>
      <c r="AD343" s="5"/>
      <c r="AE343" s="5"/>
    </row>
    <row r="344" spans="1:31">
      <c r="A344" s="453">
        <v>45349</v>
      </c>
      <c r="B344" s="101" t="s">
        <v>6711</v>
      </c>
      <c r="C344" s="67">
        <v>5</v>
      </c>
      <c r="D344" s="14" t="s">
        <v>6791</v>
      </c>
      <c r="E344" s="15" t="s">
        <v>6792</v>
      </c>
      <c r="F344" s="14" t="s">
        <v>6793</v>
      </c>
      <c r="G344" s="16">
        <v>2000</v>
      </c>
      <c r="H344" s="16"/>
      <c r="I344" s="14" t="s">
        <v>52</v>
      </c>
      <c r="J344" s="15" t="s">
        <v>6792</v>
      </c>
      <c r="K344" s="123">
        <v>1620</v>
      </c>
      <c r="L344" s="15" t="s">
        <v>6792</v>
      </c>
      <c r="M344" s="123">
        <v>1620</v>
      </c>
      <c r="N344" s="16" t="s">
        <v>5872</v>
      </c>
      <c r="O344" s="16"/>
      <c r="P344" s="67"/>
      <c r="Q344" s="106">
        <v>2</v>
      </c>
      <c r="R344" s="107" t="s">
        <v>101</v>
      </c>
      <c r="S344" s="20"/>
      <c r="T344" s="123">
        <v>1620</v>
      </c>
      <c r="U344" s="108">
        <v>0</v>
      </c>
      <c r="V344" s="108">
        <f t="shared" si="152"/>
        <v>1620</v>
      </c>
      <c r="W344" s="50" t="s">
        <v>6794</v>
      </c>
      <c r="X344" s="51">
        <v>24545</v>
      </c>
      <c r="Y344" s="225">
        <v>24545</v>
      </c>
      <c r="Z344" s="156" t="s">
        <v>6795</v>
      </c>
      <c r="AA344" s="114" t="s">
        <v>4411</v>
      </c>
      <c r="AB344" s="3"/>
      <c r="AC344" s="5"/>
      <c r="AD344" s="5"/>
      <c r="AE344" s="5"/>
    </row>
    <row r="345" spans="1:31">
      <c r="A345" s="453">
        <v>45349</v>
      </c>
      <c r="B345" s="101" t="s">
        <v>6712</v>
      </c>
      <c r="C345" s="67">
        <v>4</v>
      </c>
      <c r="D345" s="14" t="s">
        <v>1806</v>
      </c>
      <c r="E345" s="15" t="s">
        <v>7203</v>
      </c>
      <c r="F345" s="14" t="s">
        <v>7204</v>
      </c>
      <c r="G345" s="16">
        <v>134820</v>
      </c>
      <c r="H345" s="16">
        <v>134820</v>
      </c>
      <c r="I345" s="14" t="s">
        <v>52</v>
      </c>
      <c r="J345" s="15" t="s">
        <v>7203</v>
      </c>
      <c r="K345" s="123">
        <v>134820</v>
      </c>
      <c r="L345" s="15" t="s">
        <v>7203</v>
      </c>
      <c r="M345" s="123">
        <v>134820</v>
      </c>
      <c r="N345" s="16" t="s">
        <v>5872</v>
      </c>
      <c r="O345" s="364"/>
      <c r="P345" s="67"/>
      <c r="Q345" s="106">
        <v>30</v>
      </c>
      <c r="R345" s="107" t="s">
        <v>400</v>
      </c>
      <c r="S345" s="20">
        <v>4200</v>
      </c>
      <c r="T345" s="20">
        <v>126000</v>
      </c>
      <c r="U345" s="108">
        <f t="shared" si="153"/>
        <v>8820</v>
      </c>
      <c r="V345" s="108">
        <f t="shared" si="152"/>
        <v>134820</v>
      </c>
      <c r="W345" s="50" t="s">
        <v>7205</v>
      </c>
      <c r="X345" s="51">
        <v>243682</v>
      </c>
      <c r="Y345" s="113">
        <v>243688</v>
      </c>
      <c r="Z345" s="113" t="s">
        <v>7206</v>
      </c>
      <c r="AA345" s="114" t="s">
        <v>4491</v>
      </c>
      <c r="AB345" s="3"/>
      <c r="AC345" s="5"/>
      <c r="AD345" s="5"/>
      <c r="AE345" s="5"/>
    </row>
    <row r="346" spans="1:31" ht="48">
      <c r="A346" s="453" t="s">
        <v>6917</v>
      </c>
      <c r="B346" s="101" t="s">
        <v>6713</v>
      </c>
      <c r="C346" s="67">
        <v>2</v>
      </c>
      <c r="D346" s="14" t="s">
        <v>1816</v>
      </c>
      <c r="E346" s="15" t="s">
        <v>6889</v>
      </c>
      <c r="F346" s="14" t="s">
        <v>6918</v>
      </c>
      <c r="G346" s="16">
        <v>34668</v>
      </c>
      <c r="H346" s="16">
        <v>8</v>
      </c>
      <c r="I346" s="14" t="s">
        <v>52</v>
      </c>
      <c r="J346" s="18" t="s">
        <v>6889</v>
      </c>
      <c r="K346" s="123">
        <v>32956</v>
      </c>
      <c r="L346" s="30" t="s">
        <v>6889</v>
      </c>
      <c r="M346" s="265">
        <v>32956</v>
      </c>
      <c r="N346" s="16" t="s">
        <v>5872</v>
      </c>
      <c r="O346" s="16"/>
      <c r="P346" s="67"/>
      <c r="Q346" s="106">
        <v>2000</v>
      </c>
      <c r="R346" s="107" t="s">
        <v>80</v>
      </c>
      <c r="S346" s="20">
        <v>7.6</v>
      </c>
      <c r="T346" s="66">
        <v>30800</v>
      </c>
      <c r="U346" s="108">
        <f t="shared" si="153"/>
        <v>2156</v>
      </c>
      <c r="V346" s="108">
        <f t="shared" si="152"/>
        <v>32956</v>
      </c>
      <c r="W346" s="50" t="s">
        <v>6920</v>
      </c>
      <c r="X346" s="51">
        <v>24542</v>
      </c>
      <c r="Y346" s="113">
        <v>24546</v>
      </c>
      <c r="Z346" s="113" t="s">
        <v>7043</v>
      </c>
      <c r="AA346" s="114" t="s">
        <v>6882</v>
      </c>
      <c r="AB346" s="3"/>
      <c r="AC346" s="5"/>
      <c r="AD346" s="5"/>
      <c r="AE346" s="5"/>
    </row>
    <row r="347" spans="1:31">
      <c r="A347" s="453"/>
      <c r="B347" s="101"/>
      <c r="C347" s="67"/>
      <c r="D347" s="14"/>
      <c r="E347" s="15"/>
      <c r="F347" s="14" t="s">
        <v>6919</v>
      </c>
      <c r="G347" s="16"/>
      <c r="H347" s="16">
        <v>8.1999999999999993</v>
      </c>
      <c r="I347" s="14"/>
      <c r="J347" s="18"/>
      <c r="K347" s="123"/>
      <c r="L347" s="30"/>
      <c r="M347" s="265"/>
      <c r="N347" s="16"/>
      <c r="O347" s="16"/>
      <c r="P347" s="67"/>
      <c r="Q347" s="106">
        <v>2000</v>
      </c>
      <c r="R347" s="107" t="s">
        <v>80</v>
      </c>
      <c r="S347" s="20">
        <v>7.8</v>
      </c>
      <c r="T347" s="66"/>
      <c r="U347" s="108">
        <f>T347*7/100</f>
        <v>0</v>
      </c>
      <c r="V347" s="108">
        <f>T347+U347</f>
        <v>0</v>
      </c>
      <c r="W347" s="50"/>
      <c r="X347" s="51"/>
      <c r="Y347" s="113"/>
      <c r="Z347" s="113"/>
      <c r="AA347" s="114"/>
      <c r="AB347" s="3"/>
      <c r="AC347" s="5"/>
      <c r="AD347" s="5"/>
      <c r="AE347" s="5"/>
    </row>
    <row r="348" spans="1:31">
      <c r="A348" s="453" t="s">
        <v>6917</v>
      </c>
      <c r="B348" s="101" t="s">
        <v>6714</v>
      </c>
      <c r="C348" s="67">
        <v>6</v>
      </c>
      <c r="D348" s="14" t="s">
        <v>6991</v>
      </c>
      <c r="E348" s="15" t="s">
        <v>7037</v>
      </c>
      <c r="F348" s="14" t="s">
        <v>7038</v>
      </c>
      <c r="G348" s="16">
        <v>2193</v>
      </c>
      <c r="H348" s="16">
        <v>0.43</v>
      </c>
      <c r="I348" s="450" t="s">
        <v>52</v>
      </c>
      <c r="J348" s="18" t="s">
        <v>7037</v>
      </c>
      <c r="K348" s="123">
        <v>2193</v>
      </c>
      <c r="L348" s="30" t="s">
        <v>7039</v>
      </c>
      <c r="M348" s="265">
        <v>2193</v>
      </c>
      <c r="N348" s="16" t="s">
        <v>6967</v>
      </c>
      <c r="O348" s="16"/>
      <c r="P348" s="67" t="s">
        <v>7040</v>
      </c>
      <c r="Q348" s="106">
        <v>5100</v>
      </c>
      <c r="R348" s="107" t="s">
        <v>206</v>
      </c>
      <c r="S348" s="20">
        <v>0.43</v>
      </c>
      <c r="T348" s="66">
        <v>2193</v>
      </c>
      <c r="U348" s="108">
        <f t="shared" si="153"/>
        <v>153.51</v>
      </c>
      <c r="V348" s="108">
        <f t="shared" si="152"/>
        <v>2346.5100000000002</v>
      </c>
      <c r="W348" s="447" t="s">
        <v>7041</v>
      </c>
      <c r="X348" s="51">
        <v>24536</v>
      </c>
      <c r="Y348" s="113">
        <v>24536</v>
      </c>
      <c r="Z348" s="113" t="s">
        <v>7042</v>
      </c>
      <c r="AA348" s="114"/>
      <c r="AB348" s="3"/>
      <c r="AC348" s="5"/>
      <c r="AD348" s="5"/>
      <c r="AE348" s="5"/>
    </row>
    <row r="349" spans="1:31">
      <c r="A349" s="453">
        <v>45350</v>
      </c>
      <c r="B349" s="101" t="s">
        <v>6715</v>
      </c>
      <c r="C349" s="67">
        <v>6</v>
      </c>
      <c r="D349" s="14" t="s">
        <v>6991</v>
      </c>
      <c r="E349" s="15" t="s">
        <v>7044</v>
      </c>
      <c r="F349" s="14" t="s">
        <v>7045</v>
      </c>
      <c r="G349" s="16">
        <v>2728.5</v>
      </c>
      <c r="H349" s="16">
        <v>0.5</v>
      </c>
      <c r="I349" s="450" t="s">
        <v>52</v>
      </c>
      <c r="J349" s="18" t="s">
        <v>6777</v>
      </c>
      <c r="K349" s="123">
        <v>2728.5</v>
      </c>
      <c r="L349" s="30" t="s">
        <v>6777</v>
      </c>
      <c r="M349" s="265">
        <v>2728.5</v>
      </c>
      <c r="N349" s="16" t="s">
        <v>6967</v>
      </c>
      <c r="O349" s="16"/>
      <c r="P349" s="67" t="s">
        <v>7040</v>
      </c>
      <c r="Q349" s="106">
        <v>5100</v>
      </c>
      <c r="R349" s="107" t="s">
        <v>53</v>
      </c>
      <c r="S349" s="20">
        <v>0.5</v>
      </c>
      <c r="T349" s="66">
        <v>2550</v>
      </c>
      <c r="U349" s="108">
        <f t="shared" si="153"/>
        <v>178.5</v>
      </c>
      <c r="V349" s="108">
        <f t="shared" si="152"/>
        <v>2728.5</v>
      </c>
      <c r="W349" s="50" t="s">
        <v>7048</v>
      </c>
      <c r="X349" s="51">
        <v>24536</v>
      </c>
      <c r="Y349" s="113">
        <v>24538</v>
      </c>
      <c r="Z349" s="113" t="s">
        <v>7049</v>
      </c>
      <c r="AA349" s="114" t="s">
        <v>7050</v>
      </c>
      <c r="AB349" s="3"/>
      <c r="AC349" s="5"/>
      <c r="AD349" s="5"/>
      <c r="AE349" s="5"/>
    </row>
    <row r="350" spans="1:31">
      <c r="A350" s="488">
        <v>45352</v>
      </c>
      <c r="B350" s="101" t="s">
        <v>6716</v>
      </c>
      <c r="C350" s="67" t="s">
        <v>275</v>
      </c>
      <c r="D350" s="14" t="s">
        <v>1806</v>
      </c>
      <c r="E350" s="15" t="s">
        <v>6782</v>
      </c>
      <c r="F350" s="14" t="s">
        <v>6783</v>
      </c>
      <c r="G350" s="16">
        <v>321</v>
      </c>
      <c r="H350" s="16">
        <v>8</v>
      </c>
      <c r="I350" s="14" t="s">
        <v>7046</v>
      </c>
      <c r="J350" s="18" t="s">
        <v>7047</v>
      </c>
      <c r="K350" s="16">
        <v>321</v>
      </c>
      <c r="L350" s="323" t="s">
        <v>436</v>
      </c>
      <c r="M350" s="16">
        <v>321</v>
      </c>
      <c r="N350" s="16" t="s">
        <v>5872</v>
      </c>
      <c r="O350" s="16"/>
      <c r="P350" s="67"/>
      <c r="Q350" s="106">
        <v>1</v>
      </c>
      <c r="R350" s="107" t="s">
        <v>101</v>
      </c>
      <c r="S350" s="20"/>
      <c r="T350" s="16">
        <v>300</v>
      </c>
      <c r="U350" s="108">
        <f t="shared" ref="U350" si="154">T350*7/100</f>
        <v>21</v>
      </c>
      <c r="V350" s="108">
        <f t="shared" ref="V350" si="155">T350+U350</f>
        <v>321</v>
      </c>
      <c r="W350" s="331" t="s">
        <v>275</v>
      </c>
      <c r="X350" s="51" t="s">
        <v>6784</v>
      </c>
      <c r="Y350" s="113">
        <v>24532</v>
      </c>
      <c r="Z350" s="333" t="s">
        <v>275</v>
      </c>
      <c r="AA350" s="114"/>
      <c r="AB350" s="3"/>
      <c r="AC350" s="5"/>
      <c r="AD350" s="5"/>
      <c r="AE350" s="5"/>
    </row>
    <row r="351" spans="1:31">
      <c r="A351" s="488">
        <v>45352</v>
      </c>
      <c r="B351" s="101" t="s">
        <v>6717</v>
      </c>
      <c r="C351" s="67" t="s">
        <v>36</v>
      </c>
      <c r="D351" s="14" t="s">
        <v>6991</v>
      </c>
      <c r="E351" s="15" t="s">
        <v>7051</v>
      </c>
      <c r="F351" s="14" t="s">
        <v>7052</v>
      </c>
      <c r="G351" s="16">
        <v>8500</v>
      </c>
      <c r="H351" s="16">
        <v>8500</v>
      </c>
      <c r="I351" s="450" t="s">
        <v>52</v>
      </c>
      <c r="J351" s="18" t="s">
        <v>7053</v>
      </c>
      <c r="K351" s="123">
        <v>8500</v>
      </c>
      <c r="L351" s="30" t="s">
        <v>7053</v>
      </c>
      <c r="M351" s="265">
        <v>8500</v>
      </c>
      <c r="N351" s="16" t="s">
        <v>6967</v>
      </c>
      <c r="O351" s="16"/>
      <c r="P351" s="67"/>
      <c r="Q351" s="106">
        <v>1</v>
      </c>
      <c r="R351" s="107" t="s">
        <v>7054</v>
      </c>
      <c r="S351" s="20">
        <v>8500</v>
      </c>
      <c r="T351" s="66">
        <v>8500</v>
      </c>
      <c r="U351" s="108">
        <f t="shared" ref="U351:U354" si="156">T351*7/100</f>
        <v>595</v>
      </c>
      <c r="V351" s="108">
        <f t="shared" ref="V351:V357" si="157">T351+U351</f>
        <v>9095</v>
      </c>
      <c r="W351" s="50" t="s">
        <v>7055</v>
      </c>
      <c r="X351" s="51">
        <v>24501</v>
      </c>
      <c r="Y351" s="113">
        <v>24532</v>
      </c>
      <c r="Z351" s="113" t="s">
        <v>6660</v>
      </c>
      <c r="AA351" s="114" t="s">
        <v>6661</v>
      </c>
      <c r="AB351" s="3"/>
      <c r="AC351" s="5"/>
      <c r="AD351" s="5"/>
      <c r="AE351" s="5"/>
    </row>
    <row r="352" spans="1:31">
      <c r="A352" s="488">
        <v>45352</v>
      </c>
      <c r="B352" s="101" t="s">
        <v>6718</v>
      </c>
      <c r="C352" s="67" t="s">
        <v>36</v>
      </c>
      <c r="D352" s="14" t="s">
        <v>6991</v>
      </c>
      <c r="E352" s="15" t="s">
        <v>7056</v>
      </c>
      <c r="F352" s="14" t="s">
        <v>7052</v>
      </c>
      <c r="G352" s="16">
        <v>8500</v>
      </c>
      <c r="H352" s="16">
        <v>8500</v>
      </c>
      <c r="I352" s="450" t="s">
        <v>52</v>
      </c>
      <c r="J352" s="18" t="s">
        <v>7056</v>
      </c>
      <c r="K352" s="123">
        <v>8500</v>
      </c>
      <c r="L352" s="30" t="s">
        <v>7056</v>
      </c>
      <c r="M352" s="265">
        <v>8500</v>
      </c>
      <c r="N352" s="16" t="s">
        <v>6967</v>
      </c>
      <c r="O352" s="16"/>
      <c r="P352" s="67"/>
      <c r="Q352" s="106">
        <v>1</v>
      </c>
      <c r="R352" s="107" t="s">
        <v>7054</v>
      </c>
      <c r="S352" s="20">
        <v>8500</v>
      </c>
      <c r="T352" s="66">
        <v>8500</v>
      </c>
      <c r="U352" s="108">
        <f t="shared" si="156"/>
        <v>595</v>
      </c>
      <c r="V352" s="108">
        <f t="shared" si="157"/>
        <v>9095</v>
      </c>
      <c r="W352" s="50" t="s">
        <v>7057</v>
      </c>
      <c r="X352" s="51">
        <v>24501</v>
      </c>
      <c r="Y352" s="113">
        <v>24532</v>
      </c>
      <c r="Z352" s="113" t="s">
        <v>6663</v>
      </c>
      <c r="AA352" s="114" t="s">
        <v>6661</v>
      </c>
      <c r="AB352" s="3"/>
      <c r="AC352" s="5"/>
      <c r="AD352" s="5"/>
      <c r="AE352" s="5"/>
    </row>
    <row r="353" spans="1:31">
      <c r="A353" s="488">
        <v>45352</v>
      </c>
      <c r="B353" s="101" t="s">
        <v>6719</v>
      </c>
      <c r="C353" s="67" t="s">
        <v>36</v>
      </c>
      <c r="D353" s="14" t="s">
        <v>7009</v>
      </c>
      <c r="E353" s="15" t="s">
        <v>6958</v>
      </c>
      <c r="F353" s="14" t="s">
        <v>7052</v>
      </c>
      <c r="G353" s="16">
        <v>12000</v>
      </c>
      <c r="H353" s="16">
        <v>12000</v>
      </c>
      <c r="I353" s="450" t="s">
        <v>52</v>
      </c>
      <c r="J353" s="18" t="s">
        <v>7058</v>
      </c>
      <c r="K353" s="123">
        <v>12000</v>
      </c>
      <c r="L353" s="30" t="s">
        <v>7058</v>
      </c>
      <c r="M353" s="265">
        <v>12000</v>
      </c>
      <c r="N353" s="16" t="s">
        <v>7059</v>
      </c>
      <c r="O353" s="16"/>
      <c r="P353" s="67"/>
      <c r="Q353" s="106">
        <v>1</v>
      </c>
      <c r="R353" s="107" t="s">
        <v>7054</v>
      </c>
      <c r="S353" s="20">
        <v>12000</v>
      </c>
      <c r="T353" s="66">
        <v>12000</v>
      </c>
      <c r="U353" s="108">
        <f t="shared" si="156"/>
        <v>840</v>
      </c>
      <c r="V353" s="108">
        <f t="shared" si="157"/>
        <v>12840</v>
      </c>
      <c r="W353" s="50" t="s">
        <v>7060</v>
      </c>
      <c r="X353" s="51">
        <v>24502</v>
      </c>
      <c r="Y353" s="113">
        <v>24532</v>
      </c>
      <c r="Z353" s="113" t="s">
        <v>7061</v>
      </c>
      <c r="AA353" s="114" t="s">
        <v>7062</v>
      </c>
      <c r="AB353" s="3"/>
      <c r="AC353" s="5"/>
      <c r="AD353" s="5"/>
      <c r="AE353" s="5"/>
    </row>
    <row r="354" spans="1:31">
      <c r="A354" s="488">
        <v>45352</v>
      </c>
      <c r="B354" s="101" t="s">
        <v>6720</v>
      </c>
      <c r="C354" s="67" t="s">
        <v>36</v>
      </c>
      <c r="D354" s="14" t="s">
        <v>31</v>
      </c>
      <c r="E354" s="15" t="s">
        <v>506</v>
      </c>
      <c r="F354" s="14" t="s">
        <v>6417</v>
      </c>
      <c r="G354" s="16">
        <v>96300</v>
      </c>
      <c r="H354" s="16"/>
      <c r="I354" s="14" t="s">
        <v>52</v>
      </c>
      <c r="J354" s="15" t="s">
        <v>506</v>
      </c>
      <c r="K354" s="19">
        <v>96300</v>
      </c>
      <c r="L354" s="15" t="s">
        <v>506</v>
      </c>
      <c r="M354" s="19">
        <v>96300</v>
      </c>
      <c r="N354" s="16" t="s">
        <v>5872</v>
      </c>
      <c r="O354" s="16"/>
      <c r="P354" s="67"/>
      <c r="Q354" s="106">
        <v>1</v>
      </c>
      <c r="R354" s="107" t="s">
        <v>35</v>
      </c>
      <c r="S354" s="20"/>
      <c r="T354" s="66">
        <v>7500</v>
      </c>
      <c r="U354" s="66">
        <f t="shared" si="156"/>
        <v>525</v>
      </c>
      <c r="V354" s="66">
        <f t="shared" si="157"/>
        <v>8025</v>
      </c>
      <c r="W354" s="50" t="s">
        <v>36</v>
      </c>
      <c r="X354" s="51">
        <v>24369</v>
      </c>
      <c r="Y354" s="113">
        <v>24445</v>
      </c>
      <c r="Z354" s="113" t="s">
        <v>6415</v>
      </c>
      <c r="AA354" s="114" t="s">
        <v>6416</v>
      </c>
      <c r="AB354" s="3"/>
      <c r="AC354" s="5"/>
      <c r="AD354" s="5"/>
      <c r="AE354" s="5"/>
    </row>
    <row r="355" spans="1:31" ht="48">
      <c r="A355" s="453">
        <v>45352</v>
      </c>
      <c r="B355" s="101" t="s">
        <v>6721</v>
      </c>
      <c r="C355" s="67" t="s">
        <v>36</v>
      </c>
      <c r="D355" s="14" t="s">
        <v>4248</v>
      </c>
      <c r="E355" s="15" t="s">
        <v>500</v>
      </c>
      <c r="F355" s="69" t="s">
        <v>6751</v>
      </c>
      <c r="G355" s="16">
        <v>500000</v>
      </c>
      <c r="H355" s="16"/>
      <c r="I355" s="14" t="s">
        <v>52</v>
      </c>
      <c r="J355" s="15" t="s">
        <v>494</v>
      </c>
      <c r="K355" s="16"/>
      <c r="L355" s="63"/>
      <c r="M355" s="16"/>
      <c r="N355" s="16"/>
      <c r="O355" s="16"/>
      <c r="P355" s="67"/>
      <c r="Q355" s="106">
        <v>1</v>
      </c>
      <c r="R355" s="107" t="s">
        <v>276</v>
      </c>
      <c r="S355" s="20"/>
      <c r="T355" s="66">
        <v>864.34</v>
      </c>
      <c r="U355" s="66">
        <v>0</v>
      </c>
      <c r="V355" s="66">
        <f t="shared" si="157"/>
        <v>864.34</v>
      </c>
      <c r="W355" s="50" t="s">
        <v>36</v>
      </c>
      <c r="X355" s="51">
        <v>24376</v>
      </c>
      <c r="Y355" s="113">
        <v>24473</v>
      </c>
      <c r="Z355" s="113" t="s">
        <v>6436</v>
      </c>
      <c r="AA355" s="114" t="s">
        <v>3381</v>
      </c>
      <c r="AB355" s="3"/>
      <c r="AC355" s="5"/>
      <c r="AD355" s="5"/>
      <c r="AE355" s="5"/>
    </row>
    <row r="356" spans="1:31" ht="72">
      <c r="A356" s="453">
        <v>45352</v>
      </c>
      <c r="B356" s="101" t="s">
        <v>6722</v>
      </c>
      <c r="C356" s="67" t="s">
        <v>36</v>
      </c>
      <c r="D356" s="14" t="s">
        <v>147</v>
      </c>
      <c r="E356" s="15" t="s">
        <v>494</v>
      </c>
      <c r="F356" s="69" t="s">
        <v>6752</v>
      </c>
      <c r="G356" s="16">
        <v>500000</v>
      </c>
      <c r="H356" s="16"/>
      <c r="I356" s="14" t="s">
        <v>52</v>
      </c>
      <c r="J356" s="15" t="s">
        <v>494</v>
      </c>
      <c r="K356" s="16"/>
      <c r="L356" s="63"/>
      <c r="M356" s="16"/>
      <c r="N356" s="16"/>
      <c r="O356" s="16"/>
      <c r="P356" s="67"/>
      <c r="Q356" s="106">
        <v>1</v>
      </c>
      <c r="R356" s="107" t="s">
        <v>276</v>
      </c>
      <c r="S356" s="20"/>
      <c r="T356" s="66">
        <v>43657.26</v>
      </c>
      <c r="U356" s="66">
        <v>0</v>
      </c>
      <c r="V356" s="66">
        <f t="shared" si="157"/>
        <v>43657.26</v>
      </c>
      <c r="W356" s="50" t="s">
        <v>36</v>
      </c>
      <c r="X356" s="51">
        <v>24376</v>
      </c>
      <c r="Y356" s="113">
        <v>24473</v>
      </c>
      <c r="Z356" s="113" t="s">
        <v>6431</v>
      </c>
      <c r="AA356" s="114" t="s">
        <v>6432</v>
      </c>
      <c r="AB356" s="3"/>
      <c r="AC356" s="5"/>
      <c r="AD356" s="5"/>
      <c r="AE356" s="5"/>
    </row>
    <row r="357" spans="1:31">
      <c r="A357" s="453">
        <v>45352</v>
      </c>
      <c r="B357" s="101" t="s">
        <v>6723</v>
      </c>
      <c r="C357" s="67" t="s">
        <v>36</v>
      </c>
      <c r="D357" s="14" t="s">
        <v>758</v>
      </c>
      <c r="E357" s="15" t="s">
        <v>6397</v>
      </c>
      <c r="F357" s="14" t="s">
        <v>6754</v>
      </c>
      <c r="G357" s="16">
        <v>500000</v>
      </c>
      <c r="H357" s="16"/>
      <c r="I357" s="14" t="s">
        <v>52</v>
      </c>
      <c r="J357" s="15" t="s">
        <v>6397</v>
      </c>
      <c r="K357" s="19">
        <v>5925.72</v>
      </c>
      <c r="L357" s="15" t="s">
        <v>6397</v>
      </c>
      <c r="M357" s="19">
        <v>5925.72</v>
      </c>
      <c r="N357" s="16" t="s">
        <v>5872</v>
      </c>
      <c r="O357" s="16"/>
      <c r="P357" s="67"/>
      <c r="Q357" s="106">
        <v>11</v>
      </c>
      <c r="R357" s="107" t="s">
        <v>276</v>
      </c>
      <c r="S357" s="20"/>
      <c r="T357" s="19">
        <v>5962.75</v>
      </c>
      <c r="U357" s="66">
        <v>0</v>
      </c>
      <c r="V357" s="108">
        <f t="shared" si="157"/>
        <v>5962.75</v>
      </c>
      <c r="W357" s="50" t="s">
        <v>36</v>
      </c>
      <c r="X357" s="51">
        <v>24357</v>
      </c>
      <c r="Y357" s="113">
        <v>45351</v>
      </c>
      <c r="Z357" s="113" t="s">
        <v>3376</v>
      </c>
      <c r="AA357" s="114" t="s">
        <v>6399</v>
      </c>
      <c r="AB357" s="3"/>
      <c r="AC357" s="5"/>
      <c r="AD357" s="5"/>
      <c r="AE357" s="5"/>
    </row>
    <row r="358" spans="1:31" ht="44.25">
      <c r="A358" s="453">
        <v>45352</v>
      </c>
      <c r="B358" s="101" t="s">
        <v>6724</v>
      </c>
      <c r="C358" s="67" t="s">
        <v>7125</v>
      </c>
      <c r="D358" s="14" t="s">
        <v>6791</v>
      </c>
      <c r="E358" s="364" t="s">
        <v>7126</v>
      </c>
      <c r="F358" s="468" t="s">
        <v>7127</v>
      </c>
      <c r="G358" s="16">
        <v>965000</v>
      </c>
      <c r="H358" s="16">
        <v>965000</v>
      </c>
      <c r="I358" s="14" t="s">
        <v>644</v>
      </c>
      <c r="J358" s="364" t="s">
        <v>7126</v>
      </c>
      <c r="K358" s="123">
        <v>895000</v>
      </c>
      <c r="L358" s="364" t="s">
        <v>7126</v>
      </c>
      <c r="M358" s="123">
        <v>895000</v>
      </c>
      <c r="N358" s="16" t="s">
        <v>7059</v>
      </c>
      <c r="O358" s="16"/>
      <c r="P358" s="67"/>
      <c r="Q358" s="106">
        <v>1</v>
      </c>
      <c r="R358" s="107" t="s">
        <v>1099</v>
      </c>
      <c r="S358" s="20">
        <v>836448.6</v>
      </c>
      <c r="T358" s="20">
        <v>836448.6</v>
      </c>
      <c r="U358" s="108">
        <f t="shared" ref="U358:U359" si="158">T358*7/100</f>
        <v>58551.402000000002</v>
      </c>
      <c r="V358" s="108">
        <f t="shared" ref="V358:V359" si="159">T358+U358</f>
        <v>895000.00199999998</v>
      </c>
      <c r="W358" s="50" t="s">
        <v>7128</v>
      </c>
      <c r="X358" s="51">
        <v>24516</v>
      </c>
      <c r="Y358" s="113">
        <v>243676</v>
      </c>
      <c r="Z358" s="5" t="s">
        <v>7129</v>
      </c>
      <c r="AA358" s="114" t="s">
        <v>7130</v>
      </c>
      <c r="AB358" s="3"/>
      <c r="AC358" s="5"/>
      <c r="AD358" s="5"/>
      <c r="AE358" s="5"/>
    </row>
    <row r="359" spans="1:31">
      <c r="A359" s="488">
        <v>45356</v>
      </c>
      <c r="B359" s="101" t="s">
        <v>6725</v>
      </c>
      <c r="C359" s="67">
        <v>6</v>
      </c>
      <c r="D359" s="14" t="s">
        <v>3478</v>
      </c>
      <c r="E359" s="15" t="s">
        <v>7063</v>
      </c>
      <c r="F359" s="14" t="s">
        <v>7064</v>
      </c>
      <c r="G359" s="16">
        <v>30000</v>
      </c>
      <c r="H359" s="16">
        <v>30000</v>
      </c>
      <c r="I359" s="450" t="s">
        <v>52</v>
      </c>
      <c r="J359" s="18" t="s">
        <v>7063</v>
      </c>
      <c r="K359" s="123">
        <v>30000</v>
      </c>
      <c r="L359" s="30" t="s">
        <v>7063</v>
      </c>
      <c r="M359" s="265">
        <v>30000</v>
      </c>
      <c r="N359" s="16" t="s">
        <v>6967</v>
      </c>
      <c r="O359" s="16"/>
      <c r="P359" s="67" t="s">
        <v>7065</v>
      </c>
      <c r="Q359" s="106">
        <v>1</v>
      </c>
      <c r="R359" s="107" t="s">
        <v>101</v>
      </c>
      <c r="S359" s="20">
        <v>30000</v>
      </c>
      <c r="T359" s="66">
        <v>30000</v>
      </c>
      <c r="U359" s="108">
        <f t="shared" si="158"/>
        <v>2100</v>
      </c>
      <c r="V359" s="108">
        <f t="shared" si="159"/>
        <v>32100</v>
      </c>
      <c r="W359" s="50" t="s">
        <v>7066</v>
      </c>
      <c r="X359" s="51">
        <v>24538</v>
      </c>
      <c r="Y359" s="113">
        <v>24538</v>
      </c>
      <c r="Z359" s="113" t="s">
        <v>6960</v>
      </c>
      <c r="AA359" s="114" t="s">
        <v>7067</v>
      </c>
      <c r="AB359" s="3"/>
      <c r="AC359" s="5"/>
      <c r="AD359" s="5"/>
      <c r="AE359" s="5"/>
    </row>
    <row r="360" spans="1:31">
      <c r="A360" s="488">
        <v>45356</v>
      </c>
      <c r="B360" s="101" t="s">
        <v>6726</v>
      </c>
      <c r="C360" s="67">
        <v>5</v>
      </c>
      <c r="D360" s="14" t="s">
        <v>3478</v>
      </c>
      <c r="E360" s="15" t="s">
        <v>6787</v>
      </c>
      <c r="F360" s="14" t="s">
        <v>6768</v>
      </c>
      <c r="G360" s="16">
        <v>51360</v>
      </c>
      <c r="H360" s="16"/>
      <c r="I360" s="14" t="s">
        <v>52</v>
      </c>
      <c r="J360" s="15" t="s">
        <v>6787</v>
      </c>
      <c r="K360" s="123">
        <v>48150</v>
      </c>
      <c r="L360" s="15" t="s">
        <v>6787</v>
      </c>
      <c r="M360" s="123">
        <v>48150</v>
      </c>
      <c r="N360" s="16" t="s">
        <v>5872</v>
      </c>
      <c r="O360" s="16"/>
      <c r="P360" s="67"/>
      <c r="Q360" s="106">
        <v>300</v>
      </c>
      <c r="R360" s="107" t="s">
        <v>663</v>
      </c>
      <c r="S360" s="19">
        <v>150</v>
      </c>
      <c r="T360" s="66">
        <v>45000</v>
      </c>
      <c r="U360" s="108">
        <f t="shared" ref="U360:U362" si="160">T360*7/100</f>
        <v>3150</v>
      </c>
      <c r="V360" s="108">
        <f t="shared" ref="V360:V362" si="161">T360+U360</f>
        <v>48150</v>
      </c>
      <c r="W360" s="50" t="s">
        <v>6836</v>
      </c>
      <c r="X360" s="51">
        <v>24539</v>
      </c>
      <c r="Y360" s="113">
        <v>243731</v>
      </c>
      <c r="Z360" s="113" t="s">
        <v>7255</v>
      </c>
      <c r="AA360" s="114" t="s">
        <v>6835</v>
      </c>
      <c r="AB360" s="3"/>
      <c r="AC360" s="5"/>
      <c r="AD360" s="5"/>
      <c r="AE360" s="5"/>
    </row>
    <row r="361" spans="1:31">
      <c r="A361" s="488">
        <v>45356</v>
      </c>
      <c r="B361" s="101" t="s">
        <v>6727</v>
      </c>
      <c r="C361" s="67">
        <v>5</v>
      </c>
      <c r="D361" s="14" t="s">
        <v>3478</v>
      </c>
      <c r="E361" s="15" t="s">
        <v>6787</v>
      </c>
      <c r="F361" s="14" t="s">
        <v>6769</v>
      </c>
      <c r="G361" s="16">
        <v>7543.5</v>
      </c>
      <c r="H361" s="16"/>
      <c r="I361" s="14" t="s">
        <v>52</v>
      </c>
      <c r="J361" s="15" t="s">
        <v>6787</v>
      </c>
      <c r="K361" s="123">
        <v>7062</v>
      </c>
      <c r="L361" s="15" t="s">
        <v>6787</v>
      </c>
      <c r="M361" s="123">
        <v>7062</v>
      </c>
      <c r="N361" s="16" t="s">
        <v>5872</v>
      </c>
      <c r="O361" s="16"/>
      <c r="P361" s="67"/>
      <c r="Q361" s="106">
        <v>300</v>
      </c>
      <c r="R361" s="107" t="s">
        <v>6770</v>
      </c>
      <c r="S361" s="19">
        <v>22</v>
      </c>
      <c r="T361" s="66">
        <v>6600</v>
      </c>
      <c r="U361" s="108">
        <f t="shared" si="160"/>
        <v>462</v>
      </c>
      <c r="V361" s="108">
        <f t="shared" si="161"/>
        <v>7062</v>
      </c>
      <c r="W361" s="50" t="s">
        <v>6834</v>
      </c>
      <c r="X361" s="51">
        <v>24545</v>
      </c>
      <c r="Y361" s="113">
        <v>243731</v>
      </c>
      <c r="Z361" s="113" t="s">
        <v>7256</v>
      </c>
      <c r="AA361" s="114" t="s">
        <v>6835</v>
      </c>
      <c r="AB361" s="3"/>
      <c r="AC361" s="5"/>
      <c r="AD361" s="5"/>
      <c r="AE361" s="5"/>
    </row>
    <row r="362" spans="1:31">
      <c r="A362" s="488">
        <v>45356</v>
      </c>
      <c r="B362" s="101" t="s">
        <v>6728</v>
      </c>
      <c r="C362" s="67">
        <v>5</v>
      </c>
      <c r="D362" s="14" t="s">
        <v>3478</v>
      </c>
      <c r="E362" s="15" t="s">
        <v>6837</v>
      </c>
      <c r="F362" s="14" t="s">
        <v>6838</v>
      </c>
      <c r="G362" s="16">
        <v>68480</v>
      </c>
      <c r="H362" s="16"/>
      <c r="I362" s="14" t="s">
        <v>52</v>
      </c>
      <c r="J362" s="15" t="s">
        <v>6837</v>
      </c>
      <c r="K362" s="123">
        <v>65805</v>
      </c>
      <c r="L362" s="15" t="s">
        <v>6837</v>
      </c>
      <c r="M362" s="123">
        <v>65805</v>
      </c>
      <c r="N362" s="16" t="s">
        <v>5872</v>
      </c>
      <c r="O362" s="16"/>
      <c r="P362" s="67"/>
      <c r="Q362" s="106">
        <v>1000</v>
      </c>
      <c r="R362" s="107" t="s">
        <v>663</v>
      </c>
      <c r="S362" s="19">
        <v>61.5</v>
      </c>
      <c r="T362" s="66">
        <v>61500</v>
      </c>
      <c r="U362" s="108">
        <f t="shared" si="160"/>
        <v>4305</v>
      </c>
      <c r="V362" s="108">
        <f t="shared" si="161"/>
        <v>65805</v>
      </c>
      <c r="W362" s="50" t="s">
        <v>6839</v>
      </c>
      <c r="X362" s="51">
        <v>24550</v>
      </c>
      <c r="Y362" s="113">
        <v>243711</v>
      </c>
      <c r="Z362" s="113" t="s">
        <v>7207</v>
      </c>
      <c r="AA362" s="114" t="s">
        <v>4045</v>
      </c>
      <c r="AB362" s="3"/>
      <c r="AC362" s="5"/>
      <c r="AD362" s="5"/>
      <c r="AE362" s="5"/>
    </row>
    <row r="363" spans="1:31">
      <c r="A363" s="488">
        <v>45356</v>
      </c>
      <c r="B363" s="101" t="s">
        <v>6729</v>
      </c>
      <c r="C363" s="67">
        <v>6</v>
      </c>
      <c r="D363" s="14" t="s">
        <v>6991</v>
      </c>
      <c r="E363" s="15" t="s">
        <v>6777</v>
      </c>
      <c r="F363" s="14" t="s">
        <v>7068</v>
      </c>
      <c r="G363" s="16">
        <v>125190</v>
      </c>
      <c r="H363" s="16">
        <v>125190</v>
      </c>
      <c r="I363" s="450" t="s">
        <v>52</v>
      </c>
      <c r="J363" s="18" t="s">
        <v>6777</v>
      </c>
      <c r="K363" s="123">
        <v>125190</v>
      </c>
      <c r="L363" s="30" t="s">
        <v>6777</v>
      </c>
      <c r="M363" s="265">
        <v>125190</v>
      </c>
      <c r="N363" s="16" t="s">
        <v>6967</v>
      </c>
      <c r="O363" s="16"/>
      <c r="P363" s="67" t="s">
        <v>6583</v>
      </c>
      <c r="Q363" s="106"/>
      <c r="R363" s="107"/>
      <c r="S363" s="20"/>
      <c r="T363" s="66"/>
      <c r="U363" s="108">
        <f t="shared" ref="U363:U366" si="162">T363*7/100</f>
        <v>0</v>
      </c>
      <c r="V363" s="108">
        <f t="shared" ref="V363:V366" si="163">T363+U363</f>
        <v>0</v>
      </c>
      <c r="W363" s="50"/>
      <c r="X363" s="51"/>
      <c r="Y363" s="113"/>
      <c r="Z363" s="113"/>
      <c r="AA363" s="114"/>
      <c r="AB363" s="3"/>
      <c r="AC363" s="5"/>
      <c r="AD363" s="5"/>
      <c r="AE363" s="5"/>
    </row>
    <row r="364" spans="1:31">
      <c r="A364" s="495">
        <v>45356</v>
      </c>
      <c r="B364" s="491" t="s">
        <v>6730</v>
      </c>
      <c r="C364" s="492" t="s">
        <v>410</v>
      </c>
      <c r="D364" s="493" t="s">
        <v>7192</v>
      </c>
      <c r="E364" s="494"/>
      <c r="F364" s="493" t="s">
        <v>7208</v>
      </c>
      <c r="G364" s="496">
        <v>2000</v>
      </c>
      <c r="H364" s="496"/>
      <c r="I364" s="493" t="s">
        <v>52</v>
      </c>
      <c r="J364" s="497"/>
      <c r="K364" s="498"/>
      <c r="L364" s="499"/>
      <c r="M364" s="500"/>
      <c r="N364" s="496" t="s">
        <v>6967</v>
      </c>
      <c r="O364" s="496"/>
      <c r="P364" s="492"/>
      <c r="Q364" s="501">
        <v>1</v>
      </c>
      <c r="R364" s="502" t="s">
        <v>1241</v>
      </c>
      <c r="S364" s="503"/>
      <c r="T364" s="504"/>
      <c r="U364" s="504">
        <f t="shared" si="162"/>
        <v>0</v>
      </c>
      <c r="V364" s="504">
        <f t="shared" si="163"/>
        <v>0</v>
      </c>
      <c r="W364" s="505"/>
      <c r="X364" s="506"/>
      <c r="Y364" s="113"/>
      <c r="Z364" s="113"/>
      <c r="AA364" s="114"/>
      <c r="AB364" s="507"/>
      <c r="AC364" s="5"/>
      <c r="AD364" s="5"/>
      <c r="AE364" s="5"/>
    </row>
    <row r="365" spans="1:31">
      <c r="A365" s="488">
        <v>45356</v>
      </c>
      <c r="B365" s="101" t="s">
        <v>6731</v>
      </c>
      <c r="C365" s="67" t="s">
        <v>36</v>
      </c>
      <c r="D365" s="14" t="s">
        <v>3478</v>
      </c>
      <c r="E365" s="15" t="s">
        <v>7069</v>
      </c>
      <c r="F365" s="14" t="s">
        <v>7070</v>
      </c>
      <c r="G365" s="16">
        <v>8500</v>
      </c>
      <c r="H365" s="16">
        <v>8500</v>
      </c>
      <c r="I365" s="14" t="s">
        <v>7046</v>
      </c>
      <c r="J365" s="18" t="s">
        <v>7071</v>
      </c>
      <c r="K365" s="123">
        <v>85000</v>
      </c>
      <c r="L365" s="30" t="s">
        <v>7071</v>
      </c>
      <c r="M365" s="265">
        <v>8500</v>
      </c>
      <c r="N365" s="16" t="s">
        <v>6967</v>
      </c>
      <c r="O365" s="16"/>
      <c r="P365" s="67"/>
      <c r="Q365" s="106">
        <v>1</v>
      </c>
      <c r="R365" s="107" t="s">
        <v>7054</v>
      </c>
      <c r="S365" s="20">
        <v>8500</v>
      </c>
      <c r="T365" s="66">
        <v>8500</v>
      </c>
      <c r="U365" s="108">
        <f t="shared" si="162"/>
        <v>595</v>
      </c>
      <c r="V365" s="108">
        <f t="shared" si="163"/>
        <v>9095</v>
      </c>
      <c r="W365" s="50" t="s">
        <v>36</v>
      </c>
      <c r="X365" s="51">
        <v>24501</v>
      </c>
      <c r="Y365" s="113">
        <v>24532</v>
      </c>
      <c r="Z365" s="113" t="s">
        <v>6665</v>
      </c>
      <c r="AA365" s="114" t="s">
        <v>6657</v>
      </c>
      <c r="AB365" s="3"/>
      <c r="AC365" s="5"/>
      <c r="AD365" s="5"/>
      <c r="AE365" s="5"/>
    </row>
    <row r="366" spans="1:31">
      <c r="A366" s="488">
        <v>45356</v>
      </c>
      <c r="B366" s="101" t="s">
        <v>6732</v>
      </c>
      <c r="C366" s="67" t="s">
        <v>36</v>
      </c>
      <c r="D366" s="14" t="s">
        <v>49</v>
      </c>
      <c r="E366" s="15" t="s">
        <v>2984</v>
      </c>
      <c r="F366" s="14" t="s">
        <v>6750</v>
      </c>
      <c r="G366" s="16">
        <v>110295.6</v>
      </c>
      <c r="H366" s="16"/>
      <c r="I366" s="14" t="s">
        <v>52</v>
      </c>
      <c r="J366" s="15" t="s">
        <v>2984</v>
      </c>
      <c r="K366" s="19">
        <v>102720</v>
      </c>
      <c r="L366" s="15" t="s">
        <v>2984</v>
      </c>
      <c r="M366" s="19">
        <v>102720</v>
      </c>
      <c r="N366" s="16" t="s">
        <v>5872</v>
      </c>
      <c r="O366" s="16"/>
      <c r="P366" s="67"/>
      <c r="Q366" s="106">
        <v>2</v>
      </c>
      <c r="R366" s="107" t="s">
        <v>6424</v>
      </c>
      <c r="S366" s="20"/>
      <c r="T366" s="66">
        <v>8000</v>
      </c>
      <c r="U366" s="66">
        <f t="shared" si="162"/>
        <v>560</v>
      </c>
      <c r="V366" s="66">
        <f t="shared" si="163"/>
        <v>8560</v>
      </c>
      <c r="W366" s="50" t="s">
        <v>36</v>
      </c>
      <c r="X366" s="51">
        <v>24377</v>
      </c>
      <c r="Y366" s="113">
        <v>24532</v>
      </c>
      <c r="Z366" s="113" t="s">
        <v>6425</v>
      </c>
      <c r="AA366" s="114" t="s">
        <v>6426</v>
      </c>
      <c r="AB366" s="3"/>
      <c r="AC366" s="5"/>
      <c r="AD366" s="5"/>
      <c r="AE366" s="5"/>
    </row>
    <row r="367" spans="1:31">
      <c r="A367" s="488">
        <v>45356</v>
      </c>
      <c r="B367" s="101" t="s">
        <v>6733</v>
      </c>
      <c r="C367" s="67" t="s">
        <v>36</v>
      </c>
      <c r="D367" s="14" t="s">
        <v>31</v>
      </c>
      <c r="E367" s="15" t="s">
        <v>6766</v>
      </c>
      <c r="F367" s="14" t="s">
        <v>6767</v>
      </c>
      <c r="G367" s="16">
        <v>798000</v>
      </c>
      <c r="H367" s="16"/>
      <c r="I367" s="14" t="s">
        <v>644</v>
      </c>
      <c r="J367" s="15" t="s">
        <v>6766</v>
      </c>
      <c r="K367" s="123">
        <v>648000</v>
      </c>
      <c r="L367" s="15" t="s">
        <v>6766</v>
      </c>
      <c r="M367" s="265">
        <v>648000</v>
      </c>
      <c r="N367" s="16" t="s">
        <v>5872</v>
      </c>
      <c r="O367" s="16"/>
      <c r="P367" s="67"/>
      <c r="Q367" s="106">
        <v>1</v>
      </c>
      <c r="R367" s="107" t="s">
        <v>101</v>
      </c>
      <c r="S367" s="20"/>
      <c r="T367" s="66">
        <v>5400</v>
      </c>
      <c r="U367" s="108">
        <f t="shared" ref="U367:U368" si="164">T367*7/100</f>
        <v>378</v>
      </c>
      <c r="V367" s="108">
        <f t="shared" ref="V367:V368" si="165">T367+U367</f>
        <v>5778</v>
      </c>
      <c r="W367" s="50" t="s">
        <v>36</v>
      </c>
      <c r="X367" s="51">
        <v>24378</v>
      </c>
      <c r="Y367" s="113">
        <v>24532</v>
      </c>
      <c r="Z367" s="113" t="s">
        <v>6108</v>
      </c>
      <c r="AA367" s="405" t="s">
        <v>6771</v>
      </c>
      <c r="AB367" s="406"/>
      <c r="AC367" s="5"/>
      <c r="AD367" s="5"/>
      <c r="AE367" s="5"/>
    </row>
    <row r="368" spans="1:31">
      <c r="A368" s="488">
        <v>45358</v>
      </c>
      <c r="B368" s="101" t="s">
        <v>6785</v>
      </c>
      <c r="C368" s="67" t="s">
        <v>275</v>
      </c>
      <c r="D368" s="14" t="s">
        <v>1806</v>
      </c>
      <c r="E368" s="15" t="s">
        <v>6786</v>
      </c>
      <c r="F368" s="14" t="s">
        <v>6805</v>
      </c>
      <c r="G368" s="16">
        <v>47508</v>
      </c>
      <c r="H368" s="16"/>
      <c r="I368" s="320" t="s">
        <v>275</v>
      </c>
      <c r="J368" s="15" t="s">
        <v>6786</v>
      </c>
      <c r="K368" s="123">
        <v>47508</v>
      </c>
      <c r="L368" s="15" t="s">
        <v>6786</v>
      </c>
      <c r="M368" s="265">
        <v>47208</v>
      </c>
      <c r="N368" s="16" t="s">
        <v>5872</v>
      </c>
      <c r="O368" s="16"/>
      <c r="P368" s="67"/>
      <c r="Q368" s="106">
        <v>4</v>
      </c>
      <c r="R368" s="107" t="s">
        <v>101</v>
      </c>
      <c r="S368" s="20"/>
      <c r="T368" s="66">
        <v>44400</v>
      </c>
      <c r="U368" s="108">
        <f t="shared" si="164"/>
        <v>3108</v>
      </c>
      <c r="V368" s="108">
        <f t="shared" si="165"/>
        <v>47508</v>
      </c>
      <c r="W368" s="331" t="s">
        <v>275</v>
      </c>
      <c r="X368" s="51">
        <v>24536</v>
      </c>
      <c r="Y368" s="113">
        <v>24536</v>
      </c>
      <c r="Z368" s="333" t="s">
        <v>275</v>
      </c>
      <c r="AA368" s="114"/>
      <c r="AB368" s="3"/>
      <c r="AC368" s="5"/>
      <c r="AD368" s="5"/>
      <c r="AE368" s="5"/>
    </row>
    <row r="369" spans="1:31" ht="48">
      <c r="A369" s="453">
        <v>45358</v>
      </c>
      <c r="B369" s="101" t="s">
        <v>6734</v>
      </c>
      <c r="C369" s="67">
        <v>2</v>
      </c>
      <c r="D369" s="14" t="s">
        <v>1816</v>
      </c>
      <c r="E369" s="15" t="s">
        <v>6871</v>
      </c>
      <c r="F369" s="14" t="s">
        <v>6915</v>
      </c>
      <c r="G369" s="16">
        <v>419440</v>
      </c>
      <c r="H369" s="16"/>
      <c r="I369" s="14" t="s">
        <v>52</v>
      </c>
      <c r="J369" s="18" t="s">
        <v>6873</v>
      </c>
      <c r="K369" s="123">
        <v>380920</v>
      </c>
      <c r="L369" s="30" t="s">
        <v>6873</v>
      </c>
      <c r="M369" s="265">
        <v>380920</v>
      </c>
      <c r="N369" s="16" t="s">
        <v>5872</v>
      </c>
      <c r="O369" s="16"/>
      <c r="P369" s="67"/>
      <c r="Q369" s="106">
        <v>4000</v>
      </c>
      <c r="R369" s="107" t="s">
        <v>63</v>
      </c>
      <c r="S369" s="20">
        <v>89</v>
      </c>
      <c r="T369" s="66">
        <v>356000</v>
      </c>
      <c r="U369" s="108">
        <f t="shared" ref="U369:U416" si="166">T369*7/100</f>
        <v>24920</v>
      </c>
      <c r="V369" s="108">
        <f t="shared" ref="V369:V416" si="167">T369+U369</f>
        <v>380920</v>
      </c>
      <c r="W369" s="50" t="s">
        <v>6921</v>
      </c>
      <c r="X369" s="51">
        <v>24544</v>
      </c>
      <c r="Y369" s="113">
        <v>24564</v>
      </c>
      <c r="Z369" s="113" t="s">
        <v>6922</v>
      </c>
      <c r="AA369" s="114" t="s">
        <v>6923</v>
      </c>
      <c r="AB369" s="3"/>
      <c r="AC369" s="5"/>
      <c r="AD369" s="5"/>
      <c r="AE369" s="5"/>
    </row>
    <row r="370" spans="1:31">
      <c r="A370" s="453">
        <v>45358</v>
      </c>
      <c r="B370" s="412" t="s">
        <v>6788</v>
      </c>
      <c r="C370" s="67" t="s">
        <v>36</v>
      </c>
      <c r="D370" s="14" t="s">
        <v>147</v>
      </c>
      <c r="E370" s="15" t="s">
        <v>1328</v>
      </c>
      <c r="F370" s="14" t="s">
        <v>7131</v>
      </c>
      <c r="G370" s="16">
        <v>497550</v>
      </c>
      <c r="H370" s="16"/>
      <c r="I370" s="14" t="s">
        <v>52</v>
      </c>
      <c r="J370" s="15" t="s">
        <v>1328</v>
      </c>
      <c r="K370" s="124">
        <v>497550</v>
      </c>
      <c r="L370" s="15" t="s">
        <v>1328</v>
      </c>
      <c r="M370" s="124">
        <v>497550</v>
      </c>
      <c r="N370" s="16" t="s">
        <v>5872</v>
      </c>
      <c r="O370" s="16"/>
      <c r="P370" s="67"/>
      <c r="Q370" s="106">
        <v>1</v>
      </c>
      <c r="R370" s="107" t="s">
        <v>1948</v>
      </c>
      <c r="S370" s="20"/>
      <c r="T370" s="66">
        <v>77500</v>
      </c>
      <c r="U370" s="66">
        <f t="shared" si="166"/>
        <v>5425</v>
      </c>
      <c r="V370" s="66">
        <f t="shared" si="167"/>
        <v>82925</v>
      </c>
      <c r="W370" s="50" t="s">
        <v>36</v>
      </c>
      <c r="X370" s="51">
        <v>24377</v>
      </c>
      <c r="Y370" s="113">
        <v>243678</v>
      </c>
      <c r="Z370" s="113" t="s">
        <v>6420</v>
      </c>
      <c r="AA370" s="125" t="s">
        <v>5906</v>
      </c>
      <c r="AB370" s="424"/>
      <c r="AC370" s="5"/>
      <c r="AD370" s="5"/>
      <c r="AE370" s="5"/>
    </row>
    <row r="371" spans="1:31">
      <c r="A371" s="460">
        <v>24538</v>
      </c>
      <c r="B371" s="412" t="s">
        <v>6789</v>
      </c>
      <c r="C371" s="67" t="s">
        <v>36</v>
      </c>
      <c r="D371" s="14" t="s">
        <v>1779</v>
      </c>
      <c r="E371" s="15" t="s">
        <v>6864</v>
      </c>
      <c r="F371" s="14" t="s">
        <v>7072</v>
      </c>
      <c r="G371" s="414">
        <v>62300</v>
      </c>
      <c r="H371" s="414">
        <v>62300</v>
      </c>
      <c r="I371" s="450" t="s">
        <v>7073</v>
      </c>
      <c r="J371" s="18" t="s">
        <v>6864</v>
      </c>
      <c r="K371" s="123">
        <v>62300</v>
      </c>
      <c r="L371" s="30" t="s">
        <v>6864</v>
      </c>
      <c r="M371" s="416">
        <v>62300</v>
      </c>
      <c r="N371" s="16" t="s">
        <v>6967</v>
      </c>
      <c r="O371" s="414"/>
      <c r="P371" s="413"/>
      <c r="Q371" s="417">
        <v>1</v>
      </c>
      <c r="R371" s="107" t="s">
        <v>7054</v>
      </c>
      <c r="S371" s="419">
        <v>62300</v>
      </c>
      <c r="T371" s="420">
        <v>62300</v>
      </c>
      <c r="U371" s="421">
        <f t="shared" ref="U371:U386" si="168">T371*7/100</f>
        <v>4361</v>
      </c>
      <c r="V371" s="421">
        <f t="shared" ref="V371:V387" si="169">T371+U371</f>
        <v>66661</v>
      </c>
      <c r="W371" s="50" t="s">
        <v>36</v>
      </c>
      <c r="X371" s="423">
        <v>24379</v>
      </c>
      <c r="Y371" s="410">
        <v>24532</v>
      </c>
      <c r="Z371" s="113" t="s">
        <v>6405</v>
      </c>
      <c r="AA371" s="114" t="s">
        <v>6990</v>
      </c>
      <c r="AB371" s="424"/>
      <c r="AC371" s="5"/>
      <c r="AD371" s="5"/>
      <c r="AE371" s="5"/>
    </row>
    <row r="372" spans="1:31" ht="48">
      <c r="A372" s="460">
        <v>45362</v>
      </c>
      <c r="B372" s="412" t="s">
        <v>6790</v>
      </c>
      <c r="C372" s="413">
        <v>2</v>
      </c>
      <c r="D372" s="14" t="s">
        <v>1816</v>
      </c>
      <c r="E372" s="15" t="s">
        <v>6883</v>
      </c>
      <c r="F372" s="407" t="s">
        <v>6924</v>
      </c>
      <c r="G372" s="414">
        <v>16050</v>
      </c>
      <c r="H372" s="414">
        <v>1500</v>
      </c>
      <c r="I372" s="14" t="s">
        <v>52</v>
      </c>
      <c r="J372" s="18" t="s">
        <v>6883</v>
      </c>
      <c r="K372" s="123">
        <v>11770</v>
      </c>
      <c r="L372" s="30" t="s">
        <v>6883</v>
      </c>
      <c r="M372" s="416">
        <v>11770</v>
      </c>
      <c r="N372" s="16" t="s">
        <v>5872</v>
      </c>
      <c r="O372" s="414"/>
      <c r="P372" s="413"/>
      <c r="Q372" s="417">
        <v>10</v>
      </c>
      <c r="R372" s="107" t="s">
        <v>256</v>
      </c>
      <c r="S372" s="419">
        <v>1100</v>
      </c>
      <c r="T372" s="420">
        <v>11000</v>
      </c>
      <c r="U372" s="421">
        <f t="shared" si="168"/>
        <v>770</v>
      </c>
      <c r="V372" s="421">
        <f t="shared" si="169"/>
        <v>11770</v>
      </c>
      <c r="W372" s="505" t="s">
        <v>6925</v>
      </c>
      <c r="X372" s="423">
        <v>24544</v>
      </c>
      <c r="Y372" s="410">
        <v>24556</v>
      </c>
      <c r="Z372" s="113" t="s">
        <v>6926</v>
      </c>
      <c r="AA372" s="114" t="s">
        <v>6927</v>
      </c>
      <c r="AB372" s="424"/>
      <c r="AC372" s="5"/>
      <c r="AD372" s="5"/>
      <c r="AE372" s="5"/>
    </row>
    <row r="373" spans="1:31">
      <c r="A373" s="460">
        <v>45363</v>
      </c>
      <c r="B373" s="412" t="s">
        <v>6796</v>
      </c>
      <c r="C373" s="413">
        <v>1</v>
      </c>
      <c r="D373" s="14" t="s">
        <v>1816</v>
      </c>
      <c r="E373" s="15" t="s">
        <v>7133</v>
      </c>
      <c r="F373" s="5" t="s">
        <v>7134</v>
      </c>
      <c r="G373" s="365">
        <v>358450</v>
      </c>
      <c r="H373" s="365">
        <v>358450</v>
      </c>
      <c r="I373" s="14" t="s">
        <v>52</v>
      </c>
      <c r="J373" s="15" t="s">
        <v>7133</v>
      </c>
      <c r="K373" s="365">
        <v>358450</v>
      </c>
      <c r="L373" s="15" t="s">
        <v>7133</v>
      </c>
      <c r="M373" s="486">
        <v>358450</v>
      </c>
      <c r="N373" s="16" t="s">
        <v>5872</v>
      </c>
      <c r="O373" s="414"/>
      <c r="P373" s="413"/>
      <c r="Q373" s="417">
        <v>100</v>
      </c>
      <c r="R373" s="107" t="s">
        <v>63</v>
      </c>
      <c r="S373" s="419">
        <v>3350</v>
      </c>
      <c r="T373" s="420">
        <v>11000</v>
      </c>
      <c r="U373" s="421">
        <f t="shared" si="168"/>
        <v>770</v>
      </c>
      <c r="V373" s="421">
        <f t="shared" si="169"/>
        <v>11770</v>
      </c>
      <c r="W373" s="367" t="s">
        <v>7135</v>
      </c>
      <c r="X373" s="423">
        <v>24546</v>
      </c>
      <c r="Y373" s="410">
        <v>243711</v>
      </c>
      <c r="Z373" s="113" t="s">
        <v>7136</v>
      </c>
      <c r="AA373" s="114" t="s">
        <v>4997</v>
      </c>
      <c r="AB373" s="424"/>
      <c r="AC373" s="5"/>
      <c r="AD373" s="5"/>
      <c r="AE373" s="5"/>
    </row>
    <row r="374" spans="1:31">
      <c r="A374" s="460">
        <v>45363</v>
      </c>
      <c r="B374" s="412" t="s">
        <v>6798</v>
      </c>
      <c r="C374" s="413">
        <v>7</v>
      </c>
      <c r="D374" s="14" t="s">
        <v>7132</v>
      </c>
      <c r="E374" s="321" t="s">
        <v>930</v>
      </c>
      <c r="F374" s="14" t="s">
        <v>7137</v>
      </c>
      <c r="G374" s="365">
        <v>2568</v>
      </c>
      <c r="H374" s="365">
        <v>2568</v>
      </c>
      <c r="I374" s="14" t="s">
        <v>52</v>
      </c>
      <c r="J374" s="321" t="s">
        <v>930</v>
      </c>
      <c r="K374" s="365">
        <v>2568</v>
      </c>
      <c r="L374" s="321" t="s">
        <v>930</v>
      </c>
      <c r="M374" s="365">
        <v>2568</v>
      </c>
      <c r="N374" s="16" t="s">
        <v>5872</v>
      </c>
      <c r="O374" s="414"/>
      <c r="P374" s="413"/>
      <c r="Q374" s="417">
        <v>3</v>
      </c>
      <c r="R374" s="107" t="s">
        <v>276</v>
      </c>
      <c r="S374" s="419">
        <v>800</v>
      </c>
      <c r="T374" s="420">
        <f>Table1402409212[[#This Row],[จำนวน]]*Table1402409212[[#This Row],[ราคาต่อหน่วย]]</f>
        <v>2400</v>
      </c>
      <c r="U374" s="421">
        <f t="shared" ref="U374" si="170">T374*7/100</f>
        <v>168</v>
      </c>
      <c r="V374" s="421">
        <f t="shared" ref="V374" si="171">T374+U374</f>
        <v>2568</v>
      </c>
      <c r="W374" s="367" t="s">
        <v>7138</v>
      </c>
      <c r="X374" s="423">
        <v>24544</v>
      </c>
      <c r="Y374" s="410">
        <v>24553</v>
      </c>
      <c r="Z374" s="113" t="s">
        <v>7139</v>
      </c>
      <c r="AA374" s="114" t="s">
        <v>7140</v>
      </c>
      <c r="AB374" s="424"/>
      <c r="AC374" s="5"/>
      <c r="AD374" s="5"/>
      <c r="AE374" s="5"/>
    </row>
    <row r="375" spans="1:31" s="383" customFormat="1">
      <c r="A375" s="469"/>
      <c r="B375" s="470" t="s">
        <v>6797</v>
      </c>
      <c r="C375" s="471"/>
      <c r="D375" s="472"/>
      <c r="E375" s="473"/>
      <c r="F375" s="522" t="s">
        <v>7074</v>
      </c>
      <c r="G375" s="474"/>
      <c r="H375" s="474"/>
      <c r="I375" s="472"/>
      <c r="J375" s="475"/>
      <c r="K375" s="384"/>
      <c r="L375" s="476"/>
      <c r="M375" s="477"/>
      <c r="N375" s="474"/>
      <c r="O375" s="474"/>
      <c r="P375" s="471"/>
      <c r="Q375" s="478"/>
      <c r="R375" s="479"/>
      <c r="S375" s="480"/>
      <c r="T375" s="481"/>
      <c r="U375" s="481">
        <f t="shared" ref="U375:U378" si="172">T375*7/100</f>
        <v>0</v>
      </c>
      <c r="V375" s="481">
        <f t="shared" ref="V375:V378" si="173">T375+U375</f>
        <v>0</v>
      </c>
      <c r="W375" s="482"/>
      <c r="X375" s="483"/>
      <c r="Y375" s="484"/>
      <c r="Z375" s="484"/>
      <c r="AA375" s="484"/>
      <c r="AB375" s="485"/>
    </row>
    <row r="376" spans="1:31">
      <c r="A376" s="460">
        <v>45364</v>
      </c>
      <c r="B376" s="412" t="s">
        <v>6799</v>
      </c>
      <c r="C376" s="67" t="s">
        <v>275</v>
      </c>
      <c r="D376" s="14" t="s">
        <v>1806</v>
      </c>
      <c r="E376" s="15" t="s">
        <v>6782</v>
      </c>
      <c r="F376" s="14" t="s">
        <v>6783</v>
      </c>
      <c r="G376" s="16">
        <v>545.70000000000005</v>
      </c>
      <c r="H376" s="16"/>
      <c r="I376" s="320" t="s">
        <v>275</v>
      </c>
      <c r="J376" s="323" t="s">
        <v>436</v>
      </c>
      <c r="K376" s="16">
        <v>545.70000000000005</v>
      </c>
      <c r="L376" s="323" t="s">
        <v>436</v>
      </c>
      <c r="M376" s="16">
        <v>545.70000000000005</v>
      </c>
      <c r="N376" s="16" t="s">
        <v>5872</v>
      </c>
      <c r="O376" s="16"/>
      <c r="P376" s="67"/>
      <c r="Q376" s="106">
        <v>2</v>
      </c>
      <c r="R376" s="107" t="s">
        <v>101</v>
      </c>
      <c r="S376" s="20">
        <v>545.70000000000005</v>
      </c>
      <c r="T376" s="16">
        <v>510</v>
      </c>
      <c r="U376" s="108">
        <f t="shared" si="172"/>
        <v>35.700000000000003</v>
      </c>
      <c r="V376" s="108">
        <f t="shared" si="173"/>
        <v>545.70000000000005</v>
      </c>
      <c r="W376" s="331" t="s">
        <v>275</v>
      </c>
      <c r="X376" s="51">
        <v>24543</v>
      </c>
      <c r="Y376" s="113">
        <v>24543</v>
      </c>
      <c r="Z376" s="333" t="s">
        <v>275</v>
      </c>
      <c r="AA376" s="114"/>
      <c r="AB376" s="424"/>
      <c r="AC376" s="5"/>
      <c r="AD376" s="5"/>
      <c r="AE376" s="5"/>
    </row>
    <row r="377" spans="1:31">
      <c r="A377" s="453">
        <v>45364</v>
      </c>
      <c r="B377" s="412" t="s">
        <v>6800</v>
      </c>
      <c r="C377" s="67" t="s">
        <v>6411</v>
      </c>
      <c r="D377" s="14" t="s">
        <v>3478</v>
      </c>
      <c r="E377" s="15" t="s">
        <v>6863</v>
      </c>
      <c r="F377" s="14" t="s">
        <v>6957</v>
      </c>
      <c r="G377" s="571">
        <v>5885</v>
      </c>
      <c r="H377" s="414">
        <v>5885</v>
      </c>
      <c r="I377" s="450" t="s">
        <v>52</v>
      </c>
      <c r="J377" s="18" t="s">
        <v>6987</v>
      </c>
      <c r="K377" s="123">
        <v>5885</v>
      </c>
      <c r="L377" s="30" t="s">
        <v>6987</v>
      </c>
      <c r="M377" s="416"/>
      <c r="N377" s="16" t="s">
        <v>6967</v>
      </c>
      <c r="O377" s="414"/>
      <c r="P377" s="413"/>
      <c r="Q377" s="417">
        <v>1</v>
      </c>
      <c r="R377" s="107" t="s">
        <v>101</v>
      </c>
      <c r="S377" s="419">
        <v>5500</v>
      </c>
      <c r="T377" s="420">
        <v>5500</v>
      </c>
      <c r="U377" s="421">
        <f t="shared" si="172"/>
        <v>385</v>
      </c>
      <c r="V377" s="421">
        <f t="shared" si="173"/>
        <v>5885</v>
      </c>
      <c r="W377" s="50" t="s">
        <v>36</v>
      </c>
      <c r="X377" s="423">
        <v>24380</v>
      </c>
      <c r="Y377" s="410">
        <v>24532</v>
      </c>
      <c r="Z377" s="113" t="s">
        <v>6411</v>
      </c>
      <c r="AA377" s="114" t="s">
        <v>6988</v>
      </c>
      <c r="AB377" s="424"/>
      <c r="AC377" s="5"/>
      <c r="AD377" s="5"/>
      <c r="AE377" s="5"/>
    </row>
    <row r="378" spans="1:31">
      <c r="A378" s="487">
        <v>45364</v>
      </c>
      <c r="B378" s="412" t="s">
        <v>6801</v>
      </c>
      <c r="C378" s="413">
        <v>6</v>
      </c>
      <c r="D378" s="14" t="s">
        <v>6991</v>
      </c>
      <c r="E378" s="15" t="s">
        <v>6777</v>
      </c>
      <c r="F378" s="14" t="s">
        <v>7075</v>
      </c>
      <c r="G378" s="414">
        <v>16050</v>
      </c>
      <c r="H378" s="414">
        <v>16050</v>
      </c>
      <c r="I378" s="450" t="s">
        <v>52</v>
      </c>
      <c r="J378" s="18" t="s">
        <v>6777</v>
      </c>
      <c r="K378" s="123">
        <v>16050</v>
      </c>
      <c r="L378" s="30" t="s">
        <v>6777</v>
      </c>
      <c r="M378" s="416">
        <v>16050</v>
      </c>
      <c r="N378" s="16" t="s">
        <v>6967</v>
      </c>
      <c r="O378" s="414"/>
      <c r="P378" s="413"/>
      <c r="Q378" s="417">
        <v>5000</v>
      </c>
      <c r="R378" s="107" t="s">
        <v>53</v>
      </c>
      <c r="S378" s="419">
        <v>3</v>
      </c>
      <c r="T378" s="420">
        <v>15000</v>
      </c>
      <c r="U378" s="421">
        <f t="shared" si="172"/>
        <v>1050</v>
      </c>
      <c r="V378" s="421">
        <f t="shared" si="173"/>
        <v>16050</v>
      </c>
      <c r="W378" s="50" t="s">
        <v>7076</v>
      </c>
      <c r="X378" s="423">
        <v>24551</v>
      </c>
      <c r="Y378" s="410">
        <v>24556</v>
      </c>
      <c r="Z378" s="113" t="s">
        <v>7077</v>
      </c>
      <c r="AA378" s="114" t="s">
        <v>5037</v>
      </c>
      <c r="AB378" s="424"/>
      <c r="AC378" s="5"/>
      <c r="AD378" s="5"/>
      <c r="AE378" s="5"/>
    </row>
    <row r="379" spans="1:31">
      <c r="A379" s="487">
        <v>45364</v>
      </c>
      <c r="B379" s="412" t="s">
        <v>6802</v>
      </c>
      <c r="C379" s="413">
        <v>6</v>
      </c>
      <c r="D379" s="14" t="s">
        <v>1806</v>
      </c>
      <c r="E379" s="15" t="s">
        <v>7078</v>
      </c>
      <c r="F379" s="14" t="s">
        <v>7079</v>
      </c>
      <c r="G379" s="414">
        <v>3937.5</v>
      </c>
      <c r="H379" s="414">
        <v>3937.5</v>
      </c>
      <c r="I379" s="450" t="s">
        <v>52</v>
      </c>
      <c r="J379" s="18" t="s">
        <v>6772</v>
      </c>
      <c r="K379" s="123">
        <v>3937.5</v>
      </c>
      <c r="L379" s="30" t="s">
        <v>6772</v>
      </c>
      <c r="M379" s="416">
        <v>3937.5</v>
      </c>
      <c r="N379" s="16" t="s">
        <v>6967</v>
      </c>
      <c r="O379" s="414"/>
      <c r="P379" s="67" t="s">
        <v>7065</v>
      </c>
      <c r="Q379" s="417">
        <v>52500</v>
      </c>
      <c r="R379" s="107" t="s">
        <v>301</v>
      </c>
      <c r="S379" s="419">
        <v>7.4999999999999997E-2</v>
      </c>
      <c r="T379" s="420">
        <v>3937.5</v>
      </c>
      <c r="U379" s="421">
        <f t="shared" ref="U379:U385" si="174">T379*7/100</f>
        <v>275.625</v>
      </c>
      <c r="V379" s="421">
        <f t="shared" ref="V379:V385" si="175">T379+U379</f>
        <v>4213.125</v>
      </c>
      <c r="W379" s="50" t="s">
        <v>7080</v>
      </c>
      <c r="X379" s="423">
        <v>24549</v>
      </c>
      <c r="Y379" s="410">
        <v>24551</v>
      </c>
      <c r="Z379" s="113" t="s">
        <v>7081</v>
      </c>
      <c r="AA379" s="114" t="s">
        <v>7082</v>
      </c>
      <c r="AB379" s="424"/>
      <c r="AC379" s="5"/>
      <c r="AD379" s="5"/>
      <c r="AE379" s="5"/>
    </row>
    <row r="380" spans="1:31">
      <c r="A380" s="572"/>
      <c r="B380" s="573">
        <v>299</v>
      </c>
      <c r="C380" s="573"/>
      <c r="D380" s="574"/>
      <c r="E380" s="575"/>
      <c r="F380" s="589" t="s">
        <v>454</v>
      </c>
      <c r="G380" s="576"/>
      <c r="H380" s="576"/>
      <c r="I380" s="574"/>
      <c r="J380" s="577"/>
      <c r="K380" s="578"/>
      <c r="L380" s="579"/>
      <c r="M380" s="580"/>
      <c r="N380" s="581"/>
      <c r="O380" s="581"/>
      <c r="P380" s="573"/>
      <c r="Q380" s="582"/>
      <c r="R380" s="583"/>
      <c r="S380" s="584"/>
      <c r="T380" s="585"/>
      <c r="U380" s="585">
        <f t="shared" si="174"/>
        <v>0</v>
      </c>
      <c r="V380" s="585">
        <f t="shared" si="175"/>
        <v>0</v>
      </c>
      <c r="W380" s="586"/>
      <c r="X380" s="587"/>
      <c r="Y380" s="587"/>
      <c r="Z380" s="587"/>
      <c r="AA380" s="587"/>
      <c r="AB380" s="588"/>
      <c r="AC380" s="5"/>
      <c r="AD380" s="5"/>
      <c r="AE380" s="5"/>
    </row>
    <row r="381" spans="1:31">
      <c r="A381" s="487">
        <v>45366</v>
      </c>
      <c r="B381" s="412" t="s">
        <v>6803</v>
      </c>
      <c r="C381" s="67" t="s">
        <v>275</v>
      </c>
      <c r="D381" s="14" t="s">
        <v>1806</v>
      </c>
      <c r="E381" s="15" t="s">
        <v>6782</v>
      </c>
      <c r="F381" s="14" t="s">
        <v>6783</v>
      </c>
      <c r="G381" s="16">
        <v>545.70000000000005</v>
      </c>
      <c r="H381" s="16"/>
      <c r="I381" s="320" t="s">
        <v>275</v>
      </c>
      <c r="J381" s="323" t="s">
        <v>436</v>
      </c>
      <c r="K381" s="16">
        <v>545.70000000000005</v>
      </c>
      <c r="L381" s="323" t="s">
        <v>436</v>
      </c>
      <c r="M381" s="16">
        <v>545.70000000000005</v>
      </c>
      <c r="N381" s="16" t="s">
        <v>5872</v>
      </c>
      <c r="O381" s="16"/>
      <c r="P381" s="67"/>
      <c r="Q381" s="106">
        <v>2</v>
      </c>
      <c r="R381" s="107" t="s">
        <v>101</v>
      </c>
      <c r="S381" s="20"/>
      <c r="T381" s="16">
        <v>510</v>
      </c>
      <c r="U381" s="108">
        <f t="shared" si="174"/>
        <v>35.700000000000003</v>
      </c>
      <c r="V381" s="108">
        <f t="shared" si="175"/>
        <v>545.70000000000005</v>
      </c>
      <c r="W381" s="331" t="s">
        <v>275</v>
      </c>
      <c r="X381" s="51" t="s">
        <v>6784</v>
      </c>
      <c r="Y381" s="113" t="s">
        <v>6784</v>
      </c>
      <c r="Z381" s="333" t="s">
        <v>275</v>
      </c>
      <c r="AA381" s="114"/>
      <c r="AB381" s="424"/>
      <c r="AC381" s="5"/>
      <c r="AD381" s="5"/>
      <c r="AE381" s="5"/>
    </row>
    <row r="382" spans="1:31">
      <c r="A382" s="487"/>
      <c r="B382" s="412" t="s">
        <v>6804</v>
      </c>
      <c r="C382" s="413">
        <v>6</v>
      </c>
      <c r="D382" s="14" t="s">
        <v>6991</v>
      </c>
      <c r="E382" s="15" t="s">
        <v>6966</v>
      </c>
      <c r="F382" s="14" t="s">
        <v>7083</v>
      </c>
      <c r="G382" s="414">
        <v>5457</v>
      </c>
      <c r="H382" s="414">
        <v>5457</v>
      </c>
      <c r="I382" s="14" t="s">
        <v>7046</v>
      </c>
      <c r="J382" s="18" t="s">
        <v>6966</v>
      </c>
      <c r="K382" s="123">
        <v>5457</v>
      </c>
      <c r="L382" s="30" t="s">
        <v>6966</v>
      </c>
      <c r="M382" s="416">
        <v>5457</v>
      </c>
      <c r="N382" s="16" t="s">
        <v>6967</v>
      </c>
      <c r="O382" s="414"/>
      <c r="P382" s="67" t="s">
        <v>7084</v>
      </c>
      <c r="Q382" s="417">
        <v>300</v>
      </c>
      <c r="R382" s="107" t="s">
        <v>206</v>
      </c>
      <c r="S382" s="419">
        <v>17</v>
      </c>
      <c r="T382" s="420">
        <v>5100</v>
      </c>
      <c r="U382" s="421">
        <f t="shared" si="174"/>
        <v>357</v>
      </c>
      <c r="V382" s="421">
        <f t="shared" si="175"/>
        <v>5457</v>
      </c>
      <c r="W382" s="50" t="s">
        <v>7085</v>
      </c>
      <c r="X382" s="423">
        <v>24551</v>
      </c>
      <c r="Y382" s="410">
        <v>24559</v>
      </c>
      <c r="Z382" s="113" t="s">
        <v>7086</v>
      </c>
      <c r="AA382" s="114" t="s">
        <v>5952</v>
      </c>
      <c r="AB382" s="424"/>
      <c r="AC382" s="5"/>
      <c r="AD382" s="5"/>
      <c r="AE382" s="5"/>
    </row>
    <row r="383" spans="1:31">
      <c r="A383" s="487">
        <v>45366</v>
      </c>
      <c r="B383" s="412" t="s">
        <v>6807</v>
      </c>
      <c r="C383" s="413" t="s">
        <v>275</v>
      </c>
      <c r="D383" s="407" t="s">
        <v>6849</v>
      </c>
      <c r="E383" s="408" t="s">
        <v>6851</v>
      </c>
      <c r="F383" s="407" t="s">
        <v>6850</v>
      </c>
      <c r="G383" s="414">
        <v>4761.5</v>
      </c>
      <c r="H383" s="414"/>
      <c r="I383" s="407" t="s">
        <v>275</v>
      </c>
      <c r="J383" s="408" t="s">
        <v>6851</v>
      </c>
      <c r="K383" s="414">
        <v>4761.5</v>
      </c>
      <c r="L383" s="408" t="s">
        <v>6851</v>
      </c>
      <c r="M383" s="414">
        <v>4761.5</v>
      </c>
      <c r="N383" s="16" t="s">
        <v>5872</v>
      </c>
      <c r="O383" s="414"/>
      <c r="P383" s="413"/>
      <c r="Q383" s="417">
        <v>5</v>
      </c>
      <c r="R383" s="418" t="s">
        <v>101</v>
      </c>
      <c r="S383" s="419"/>
      <c r="T383" s="420">
        <v>4450</v>
      </c>
      <c r="U383" s="421">
        <f t="shared" si="174"/>
        <v>311.5</v>
      </c>
      <c r="V383" s="421">
        <f t="shared" si="175"/>
        <v>4761.5</v>
      </c>
      <c r="W383" s="422" t="s">
        <v>275</v>
      </c>
      <c r="X383" s="423">
        <v>24546</v>
      </c>
      <c r="Y383" s="410">
        <v>24546</v>
      </c>
      <c r="Z383" s="410" t="s">
        <v>275</v>
      </c>
      <c r="AA383" s="411"/>
      <c r="AB383" s="424"/>
      <c r="AC383" s="5"/>
      <c r="AD383" s="5"/>
      <c r="AE383" s="5"/>
    </row>
    <row r="384" spans="1:31">
      <c r="A384" s="487">
        <v>45366</v>
      </c>
      <c r="B384" s="412" t="s">
        <v>6806</v>
      </c>
      <c r="C384" s="413">
        <v>1</v>
      </c>
      <c r="D384" s="14" t="s">
        <v>1816</v>
      </c>
      <c r="E384" s="408"/>
      <c r="F384" s="14" t="s">
        <v>7229</v>
      </c>
      <c r="G384" s="414"/>
      <c r="H384" s="414"/>
      <c r="I384" s="407"/>
      <c r="J384" s="409"/>
      <c r="K384" s="123"/>
      <c r="L384" s="415"/>
      <c r="M384" s="416"/>
      <c r="N384" s="414"/>
      <c r="O384" s="414"/>
      <c r="P384" s="413"/>
      <c r="Q384" s="417"/>
      <c r="R384" s="418"/>
      <c r="S384" s="419"/>
      <c r="T384" s="420"/>
      <c r="U384" s="421">
        <f t="shared" si="174"/>
        <v>0</v>
      </c>
      <c r="V384" s="421">
        <f t="shared" si="175"/>
        <v>0</v>
      </c>
      <c r="W384" s="422"/>
      <c r="X384" s="423"/>
      <c r="Y384" s="410"/>
      <c r="Z384" s="410"/>
      <c r="AA384" s="411"/>
      <c r="AB384" s="424"/>
      <c r="AC384" s="5"/>
      <c r="AD384" s="5"/>
      <c r="AE384" s="5"/>
    </row>
    <row r="385" spans="1:31">
      <c r="A385" s="487">
        <v>45366</v>
      </c>
      <c r="B385" s="412" t="s">
        <v>6808</v>
      </c>
      <c r="C385" s="413">
        <v>1</v>
      </c>
      <c r="D385" s="14" t="s">
        <v>1816</v>
      </c>
      <c r="E385" s="408"/>
      <c r="F385" s="14" t="s">
        <v>7230</v>
      </c>
      <c r="G385" s="414"/>
      <c r="H385" s="414"/>
      <c r="I385" s="407"/>
      <c r="J385" s="409"/>
      <c r="K385" s="123"/>
      <c r="L385" s="415"/>
      <c r="M385" s="416"/>
      <c r="N385" s="414"/>
      <c r="O385" s="414"/>
      <c r="P385" s="413"/>
      <c r="Q385" s="417"/>
      <c r="R385" s="418"/>
      <c r="S385" s="419"/>
      <c r="T385" s="420"/>
      <c r="U385" s="421">
        <f t="shared" si="174"/>
        <v>0</v>
      </c>
      <c r="V385" s="421">
        <f t="shared" si="175"/>
        <v>0</v>
      </c>
      <c r="W385" s="422"/>
      <c r="X385" s="423"/>
      <c r="Y385" s="410"/>
      <c r="Z385" s="410"/>
      <c r="AA385" s="411"/>
      <c r="AB385" s="424"/>
      <c r="AC385" s="5"/>
      <c r="AD385" s="5"/>
      <c r="AE385" s="5"/>
    </row>
    <row r="386" spans="1:31">
      <c r="A386" s="487">
        <v>45366</v>
      </c>
      <c r="B386" s="412" t="s">
        <v>6809</v>
      </c>
      <c r="C386" s="413">
        <v>1</v>
      </c>
      <c r="D386" s="14" t="s">
        <v>1816</v>
      </c>
      <c r="E386" s="408"/>
      <c r="F386" s="14" t="s">
        <v>7231</v>
      </c>
      <c r="G386" s="414"/>
      <c r="H386" s="414"/>
      <c r="I386" s="407"/>
      <c r="J386" s="409"/>
      <c r="K386" s="123"/>
      <c r="L386" s="415"/>
      <c r="M386" s="416"/>
      <c r="N386" s="414"/>
      <c r="O386" s="414"/>
      <c r="P386" s="413"/>
      <c r="Q386" s="417"/>
      <c r="R386" s="418"/>
      <c r="S386" s="419"/>
      <c r="T386" s="420"/>
      <c r="U386" s="421">
        <f t="shared" si="168"/>
        <v>0</v>
      </c>
      <c r="V386" s="421">
        <f t="shared" si="169"/>
        <v>0</v>
      </c>
      <c r="W386" s="422"/>
      <c r="X386" s="423"/>
      <c r="Y386" s="410"/>
      <c r="Z386" s="410"/>
      <c r="AA386" s="411"/>
      <c r="AB386" s="424"/>
      <c r="AC386" s="5"/>
      <c r="AD386" s="5"/>
      <c r="AE386" s="5"/>
    </row>
    <row r="387" spans="1:31">
      <c r="A387" s="487">
        <v>45366</v>
      </c>
      <c r="B387" s="412" t="s">
        <v>6810</v>
      </c>
      <c r="C387" s="67">
        <v>5</v>
      </c>
      <c r="D387" s="14" t="s">
        <v>6849</v>
      </c>
      <c r="E387" s="5" t="s">
        <v>7246</v>
      </c>
      <c r="F387" s="14" t="s">
        <v>7247</v>
      </c>
      <c r="G387" s="16">
        <v>18147.2</v>
      </c>
      <c r="H387" s="16"/>
      <c r="I387" s="14" t="s">
        <v>7046</v>
      </c>
      <c r="J387" s="5" t="s">
        <v>7246</v>
      </c>
      <c r="K387" s="16">
        <v>14808.8</v>
      </c>
      <c r="L387" s="5" t="s">
        <v>7246</v>
      </c>
      <c r="M387" s="16">
        <v>14808.8</v>
      </c>
      <c r="N387" s="16" t="s">
        <v>5872</v>
      </c>
      <c r="O387" s="16"/>
      <c r="P387" s="67"/>
      <c r="Q387" s="106">
        <v>3</v>
      </c>
      <c r="R387" s="107" t="s">
        <v>101</v>
      </c>
      <c r="S387" s="16">
        <v>14808.8</v>
      </c>
      <c r="T387" s="16">
        <v>13840</v>
      </c>
      <c r="U387" s="108">
        <v>968.8</v>
      </c>
      <c r="V387" s="421">
        <f t="shared" si="169"/>
        <v>14808.8</v>
      </c>
      <c r="W387" s="50" t="s">
        <v>7248</v>
      </c>
      <c r="X387" s="51">
        <v>243704</v>
      </c>
      <c r="Y387" s="333">
        <v>243730</v>
      </c>
      <c r="Z387" s="113" t="s">
        <v>7249</v>
      </c>
      <c r="AA387" s="114" t="s">
        <v>5704</v>
      </c>
      <c r="AB387" s="424"/>
      <c r="AC387" s="5"/>
      <c r="AD387" s="5"/>
      <c r="AE387" s="5"/>
    </row>
    <row r="388" spans="1:31" s="363" customFormat="1" ht="48">
      <c r="A388" s="461">
        <v>45366</v>
      </c>
      <c r="B388" s="431" t="s">
        <v>6811</v>
      </c>
      <c r="C388" s="432">
        <v>2</v>
      </c>
      <c r="D388" s="433" t="s">
        <v>1816</v>
      </c>
      <c r="E388" s="446" t="s">
        <v>6889</v>
      </c>
      <c r="F388" s="433" t="s">
        <v>6941</v>
      </c>
      <c r="G388" s="434">
        <v>763980</v>
      </c>
      <c r="H388" s="434">
        <v>115</v>
      </c>
      <c r="I388" s="433" t="s">
        <v>6942</v>
      </c>
      <c r="J388" s="212" t="s">
        <v>6889</v>
      </c>
      <c r="K388" s="404">
        <v>743115</v>
      </c>
      <c r="L388" s="435" t="s">
        <v>6889</v>
      </c>
      <c r="M388" s="436">
        <v>743115</v>
      </c>
      <c r="N388" s="210" t="s">
        <v>5872</v>
      </c>
      <c r="O388" s="434"/>
      <c r="P388" s="432"/>
      <c r="Q388" s="437">
        <v>6000</v>
      </c>
      <c r="R388" s="216" t="s">
        <v>53</v>
      </c>
      <c r="S388" s="439">
        <v>112</v>
      </c>
      <c r="T388" s="440">
        <v>694500</v>
      </c>
      <c r="U388" s="440">
        <v>48615</v>
      </c>
      <c r="V388" s="440">
        <v>743115</v>
      </c>
      <c r="W388" s="213" t="s">
        <v>6943</v>
      </c>
      <c r="X388" s="442"/>
      <c r="Y388" s="443"/>
      <c r="Z388" s="443"/>
      <c r="AA388" s="443"/>
      <c r="AB388" s="444"/>
    </row>
    <row r="389" spans="1:31">
      <c r="A389" s="453"/>
      <c r="B389" s="101"/>
      <c r="C389" s="67"/>
      <c r="D389" s="14"/>
      <c r="E389" s="15"/>
      <c r="F389" s="14" t="s">
        <v>6891</v>
      </c>
      <c r="G389" s="16"/>
      <c r="H389" s="16">
        <v>4.8</v>
      </c>
      <c r="I389" s="407" t="s">
        <v>6942</v>
      </c>
      <c r="J389" s="18"/>
      <c r="K389" s="123"/>
      <c r="L389" s="30"/>
      <c r="M389" s="265"/>
      <c r="N389" s="16"/>
      <c r="O389" s="16"/>
      <c r="P389" s="67"/>
      <c r="Q389" s="106">
        <v>5000</v>
      </c>
      <c r="R389" s="107" t="s">
        <v>58</v>
      </c>
      <c r="S389" s="20">
        <v>4.5</v>
      </c>
      <c r="T389" s="66"/>
      <c r="U389" s="108">
        <f>T389*7/100</f>
        <v>0</v>
      </c>
      <c r="V389" s="108">
        <f>T389+U389</f>
        <v>0</v>
      </c>
      <c r="W389" s="50"/>
      <c r="X389" s="51"/>
      <c r="Y389" s="113"/>
      <c r="Z389" s="113"/>
      <c r="AA389" s="114"/>
      <c r="AB389" s="3"/>
      <c r="AC389" s="5"/>
      <c r="AD389" s="5"/>
      <c r="AE389" s="5"/>
    </row>
    <row r="390" spans="1:31" ht="48">
      <c r="A390" s="461">
        <v>45369</v>
      </c>
      <c r="B390" s="431" t="s">
        <v>6812</v>
      </c>
      <c r="C390" s="432">
        <v>2</v>
      </c>
      <c r="D390" s="209" t="s">
        <v>1816</v>
      </c>
      <c r="E390" s="162" t="s">
        <v>6883</v>
      </c>
      <c r="F390" s="433" t="s">
        <v>6928</v>
      </c>
      <c r="G390" s="434">
        <v>347750</v>
      </c>
      <c r="H390" s="434">
        <v>325</v>
      </c>
      <c r="I390" s="209" t="s">
        <v>52</v>
      </c>
      <c r="J390" s="212" t="s">
        <v>6883</v>
      </c>
      <c r="K390" s="404"/>
      <c r="L390" s="435" t="s">
        <v>6883</v>
      </c>
      <c r="M390" s="436"/>
      <c r="N390" s="210" t="s">
        <v>5872</v>
      </c>
      <c r="O390" s="434"/>
      <c r="P390" s="432"/>
      <c r="Q390" s="437"/>
      <c r="R390" s="438"/>
      <c r="S390" s="439"/>
      <c r="T390" s="440"/>
      <c r="U390" s="440">
        <f t="shared" ref="U390:U395" si="176">T390*7/100</f>
        <v>0</v>
      </c>
      <c r="V390" s="440">
        <f t="shared" ref="V390:V395" si="177">T390+U390</f>
        <v>0</v>
      </c>
      <c r="W390" s="441"/>
      <c r="X390" s="442"/>
      <c r="Y390" s="443"/>
      <c r="Z390" s="443"/>
      <c r="AA390" s="443"/>
      <c r="AB390" s="444"/>
      <c r="AC390" s="5"/>
      <c r="AD390" s="5"/>
      <c r="AE390" s="5"/>
    </row>
    <row r="391" spans="1:31">
      <c r="A391" s="453"/>
      <c r="B391" s="101"/>
      <c r="C391" s="67"/>
      <c r="D391" s="14"/>
      <c r="E391" s="15"/>
      <c r="F391" s="14" t="s">
        <v>6929</v>
      </c>
      <c r="G391" s="16"/>
      <c r="H391" s="16">
        <v>325</v>
      </c>
      <c r="I391" s="14"/>
      <c r="J391" s="18"/>
      <c r="K391" s="123"/>
      <c r="L391" s="30"/>
      <c r="M391" s="265"/>
      <c r="N391" s="16"/>
      <c r="O391" s="16"/>
      <c r="P391" s="67"/>
      <c r="Q391" s="106"/>
      <c r="R391" s="107"/>
      <c r="S391" s="20"/>
      <c r="T391" s="66"/>
      <c r="U391" s="108">
        <f>T391*7/100</f>
        <v>0</v>
      </c>
      <c r="V391" s="108">
        <f>T391+U391</f>
        <v>0</v>
      </c>
      <c r="W391" s="50"/>
      <c r="X391" s="51"/>
      <c r="Y391" s="113"/>
      <c r="Z391" s="113"/>
      <c r="AA391" s="114"/>
      <c r="AB391" s="3"/>
      <c r="AC391" s="5"/>
      <c r="AD391" s="5"/>
      <c r="AE391" s="5"/>
    </row>
    <row r="392" spans="1:31" s="383" customFormat="1">
      <c r="A392" s="469"/>
      <c r="B392" s="470" t="s">
        <v>6813</v>
      </c>
      <c r="C392" s="471"/>
      <c r="D392" s="472"/>
      <c r="E392" s="473"/>
      <c r="F392" s="520" t="s">
        <v>454</v>
      </c>
      <c r="G392" s="474"/>
      <c r="H392" s="474"/>
      <c r="I392" s="472"/>
      <c r="J392" s="475"/>
      <c r="K392" s="384"/>
      <c r="L392" s="476"/>
      <c r="M392" s="477"/>
      <c r="N392" s="474"/>
      <c r="O392" s="474"/>
      <c r="P392" s="471"/>
      <c r="Q392" s="478"/>
      <c r="R392" s="479"/>
      <c r="S392" s="480"/>
      <c r="T392" s="481"/>
      <c r="U392" s="481">
        <f t="shared" si="176"/>
        <v>0</v>
      </c>
      <c r="V392" s="481">
        <f t="shared" si="177"/>
        <v>0</v>
      </c>
      <c r="W392" s="482"/>
      <c r="X392" s="483"/>
      <c r="Y392" s="484"/>
      <c r="Z392" s="484"/>
      <c r="AA392" s="484"/>
      <c r="AB392" s="485"/>
    </row>
    <row r="393" spans="1:31">
      <c r="A393" s="460">
        <v>45369</v>
      </c>
      <c r="B393" s="412" t="s">
        <v>6814</v>
      </c>
      <c r="C393" s="413">
        <v>6</v>
      </c>
      <c r="D393" s="14" t="s">
        <v>7009</v>
      </c>
      <c r="E393" s="15" t="s">
        <v>7087</v>
      </c>
      <c r="F393" s="14" t="s">
        <v>7088</v>
      </c>
      <c r="G393" s="414">
        <v>101.4</v>
      </c>
      <c r="H393" s="414">
        <v>101.4</v>
      </c>
      <c r="I393" s="14" t="s">
        <v>7089</v>
      </c>
      <c r="J393" s="18" t="s">
        <v>6772</v>
      </c>
      <c r="K393" s="123">
        <v>101.4</v>
      </c>
      <c r="L393" s="30" t="s">
        <v>6772</v>
      </c>
      <c r="M393" s="416">
        <v>101.4</v>
      </c>
      <c r="N393" s="16" t="s">
        <v>6967</v>
      </c>
      <c r="O393" s="414"/>
      <c r="P393" s="67" t="s">
        <v>7090</v>
      </c>
      <c r="Q393" s="417">
        <v>1560</v>
      </c>
      <c r="R393" s="107" t="s">
        <v>301</v>
      </c>
      <c r="S393" s="419">
        <v>6.5000000000000002E-2</v>
      </c>
      <c r="T393" s="420">
        <v>101.4</v>
      </c>
      <c r="U393" s="421">
        <f t="shared" si="176"/>
        <v>7.0980000000000008</v>
      </c>
      <c r="V393" s="421">
        <f t="shared" si="177"/>
        <v>108.498</v>
      </c>
      <c r="W393" s="50" t="s">
        <v>7091</v>
      </c>
      <c r="X393" s="423">
        <v>24550</v>
      </c>
      <c r="Y393" s="410">
        <v>24551</v>
      </c>
      <c r="Z393" s="113" t="s">
        <v>7092</v>
      </c>
      <c r="AA393" s="114" t="s">
        <v>6977</v>
      </c>
      <c r="AB393" s="424"/>
      <c r="AC393" s="5"/>
      <c r="AD393" s="5"/>
      <c r="AE393" s="5"/>
    </row>
    <row r="394" spans="1:31">
      <c r="A394" s="460"/>
      <c r="B394" s="412" t="s">
        <v>6815</v>
      </c>
      <c r="C394" s="413">
        <v>6</v>
      </c>
      <c r="D394" s="14" t="s">
        <v>6991</v>
      </c>
      <c r="E394" s="15" t="s">
        <v>7093</v>
      </c>
      <c r="F394" s="14" t="s">
        <v>7094</v>
      </c>
      <c r="G394" s="414">
        <v>1200</v>
      </c>
      <c r="H394" s="414">
        <v>1200</v>
      </c>
      <c r="I394" s="14" t="s">
        <v>52</v>
      </c>
      <c r="J394" s="18" t="s">
        <v>7095</v>
      </c>
      <c r="K394" s="123">
        <v>1200</v>
      </c>
      <c r="L394" s="30" t="s">
        <v>7096</v>
      </c>
      <c r="M394" s="416">
        <v>1200</v>
      </c>
      <c r="N394" s="16" t="s">
        <v>6967</v>
      </c>
      <c r="O394" s="414"/>
      <c r="P394" s="67" t="s">
        <v>7065</v>
      </c>
      <c r="Q394" s="417">
        <v>5000</v>
      </c>
      <c r="R394" s="107" t="s">
        <v>206</v>
      </c>
      <c r="S394" s="419">
        <v>0.24</v>
      </c>
      <c r="T394" s="420">
        <v>1200</v>
      </c>
      <c r="U394" s="421">
        <f t="shared" si="176"/>
        <v>84</v>
      </c>
      <c r="V394" s="421">
        <f t="shared" si="177"/>
        <v>1284</v>
      </c>
      <c r="W394" s="50" t="s">
        <v>7097</v>
      </c>
      <c r="X394" s="423">
        <v>24557</v>
      </c>
      <c r="Y394" s="410">
        <v>24564</v>
      </c>
      <c r="Z394" s="113" t="s">
        <v>7098</v>
      </c>
      <c r="AA394" s="114" t="s">
        <v>7002</v>
      </c>
      <c r="AB394" s="424"/>
      <c r="AC394" s="5"/>
      <c r="AD394" s="5"/>
      <c r="AE394" s="5"/>
    </row>
    <row r="395" spans="1:31">
      <c r="A395" s="460">
        <v>45369</v>
      </c>
      <c r="B395" s="412" t="s">
        <v>6816</v>
      </c>
      <c r="C395" s="413">
        <v>1</v>
      </c>
      <c r="D395" s="14" t="s">
        <v>1816</v>
      </c>
      <c r="E395" s="408"/>
      <c r="F395" s="407"/>
      <c r="G395" s="414"/>
      <c r="H395" s="414"/>
      <c r="I395" s="407"/>
      <c r="J395" s="409"/>
      <c r="K395" s="123"/>
      <c r="L395" s="415"/>
      <c r="M395" s="416"/>
      <c r="N395" s="414"/>
      <c r="O395" s="414"/>
      <c r="P395" s="413"/>
      <c r="Q395" s="417"/>
      <c r="R395" s="418"/>
      <c r="S395" s="419"/>
      <c r="T395" s="420"/>
      <c r="U395" s="421">
        <f t="shared" si="176"/>
        <v>0</v>
      </c>
      <c r="V395" s="421">
        <f t="shared" si="177"/>
        <v>0</v>
      </c>
      <c r="W395" s="422"/>
      <c r="X395" s="423"/>
      <c r="Y395" s="410"/>
      <c r="Z395" s="410"/>
      <c r="AA395" s="411"/>
      <c r="AB395" s="424"/>
      <c r="AC395" s="5"/>
      <c r="AD395" s="5"/>
      <c r="AE395" s="5"/>
    </row>
    <row r="396" spans="1:31">
      <c r="A396" s="460">
        <v>45370</v>
      </c>
      <c r="B396" s="412" t="s">
        <v>6817</v>
      </c>
      <c r="C396" s="413">
        <v>1</v>
      </c>
      <c r="D396" s="14" t="s">
        <v>1816</v>
      </c>
      <c r="E396" s="408"/>
      <c r="F396" s="407"/>
      <c r="G396" s="414"/>
      <c r="H396" s="414"/>
      <c r="I396" s="407"/>
      <c r="J396" s="409"/>
      <c r="K396" s="123"/>
      <c r="L396" s="415"/>
      <c r="M396" s="416"/>
      <c r="N396" s="414"/>
      <c r="O396" s="414"/>
      <c r="P396" s="413"/>
      <c r="Q396" s="417"/>
      <c r="R396" s="418"/>
      <c r="S396" s="419"/>
      <c r="T396" s="420"/>
      <c r="U396" s="421">
        <f t="shared" ref="U396:U401" si="178">T396*7/100</f>
        <v>0</v>
      </c>
      <c r="V396" s="421">
        <f t="shared" ref="V396:V401" si="179">T396+U396</f>
        <v>0</v>
      </c>
      <c r="W396" s="422"/>
      <c r="X396" s="423"/>
      <c r="Y396" s="410"/>
      <c r="Z396" s="410"/>
      <c r="AA396" s="411"/>
      <c r="AB396" s="424"/>
      <c r="AC396" s="5"/>
      <c r="AD396" s="5"/>
      <c r="AE396" s="5"/>
    </row>
    <row r="397" spans="1:31">
      <c r="A397" s="460">
        <v>45370</v>
      </c>
      <c r="B397" s="412" t="s">
        <v>6818</v>
      </c>
      <c r="C397" s="413">
        <v>3</v>
      </c>
      <c r="D397" s="14" t="s">
        <v>1816</v>
      </c>
      <c r="E397" s="408"/>
      <c r="F397" s="407"/>
      <c r="G397" s="414"/>
      <c r="H397" s="414"/>
      <c r="I397" s="407"/>
      <c r="J397" s="409"/>
      <c r="K397" s="123"/>
      <c r="L397" s="415"/>
      <c r="M397" s="416"/>
      <c r="N397" s="414"/>
      <c r="O397" s="414"/>
      <c r="P397" s="413"/>
      <c r="Q397" s="417"/>
      <c r="R397" s="418"/>
      <c r="S397" s="419"/>
      <c r="T397" s="420"/>
      <c r="U397" s="421">
        <f t="shared" si="178"/>
        <v>0</v>
      </c>
      <c r="V397" s="421">
        <f t="shared" si="179"/>
        <v>0</v>
      </c>
      <c r="W397" s="422"/>
      <c r="X397" s="423"/>
      <c r="Y397" s="410"/>
      <c r="Z397" s="410"/>
      <c r="AA397" s="411"/>
      <c r="AB397" s="424"/>
      <c r="AC397" s="5"/>
      <c r="AD397" s="5"/>
      <c r="AE397" s="5"/>
    </row>
    <row r="398" spans="1:31" ht="48">
      <c r="A398" s="460">
        <v>45370</v>
      </c>
      <c r="B398" s="412" t="s">
        <v>6819</v>
      </c>
      <c r="C398" s="413">
        <v>2</v>
      </c>
      <c r="D398" s="14" t="s">
        <v>1816</v>
      </c>
      <c r="E398" s="15" t="s">
        <v>6889</v>
      </c>
      <c r="F398" s="407" t="s">
        <v>6930</v>
      </c>
      <c r="G398" s="414">
        <v>10614.4</v>
      </c>
      <c r="H398" s="414">
        <v>248</v>
      </c>
      <c r="I398" s="14" t="s">
        <v>52</v>
      </c>
      <c r="J398" s="18" t="s">
        <v>6889</v>
      </c>
      <c r="K398" s="123">
        <v>10272</v>
      </c>
      <c r="L398" s="30" t="s">
        <v>6889</v>
      </c>
      <c r="M398" s="416">
        <v>10272</v>
      </c>
      <c r="N398" s="16" t="s">
        <v>5872</v>
      </c>
      <c r="O398" s="414"/>
      <c r="P398" s="413"/>
      <c r="Q398" s="417">
        <v>40</v>
      </c>
      <c r="R398" s="107" t="s">
        <v>53</v>
      </c>
      <c r="S398" s="419">
        <v>240</v>
      </c>
      <c r="T398" s="420">
        <v>9600</v>
      </c>
      <c r="U398" s="421">
        <f t="shared" si="178"/>
        <v>672</v>
      </c>
      <c r="V398" s="421">
        <f t="shared" si="179"/>
        <v>10272</v>
      </c>
      <c r="W398" s="50" t="s">
        <v>6899</v>
      </c>
      <c r="X398" s="51" t="s">
        <v>6931</v>
      </c>
      <c r="Y398" s="410">
        <v>24559</v>
      </c>
      <c r="Z398" s="113" t="s">
        <v>6932</v>
      </c>
      <c r="AA398" s="114" t="s">
        <v>6882</v>
      </c>
      <c r="AB398" s="424"/>
      <c r="AC398" s="5"/>
      <c r="AD398" s="5"/>
      <c r="AE398" s="5"/>
    </row>
    <row r="399" spans="1:31">
      <c r="A399" s="460">
        <v>45371</v>
      </c>
      <c r="B399" s="412" t="s">
        <v>6820</v>
      </c>
      <c r="C399" s="413" t="s">
        <v>275</v>
      </c>
      <c r="D399" s="407" t="s">
        <v>1806</v>
      </c>
      <c r="E399" s="408" t="s">
        <v>6824</v>
      </c>
      <c r="F399" s="407" t="s">
        <v>6825</v>
      </c>
      <c r="G399" s="414">
        <v>10058</v>
      </c>
      <c r="H399" s="414"/>
      <c r="I399" s="407" t="s">
        <v>275</v>
      </c>
      <c r="J399" s="409" t="s">
        <v>6824</v>
      </c>
      <c r="K399" s="414">
        <v>10058</v>
      </c>
      <c r="L399" s="409" t="s">
        <v>6824</v>
      </c>
      <c r="M399" s="414">
        <v>10058</v>
      </c>
      <c r="N399" s="16" t="s">
        <v>5872</v>
      </c>
      <c r="O399" s="414"/>
      <c r="P399" s="413"/>
      <c r="Q399" s="417">
        <v>3</v>
      </c>
      <c r="R399" s="418" t="s">
        <v>101</v>
      </c>
      <c r="S399" s="414"/>
      <c r="T399" s="420">
        <v>9400</v>
      </c>
      <c r="U399" s="421">
        <f t="shared" si="178"/>
        <v>658</v>
      </c>
      <c r="V399" s="421">
        <f t="shared" si="179"/>
        <v>10058</v>
      </c>
      <c r="W399" s="331" t="s">
        <v>275</v>
      </c>
      <c r="X399" s="51">
        <v>24550</v>
      </c>
      <c r="Y399" s="113">
        <v>24550</v>
      </c>
      <c r="Z399" s="333" t="s">
        <v>275</v>
      </c>
      <c r="AA399" s="114"/>
      <c r="AB399" s="424"/>
      <c r="AC399" s="5"/>
      <c r="AD399" s="5"/>
      <c r="AE399" s="5"/>
    </row>
    <row r="400" spans="1:31">
      <c r="A400" s="460">
        <v>45371</v>
      </c>
      <c r="B400" s="412" t="s">
        <v>6821</v>
      </c>
      <c r="C400" s="413" t="s">
        <v>275</v>
      </c>
      <c r="D400" s="407" t="s">
        <v>1806</v>
      </c>
      <c r="E400" s="408" t="s">
        <v>6826</v>
      </c>
      <c r="F400" s="407" t="s">
        <v>6783</v>
      </c>
      <c r="G400" s="414">
        <v>545.70000000000005</v>
      </c>
      <c r="H400" s="414"/>
      <c r="I400" s="320" t="s">
        <v>275</v>
      </c>
      <c r="J400" s="323" t="s">
        <v>436</v>
      </c>
      <c r="K400" s="414">
        <v>545.70000000000005</v>
      </c>
      <c r="L400" s="323" t="s">
        <v>436</v>
      </c>
      <c r="M400" s="414">
        <v>545.70000000000005</v>
      </c>
      <c r="N400" s="16" t="s">
        <v>5872</v>
      </c>
      <c r="O400" s="16"/>
      <c r="P400" s="67"/>
      <c r="Q400" s="106">
        <v>2</v>
      </c>
      <c r="R400" s="107" t="s">
        <v>101</v>
      </c>
      <c r="S400" s="20"/>
      <c r="T400" s="16">
        <v>510</v>
      </c>
      <c r="U400" s="108">
        <f t="shared" si="178"/>
        <v>35.700000000000003</v>
      </c>
      <c r="V400" s="108">
        <f t="shared" si="179"/>
        <v>545.70000000000005</v>
      </c>
      <c r="W400" s="331" t="s">
        <v>275</v>
      </c>
      <c r="X400" s="51">
        <v>24550</v>
      </c>
      <c r="Y400" s="113">
        <v>24550</v>
      </c>
      <c r="Z400" s="333" t="s">
        <v>275</v>
      </c>
      <c r="AA400" s="114"/>
      <c r="AB400" s="424"/>
      <c r="AC400" s="5"/>
      <c r="AD400" s="5"/>
      <c r="AE400" s="5"/>
    </row>
    <row r="401" spans="1:31">
      <c r="A401" s="460">
        <v>45372</v>
      </c>
      <c r="B401" s="412" t="s">
        <v>6822</v>
      </c>
      <c r="C401" s="67" t="s">
        <v>410</v>
      </c>
      <c r="D401" s="14" t="s">
        <v>6791</v>
      </c>
      <c r="E401" s="15" t="s">
        <v>7209</v>
      </c>
      <c r="F401" s="14" t="s">
        <v>7210</v>
      </c>
      <c r="G401" s="414">
        <v>2000</v>
      </c>
      <c r="H401" s="414"/>
      <c r="I401" s="14" t="s">
        <v>52</v>
      </c>
      <c r="J401" s="15" t="s">
        <v>7209</v>
      </c>
      <c r="K401" s="123">
        <v>1900</v>
      </c>
      <c r="L401" s="15" t="s">
        <v>7209</v>
      </c>
      <c r="M401" s="416">
        <v>1900</v>
      </c>
      <c r="N401" s="16" t="s">
        <v>5872</v>
      </c>
      <c r="O401" s="414"/>
      <c r="P401" s="413"/>
      <c r="Q401" s="417">
        <v>1</v>
      </c>
      <c r="R401" s="107" t="s">
        <v>88</v>
      </c>
      <c r="S401" s="419">
        <v>1775.7</v>
      </c>
      <c r="T401" s="508">
        <v>1775.7</v>
      </c>
      <c r="U401" s="421">
        <f t="shared" si="178"/>
        <v>124.29899999999999</v>
      </c>
      <c r="V401" s="421">
        <f t="shared" si="179"/>
        <v>1899.999</v>
      </c>
      <c r="W401" s="50" t="s">
        <v>6794</v>
      </c>
      <c r="X401" s="51" t="s">
        <v>6794</v>
      </c>
      <c r="Y401" s="410">
        <v>24566</v>
      </c>
      <c r="Z401" s="113" t="s">
        <v>7211</v>
      </c>
      <c r="AA401" s="114" t="s">
        <v>7212</v>
      </c>
      <c r="AB401" s="424"/>
      <c r="AC401" s="5"/>
      <c r="AD401" s="5"/>
      <c r="AE401" s="5"/>
    </row>
    <row r="402" spans="1:31">
      <c r="A402" s="460">
        <v>45372</v>
      </c>
      <c r="B402" s="412" t="s">
        <v>6823</v>
      </c>
      <c r="C402" s="67" t="s">
        <v>275</v>
      </c>
      <c r="D402" s="407" t="s">
        <v>1806</v>
      </c>
      <c r="E402" s="408" t="s">
        <v>6824</v>
      </c>
      <c r="F402" s="407" t="s">
        <v>6841</v>
      </c>
      <c r="G402" s="414">
        <v>46438</v>
      </c>
      <c r="H402" s="414"/>
      <c r="I402" s="407" t="s">
        <v>275</v>
      </c>
      <c r="J402" s="409" t="s">
        <v>6824</v>
      </c>
      <c r="K402" s="414">
        <v>46438</v>
      </c>
      <c r="L402" s="409" t="s">
        <v>6824</v>
      </c>
      <c r="M402" s="414">
        <v>46438</v>
      </c>
      <c r="N402" s="16" t="s">
        <v>5872</v>
      </c>
      <c r="O402" s="414"/>
      <c r="P402" s="413"/>
      <c r="Q402" s="417">
        <v>3</v>
      </c>
      <c r="R402" s="418" t="s">
        <v>101</v>
      </c>
      <c r="S402" s="414"/>
      <c r="T402" s="420">
        <v>43400</v>
      </c>
      <c r="U402" s="421">
        <f t="shared" ref="U402" si="180">T402*7/100</f>
        <v>3038</v>
      </c>
      <c r="V402" s="421">
        <f t="shared" ref="V402" si="181">T402+U402</f>
        <v>46438</v>
      </c>
      <c r="W402" s="331" t="s">
        <v>275</v>
      </c>
      <c r="X402" s="51">
        <v>24551</v>
      </c>
      <c r="Y402" s="113">
        <v>24551</v>
      </c>
      <c r="Z402" s="333" t="s">
        <v>275</v>
      </c>
      <c r="AA402" s="114"/>
      <c r="AB402" s="424"/>
      <c r="AC402" s="5"/>
      <c r="AD402" s="5"/>
      <c r="AE402" s="5"/>
    </row>
    <row r="403" spans="1:31">
      <c r="A403" s="460">
        <v>45372</v>
      </c>
      <c r="B403" s="101" t="s">
        <v>6828</v>
      </c>
      <c r="C403" s="67" t="s">
        <v>275</v>
      </c>
      <c r="D403" s="14" t="s">
        <v>6827</v>
      </c>
      <c r="E403" s="15" t="s">
        <v>6831</v>
      </c>
      <c r="F403" s="14" t="s">
        <v>6832</v>
      </c>
      <c r="G403" s="16">
        <v>32243.23</v>
      </c>
      <c r="H403" s="16"/>
      <c r="I403" s="320" t="s">
        <v>275</v>
      </c>
      <c r="J403" s="14" t="s">
        <v>6832</v>
      </c>
      <c r="K403" s="16">
        <v>32243.23</v>
      </c>
      <c r="L403" s="14" t="s">
        <v>6832</v>
      </c>
      <c r="M403" s="16">
        <v>32243.23</v>
      </c>
      <c r="N403" s="16" t="s">
        <v>5872</v>
      </c>
      <c r="O403" s="16"/>
      <c r="P403" s="67"/>
      <c r="Q403" s="106">
        <v>3</v>
      </c>
      <c r="R403" s="107" t="s">
        <v>101</v>
      </c>
      <c r="S403" s="20"/>
      <c r="T403" s="16">
        <v>30133.86</v>
      </c>
      <c r="U403" s="108">
        <f t="shared" ref="U403" si="182">T403*7/100</f>
        <v>2109.3702000000003</v>
      </c>
      <c r="V403" s="108">
        <f t="shared" ref="V403" si="183">T403+U403</f>
        <v>32243.230200000002</v>
      </c>
      <c r="W403" s="331" t="s">
        <v>275</v>
      </c>
      <c r="X403" s="51">
        <v>24549</v>
      </c>
      <c r="Y403" s="113">
        <v>24549</v>
      </c>
      <c r="Z403" s="333" t="s">
        <v>275</v>
      </c>
      <c r="AA403" s="114"/>
      <c r="AB403" s="424"/>
      <c r="AC403" s="5"/>
      <c r="AD403" s="5"/>
      <c r="AE403" s="5"/>
    </row>
    <row r="404" spans="1:31">
      <c r="A404" s="460">
        <v>45372</v>
      </c>
      <c r="B404" s="412" t="s">
        <v>6829</v>
      </c>
      <c r="C404" s="413">
        <v>7</v>
      </c>
      <c r="D404" s="14" t="s">
        <v>1779</v>
      </c>
      <c r="E404" s="408"/>
      <c r="F404" s="407"/>
      <c r="G404" s="414"/>
      <c r="H404" s="414"/>
      <c r="I404" s="407"/>
      <c r="J404" s="409"/>
      <c r="K404" s="123"/>
      <c r="L404" s="415"/>
      <c r="M404" s="416"/>
      <c r="N404" s="414"/>
      <c r="O404" s="414"/>
      <c r="P404" s="413"/>
      <c r="Q404" s="417"/>
      <c r="R404" s="418"/>
      <c r="S404" s="419"/>
      <c r="T404" s="420"/>
      <c r="U404" s="421">
        <f t="shared" ref="U404:U409" si="184">T404*7/100</f>
        <v>0</v>
      </c>
      <c r="V404" s="421">
        <f t="shared" ref="V404:V409" si="185">T404+U404</f>
        <v>0</v>
      </c>
      <c r="W404" s="422"/>
      <c r="X404" s="423"/>
      <c r="Y404" s="410"/>
      <c r="Z404" s="410"/>
      <c r="AA404" s="411"/>
      <c r="AB404" s="424"/>
      <c r="AC404" s="5"/>
      <c r="AD404" s="5"/>
      <c r="AE404" s="5"/>
    </row>
    <row r="405" spans="1:31">
      <c r="A405" s="460">
        <v>24552</v>
      </c>
      <c r="B405" s="412" t="s">
        <v>6830</v>
      </c>
      <c r="C405" s="413">
        <v>6</v>
      </c>
      <c r="D405" s="14" t="s">
        <v>6991</v>
      </c>
      <c r="E405" s="15" t="s">
        <v>7087</v>
      </c>
      <c r="F405" s="14" t="s">
        <v>7265</v>
      </c>
      <c r="G405" s="414">
        <v>1623.75</v>
      </c>
      <c r="H405" s="414"/>
      <c r="I405" s="14" t="s">
        <v>7073</v>
      </c>
      <c r="J405" s="18" t="s">
        <v>6772</v>
      </c>
      <c r="K405" s="123">
        <v>1623.75</v>
      </c>
      <c r="L405" s="30" t="s">
        <v>6772</v>
      </c>
      <c r="M405" s="416">
        <v>1623.75</v>
      </c>
      <c r="N405" s="16" t="s">
        <v>6967</v>
      </c>
      <c r="O405" s="414"/>
      <c r="P405" s="67" t="s">
        <v>7266</v>
      </c>
      <c r="Q405" s="417">
        <v>3</v>
      </c>
      <c r="R405" s="107" t="s">
        <v>101</v>
      </c>
      <c r="S405" s="419">
        <v>1623.75</v>
      </c>
      <c r="T405" s="420">
        <v>1623.75</v>
      </c>
      <c r="U405" s="421">
        <f>T405*7/100</f>
        <v>113.66249999999999</v>
      </c>
      <c r="V405" s="421">
        <f t="shared" si="185"/>
        <v>1737.4124999999999</v>
      </c>
      <c r="W405" s="50" t="s">
        <v>7267</v>
      </c>
      <c r="X405" s="423">
        <v>24557</v>
      </c>
      <c r="Y405" s="410">
        <v>24559</v>
      </c>
      <c r="Z405" s="113" t="s">
        <v>7268</v>
      </c>
      <c r="AA405" s="114" t="s">
        <v>7018</v>
      </c>
      <c r="AB405" s="424"/>
      <c r="AC405" s="5"/>
      <c r="AD405" s="5"/>
      <c r="AE405" s="5"/>
    </row>
    <row r="406" spans="1:31">
      <c r="A406" s="460">
        <v>45372</v>
      </c>
      <c r="B406" s="412" t="s">
        <v>6840</v>
      </c>
      <c r="C406" s="413">
        <v>6</v>
      </c>
      <c r="D406" s="14" t="s">
        <v>6991</v>
      </c>
      <c r="E406" s="15" t="s">
        <v>7099</v>
      </c>
      <c r="F406" s="14" t="s">
        <v>7100</v>
      </c>
      <c r="G406" s="414">
        <v>500000</v>
      </c>
      <c r="H406" s="414">
        <v>500000</v>
      </c>
      <c r="I406" s="14" t="s">
        <v>52</v>
      </c>
      <c r="J406" s="18" t="s">
        <v>7037</v>
      </c>
      <c r="K406" s="123">
        <v>500000</v>
      </c>
      <c r="L406" s="30" t="s">
        <v>7039</v>
      </c>
      <c r="M406" s="416">
        <v>500000</v>
      </c>
      <c r="N406" s="16" t="s">
        <v>6967</v>
      </c>
      <c r="O406" s="414"/>
      <c r="P406" s="413"/>
      <c r="Q406" s="417"/>
      <c r="R406" s="418"/>
      <c r="S406" s="419"/>
      <c r="T406" s="420"/>
      <c r="U406" s="421">
        <f t="shared" si="184"/>
        <v>0</v>
      </c>
      <c r="V406" s="421">
        <f t="shared" si="185"/>
        <v>0</v>
      </c>
      <c r="W406" s="422"/>
      <c r="X406" s="423"/>
      <c r="Y406" s="410"/>
      <c r="Z406" s="410"/>
      <c r="AA406" s="411"/>
      <c r="AB406" s="424"/>
      <c r="AC406" s="5"/>
      <c r="AD406" s="5"/>
      <c r="AE406" s="5"/>
    </row>
    <row r="407" spans="1:31">
      <c r="A407" s="460">
        <v>45372</v>
      </c>
      <c r="B407" s="412" t="s">
        <v>6842</v>
      </c>
      <c r="C407" s="413">
        <v>2</v>
      </c>
      <c r="D407" s="14" t="s">
        <v>1816</v>
      </c>
      <c r="E407" s="15" t="s">
        <v>6777</v>
      </c>
      <c r="F407" s="14" t="s">
        <v>6933</v>
      </c>
      <c r="G407" s="414">
        <v>7222.5</v>
      </c>
      <c r="H407" s="414">
        <v>13.5</v>
      </c>
      <c r="I407" s="14" t="s">
        <v>52</v>
      </c>
      <c r="J407" s="18" t="s">
        <v>6777</v>
      </c>
      <c r="K407" s="123">
        <v>6955</v>
      </c>
      <c r="L407" s="30" t="s">
        <v>6777</v>
      </c>
      <c r="M407" s="416">
        <v>6955</v>
      </c>
      <c r="N407" s="16" t="s">
        <v>5872</v>
      </c>
      <c r="O407" s="414"/>
      <c r="P407" s="413"/>
      <c r="Q407" s="417">
        <v>500</v>
      </c>
      <c r="R407" s="107" t="s">
        <v>663</v>
      </c>
      <c r="S407" s="419">
        <v>13</v>
      </c>
      <c r="T407" s="420">
        <v>6500</v>
      </c>
      <c r="U407" s="421">
        <f t="shared" si="184"/>
        <v>455</v>
      </c>
      <c r="V407" s="421">
        <f t="shared" si="185"/>
        <v>6955</v>
      </c>
      <c r="W407" s="50" t="s">
        <v>6935</v>
      </c>
      <c r="X407" s="423">
        <v>24559</v>
      </c>
      <c r="Y407" s="410">
        <v>24564</v>
      </c>
      <c r="Z407" s="113" t="s">
        <v>6937</v>
      </c>
      <c r="AA407" s="114" t="s">
        <v>6939</v>
      </c>
      <c r="AB407" s="424"/>
      <c r="AC407" s="5"/>
      <c r="AD407" s="5"/>
      <c r="AE407" s="5"/>
    </row>
    <row r="408" spans="1:31">
      <c r="A408" s="460">
        <v>45372</v>
      </c>
      <c r="B408" s="412" t="s">
        <v>6843</v>
      </c>
      <c r="C408" s="413">
        <v>2</v>
      </c>
      <c r="D408" s="14" t="s">
        <v>1816</v>
      </c>
      <c r="E408" s="15" t="s">
        <v>6777</v>
      </c>
      <c r="F408" s="14" t="s">
        <v>6934</v>
      </c>
      <c r="G408" s="414">
        <v>7222.5</v>
      </c>
      <c r="H408" s="414">
        <v>13.5</v>
      </c>
      <c r="I408" s="14" t="s">
        <v>52</v>
      </c>
      <c r="J408" s="18" t="s">
        <v>6777</v>
      </c>
      <c r="K408" s="123">
        <v>6955</v>
      </c>
      <c r="L408" s="30" t="s">
        <v>6777</v>
      </c>
      <c r="M408" s="416">
        <v>6955</v>
      </c>
      <c r="N408" s="16" t="s">
        <v>5872</v>
      </c>
      <c r="O408" s="414"/>
      <c r="P408" s="413"/>
      <c r="Q408" s="417">
        <v>500</v>
      </c>
      <c r="R408" s="107" t="s">
        <v>663</v>
      </c>
      <c r="S408" s="419">
        <v>13</v>
      </c>
      <c r="T408" s="420">
        <v>6500</v>
      </c>
      <c r="U408" s="421">
        <f t="shared" si="184"/>
        <v>455</v>
      </c>
      <c r="V408" s="421">
        <f t="shared" si="185"/>
        <v>6955</v>
      </c>
      <c r="W408" s="50" t="s">
        <v>6936</v>
      </c>
      <c r="X408" s="423">
        <v>24559</v>
      </c>
      <c r="Y408" s="410">
        <v>24564</v>
      </c>
      <c r="Z408" s="113" t="s">
        <v>6938</v>
      </c>
      <c r="AA408" s="114" t="s">
        <v>6939</v>
      </c>
      <c r="AB408" s="424"/>
      <c r="AC408" s="5"/>
      <c r="AD408" s="5"/>
      <c r="AE408" s="5"/>
    </row>
    <row r="409" spans="1:31" ht="48">
      <c r="A409" s="460">
        <v>45372</v>
      </c>
      <c r="B409" s="431" t="s">
        <v>6844</v>
      </c>
      <c r="C409" s="432">
        <v>2</v>
      </c>
      <c r="D409" s="209" t="s">
        <v>1816</v>
      </c>
      <c r="E409" s="15" t="s">
        <v>6894</v>
      </c>
      <c r="F409" s="14" t="s">
        <v>6940</v>
      </c>
      <c r="G409" s="414">
        <v>182970</v>
      </c>
      <c r="H409" s="414">
        <v>90</v>
      </c>
      <c r="I409" s="14" t="s">
        <v>52</v>
      </c>
      <c r="J409" s="409" t="s">
        <v>6894</v>
      </c>
      <c r="K409" s="123">
        <v>142310</v>
      </c>
      <c r="L409" s="30" t="s">
        <v>6894</v>
      </c>
      <c r="M409" s="416">
        <v>142310</v>
      </c>
      <c r="N409" s="16" t="s">
        <v>5872</v>
      </c>
      <c r="O409" s="414"/>
      <c r="P409" s="413"/>
      <c r="Q409" s="417">
        <v>1900</v>
      </c>
      <c r="R409" s="107" t="s">
        <v>663</v>
      </c>
      <c r="S409" s="419">
        <v>70</v>
      </c>
      <c r="T409" s="420">
        <v>133000</v>
      </c>
      <c r="U409" s="421">
        <f t="shared" si="184"/>
        <v>9310</v>
      </c>
      <c r="V409" s="421">
        <f t="shared" si="185"/>
        <v>142310</v>
      </c>
      <c r="W409" s="422" t="s">
        <v>6944</v>
      </c>
      <c r="X409" s="423">
        <v>24560</v>
      </c>
      <c r="Y409" s="410"/>
      <c r="Z409" s="410"/>
      <c r="AA409" s="411" t="s">
        <v>6945</v>
      </c>
      <c r="AB409" s="424"/>
      <c r="AC409" s="5"/>
      <c r="AD409" s="5"/>
      <c r="AE409" s="5"/>
    </row>
    <row r="410" spans="1:31">
      <c r="A410" s="461">
        <v>45376</v>
      </c>
      <c r="B410" s="431" t="s">
        <v>6845</v>
      </c>
      <c r="C410" s="432">
        <v>2</v>
      </c>
      <c r="D410" s="209" t="s">
        <v>1816</v>
      </c>
      <c r="E410" s="408"/>
      <c r="F410" s="14" t="s">
        <v>6946</v>
      </c>
      <c r="G410" s="414"/>
      <c r="H410" s="414"/>
      <c r="I410" s="407"/>
      <c r="J410" s="409"/>
      <c r="K410" s="123"/>
      <c r="L410" s="415"/>
      <c r="M410" s="416"/>
      <c r="N410" s="16" t="s">
        <v>5872</v>
      </c>
      <c r="O410" s="414"/>
      <c r="P410" s="413"/>
      <c r="Q410" s="417"/>
      <c r="R410" s="418"/>
      <c r="S410" s="419"/>
      <c r="T410" s="420"/>
      <c r="U410" s="421">
        <f t="shared" ref="U410:U414" si="186">T410*7/100</f>
        <v>0</v>
      </c>
      <c r="V410" s="421">
        <f t="shared" ref="V410:V414" si="187">T410+U410</f>
        <v>0</v>
      </c>
      <c r="W410" s="422"/>
      <c r="X410" s="423"/>
      <c r="Y410" s="410"/>
      <c r="Z410" s="410"/>
      <c r="AA410" s="411"/>
      <c r="AB410" s="424"/>
      <c r="AC410" s="5"/>
      <c r="AD410" s="5"/>
      <c r="AE410" s="5"/>
    </row>
    <row r="411" spans="1:31" ht="28.5" customHeight="1">
      <c r="A411" s="460">
        <v>45379</v>
      </c>
      <c r="B411" s="412" t="s">
        <v>6846</v>
      </c>
      <c r="C411" s="14" t="s">
        <v>275</v>
      </c>
      <c r="D411" s="320" t="s">
        <v>147</v>
      </c>
      <c r="E411" s="321" t="s">
        <v>436</v>
      </c>
      <c r="F411" s="320" t="s">
        <v>437</v>
      </c>
      <c r="G411" s="322">
        <v>1294.7</v>
      </c>
      <c r="H411" s="322"/>
      <c r="I411" s="320" t="s">
        <v>275</v>
      </c>
      <c r="J411" s="323" t="s">
        <v>436</v>
      </c>
      <c r="K411" s="322">
        <v>1294.7</v>
      </c>
      <c r="L411" s="323" t="s">
        <v>436</v>
      </c>
      <c r="M411" s="322">
        <v>1294.7</v>
      </c>
      <c r="N411" s="322" t="s">
        <v>5872</v>
      </c>
      <c r="O411" s="322"/>
      <c r="P411" s="319"/>
      <c r="Q411" s="326">
        <v>2</v>
      </c>
      <c r="R411" s="327" t="s">
        <v>101</v>
      </c>
      <c r="S411" s="328"/>
      <c r="T411" s="329">
        <v>1210</v>
      </c>
      <c r="U411" s="330">
        <f t="shared" si="186"/>
        <v>84.7</v>
      </c>
      <c r="V411" s="330">
        <f t="shared" si="187"/>
        <v>1294.7</v>
      </c>
      <c r="W411" s="331" t="s">
        <v>275</v>
      </c>
      <c r="X411" s="332">
        <v>24559</v>
      </c>
      <c r="Y411" s="333">
        <v>24559</v>
      </c>
      <c r="Z411" s="333" t="s">
        <v>275</v>
      </c>
      <c r="AA411" s="334"/>
      <c r="AB411" s="424"/>
      <c r="AC411" s="5"/>
      <c r="AD411" s="5"/>
      <c r="AE411" s="5"/>
    </row>
    <row r="412" spans="1:31">
      <c r="A412" s="460">
        <v>45383</v>
      </c>
      <c r="B412" s="412" t="s">
        <v>6847</v>
      </c>
      <c r="C412" s="67" t="s">
        <v>36</v>
      </c>
      <c r="D412" s="14" t="s">
        <v>31</v>
      </c>
      <c r="E412" s="15" t="s">
        <v>6106</v>
      </c>
      <c r="F412" s="14" t="s">
        <v>6852</v>
      </c>
      <c r="G412" s="16">
        <v>798000</v>
      </c>
      <c r="H412" s="16"/>
      <c r="I412" s="14" t="s">
        <v>644</v>
      </c>
      <c r="J412" s="30" t="s">
        <v>6106</v>
      </c>
      <c r="K412" s="19">
        <v>648000</v>
      </c>
      <c r="L412" s="30" t="s">
        <v>6106</v>
      </c>
      <c r="M412" s="19">
        <v>648000</v>
      </c>
      <c r="N412" s="16" t="s">
        <v>5872</v>
      </c>
      <c r="O412" s="16"/>
      <c r="P412" s="67"/>
      <c r="Q412" s="106">
        <v>1</v>
      </c>
      <c r="R412" s="107" t="s">
        <v>35</v>
      </c>
      <c r="S412" s="20"/>
      <c r="T412" s="66">
        <v>50467.29</v>
      </c>
      <c r="U412" s="108">
        <f t="shared" si="186"/>
        <v>3532.7103000000002</v>
      </c>
      <c r="V412" s="108">
        <f t="shared" si="187"/>
        <v>54000.0003</v>
      </c>
      <c r="W412" s="50" t="s">
        <v>36</v>
      </c>
      <c r="X412" s="51">
        <v>24378</v>
      </c>
      <c r="Y412" s="113">
        <v>24563</v>
      </c>
      <c r="Z412" s="113" t="s">
        <v>6108</v>
      </c>
      <c r="AA412" s="114" t="s">
        <v>6109</v>
      </c>
      <c r="AB412" s="424"/>
      <c r="AC412" s="5"/>
      <c r="AD412" s="5"/>
      <c r="AE412" s="5"/>
    </row>
    <row r="413" spans="1:31" ht="31.5" customHeight="1">
      <c r="A413" s="461">
        <v>45383</v>
      </c>
      <c r="B413" s="431" t="s">
        <v>6848</v>
      </c>
      <c r="C413" s="432">
        <v>2</v>
      </c>
      <c r="D413" s="209" t="s">
        <v>1816</v>
      </c>
      <c r="E413" s="162" t="s">
        <v>6871</v>
      </c>
      <c r="F413" s="433" t="s">
        <v>6947</v>
      </c>
      <c r="G413" s="434">
        <v>406600</v>
      </c>
      <c r="H413" s="434">
        <v>95</v>
      </c>
      <c r="I413" s="209" t="s">
        <v>52</v>
      </c>
      <c r="J413" s="212" t="s">
        <v>6873</v>
      </c>
      <c r="K413" s="404">
        <v>380920</v>
      </c>
      <c r="L413" s="435" t="s">
        <v>6873</v>
      </c>
      <c r="M413" s="436">
        <v>380920</v>
      </c>
      <c r="N413" s="210" t="s">
        <v>5872</v>
      </c>
      <c r="O413" s="434"/>
      <c r="P413" s="432"/>
      <c r="Q413" s="437">
        <v>4000</v>
      </c>
      <c r="R413" s="216" t="s">
        <v>63</v>
      </c>
      <c r="S413" s="439">
        <v>89</v>
      </c>
      <c r="T413" s="440">
        <v>356000</v>
      </c>
      <c r="U413" s="440">
        <f t="shared" si="186"/>
        <v>24920</v>
      </c>
      <c r="V413" s="440">
        <f t="shared" si="187"/>
        <v>380920</v>
      </c>
      <c r="W413" s="441"/>
      <c r="X413" s="442"/>
      <c r="Y413" s="443"/>
      <c r="Z413" s="443"/>
      <c r="AA413" s="443" t="s">
        <v>6923</v>
      </c>
      <c r="AB413" s="444"/>
      <c r="AC413" s="5"/>
      <c r="AD413" s="5"/>
      <c r="AE413" s="5"/>
    </row>
    <row r="414" spans="1:31">
      <c r="A414" s="460">
        <v>45383</v>
      </c>
      <c r="B414" s="412" t="s">
        <v>6854</v>
      </c>
      <c r="C414" s="67" t="s">
        <v>36</v>
      </c>
      <c r="D414" s="14" t="s">
        <v>1806</v>
      </c>
      <c r="E414" s="15" t="s">
        <v>6958</v>
      </c>
      <c r="F414" s="14" t="s">
        <v>6959</v>
      </c>
      <c r="G414" s="414">
        <v>12000</v>
      </c>
      <c r="H414" s="414">
        <v>12000</v>
      </c>
      <c r="I414" s="14" t="s">
        <v>52</v>
      </c>
      <c r="J414" s="18" t="s">
        <v>7058</v>
      </c>
      <c r="K414" s="123">
        <v>12000</v>
      </c>
      <c r="L414" s="30" t="s">
        <v>7101</v>
      </c>
      <c r="M414" s="416">
        <v>12000</v>
      </c>
      <c r="N414" s="16" t="s">
        <v>6967</v>
      </c>
      <c r="O414" s="414"/>
      <c r="P414" s="413"/>
      <c r="Q414" s="417">
        <v>1</v>
      </c>
      <c r="R414" s="107" t="s">
        <v>7054</v>
      </c>
      <c r="S414" s="419">
        <v>12000</v>
      </c>
      <c r="T414" s="420">
        <v>12000</v>
      </c>
      <c r="U414" s="421">
        <f t="shared" si="186"/>
        <v>840</v>
      </c>
      <c r="V414" s="421">
        <f t="shared" si="187"/>
        <v>12840</v>
      </c>
      <c r="W414" s="50" t="s">
        <v>36</v>
      </c>
      <c r="X414" s="423">
        <v>24502</v>
      </c>
      <c r="Y414" s="410">
        <v>24563</v>
      </c>
      <c r="Z414" s="113" t="s">
        <v>7061</v>
      </c>
      <c r="AA414" s="114" t="s">
        <v>7062</v>
      </c>
      <c r="AB414" s="424"/>
      <c r="AC414" s="5"/>
      <c r="AD414" s="5"/>
      <c r="AE414" s="5"/>
    </row>
    <row r="415" spans="1:31">
      <c r="A415" s="460">
        <v>45383</v>
      </c>
      <c r="B415" s="412" t="s">
        <v>6855</v>
      </c>
      <c r="C415" s="413" t="s">
        <v>275</v>
      </c>
      <c r="D415" s="320" t="s">
        <v>147</v>
      </c>
      <c r="E415" s="321" t="s">
        <v>436</v>
      </c>
      <c r="F415" s="320" t="s">
        <v>437</v>
      </c>
      <c r="G415" s="322">
        <v>2332.6</v>
      </c>
      <c r="H415" s="322"/>
      <c r="I415" s="320" t="s">
        <v>275</v>
      </c>
      <c r="J415" s="323" t="s">
        <v>436</v>
      </c>
      <c r="K415" s="322">
        <v>2332.6</v>
      </c>
      <c r="L415" s="323" t="s">
        <v>436</v>
      </c>
      <c r="M415" s="322">
        <v>2332.6</v>
      </c>
      <c r="N415" s="322" t="s">
        <v>5872</v>
      </c>
      <c r="O415" s="322"/>
      <c r="P415" s="319"/>
      <c r="Q415" s="326">
        <v>3</v>
      </c>
      <c r="R415" s="327" t="s">
        <v>101</v>
      </c>
      <c r="S415" s="328"/>
      <c r="T415" s="329">
        <v>2180</v>
      </c>
      <c r="U415" s="330">
        <f t="shared" ref="U415" si="188">T415*7/100</f>
        <v>152.6</v>
      </c>
      <c r="V415" s="330">
        <f t="shared" ref="V415" si="189">T415+U415</f>
        <v>2332.6</v>
      </c>
      <c r="W415" s="331" t="s">
        <v>275</v>
      </c>
      <c r="X415" s="332">
        <v>24564</v>
      </c>
      <c r="Y415" s="333">
        <v>24564</v>
      </c>
      <c r="Z415" s="333" t="s">
        <v>275</v>
      </c>
      <c r="AA415" s="334"/>
      <c r="AB415" s="424"/>
      <c r="AC415" s="5"/>
      <c r="AD415" s="5"/>
      <c r="AE415" s="5"/>
    </row>
    <row r="416" spans="1:31">
      <c r="A416" s="460">
        <v>45383</v>
      </c>
      <c r="B416" s="101" t="s">
        <v>6856</v>
      </c>
      <c r="C416" s="67" t="s">
        <v>275</v>
      </c>
      <c r="D416" s="320" t="s">
        <v>147</v>
      </c>
      <c r="E416" s="15" t="s">
        <v>6824</v>
      </c>
      <c r="F416" s="14" t="s">
        <v>6857</v>
      </c>
      <c r="G416" s="322">
        <v>12305</v>
      </c>
      <c r="H416" s="16"/>
      <c r="I416" s="320" t="s">
        <v>275</v>
      </c>
      <c r="J416" s="15" t="s">
        <v>6824</v>
      </c>
      <c r="K416" s="322">
        <v>12305</v>
      </c>
      <c r="L416" s="15" t="s">
        <v>6824</v>
      </c>
      <c r="M416" s="322">
        <v>12305</v>
      </c>
      <c r="N416" s="322" t="s">
        <v>5872</v>
      </c>
      <c r="O416" s="16"/>
      <c r="P416" s="67"/>
      <c r="Q416" s="106">
        <v>2</v>
      </c>
      <c r="R416" s="107" t="s">
        <v>101</v>
      </c>
      <c r="S416" s="20"/>
      <c r="T416" s="66">
        <v>11500</v>
      </c>
      <c r="U416" s="108">
        <f t="shared" si="166"/>
        <v>805</v>
      </c>
      <c r="V416" s="108">
        <f t="shared" si="167"/>
        <v>12305</v>
      </c>
      <c r="W416" s="331" t="s">
        <v>275</v>
      </c>
      <c r="X416" s="332">
        <v>24564</v>
      </c>
      <c r="Y416" s="333">
        <v>24564</v>
      </c>
      <c r="Z416" s="333" t="s">
        <v>275</v>
      </c>
      <c r="AA416" s="114"/>
      <c r="AB416" s="3"/>
      <c r="AC416" s="5"/>
      <c r="AD416" s="5"/>
      <c r="AE416" s="5"/>
    </row>
    <row r="417" spans="1:31">
      <c r="A417" s="487"/>
      <c r="B417" s="412" t="s">
        <v>7143</v>
      </c>
      <c r="C417" s="413"/>
      <c r="D417" s="407"/>
      <c r="E417" s="408"/>
      <c r="F417" s="407"/>
      <c r="G417" s="414"/>
      <c r="H417" s="414"/>
      <c r="I417" s="407"/>
      <c r="J417" s="409"/>
      <c r="K417" s="322"/>
      <c r="L417" s="415"/>
      <c r="M417" s="414"/>
      <c r="N417" s="414"/>
      <c r="O417" s="414"/>
      <c r="P417" s="413"/>
      <c r="Q417" s="417"/>
      <c r="R417" s="418"/>
      <c r="S417" s="419"/>
      <c r="T417" s="420"/>
      <c r="U417" s="421">
        <f t="shared" ref="U417:U420" si="190">T417*7/100</f>
        <v>0</v>
      </c>
      <c r="V417" s="421">
        <f t="shared" ref="V417:V420" si="191">T417+U417</f>
        <v>0</v>
      </c>
      <c r="W417" s="422"/>
      <c r="X417" s="423"/>
      <c r="Y417" s="410"/>
      <c r="Z417" s="410"/>
      <c r="AA417" s="411"/>
      <c r="AB417" s="424"/>
      <c r="AC417" s="5"/>
      <c r="AD417" s="5"/>
      <c r="AE417" s="5"/>
    </row>
    <row r="418" spans="1:31">
      <c r="A418" s="487"/>
      <c r="B418" s="412" t="s">
        <v>7144</v>
      </c>
      <c r="C418" s="413"/>
      <c r="D418" s="407"/>
      <c r="E418" s="408"/>
      <c r="F418" s="407"/>
      <c r="G418" s="414"/>
      <c r="H418" s="414"/>
      <c r="I418" s="407"/>
      <c r="J418" s="409"/>
      <c r="K418" s="322"/>
      <c r="L418" s="415"/>
      <c r="M418" s="414"/>
      <c r="N418" s="414"/>
      <c r="O418" s="414"/>
      <c r="P418" s="413"/>
      <c r="Q418" s="417"/>
      <c r="R418" s="418"/>
      <c r="S418" s="419"/>
      <c r="T418" s="420"/>
      <c r="U418" s="421">
        <f t="shared" si="190"/>
        <v>0</v>
      </c>
      <c r="V418" s="421">
        <f t="shared" si="191"/>
        <v>0</v>
      </c>
      <c r="W418" s="422"/>
      <c r="X418" s="423"/>
      <c r="Y418" s="410"/>
      <c r="Z418" s="410"/>
      <c r="AA418" s="411"/>
      <c r="AB418" s="424"/>
      <c r="AC418" s="5"/>
      <c r="AD418" s="5"/>
      <c r="AE418" s="5"/>
    </row>
    <row r="419" spans="1:31">
      <c r="A419" s="487"/>
      <c r="B419" s="412" t="s">
        <v>7145</v>
      </c>
      <c r="C419" s="413"/>
      <c r="D419" s="407"/>
      <c r="E419" s="408"/>
      <c r="F419" s="407"/>
      <c r="G419" s="414"/>
      <c r="H419" s="414"/>
      <c r="I419" s="407"/>
      <c r="J419" s="409"/>
      <c r="K419" s="322"/>
      <c r="L419" s="415"/>
      <c r="M419" s="414"/>
      <c r="N419" s="414"/>
      <c r="O419" s="414"/>
      <c r="P419" s="413"/>
      <c r="Q419" s="417"/>
      <c r="R419" s="418"/>
      <c r="S419" s="419"/>
      <c r="T419" s="420"/>
      <c r="U419" s="421">
        <f t="shared" si="190"/>
        <v>0</v>
      </c>
      <c r="V419" s="421">
        <f t="shared" si="191"/>
        <v>0</v>
      </c>
      <c r="W419" s="422"/>
      <c r="X419" s="423"/>
      <c r="Y419" s="410"/>
      <c r="Z419" s="410"/>
      <c r="AA419" s="411"/>
      <c r="AB419" s="424"/>
      <c r="AC419" s="5"/>
      <c r="AD419" s="5"/>
      <c r="AE419" s="5"/>
    </row>
    <row r="420" spans="1:31">
      <c r="A420" s="487"/>
      <c r="B420" s="412" t="s">
        <v>7146</v>
      </c>
      <c r="C420" s="413"/>
      <c r="D420" s="407"/>
      <c r="E420" s="408"/>
      <c r="F420" s="407"/>
      <c r="G420" s="414"/>
      <c r="H420" s="414"/>
      <c r="I420" s="407"/>
      <c r="J420" s="409"/>
      <c r="K420" s="322"/>
      <c r="L420" s="415"/>
      <c r="M420" s="414"/>
      <c r="N420" s="414"/>
      <c r="O420" s="414"/>
      <c r="P420" s="413"/>
      <c r="Q420" s="417"/>
      <c r="R420" s="418"/>
      <c r="S420" s="419"/>
      <c r="T420" s="420"/>
      <c r="U420" s="421">
        <f t="shared" si="190"/>
        <v>0</v>
      </c>
      <c r="V420" s="421">
        <f t="shared" si="191"/>
        <v>0</v>
      </c>
      <c r="W420" s="422"/>
      <c r="X420" s="423"/>
      <c r="Y420" s="410"/>
      <c r="Z420" s="410"/>
      <c r="AA420" s="411"/>
      <c r="AB420" s="424"/>
      <c r="AC420" s="5"/>
      <c r="AD420" s="5"/>
      <c r="AE420" s="5"/>
    </row>
    <row r="421" spans="1:31">
      <c r="A421" s="487"/>
      <c r="B421" s="412" t="s">
        <v>7147</v>
      </c>
      <c r="C421" s="413"/>
      <c r="D421" s="407"/>
      <c r="E421" s="408"/>
      <c r="F421" s="407"/>
      <c r="G421" s="414"/>
      <c r="H421" s="414"/>
      <c r="I421" s="407"/>
      <c r="J421" s="409"/>
      <c r="K421" s="322"/>
      <c r="L421" s="415"/>
      <c r="M421" s="414"/>
      <c r="N421" s="414"/>
      <c r="O421" s="414"/>
      <c r="P421" s="413"/>
      <c r="Q421" s="417"/>
      <c r="R421" s="418"/>
      <c r="S421" s="419"/>
      <c r="T421" s="420"/>
      <c r="U421" s="421">
        <f>T421*7/100</f>
        <v>0</v>
      </c>
      <c r="V421" s="421">
        <f>T421+U421</f>
        <v>0</v>
      </c>
      <c r="W421" s="422"/>
      <c r="X421" s="423"/>
      <c r="Y421" s="410"/>
      <c r="Z421" s="410"/>
      <c r="AA421" s="411"/>
      <c r="AB421" s="424"/>
      <c r="AC421" s="5"/>
      <c r="AD421" s="5"/>
      <c r="AE421" s="5"/>
    </row>
    <row r="422" spans="1:31">
      <c r="A422" s="487"/>
      <c r="B422" s="412" t="s">
        <v>7148</v>
      </c>
      <c r="C422" s="413"/>
      <c r="D422" s="407"/>
      <c r="E422" s="408"/>
      <c r="F422" s="407"/>
      <c r="G422" s="414"/>
      <c r="H422" s="414"/>
      <c r="I422" s="407"/>
      <c r="J422" s="409"/>
      <c r="K422" s="322"/>
      <c r="L422" s="415"/>
      <c r="M422" s="414"/>
      <c r="N422" s="414"/>
      <c r="O422" s="414"/>
      <c r="P422" s="413"/>
      <c r="Q422" s="417"/>
      <c r="R422" s="418"/>
      <c r="S422" s="419"/>
      <c r="T422" s="420"/>
      <c r="U422" s="421">
        <f>T422*7/100</f>
        <v>0</v>
      </c>
      <c r="V422" s="421">
        <f>T422+U422</f>
        <v>0</v>
      </c>
      <c r="W422" s="422"/>
      <c r="X422" s="423"/>
      <c r="Y422" s="410"/>
      <c r="Z422" s="410"/>
      <c r="AA422" s="411"/>
      <c r="AB422" s="424"/>
      <c r="AC422" s="5"/>
      <c r="AD422" s="5"/>
      <c r="AE422" s="5"/>
    </row>
    <row r="423" spans="1:31">
      <c r="A423" s="488"/>
      <c r="B423" s="101" t="s">
        <v>7149</v>
      </c>
      <c r="C423" s="67"/>
      <c r="D423" s="14"/>
      <c r="E423" s="15"/>
      <c r="F423" s="14"/>
      <c r="G423" s="16"/>
      <c r="H423" s="16"/>
      <c r="I423" s="14"/>
      <c r="J423" s="18"/>
      <c r="K423" s="123"/>
      <c r="L423" s="30"/>
      <c r="M423" s="265"/>
      <c r="N423" s="16"/>
      <c r="O423" s="16"/>
      <c r="P423" s="67"/>
      <c r="Q423" s="106"/>
      <c r="R423" s="107"/>
      <c r="S423" s="20"/>
      <c r="T423" s="66"/>
      <c r="U423" s="108">
        <f t="shared" ref="U423:U457" si="192">T423*7/100</f>
        <v>0</v>
      </c>
      <c r="V423" s="108">
        <f t="shared" ref="V423:V457" si="193">T423+U423</f>
        <v>0</v>
      </c>
      <c r="W423" s="50"/>
      <c r="X423" s="51"/>
      <c r="Y423" s="113"/>
      <c r="Z423" s="113"/>
      <c r="AA423" s="114"/>
      <c r="AB423" s="3"/>
      <c r="AC423" s="5"/>
      <c r="AD423" s="5"/>
      <c r="AE423" s="5"/>
    </row>
    <row r="424" spans="1:31">
      <c r="A424" s="488"/>
      <c r="B424" s="101" t="s">
        <v>7150</v>
      </c>
      <c r="C424" s="67"/>
      <c r="D424" s="14"/>
      <c r="E424" s="15"/>
      <c r="F424" s="14"/>
      <c r="G424" s="16"/>
      <c r="H424" s="16"/>
      <c r="I424" s="14"/>
      <c r="J424" s="18"/>
      <c r="K424" s="123"/>
      <c r="L424" s="30"/>
      <c r="M424" s="265"/>
      <c r="N424" s="16"/>
      <c r="O424" s="16"/>
      <c r="P424" s="67"/>
      <c r="Q424" s="106"/>
      <c r="R424" s="107"/>
      <c r="S424" s="20"/>
      <c r="T424" s="66"/>
      <c r="U424" s="108">
        <f t="shared" ref="U424:U425" si="194">T424*7/100</f>
        <v>0</v>
      </c>
      <c r="V424" s="108">
        <f t="shared" ref="V424:V427" si="195">T424+U424</f>
        <v>0</v>
      </c>
      <c r="W424" s="50"/>
      <c r="X424" s="51"/>
      <c r="Y424" s="113"/>
      <c r="Z424" s="113"/>
      <c r="AA424" s="114"/>
      <c r="AB424" s="3"/>
      <c r="AC424" s="5"/>
      <c r="AD424" s="5"/>
      <c r="AE424" s="5"/>
    </row>
    <row r="425" spans="1:31">
      <c r="A425" s="488"/>
      <c r="B425" s="101" t="s">
        <v>7151</v>
      </c>
      <c r="C425" s="67"/>
      <c r="D425" s="14"/>
      <c r="E425" s="15"/>
      <c r="F425" s="14"/>
      <c r="G425" s="16"/>
      <c r="H425" s="16"/>
      <c r="I425" s="14"/>
      <c r="J425" s="18"/>
      <c r="K425" s="123"/>
      <c r="L425" s="30"/>
      <c r="M425" s="265"/>
      <c r="N425" s="16"/>
      <c r="O425" s="16"/>
      <c r="P425" s="67"/>
      <c r="Q425" s="106"/>
      <c r="R425" s="107"/>
      <c r="S425" s="20"/>
      <c r="T425" s="66"/>
      <c r="U425" s="108">
        <f t="shared" si="194"/>
        <v>0</v>
      </c>
      <c r="V425" s="108">
        <f t="shared" si="195"/>
        <v>0</v>
      </c>
      <c r="W425" s="50"/>
      <c r="X425" s="51"/>
      <c r="Y425" s="113"/>
      <c r="Z425" s="113"/>
      <c r="AA425" s="114"/>
      <c r="AB425" s="3"/>
      <c r="AC425" s="5"/>
      <c r="AD425" s="5"/>
      <c r="AE425" s="5"/>
    </row>
    <row r="426" spans="1:31" s="524" customFormat="1" ht="72">
      <c r="A426" s="488">
        <v>45383</v>
      </c>
      <c r="B426" s="513" t="s">
        <v>7152</v>
      </c>
      <c r="C426" s="67" t="s">
        <v>36</v>
      </c>
      <c r="D426" s="14" t="s">
        <v>147</v>
      </c>
      <c r="E426" s="15" t="s">
        <v>494</v>
      </c>
      <c r="F426" s="69" t="s">
        <v>7232</v>
      </c>
      <c r="G426" s="16">
        <v>500000</v>
      </c>
      <c r="H426" s="16"/>
      <c r="I426" s="14" t="s">
        <v>52</v>
      </c>
      <c r="J426" s="15" t="s">
        <v>494</v>
      </c>
      <c r="K426" s="16"/>
      <c r="L426" s="63"/>
      <c r="M426" s="16"/>
      <c r="N426" s="16"/>
      <c r="O426" s="16"/>
      <c r="P426" s="67"/>
      <c r="Q426" s="106">
        <v>1</v>
      </c>
      <c r="R426" s="107" t="s">
        <v>276</v>
      </c>
      <c r="S426" s="20"/>
      <c r="T426" s="66">
        <v>108499.84</v>
      </c>
      <c r="U426" s="66">
        <v>0</v>
      </c>
      <c r="V426" s="66">
        <f t="shared" si="195"/>
        <v>108499.84</v>
      </c>
      <c r="W426" s="50" t="s">
        <v>36</v>
      </c>
      <c r="X426" s="51">
        <v>24376</v>
      </c>
      <c r="Y426" s="113">
        <v>24560</v>
      </c>
      <c r="Z426" s="113" t="s">
        <v>6431</v>
      </c>
      <c r="AA426" s="114" t="s">
        <v>6432</v>
      </c>
      <c r="AB426" s="523"/>
    </row>
    <row r="427" spans="1:31" s="524" customFormat="1" ht="48">
      <c r="A427" s="488">
        <v>45383</v>
      </c>
      <c r="B427" s="513" t="s">
        <v>7153</v>
      </c>
      <c r="C427" s="67" t="s">
        <v>36</v>
      </c>
      <c r="D427" s="14" t="s">
        <v>4248</v>
      </c>
      <c r="E427" s="15" t="s">
        <v>500</v>
      </c>
      <c r="F427" s="69" t="s">
        <v>7233</v>
      </c>
      <c r="G427" s="16">
        <v>500000</v>
      </c>
      <c r="H427" s="16"/>
      <c r="I427" s="14" t="s">
        <v>52</v>
      </c>
      <c r="J427" s="15" t="s">
        <v>494</v>
      </c>
      <c r="K427" s="16"/>
      <c r="L427" s="63"/>
      <c r="M427" s="16"/>
      <c r="N427" s="16"/>
      <c r="O427" s="16"/>
      <c r="P427" s="67"/>
      <c r="Q427" s="106">
        <v>1</v>
      </c>
      <c r="R427" s="107" t="s">
        <v>276</v>
      </c>
      <c r="S427" s="20"/>
      <c r="T427" s="66">
        <v>385.68</v>
      </c>
      <c r="U427" s="66">
        <v>0</v>
      </c>
      <c r="V427" s="66">
        <f t="shared" si="195"/>
        <v>385.68</v>
      </c>
      <c r="W427" s="50" t="s">
        <v>36</v>
      </c>
      <c r="X427" s="51">
        <v>24376</v>
      </c>
      <c r="Y427" s="113">
        <v>24560</v>
      </c>
      <c r="Z427" s="113" t="s">
        <v>6436</v>
      </c>
      <c r="AA427" s="114" t="s">
        <v>3381</v>
      </c>
      <c r="AB427" s="523"/>
    </row>
    <row r="428" spans="1:31" s="524" customFormat="1">
      <c r="A428" s="488">
        <v>45383</v>
      </c>
      <c r="B428" s="513" t="s">
        <v>7154</v>
      </c>
      <c r="C428" s="67" t="s">
        <v>36</v>
      </c>
      <c r="D428" s="14" t="s">
        <v>758</v>
      </c>
      <c r="E428" s="15" t="s">
        <v>6397</v>
      </c>
      <c r="F428" s="14" t="s">
        <v>7234</v>
      </c>
      <c r="G428" s="16">
        <v>500000</v>
      </c>
      <c r="H428" s="16"/>
      <c r="I428" s="14" t="s">
        <v>52</v>
      </c>
      <c r="J428" s="15" t="s">
        <v>6397</v>
      </c>
      <c r="K428" s="19">
        <v>5925.72</v>
      </c>
      <c r="L428" s="15" t="s">
        <v>6397</v>
      </c>
      <c r="M428" s="19">
        <v>5925.72</v>
      </c>
      <c r="N428" s="16" t="s">
        <v>5872</v>
      </c>
      <c r="O428" s="16"/>
      <c r="P428" s="67"/>
      <c r="Q428" s="106">
        <v>11</v>
      </c>
      <c r="R428" s="107" t="s">
        <v>276</v>
      </c>
      <c r="S428" s="20"/>
      <c r="T428" s="19">
        <v>5962.75</v>
      </c>
      <c r="U428" s="66">
        <v>0</v>
      </c>
      <c r="V428" s="108">
        <v>6543.5</v>
      </c>
      <c r="W428" s="50" t="s">
        <v>36</v>
      </c>
      <c r="X428" s="51">
        <v>24357</v>
      </c>
      <c r="Y428" s="113">
        <v>24560</v>
      </c>
      <c r="Z428" s="113" t="s">
        <v>3376</v>
      </c>
      <c r="AA428" s="114" t="s">
        <v>6399</v>
      </c>
      <c r="AB428" s="523"/>
    </row>
    <row r="429" spans="1:31" s="524" customFormat="1">
      <c r="A429" s="488">
        <v>45383</v>
      </c>
      <c r="B429" s="513" t="s">
        <v>7155</v>
      </c>
      <c r="C429" s="67" t="s">
        <v>36</v>
      </c>
      <c r="D429" s="14" t="s">
        <v>31</v>
      </c>
      <c r="E429" s="15" t="s">
        <v>506</v>
      </c>
      <c r="F429" s="14" t="s">
        <v>7235</v>
      </c>
      <c r="G429" s="16">
        <v>96300</v>
      </c>
      <c r="H429" s="16"/>
      <c r="I429" s="14" t="s">
        <v>52</v>
      </c>
      <c r="J429" s="15" t="s">
        <v>506</v>
      </c>
      <c r="K429" s="19">
        <v>96300</v>
      </c>
      <c r="L429" s="15" t="s">
        <v>506</v>
      </c>
      <c r="M429" s="19">
        <v>96300</v>
      </c>
      <c r="N429" s="16" t="s">
        <v>5872</v>
      </c>
      <c r="O429" s="16"/>
      <c r="P429" s="67"/>
      <c r="Q429" s="106">
        <v>1</v>
      </c>
      <c r="R429" s="107" t="s">
        <v>35</v>
      </c>
      <c r="S429" s="20"/>
      <c r="T429" s="66">
        <v>7500</v>
      </c>
      <c r="U429" s="66">
        <f t="shared" ref="U429:U431" si="196">T429*7/100</f>
        <v>525</v>
      </c>
      <c r="V429" s="66">
        <f t="shared" ref="V429:V431" si="197">T429+U429</f>
        <v>8025</v>
      </c>
      <c r="W429" s="50" t="s">
        <v>36</v>
      </c>
      <c r="X429" s="51">
        <v>24369</v>
      </c>
      <c r="Y429" s="113">
        <v>24560</v>
      </c>
      <c r="Z429" s="113" t="s">
        <v>6415</v>
      </c>
      <c r="AA429" s="114" t="s">
        <v>6416</v>
      </c>
      <c r="AB429" s="523"/>
    </row>
    <row r="430" spans="1:31" s="524" customFormat="1">
      <c r="A430" s="487">
        <v>45384</v>
      </c>
      <c r="B430" s="526" t="s">
        <v>7156</v>
      </c>
      <c r="C430" s="67" t="s">
        <v>36</v>
      </c>
      <c r="D430" s="14" t="s">
        <v>49</v>
      </c>
      <c r="E430" s="15" t="s">
        <v>2984</v>
      </c>
      <c r="F430" s="14" t="s">
        <v>7236</v>
      </c>
      <c r="G430" s="16">
        <v>110295.6</v>
      </c>
      <c r="H430" s="16"/>
      <c r="I430" s="14" t="s">
        <v>52</v>
      </c>
      <c r="J430" s="15" t="s">
        <v>2984</v>
      </c>
      <c r="K430" s="19">
        <v>102720</v>
      </c>
      <c r="L430" s="15" t="s">
        <v>2984</v>
      </c>
      <c r="M430" s="19">
        <v>102720</v>
      </c>
      <c r="N430" s="16" t="s">
        <v>5872</v>
      </c>
      <c r="O430" s="16"/>
      <c r="P430" s="67"/>
      <c r="Q430" s="106">
        <v>2</v>
      </c>
      <c r="R430" s="107" t="s">
        <v>6424</v>
      </c>
      <c r="S430" s="20"/>
      <c r="T430" s="66">
        <v>8000</v>
      </c>
      <c r="U430" s="66">
        <f t="shared" si="196"/>
        <v>560</v>
      </c>
      <c r="V430" s="66">
        <f t="shared" si="197"/>
        <v>8560</v>
      </c>
      <c r="W430" s="50" t="s">
        <v>36</v>
      </c>
      <c r="X430" s="51">
        <v>24377</v>
      </c>
      <c r="Y430" s="113">
        <v>24564</v>
      </c>
      <c r="Z430" s="113" t="s">
        <v>6425</v>
      </c>
      <c r="AA430" s="114" t="s">
        <v>6426</v>
      </c>
      <c r="AB430" s="525"/>
    </row>
    <row r="431" spans="1:31" s="524" customFormat="1">
      <c r="A431" s="487">
        <v>45385</v>
      </c>
      <c r="B431" s="526" t="s">
        <v>7157</v>
      </c>
      <c r="C431" s="67" t="s">
        <v>36</v>
      </c>
      <c r="D431" s="14" t="s">
        <v>147</v>
      </c>
      <c r="E431" s="15" t="s">
        <v>1328</v>
      </c>
      <c r="F431" s="14" t="s">
        <v>7237</v>
      </c>
      <c r="G431" s="16">
        <v>497550</v>
      </c>
      <c r="H431" s="16"/>
      <c r="I431" s="14" t="s">
        <v>52</v>
      </c>
      <c r="J431" s="15" t="s">
        <v>1328</v>
      </c>
      <c r="K431" s="124">
        <v>497550</v>
      </c>
      <c r="L431" s="15" t="s">
        <v>1328</v>
      </c>
      <c r="M431" s="124">
        <v>497550</v>
      </c>
      <c r="N431" s="16" t="s">
        <v>5872</v>
      </c>
      <c r="O431" s="16"/>
      <c r="P431" s="67"/>
      <c r="Q431" s="106">
        <v>1</v>
      </c>
      <c r="R431" s="107" t="s">
        <v>1948</v>
      </c>
      <c r="S431" s="20"/>
      <c r="T431" s="66">
        <v>77500</v>
      </c>
      <c r="U431" s="66">
        <f t="shared" si="196"/>
        <v>5425</v>
      </c>
      <c r="V431" s="66">
        <f t="shared" si="197"/>
        <v>82925</v>
      </c>
      <c r="W431" s="50" t="s">
        <v>36</v>
      </c>
      <c r="X431" s="51">
        <v>24377</v>
      </c>
      <c r="Y431" s="113">
        <v>24565</v>
      </c>
      <c r="Z431" s="113" t="s">
        <v>6420</v>
      </c>
      <c r="AA431" s="125" t="s">
        <v>5906</v>
      </c>
      <c r="AB431" s="525"/>
    </row>
    <row r="432" spans="1:31">
      <c r="A432" s="487">
        <v>45399</v>
      </c>
      <c r="B432" s="526" t="s">
        <v>7158</v>
      </c>
      <c r="C432" s="67" t="s">
        <v>275</v>
      </c>
      <c r="D432" s="14" t="s">
        <v>1806</v>
      </c>
      <c r="E432" s="15" t="s">
        <v>6786</v>
      </c>
      <c r="F432" s="14" t="s">
        <v>7176</v>
      </c>
      <c r="G432" s="414">
        <v>22341</v>
      </c>
      <c r="H432" s="414"/>
      <c r="I432" s="320" t="s">
        <v>275</v>
      </c>
      <c r="J432" s="15" t="s">
        <v>6786</v>
      </c>
      <c r="K432" s="414">
        <v>22341</v>
      </c>
      <c r="L432" s="15" t="s">
        <v>6786</v>
      </c>
      <c r="M432" s="414">
        <v>22341</v>
      </c>
      <c r="N432" s="322" t="s">
        <v>5872</v>
      </c>
      <c r="O432" s="414"/>
      <c r="P432" s="413"/>
      <c r="Q432" s="417">
        <v>5</v>
      </c>
      <c r="R432" s="107" t="s">
        <v>101</v>
      </c>
      <c r="S432" s="419"/>
      <c r="T432" s="420">
        <v>20777.689999999999</v>
      </c>
      <c r="U432" s="421">
        <f t="shared" ref="U432:U434" si="198">T432*7/100</f>
        <v>1454.4382999999998</v>
      </c>
      <c r="V432" s="421">
        <f t="shared" ref="V432:V436" si="199">T432+U432</f>
        <v>22232.128299999997</v>
      </c>
      <c r="W432" s="331" t="s">
        <v>275</v>
      </c>
      <c r="X432" s="423">
        <v>24572</v>
      </c>
      <c r="Y432" s="410">
        <v>24572</v>
      </c>
      <c r="Z432" s="333" t="s">
        <v>275</v>
      </c>
      <c r="AA432" s="411"/>
      <c r="AB432" s="424"/>
      <c r="AC432" s="5"/>
      <c r="AD432" s="5"/>
      <c r="AE432" s="5"/>
    </row>
    <row r="433" spans="1:31">
      <c r="A433" s="487">
        <v>45399</v>
      </c>
      <c r="B433" s="412" t="s">
        <v>7159</v>
      </c>
      <c r="C433" s="67" t="s">
        <v>275</v>
      </c>
      <c r="D433" s="14" t="s">
        <v>1806</v>
      </c>
      <c r="E433" s="15" t="s">
        <v>6786</v>
      </c>
      <c r="F433" s="14" t="s">
        <v>7177</v>
      </c>
      <c r="G433" s="414">
        <v>19260</v>
      </c>
      <c r="H433" s="414"/>
      <c r="I433" s="320" t="s">
        <v>275</v>
      </c>
      <c r="J433" s="15" t="s">
        <v>6786</v>
      </c>
      <c r="K433" s="414">
        <v>19260</v>
      </c>
      <c r="L433" s="15" t="s">
        <v>6786</v>
      </c>
      <c r="M433" s="414">
        <v>19260</v>
      </c>
      <c r="N433" s="322" t="s">
        <v>5872</v>
      </c>
      <c r="O433" s="414"/>
      <c r="P433" s="413"/>
      <c r="Q433" s="417">
        <v>3</v>
      </c>
      <c r="R433" s="107" t="s">
        <v>101</v>
      </c>
      <c r="S433" s="419"/>
      <c r="T433" s="420">
        <v>18000</v>
      </c>
      <c r="U433" s="421">
        <f t="shared" si="198"/>
        <v>1260</v>
      </c>
      <c r="V433" s="421">
        <f t="shared" si="199"/>
        <v>19260</v>
      </c>
      <c r="W433" s="331" t="s">
        <v>275</v>
      </c>
      <c r="X433" s="423">
        <v>24567</v>
      </c>
      <c r="Y433" s="410">
        <v>24567</v>
      </c>
      <c r="Z433" s="333" t="s">
        <v>275</v>
      </c>
      <c r="AA433" s="411"/>
      <c r="AB433" s="424"/>
      <c r="AC433" s="5"/>
      <c r="AD433" s="5"/>
      <c r="AE433" s="5"/>
    </row>
    <row r="434" spans="1:31">
      <c r="A434" s="487">
        <v>45399</v>
      </c>
      <c r="B434" s="412" t="s">
        <v>7160</v>
      </c>
      <c r="C434" s="67" t="s">
        <v>275</v>
      </c>
      <c r="D434" s="14" t="s">
        <v>1806</v>
      </c>
      <c r="E434" s="15" t="s">
        <v>6786</v>
      </c>
      <c r="F434" s="14" t="s">
        <v>7178</v>
      </c>
      <c r="G434" s="414">
        <v>16585</v>
      </c>
      <c r="H434" s="414"/>
      <c r="I434" s="320" t="s">
        <v>275</v>
      </c>
      <c r="J434" s="15" t="s">
        <v>6786</v>
      </c>
      <c r="K434" s="414">
        <v>16585</v>
      </c>
      <c r="L434" s="15" t="s">
        <v>6786</v>
      </c>
      <c r="M434" s="414">
        <v>16585</v>
      </c>
      <c r="N434" s="322" t="s">
        <v>5872</v>
      </c>
      <c r="O434" s="414"/>
      <c r="P434" s="413"/>
      <c r="Q434" s="417">
        <v>3</v>
      </c>
      <c r="R434" s="107" t="s">
        <v>101</v>
      </c>
      <c r="S434" s="419"/>
      <c r="T434" s="420">
        <v>15500</v>
      </c>
      <c r="U434" s="421">
        <f t="shared" si="198"/>
        <v>1085</v>
      </c>
      <c r="V434" s="421">
        <f t="shared" si="199"/>
        <v>16585</v>
      </c>
      <c r="W434" s="331" t="s">
        <v>275</v>
      </c>
      <c r="X434" s="423">
        <v>24567</v>
      </c>
      <c r="Y434" s="410">
        <v>24567</v>
      </c>
      <c r="Z434" s="333" t="s">
        <v>275</v>
      </c>
      <c r="AA434" s="411"/>
      <c r="AB434" s="424"/>
      <c r="AC434" s="5"/>
      <c r="AD434" s="5"/>
      <c r="AE434" s="5"/>
    </row>
    <row r="435" spans="1:31">
      <c r="A435" s="487">
        <v>45399</v>
      </c>
      <c r="B435" s="412" t="s">
        <v>7161</v>
      </c>
      <c r="C435" s="67" t="s">
        <v>275</v>
      </c>
      <c r="D435" s="14" t="s">
        <v>1806</v>
      </c>
      <c r="E435" s="15" t="s">
        <v>7175</v>
      </c>
      <c r="F435" s="14" t="s">
        <v>7179</v>
      </c>
      <c r="G435" s="414">
        <v>2033</v>
      </c>
      <c r="H435" s="414"/>
      <c r="I435" s="320" t="s">
        <v>275</v>
      </c>
      <c r="J435" s="15" t="s">
        <v>7175</v>
      </c>
      <c r="K435" s="414">
        <v>2033</v>
      </c>
      <c r="L435" s="15" t="s">
        <v>7175</v>
      </c>
      <c r="M435" s="414">
        <v>2033</v>
      </c>
      <c r="N435" s="322" t="s">
        <v>5872</v>
      </c>
      <c r="O435" s="414"/>
      <c r="P435" s="413"/>
      <c r="Q435" s="417">
        <v>1</v>
      </c>
      <c r="R435" s="107" t="s">
        <v>276</v>
      </c>
      <c r="S435" s="419"/>
      <c r="T435" s="420">
        <v>1900</v>
      </c>
      <c r="U435" s="421">
        <f t="shared" ref="U435:U439" si="200">T435*7/100</f>
        <v>133</v>
      </c>
      <c r="V435" s="421">
        <f t="shared" si="199"/>
        <v>2033</v>
      </c>
      <c r="W435" s="331" t="s">
        <v>275</v>
      </c>
      <c r="X435" s="423">
        <v>24571</v>
      </c>
      <c r="Y435" s="410">
        <v>24571</v>
      </c>
      <c r="Z435" s="333" t="s">
        <v>275</v>
      </c>
      <c r="AA435" s="411"/>
      <c r="AB435" s="424"/>
      <c r="AC435" s="5"/>
      <c r="AD435" s="5"/>
      <c r="AE435" s="5"/>
    </row>
    <row r="436" spans="1:31">
      <c r="A436" s="487">
        <v>45399</v>
      </c>
      <c r="B436" s="412" t="s">
        <v>7162</v>
      </c>
      <c r="C436" s="14" t="s">
        <v>275</v>
      </c>
      <c r="D436" s="320" t="s">
        <v>147</v>
      </c>
      <c r="E436" s="321" t="s">
        <v>436</v>
      </c>
      <c r="F436" s="320" t="s">
        <v>437</v>
      </c>
      <c r="G436" s="322">
        <v>759.7</v>
      </c>
      <c r="H436" s="322"/>
      <c r="I436" s="320" t="s">
        <v>275</v>
      </c>
      <c r="J436" s="321" t="s">
        <v>436</v>
      </c>
      <c r="K436" s="322">
        <v>759.7</v>
      </c>
      <c r="L436" s="321" t="s">
        <v>436</v>
      </c>
      <c r="M436" s="322">
        <v>759.7</v>
      </c>
      <c r="N436" s="322" t="s">
        <v>5872</v>
      </c>
      <c r="O436" s="322"/>
      <c r="P436" s="319"/>
      <c r="Q436" s="326">
        <v>2</v>
      </c>
      <c r="R436" s="327" t="s">
        <v>101</v>
      </c>
      <c r="S436" s="328"/>
      <c r="T436" s="329">
        <v>710</v>
      </c>
      <c r="U436" s="330">
        <f t="shared" si="200"/>
        <v>49.7</v>
      </c>
      <c r="V436" s="421">
        <f t="shared" si="199"/>
        <v>759.7</v>
      </c>
      <c r="W436" s="331" t="s">
        <v>275</v>
      </c>
      <c r="X436" s="332">
        <v>24559</v>
      </c>
      <c r="Y436" s="333">
        <v>24559</v>
      </c>
      <c r="Z436" s="333" t="s">
        <v>275</v>
      </c>
      <c r="AA436" s="334"/>
      <c r="AB436" s="424"/>
      <c r="AC436" s="5"/>
      <c r="AD436" s="5"/>
      <c r="AE436" s="5"/>
    </row>
    <row r="437" spans="1:31">
      <c r="A437" s="487"/>
      <c r="B437" s="412" t="s">
        <v>7163</v>
      </c>
      <c r="C437" s="413"/>
      <c r="D437" s="407"/>
      <c r="E437" s="408"/>
      <c r="F437" s="407"/>
      <c r="G437" s="414"/>
      <c r="H437" s="414"/>
      <c r="I437" s="407"/>
      <c r="J437" s="409"/>
      <c r="K437" s="123"/>
      <c r="L437" s="415"/>
      <c r="M437" s="416"/>
      <c r="N437" s="414"/>
      <c r="O437" s="414"/>
      <c r="P437" s="413"/>
      <c r="Q437" s="417"/>
      <c r="R437" s="418"/>
      <c r="S437" s="419"/>
      <c r="T437" s="420"/>
      <c r="U437" s="421">
        <f t="shared" si="200"/>
        <v>0</v>
      </c>
      <c r="V437" s="421">
        <f t="shared" ref="V437:V439" si="201">T437+U437</f>
        <v>0</v>
      </c>
      <c r="W437" s="422"/>
      <c r="X437" s="423"/>
      <c r="Y437" s="410"/>
      <c r="Z437" s="410"/>
      <c r="AA437" s="411"/>
      <c r="AB437" s="424"/>
      <c r="AC437" s="5"/>
      <c r="AD437" s="5"/>
      <c r="AE437" s="5"/>
    </row>
    <row r="438" spans="1:31">
      <c r="A438" s="487"/>
      <c r="B438" s="412" t="s">
        <v>7164</v>
      </c>
      <c r="C438" s="413"/>
      <c r="D438" s="407"/>
      <c r="E438" s="408"/>
      <c r="F438" s="407"/>
      <c r="G438" s="414"/>
      <c r="H438" s="414"/>
      <c r="I438" s="407"/>
      <c r="J438" s="409"/>
      <c r="K438" s="123"/>
      <c r="L438" s="415"/>
      <c r="M438" s="416"/>
      <c r="N438" s="414"/>
      <c r="O438" s="414"/>
      <c r="P438" s="413"/>
      <c r="Q438" s="417"/>
      <c r="R438" s="418"/>
      <c r="S438" s="419"/>
      <c r="T438" s="420"/>
      <c r="U438" s="421">
        <f t="shared" si="200"/>
        <v>0</v>
      </c>
      <c r="V438" s="421">
        <f t="shared" si="201"/>
        <v>0</v>
      </c>
      <c r="W438" s="422"/>
      <c r="X438" s="423"/>
      <c r="Y438" s="410"/>
      <c r="Z438" s="410"/>
      <c r="AA438" s="411"/>
      <c r="AB438" s="424"/>
      <c r="AC438" s="5"/>
      <c r="AD438" s="5"/>
      <c r="AE438" s="5"/>
    </row>
    <row r="439" spans="1:31">
      <c r="A439" s="487"/>
      <c r="B439" s="412" t="s">
        <v>7165</v>
      </c>
      <c r="C439" s="413"/>
      <c r="D439" s="407"/>
      <c r="E439" s="408"/>
      <c r="F439" s="407"/>
      <c r="G439" s="414"/>
      <c r="H439" s="414"/>
      <c r="I439" s="407"/>
      <c r="J439" s="409"/>
      <c r="K439" s="123"/>
      <c r="L439" s="415"/>
      <c r="M439" s="416"/>
      <c r="N439" s="414"/>
      <c r="O439" s="414"/>
      <c r="P439" s="413"/>
      <c r="Q439" s="417"/>
      <c r="R439" s="418"/>
      <c r="S439" s="419"/>
      <c r="T439" s="420"/>
      <c r="U439" s="421">
        <f t="shared" si="200"/>
        <v>0</v>
      </c>
      <c r="V439" s="421">
        <f t="shared" si="201"/>
        <v>0</v>
      </c>
      <c r="W439" s="422"/>
      <c r="X439" s="423"/>
      <c r="Y439" s="410"/>
      <c r="Z439" s="410"/>
      <c r="AA439" s="411"/>
      <c r="AB439" s="424"/>
      <c r="AC439" s="5"/>
      <c r="AD439" s="5"/>
      <c r="AE439" s="5"/>
    </row>
    <row r="440" spans="1:31">
      <c r="A440" s="488"/>
      <c r="B440" s="101" t="s">
        <v>7166</v>
      </c>
      <c r="C440" s="67"/>
      <c r="D440" s="14"/>
      <c r="E440" s="15"/>
      <c r="F440" s="14"/>
      <c r="G440" s="16"/>
      <c r="H440" s="16"/>
      <c r="I440" s="14"/>
      <c r="J440" s="18"/>
      <c r="K440" s="123"/>
      <c r="L440" s="30"/>
      <c r="M440" s="265"/>
      <c r="N440" s="16"/>
      <c r="O440" s="16"/>
      <c r="P440" s="67"/>
      <c r="Q440" s="106"/>
      <c r="R440" s="107"/>
      <c r="S440" s="20"/>
      <c r="T440" s="66"/>
      <c r="U440" s="108">
        <f t="shared" ref="U440:U442" si="202">T440*7/100</f>
        <v>0</v>
      </c>
      <c r="V440" s="108">
        <f t="shared" ref="V440:V442" si="203">T440+U440</f>
        <v>0</v>
      </c>
      <c r="W440" s="50"/>
      <c r="X440" s="51"/>
      <c r="Y440" s="113"/>
      <c r="Z440" s="113"/>
      <c r="AA440" s="114"/>
      <c r="AB440" s="3"/>
      <c r="AC440" s="5"/>
      <c r="AD440" s="5"/>
      <c r="AE440" s="5"/>
    </row>
    <row r="441" spans="1:31">
      <c r="A441" s="488">
        <v>45400</v>
      </c>
      <c r="B441" s="101" t="s">
        <v>7167</v>
      </c>
      <c r="C441" s="67">
        <v>4</v>
      </c>
      <c r="D441" s="30" t="s">
        <v>1806</v>
      </c>
      <c r="E441" s="15" t="s">
        <v>7169</v>
      </c>
      <c r="F441" s="467" t="s">
        <v>7170</v>
      </c>
      <c r="G441" s="16">
        <v>19260</v>
      </c>
      <c r="H441" s="16">
        <v>19260</v>
      </c>
      <c r="I441" s="14" t="s">
        <v>52</v>
      </c>
      <c r="J441" s="15" t="s">
        <v>7169</v>
      </c>
      <c r="K441" s="123">
        <v>19260</v>
      </c>
      <c r="L441" s="15" t="s">
        <v>7169</v>
      </c>
      <c r="M441" s="265">
        <v>19260</v>
      </c>
      <c r="N441" s="322" t="s">
        <v>5872</v>
      </c>
      <c r="O441" s="16"/>
      <c r="P441" s="67"/>
      <c r="Q441" s="106">
        <v>8</v>
      </c>
      <c r="R441" s="107" t="s">
        <v>400</v>
      </c>
      <c r="S441" s="20">
        <v>2250</v>
      </c>
      <c r="T441" s="66">
        <v>18000</v>
      </c>
      <c r="U441" s="108">
        <f t="shared" si="202"/>
        <v>1260</v>
      </c>
      <c r="V441" s="108">
        <f t="shared" si="203"/>
        <v>19260</v>
      </c>
      <c r="W441" s="50"/>
      <c r="X441" s="51"/>
      <c r="Y441" s="113"/>
      <c r="Z441" s="113"/>
      <c r="AA441" s="114"/>
      <c r="AB441" s="3"/>
      <c r="AC441" s="5"/>
      <c r="AD441" s="5"/>
      <c r="AE441" s="5"/>
    </row>
    <row r="442" spans="1:31">
      <c r="A442" s="488"/>
      <c r="B442" s="101" t="s">
        <v>7168</v>
      </c>
      <c r="C442" s="67"/>
      <c r="D442" s="14"/>
      <c r="E442" s="15"/>
      <c r="F442" s="14"/>
      <c r="G442" s="16"/>
      <c r="H442" s="16"/>
      <c r="I442" s="14"/>
      <c r="J442" s="18"/>
      <c r="K442" s="123"/>
      <c r="L442" s="30"/>
      <c r="M442" s="265"/>
      <c r="N442" s="16"/>
      <c r="O442" s="16"/>
      <c r="P442" s="67"/>
      <c r="Q442" s="106"/>
      <c r="R442" s="107"/>
      <c r="S442" s="20"/>
      <c r="T442" s="66"/>
      <c r="U442" s="108">
        <f t="shared" si="202"/>
        <v>0</v>
      </c>
      <c r="V442" s="108">
        <f t="shared" si="203"/>
        <v>0</v>
      </c>
      <c r="W442" s="50"/>
      <c r="X442" s="51"/>
      <c r="Y442" s="113"/>
      <c r="Z442" s="113"/>
      <c r="AA442" s="114"/>
      <c r="AB442" s="3"/>
      <c r="AC442" s="5"/>
      <c r="AD442" s="5"/>
      <c r="AE442" s="5"/>
    </row>
    <row r="443" spans="1:31">
      <c r="A443" s="487"/>
      <c r="B443" s="101" t="s">
        <v>7171</v>
      </c>
      <c r="C443" s="413"/>
      <c r="D443" s="407"/>
      <c r="E443" s="408"/>
      <c r="F443" s="407"/>
      <c r="G443" s="414"/>
      <c r="H443" s="414"/>
      <c r="I443" s="407"/>
      <c r="J443" s="409"/>
      <c r="K443" s="123"/>
      <c r="L443" s="415"/>
      <c r="M443" s="416"/>
      <c r="N443" s="414"/>
      <c r="O443" s="414"/>
      <c r="P443" s="413"/>
      <c r="Q443" s="417"/>
      <c r="R443" s="418"/>
      <c r="S443" s="419"/>
      <c r="T443" s="420"/>
      <c r="U443" s="421">
        <f t="shared" ref="U443:U446" si="204">T443*7/100</f>
        <v>0</v>
      </c>
      <c r="V443" s="421">
        <f t="shared" ref="V443:V446" si="205">T443+U443</f>
        <v>0</v>
      </c>
      <c r="W443" s="422"/>
      <c r="X443" s="423"/>
      <c r="Y443" s="410"/>
      <c r="Z443" s="410"/>
      <c r="AA443" s="411"/>
      <c r="AB443" s="424"/>
      <c r="AC443" s="5"/>
      <c r="AD443" s="5"/>
      <c r="AE443" s="5"/>
    </row>
    <row r="444" spans="1:31">
      <c r="A444" s="460">
        <v>45402</v>
      </c>
      <c r="B444" s="101" t="s">
        <v>7172</v>
      </c>
      <c r="C444" s="67" t="s">
        <v>275</v>
      </c>
      <c r="D444" s="14" t="s">
        <v>1806</v>
      </c>
      <c r="E444" s="15" t="s">
        <v>7173</v>
      </c>
      <c r="F444" s="14" t="s">
        <v>7174</v>
      </c>
      <c r="G444" s="414">
        <v>2996</v>
      </c>
      <c r="H444" s="414"/>
      <c r="I444" s="407" t="s">
        <v>275</v>
      </c>
      <c r="J444" s="15" t="s">
        <v>7173</v>
      </c>
      <c r="K444" s="414">
        <v>2996</v>
      </c>
      <c r="L444" s="15" t="s">
        <v>7173</v>
      </c>
      <c r="M444" s="414">
        <v>2996</v>
      </c>
      <c r="N444" s="16" t="s">
        <v>5872</v>
      </c>
      <c r="O444" s="414"/>
      <c r="P444" s="413"/>
      <c r="Q444" s="417">
        <v>1</v>
      </c>
      <c r="R444" s="418" t="s">
        <v>101</v>
      </c>
      <c r="S444" s="419">
        <v>2800</v>
      </c>
      <c r="T444" s="420">
        <v>2800</v>
      </c>
      <c r="U444" s="421">
        <f t="shared" si="204"/>
        <v>196</v>
      </c>
      <c r="V444" s="421">
        <f t="shared" si="205"/>
        <v>2996</v>
      </c>
      <c r="W444" s="422" t="s">
        <v>275</v>
      </c>
      <c r="X444" s="423">
        <v>24580</v>
      </c>
      <c r="Y444" s="410">
        <v>24580</v>
      </c>
      <c r="Z444" s="410" t="s">
        <v>275</v>
      </c>
      <c r="AA444" s="411"/>
      <c r="AB444" s="424"/>
      <c r="AC444" s="5"/>
      <c r="AD444" s="5"/>
      <c r="AE444" s="5"/>
    </row>
    <row r="445" spans="1:31">
      <c r="A445" s="460"/>
      <c r="B445" s="101" t="s">
        <v>7180</v>
      </c>
      <c r="C445" s="413"/>
      <c r="D445" s="407"/>
      <c r="E445" s="408"/>
      <c r="F445" s="407"/>
      <c r="G445" s="414"/>
      <c r="H445" s="414"/>
      <c r="I445" s="407"/>
      <c r="J445" s="409"/>
      <c r="K445" s="123"/>
      <c r="L445" s="415"/>
      <c r="M445" s="416"/>
      <c r="N445" s="414"/>
      <c r="O445" s="414"/>
      <c r="P445" s="413"/>
      <c r="Q445" s="417"/>
      <c r="R445" s="418"/>
      <c r="S445" s="419"/>
      <c r="T445" s="420"/>
      <c r="U445" s="421">
        <f t="shared" si="204"/>
        <v>0</v>
      </c>
      <c r="V445" s="421">
        <f t="shared" si="205"/>
        <v>0</v>
      </c>
      <c r="W445" s="422"/>
      <c r="X445" s="423"/>
      <c r="Y445" s="410"/>
      <c r="Z445" s="410"/>
      <c r="AA445" s="411"/>
      <c r="AB445" s="424"/>
      <c r="AC445" s="5"/>
      <c r="AD445" s="5"/>
      <c r="AE445" s="5"/>
    </row>
    <row r="446" spans="1:31">
      <c r="A446" s="460"/>
      <c r="B446" s="101" t="s">
        <v>7181</v>
      </c>
      <c r="C446" s="67" t="s">
        <v>36</v>
      </c>
      <c r="D446" s="14" t="s">
        <v>7192</v>
      </c>
      <c r="E446" s="15" t="s">
        <v>6864</v>
      </c>
      <c r="F446" s="14" t="s">
        <v>7072</v>
      </c>
      <c r="G446" s="414">
        <v>62300</v>
      </c>
      <c r="H446" s="414">
        <v>62300</v>
      </c>
      <c r="I446" s="14" t="s">
        <v>52</v>
      </c>
      <c r="J446" s="18" t="s">
        <v>6864</v>
      </c>
      <c r="K446" s="123">
        <v>62300</v>
      </c>
      <c r="L446" s="30" t="s">
        <v>6864</v>
      </c>
      <c r="M446" s="416">
        <v>62300</v>
      </c>
      <c r="N446" s="16" t="s">
        <v>6967</v>
      </c>
      <c r="O446" s="414"/>
      <c r="P446" s="413"/>
      <c r="Q446" s="417">
        <v>1</v>
      </c>
      <c r="R446" s="107" t="s">
        <v>7054</v>
      </c>
      <c r="S446" s="419">
        <v>62300</v>
      </c>
      <c r="T446" s="420"/>
      <c r="U446" s="421">
        <f t="shared" si="204"/>
        <v>0</v>
      </c>
      <c r="V446" s="421">
        <f t="shared" si="205"/>
        <v>0</v>
      </c>
      <c r="W446" s="50" t="s">
        <v>36</v>
      </c>
      <c r="X446" s="423">
        <v>24379</v>
      </c>
      <c r="Y446" s="410">
        <v>24568</v>
      </c>
      <c r="Z446" s="113" t="s">
        <v>6405</v>
      </c>
      <c r="AA446" s="114" t="s">
        <v>6990</v>
      </c>
      <c r="AB446" s="424"/>
      <c r="AC446" s="5"/>
      <c r="AD446" s="5"/>
      <c r="AE446" s="5"/>
    </row>
    <row r="447" spans="1:31">
      <c r="A447" s="460"/>
      <c r="B447" s="101" t="s">
        <v>7182</v>
      </c>
      <c r="C447" s="413">
        <v>5</v>
      </c>
      <c r="D447" s="407" t="s">
        <v>1779</v>
      </c>
      <c r="E447" s="408" t="s">
        <v>7250</v>
      </c>
      <c r="F447" s="407" t="s">
        <v>7251</v>
      </c>
      <c r="G447" s="414">
        <v>6955</v>
      </c>
      <c r="H447" s="414"/>
      <c r="I447" s="14" t="s">
        <v>52</v>
      </c>
      <c r="J447" s="408" t="s">
        <v>7250</v>
      </c>
      <c r="K447" s="123">
        <v>6553.75</v>
      </c>
      <c r="L447" s="408" t="s">
        <v>7250</v>
      </c>
      <c r="M447" s="123">
        <v>6553.75</v>
      </c>
      <c r="N447" s="16" t="s">
        <v>5872</v>
      </c>
      <c r="O447" s="414"/>
      <c r="P447" s="413"/>
      <c r="Q447" s="417">
        <v>3</v>
      </c>
      <c r="R447" s="418" t="s">
        <v>101</v>
      </c>
      <c r="S447" s="123">
        <v>6553.75</v>
      </c>
      <c r="T447" s="420">
        <v>6125</v>
      </c>
      <c r="U447" s="421">
        <f t="shared" ref="U447:U450" si="206">T447*7/100</f>
        <v>428.75</v>
      </c>
      <c r="V447" s="421">
        <f t="shared" ref="V447:V450" si="207">T447+U447</f>
        <v>6553.75</v>
      </c>
      <c r="W447" s="422" t="s">
        <v>7252</v>
      </c>
      <c r="X447" s="423">
        <v>243717</v>
      </c>
      <c r="Y447" s="410">
        <v>243730</v>
      </c>
      <c r="Z447" s="410" t="s">
        <v>7253</v>
      </c>
      <c r="AA447" s="411" t="s">
        <v>7254</v>
      </c>
      <c r="AB447" s="424"/>
      <c r="AC447" s="5"/>
      <c r="AD447" s="5"/>
      <c r="AE447" s="5"/>
    </row>
    <row r="448" spans="1:31">
      <c r="A448" s="460"/>
      <c r="B448" s="101" t="s">
        <v>7183</v>
      </c>
      <c r="C448" s="413"/>
      <c r="D448" s="407"/>
      <c r="E448" s="408"/>
      <c r="F448" s="407"/>
      <c r="G448" s="414"/>
      <c r="H448" s="414"/>
      <c r="I448" s="407"/>
      <c r="J448" s="409"/>
      <c r="K448" s="123"/>
      <c r="L448" s="415"/>
      <c r="M448" s="416"/>
      <c r="N448" s="414"/>
      <c r="O448" s="414"/>
      <c r="P448" s="413"/>
      <c r="Q448" s="417"/>
      <c r="R448" s="418"/>
      <c r="S448" s="419"/>
      <c r="T448" s="420"/>
      <c r="U448" s="421">
        <f t="shared" si="206"/>
        <v>0</v>
      </c>
      <c r="V448" s="421">
        <f t="shared" si="207"/>
        <v>0</v>
      </c>
      <c r="W448" s="422"/>
      <c r="X448" s="423"/>
      <c r="Y448" s="410"/>
      <c r="Z448" s="410"/>
      <c r="AA448" s="411"/>
      <c r="AB448" s="424"/>
      <c r="AC448" s="5"/>
      <c r="AD448" s="5"/>
      <c r="AE448" s="5"/>
    </row>
    <row r="449" spans="1:31">
      <c r="A449" s="460"/>
      <c r="B449" s="101" t="s">
        <v>7184</v>
      </c>
      <c r="C449" s="413"/>
      <c r="D449" s="407"/>
      <c r="E449" s="408"/>
      <c r="F449" s="407"/>
      <c r="G449" s="414"/>
      <c r="H449" s="414"/>
      <c r="I449" s="407"/>
      <c r="J449" s="409"/>
      <c r="K449" s="123"/>
      <c r="L449" s="415"/>
      <c r="M449" s="416"/>
      <c r="N449" s="414"/>
      <c r="O449" s="414"/>
      <c r="P449" s="413"/>
      <c r="Q449" s="417"/>
      <c r="R449" s="418"/>
      <c r="S449" s="419"/>
      <c r="T449" s="420"/>
      <c r="U449" s="421">
        <f t="shared" si="206"/>
        <v>0</v>
      </c>
      <c r="V449" s="421">
        <f t="shared" si="207"/>
        <v>0</v>
      </c>
      <c r="W449" s="422"/>
      <c r="X449" s="423"/>
      <c r="Y449" s="410"/>
      <c r="Z449" s="410"/>
      <c r="AA449" s="411"/>
      <c r="AB449" s="424"/>
      <c r="AC449" s="5"/>
      <c r="AD449" s="5"/>
      <c r="AE449" s="5"/>
    </row>
    <row r="450" spans="1:31">
      <c r="A450" s="460"/>
      <c r="B450" s="412"/>
      <c r="C450" s="413"/>
      <c r="D450" s="407"/>
      <c r="E450" s="408"/>
      <c r="F450" s="407"/>
      <c r="G450" s="414"/>
      <c r="H450" s="414"/>
      <c r="I450" s="407"/>
      <c r="J450" s="409"/>
      <c r="K450" s="123"/>
      <c r="L450" s="415"/>
      <c r="M450" s="416"/>
      <c r="N450" s="414"/>
      <c r="O450" s="414"/>
      <c r="P450" s="413"/>
      <c r="Q450" s="417"/>
      <c r="R450" s="418"/>
      <c r="S450" s="419"/>
      <c r="T450" s="420"/>
      <c r="U450" s="421">
        <f t="shared" si="206"/>
        <v>0</v>
      </c>
      <c r="V450" s="421">
        <f t="shared" si="207"/>
        <v>0</v>
      </c>
      <c r="W450" s="422"/>
      <c r="X450" s="423"/>
      <c r="Y450" s="410"/>
      <c r="Z450" s="410"/>
      <c r="AA450" s="411"/>
      <c r="AB450" s="424"/>
      <c r="AC450" s="5"/>
      <c r="AD450" s="5"/>
      <c r="AE450" s="5"/>
    </row>
    <row r="451" spans="1:31">
      <c r="A451" s="453"/>
      <c r="B451" s="101"/>
      <c r="C451" s="67"/>
      <c r="D451" s="14"/>
      <c r="E451" s="15"/>
      <c r="F451" s="14"/>
      <c r="G451" s="16"/>
      <c r="H451" s="16"/>
      <c r="I451" s="14"/>
      <c r="J451" s="18"/>
      <c r="K451" s="123"/>
      <c r="L451" s="30"/>
      <c r="M451" s="265"/>
      <c r="N451" s="16"/>
      <c r="O451" s="16"/>
      <c r="P451" s="67"/>
      <c r="Q451" s="106"/>
      <c r="R451" s="107"/>
      <c r="S451" s="20"/>
      <c r="T451" s="66"/>
      <c r="U451" s="108">
        <f t="shared" ref="U451:U455" si="208">T451*7/100</f>
        <v>0</v>
      </c>
      <c r="V451" s="108">
        <f t="shared" ref="V451:V455" si="209">T451+U451</f>
        <v>0</v>
      </c>
      <c r="W451" s="50"/>
      <c r="X451" s="51"/>
      <c r="Y451" s="113"/>
      <c r="Z451" s="113"/>
      <c r="AA451" s="114"/>
      <c r="AB451" s="3"/>
      <c r="AC451" s="5"/>
      <c r="AD451" s="5"/>
      <c r="AE451" s="5"/>
    </row>
    <row r="452" spans="1:31">
      <c r="A452" s="453"/>
      <c r="B452" s="101"/>
      <c r="C452" s="67"/>
      <c r="D452" s="14"/>
      <c r="E452" s="15"/>
      <c r="F452" s="14"/>
      <c r="G452" s="16"/>
      <c r="H452" s="16"/>
      <c r="I452" s="14"/>
      <c r="J452" s="18"/>
      <c r="K452" s="123"/>
      <c r="L452" s="30"/>
      <c r="M452" s="265"/>
      <c r="N452" s="16"/>
      <c r="O452" s="16"/>
      <c r="P452" s="67"/>
      <c r="Q452" s="106"/>
      <c r="R452" s="107"/>
      <c r="S452" s="20"/>
      <c r="T452" s="66"/>
      <c r="U452" s="108">
        <f t="shared" si="208"/>
        <v>0</v>
      </c>
      <c r="V452" s="108">
        <f t="shared" si="209"/>
        <v>0</v>
      </c>
      <c r="W452" s="50"/>
      <c r="X452" s="51"/>
      <c r="Y452" s="113"/>
      <c r="Z452" s="113"/>
      <c r="AA452" s="114"/>
      <c r="AB452" s="3"/>
      <c r="AC452" s="5"/>
      <c r="AD452" s="5"/>
      <c r="AE452" s="5"/>
    </row>
    <row r="453" spans="1:31">
      <c r="A453" s="453"/>
      <c r="B453" s="101"/>
      <c r="C453" s="67"/>
      <c r="D453" s="14"/>
      <c r="E453" s="15"/>
      <c r="F453" s="14"/>
      <c r="G453" s="16"/>
      <c r="H453" s="16"/>
      <c r="I453" s="14"/>
      <c r="J453" s="18"/>
      <c r="K453" s="123"/>
      <c r="L453" s="30"/>
      <c r="M453" s="265"/>
      <c r="N453" s="16"/>
      <c r="O453" s="16"/>
      <c r="P453" s="67"/>
      <c r="Q453" s="106"/>
      <c r="R453" s="107"/>
      <c r="S453" s="20"/>
      <c r="T453" s="66"/>
      <c r="U453" s="108">
        <f t="shared" si="208"/>
        <v>0</v>
      </c>
      <c r="V453" s="108">
        <f t="shared" si="209"/>
        <v>0</v>
      </c>
      <c r="W453" s="50"/>
      <c r="X453" s="51"/>
      <c r="Y453" s="113"/>
      <c r="Z453" s="113"/>
      <c r="AA453" s="114"/>
      <c r="AB453" s="3"/>
      <c r="AC453" s="5"/>
      <c r="AD453" s="5"/>
      <c r="AE453" s="5"/>
    </row>
    <row r="454" spans="1:31">
      <c r="A454" s="453"/>
      <c r="B454" s="101"/>
      <c r="C454" s="67"/>
      <c r="D454" s="14"/>
      <c r="E454" s="15"/>
      <c r="F454" s="14"/>
      <c r="G454" s="16"/>
      <c r="H454" s="16"/>
      <c r="I454" s="14"/>
      <c r="J454" s="18"/>
      <c r="K454" s="123"/>
      <c r="L454" s="30"/>
      <c r="M454" s="265"/>
      <c r="N454" s="16"/>
      <c r="O454" s="16"/>
      <c r="P454" s="67"/>
      <c r="Q454" s="106"/>
      <c r="R454" s="107"/>
      <c r="S454" s="20"/>
      <c r="T454" s="66"/>
      <c r="U454" s="108">
        <f t="shared" si="208"/>
        <v>0</v>
      </c>
      <c r="V454" s="108">
        <f t="shared" si="209"/>
        <v>0</v>
      </c>
      <c r="W454" s="50"/>
      <c r="X454" s="51"/>
      <c r="Y454" s="113"/>
      <c r="Z454" s="113"/>
      <c r="AA454" s="114"/>
      <c r="AB454" s="3"/>
      <c r="AC454" s="5"/>
      <c r="AD454" s="5"/>
      <c r="AE454" s="5"/>
    </row>
    <row r="455" spans="1:31">
      <c r="A455" s="453"/>
      <c r="B455" s="101"/>
      <c r="C455" s="67"/>
      <c r="D455" s="14"/>
      <c r="E455" s="15"/>
      <c r="F455" s="14"/>
      <c r="G455" s="16"/>
      <c r="H455" s="16"/>
      <c r="I455" s="14"/>
      <c r="J455" s="18"/>
      <c r="K455" s="123"/>
      <c r="L455" s="30"/>
      <c r="M455" s="265"/>
      <c r="N455" s="16"/>
      <c r="O455" s="16"/>
      <c r="P455" s="67"/>
      <c r="Q455" s="106"/>
      <c r="R455" s="107"/>
      <c r="S455" s="20"/>
      <c r="T455" s="66"/>
      <c r="U455" s="108">
        <f t="shared" si="208"/>
        <v>0</v>
      </c>
      <c r="V455" s="108">
        <f t="shared" si="209"/>
        <v>0</v>
      </c>
      <c r="W455" s="50"/>
      <c r="X455" s="51"/>
      <c r="Y455" s="113"/>
      <c r="Z455" s="113"/>
      <c r="AA455" s="114"/>
      <c r="AB455" s="3"/>
      <c r="AC455" s="5"/>
      <c r="AD455" s="5"/>
      <c r="AE455" s="5"/>
    </row>
    <row r="456" spans="1:31">
      <c r="A456" s="453"/>
      <c r="B456" s="101"/>
      <c r="C456" s="67"/>
      <c r="D456" s="14"/>
      <c r="E456" s="15"/>
      <c r="F456" s="14"/>
      <c r="G456" s="16"/>
      <c r="H456" s="16"/>
      <c r="I456" s="14"/>
      <c r="J456" s="18"/>
      <c r="K456" s="123"/>
      <c r="L456" s="30"/>
      <c r="M456" s="265"/>
      <c r="N456" s="16"/>
      <c r="O456" s="16"/>
      <c r="P456" s="67"/>
      <c r="Q456" s="106"/>
      <c r="R456" s="107"/>
      <c r="S456" s="20"/>
      <c r="T456" s="66"/>
      <c r="U456" s="108">
        <f t="shared" si="192"/>
        <v>0</v>
      </c>
      <c r="V456" s="108">
        <f t="shared" si="193"/>
        <v>0</v>
      </c>
      <c r="W456" s="50"/>
      <c r="X456" s="51"/>
      <c r="Y456" s="113"/>
      <c r="Z456" s="113"/>
      <c r="AA456" s="114"/>
      <c r="AB456" s="3"/>
      <c r="AC456" s="5"/>
      <c r="AD456" s="5"/>
      <c r="AE456" s="5"/>
    </row>
    <row r="457" spans="1:31">
      <c r="A457" s="453"/>
      <c r="B457" s="101"/>
      <c r="C457" s="67"/>
      <c r="D457" s="14"/>
      <c r="E457" s="15"/>
      <c r="F457" s="14"/>
      <c r="G457" s="16"/>
      <c r="H457" s="16"/>
      <c r="I457" s="14"/>
      <c r="J457" s="18"/>
      <c r="K457" s="123"/>
      <c r="L457" s="30"/>
      <c r="M457" s="265"/>
      <c r="N457" s="16"/>
      <c r="O457" s="16"/>
      <c r="P457" s="67"/>
      <c r="Q457" s="106"/>
      <c r="R457" s="107"/>
      <c r="S457" s="20"/>
      <c r="T457" s="66"/>
      <c r="U457" s="108">
        <f t="shared" si="192"/>
        <v>0</v>
      </c>
      <c r="V457" s="108">
        <f t="shared" si="193"/>
        <v>0</v>
      </c>
      <c r="W457" s="50"/>
      <c r="X457" s="51"/>
      <c r="Y457" s="113"/>
      <c r="Z457" s="113"/>
      <c r="AA457" s="114"/>
      <c r="AB457" s="3"/>
      <c r="AC457" s="5"/>
      <c r="AD457" s="5"/>
      <c r="AE457" s="5"/>
    </row>
    <row r="458" spans="1:31">
      <c r="A458" s="453"/>
      <c r="B458" s="101"/>
      <c r="C458" s="67"/>
      <c r="D458" s="14"/>
      <c r="E458" s="15"/>
      <c r="F458" s="14"/>
      <c r="G458" s="16"/>
      <c r="H458" s="16"/>
      <c r="I458" s="14"/>
      <c r="J458" s="15"/>
      <c r="K458" s="123"/>
      <c r="L458" s="15"/>
      <c r="M458" s="123"/>
      <c r="N458" s="16"/>
      <c r="O458" s="16"/>
      <c r="P458" s="67"/>
      <c r="Q458" s="106"/>
      <c r="R458" s="107"/>
      <c r="S458" s="20"/>
      <c r="T458" s="66"/>
      <c r="U458" s="108"/>
      <c r="V458" s="108"/>
      <c r="W458" s="50"/>
      <c r="X458" s="51"/>
      <c r="Y458" s="113"/>
      <c r="Z458" s="113"/>
      <c r="AA458" s="114"/>
      <c r="AB458" s="3"/>
      <c r="AC458" s="5"/>
      <c r="AD458" s="5"/>
      <c r="AE458" s="5"/>
    </row>
    <row r="459" spans="1:31">
      <c r="A459" s="453"/>
      <c r="B459" s="101"/>
      <c r="C459" s="67"/>
      <c r="D459" s="14"/>
      <c r="E459" s="15"/>
      <c r="F459" s="14"/>
      <c r="G459" s="16"/>
      <c r="H459" s="16"/>
      <c r="I459" s="14"/>
      <c r="J459" s="15"/>
      <c r="K459" s="123"/>
      <c r="L459" s="15"/>
      <c r="M459" s="123"/>
      <c r="N459" s="16"/>
      <c r="O459" s="16"/>
      <c r="P459" s="67"/>
      <c r="Q459" s="106"/>
      <c r="R459" s="107"/>
      <c r="S459" s="20"/>
      <c r="T459" s="66"/>
      <c r="U459" s="108"/>
      <c r="V459" s="108"/>
      <c r="W459" s="50"/>
      <c r="X459" s="51"/>
      <c r="Y459" s="113"/>
      <c r="Z459" s="113"/>
      <c r="AA459" s="114"/>
      <c r="AB459" s="3"/>
      <c r="AC459" s="5"/>
      <c r="AD459" s="5"/>
      <c r="AE459" s="5"/>
    </row>
    <row r="460" spans="1:31">
      <c r="A460" s="453"/>
      <c r="B460" s="101"/>
      <c r="C460" s="67"/>
      <c r="D460" s="14"/>
      <c r="E460" s="15"/>
      <c r="F460" s="14"/>
      <c r="G460" s="16"/>
      <c r="H460" s="16"/>
      <c r="I460" s="14"/>
      <c r="J460" s="15"/>
      <c r="K460" s="15"/>
      <c r="L460" s="15"/>
      <c r="M460" s="19"/>
      <c r="N460" s="16"/>
      <c r="O460" s="16"/>
      <c r="P460" s="67"/>
      <c r="Q460" s="106"/>
      <c r="R460" s="107"/>
      <c r="S460" s="20"/>
      <c r="T460" s="66"/>
      <c r="U460" s="108">
        <f>T460*7/100</f>
        <v>0</v>
      </c>
      <c r="V460" s="108">
        <f>T460+U460</f>
        <v>0</v>
      </c>
      <c r="W460" s="50"/>
      <c r="X460" s="51"/>
      <c r="Y460" s="113"/>
      <c r="Z460" s="113"/>
      <c r="AA460" s="114"/>
      <c r="AB460" s="3"/>
      <c r="AC460" s="5"/>
      <c r="AD460" s="5"/>
      <c r="AE460" s="5"/>
    </row>
    <row r="461" spans="1:31">
      <c r="A461" s="453"/>
      <c r="B461" s="101"/>
      <c r="C461" s="67"/>
      <c r="D461" s="14"/>
      <c r="E461" s="15"/>
      <c r="F461" s="119" t="s">
        <v>6386</v>
      </c>
      <c r="G461" s="16"/>
      <c r="H461" s="16"/>
      <c r="I461" s="14"/>
      <c r="J461" s="18"/>
      <c r="K461" s="18"/>
      <c r="L461" s="18"/>
      <c r="M461" s="19"/>
      <c r="N461" s="16"/>
      <c r="O461" s="16"/>
      <c r="P461" s="67"/>
      <c r="Q461" s="106"/>
      <c r="R461" s="107"/>
      <c r="S461" s="20"/>
      <c r="T461" s="66"/>
      <c r="U461" s="108">
        <f>T461*7/100</f>
        <v>0</v>
      </c>
      <c r="V461" s="108">
        <f>T461+U461</f>
        <v>0</v>
      </c>
      <c r="W461" s="50"/>
      <c r="X461" s="51"/>
      <c r="Y461" s="113"/>
      <c r="Z461" s="113"/>
      <c r="AA461" s="114"/>
      <c r="AB461" s="3"/>
      <c r="AC461" s="5"/>
      <c r="AD461" s="5"/>
      <c r="AE461" s="5"/>
    </row>
    <row r="462" spans="1:31">
      <c r="A462" s="453"/>
      <c r="B462" s="101"/>
      <c r="C462" s="67">
        <v>7</v>
      </c>
      <c r="D462" s="14" t="s">
        <v>31</v>
      </c>
      <c r="E462" s="15" t="s">
        <v>40</v>
      </c>
      <c r="F462" s="14" t="s">
        <v>6387</v>
      </c>
      <c r="G462" s="16">
        <v>1026240</v>
      </c>
      <c r="H462" s="16"/>
      <c r="I462" s="14"/>
      <c r="J462" s="15"/>
      <c r="K462" s="15"/>
      <c r="L462" s="15"/>
      <c r="M462" s="19"/>
      <c r="N462" s="16"/>
      <c r="O462" s="16"/>
      <c r="P462" s="67"/>
      <c r="Q462" s="106">
        <v>1</v>
      </c>
      <c r="R462" s="107" t="s">
        <v>35</v>
      </c>
      <c r="S462" s="20"/>
      <c r="T462" s="66">
        <v>85520</v>
      </c>
      <c r="U462" s="66">
        <v>0</v>
      </c>
      <c r="V462" s="66">
        <v>85520</v>
      </c>
      <c r="W462" s="50" t="s">
        <v>36</v>
      </c>
      <c r="X462" s="51">
        <v>24351</v>
      </c>
      <c r="Y462" s="113">
        <v>24384</v>
      </c>
      <c r="Z462" s="113" t="s">
        <v>3333</v>
      </c>
      <c r="AA462" s="114" t="s">
        <v>3334</v>
      </c>
      <c r="AB462" s="3"/>
      <c r="AC462" s="5"/>
      <c r="AD462" s="5"/>
      <c r="AE462" s="5"/>
    </row>
    <row r="463" spans="1:31">
      <c r="A463" s="453"/>
      <c r="B463" s="101"/>
      <c r="C463" s="67">
        <v>7</v>
      </c>
      <c r="D463" s="14" t="s">
        <v>31</v>
      </c>
      <c r="E463" s="15" t="s">
        <v>6388</v>
      </c>
      <c r="F463" s="14" t="s">
        <v>6389</v>
      </c>
      <c r="G463" s="16">
        <v>706800</v>
      </c>
      <c r="H463" s="16"/>
      <c r="I463" s="14"/>
      <c r="J463" s="18"/>
      <c r="K463" s="18"/>
      <c r="L463" s="18"/>
      <c r="M463" s="19"/>
      <c r="N463" s="16"/>
      <c r="O463" s="16"/>
      <c r="P463" s="67"/>
      <c r="Q463" s="106">
        <v>1</v>
      </c>
      <c r="R463" s="107" t="s">
        <v>35</v>
      </c>
      <c r="S463" s="20"/>
      <c r="T463" s="66">
        <v>55046.73</v>
      </c>
      <c r="U463" s="108">
        <f t="shared" ref="U463" si="210">T463*7/100</f>
        <v>3853.2711000000004</v>
      </c>
      <c r="V463" s="108">
        <f t="shared" ref="V463" si="211">T463+U463</f>
        <v>58900.001100000001</v>
      </c>
      <c r="W463" s="50" t="s">
        <v>36</v>
      </c>
      <c r="X463" s="51">
        <v>24351</v>
      </c>
      <c r="Y463" s="113">
        <v>24384</v>
      </c>
      <c r="Z463" s="113" t="s">
        <v>3329</v>
      </c>
      <c r="AA463" s="114" t="s">
        <v>3330</v>
      </c>
      <c r="AB463" s="3"/>
      <c r="AC463" s="5"/>
      <c r="AD463" s="5"/>
      <c r="AE463" s="5"/>
    </row>
    <row r="464" spans="1:31">
      <c r="A464" s="454"/>
      <c r="B464" s="318"/>
      <c r="C464" s="319">
        <v>7</v>
      </c>
      <c r="D464" s="320" t="s">
        <v>49</v>
      </c>
      <c r="E464" s="321" t="s">
        <v>6653</v>
      </c>
      <c r="F464" s="320" t="s">
        <v>6654</v>
      </c>
      <c r="G464" s="322">
        <v>25500</v>
      </c>
      <c r="H464" s="322">
        <v>8500</v>
      </c>
      <c r="I464" s="320" t="s">
        <v>52</v>
      </c>
      <c r="J464" s="321" t="s">
        <v>6653</v>
      </c>
      <c r="K464" s="322">
        <v>25500</v>
      </c>
      <c r="L464" s="321" t="s">
        <v>6653</v>
      </c>
      <c r="M464" s="322">
        <v>25500</v>
      </c>
      <c r="N464" s="322" t="s">
        <v>5872</v>
      </c>
      <c r="O464" s="322"/>
      <c r="P464" s="319"/>
      <c r="Q464" s="326">
        <v>1</v>
      </c>
      <c r="R464" s="327" t="s">
        <v>6655</v>
      </c>
      <c r="S464" s="328"/>
      <c r="T464" s="329">
        <v>8500</v>
      </c>
      <c r="U464" s="330">
        <v>0</v>
      </c>
      <c r="V464" s="330">
        <f t="shared" ref="V464:V468" si="212">T464+U464</f>
        <v>8500</v>
      </c>
      <c r="W464" s="331" t="s">
        <v>36</v>
      </c>
      <c r="X464" s="332">
        <v>24470</v>
      </c>
      <c r="Y464" s="333">
        <v>24504</v>
      </c>
      <c r="Z464" s="333" t="s">
        <v>6656</v>
      </c>
      <c r="AA464" s="334" t="s">
        <v>6657</v>
      </c>
      <c r="AB464" s="335"/>
      <c r="AC464" s="5"/>
      <c r="AD464" s="5"/>
      <c r="AE464" s="5"/>
    </row>
    <row r="465" spans="1:31">
      <c r="A465" s="454"/>
      <c r="B465" s="318"/>
      <c r="C465" s="319">
        <v>7</v>
      </c>
      <c r="D465" s="320" t="s">
        <v>49</v>
      </c>
      <c r="E465" s="321" t="s">
        <v>6664</v>
      </c>
      <c r="F465" s="320" t="s">
        <v>6654</v>
      </c>
      <c r="G465" s="322">
        <v>25500</v>
      </c>
      <c r="H465" s="322">
        <v>8500</v>
      </c>
      <c r="I465" s="320" t="s">
        <v>52</v>
      </c>
      <c r="J465" s="321" t="s">
        <v>6664</v>
      </c>
      <c r="K465" s="322">
        <v>25500</v>
      </c>
      <c r="L465" s="321" t="s">
        <v>6664</v>
      </c>
      <c r="M465" s="322">
        <v>25500</v>
      </c>
      <c r="N465" s="322" t="s">
        <v>5872</v>
      </c>
      <c r="O465" s="322"/>
      <c r="P465" s="319"/>
      <c r="Q465" s="326">
        <v>1</v>
      </c>
      <c r="R465" s="327" t="s">
        <v>6655</v>
      </c>
      <c r="S465" s="328"/>
      <c r="T465" s="329">
        <v>7651</v>
      </c>
      <c r="U465" s="330">
        <v>0</v>
      </c>
      <c r="V465" s="330">
        <f t="shared" ref="V465" si="213">T465+U465</f>
        <v>7651</v>
      </c>
      <c r="W465" s="331" t="s">
        <v>36</v>
      </c>
      <c r="X465" s="332">
        <v>24470</v>
      </c>
      <c r="Y465" s="333">
        <v>24504</v>
      </c>
      <c r="Z465" s="333" t="s">
        <v>6665</v>
      </c>
      <c r="AA465" s="334" t="s">
        <v>6657</v>
      </c>
      <c r="AB465" s="335" t="s">
        <v>6666</v>
      </c>
      <c r="AC465" s="5"/>
      <c r="AD465" s="5"/>
      <c r="AE465" s="5"/>
    </row>
    <row r="466" spans="1:31">
      <c r="A466" s="454"/>
      <c r="B466" s="318"/>
      <c r="C466" s="319">
        <v>7</v>
      </c>
      <c r="D466" s="320" t="s">
        <v>49</v>
      </c>
      <c r="E466" s="321" t="s">
        <v>6658</v>
      </c>
      <c r="F466" s="320" t="s">
        <v>6659</v>
      </c>
      <c r="G466" s="322">
        <v>25500</v>
      </c>
      <c r="H466" s="322">
        <v>8500</v>
      </c>
      <c r="I466" s="320" t="s">
        <v>52</v>
      </c>
      <c r="J466" s="321" t="s">
        <v>6658</v>
      </c>
      <c r="K466" s="322">
        <v>25500</v>
      </c>
      <c r="L466" s="321" t="s">
        <v>6653</v>
      </c>
      <c r="M466" s="322">
        <v>25500</v>
      </c>
      <c r="N466" s="322" t="s">
        <v>5872</v>
      </c>
      <c r="O466" s="322"/>
      <c r="P466" s="319"/>
      <c r="Q466" s="326">
        <v>1</v>
      </c>
      <c r="R466" s="327" t="s">
        <v>6655</v>
      </c>
      <c r="S466" s="328"/>
      <c r="T466" s="329">
        <v>8500</v>
      </c>
      <c r="U466" s="330">
        <v>0</v>
      </c>
      <c r="V466" s="330">
        <f t="shared" ref="V466" si="214">T466+U466</f>
        <v>8500</v>
      </c>
      <c r="W466" s="331" t="s">
        <v>36</v>
      </c>
      <c r="X466" s="332">
        <v>24470</v>
      </c>
      <c r="Y466" s="333">
        <v>24504</v>
      </c>
      <c r="Z466" s="333" t="s">
        <v>6660</v>
      </c>
      <c r="AA466" s="334" t="s">
        <v>6661</v>
      </c>
      <c r="AB466" s="335"/>
      <c r="AC466" s="5"/>
      <c r="AD466" s="5"/>
      <c r="AE466" s="5"/>
    </row>
    <row r="467" spans="1:31">
      <c r="A467" s="454"/>
      <c r="B467" s="318"/>
      <c r="C467" s="319">
        <v>7</v>
      </c>
      <c r="D467" s="320" t="s">
        <v>49</v>
      </c>
      <c r="E467" s="321" t="s">
        <v>6662</v>
      </c>
      <c r="F467" s="320" t="s">
        <v>6659</v>
      </c>
      <c r="G467" s="322">
        <v>25500</v>
      </c>
      <c r="H467" s="322">
        <v>8500</v>
      </c>
      <c r="I467" s="320" t="s">
        <v>52</v>
      </c>
      <c r="J467" s="321" t="s">
        <v>6658</v>
      </c>
      <c r="K467" s="322">
        <v>25500</v>
      </c>
      <c r="L467" s="321" t="s">
        <v>6653</v>
      </c>
      <c r="M467" s="322">
        <v>25500</v>
      </c>
      <c r="N467" s="322" t="s">
        <v>5872</v>
      </c>
      <c r="O467" s="322"/>
      <c r="P467" s="319"/>
      <c r="Q467" s="326">
        <v>1</v>
      </c>
      <c r="R467" s="327" t="s">
        <v>6655</v>
      </c>
      <c r="S467" s="328"/>
      <c r="T467" s="329">
        <v>8500</v>
      </c>
      <c r="U467" s="330">
        <v>0</v>
      </c>
      <c r="V467" s="330">
        <f t="shared" ref="V467" si="215">T467+U467</f>
        <v>8500</v>
      </c>
      <c r="W467" s="331" t="s">
        <v>36</v>
      </c>
      <c r="X467" s="332">
        <v>24470</v>
      </c>
      <c r="Y467" s="333">
        <v>24504</v>
      </c>
      <c r="Z467" s="333" t="s">
        <v>6663</v>
      </c>
      <c r="AA467" s="334" t="s">
        <v>6661</v>
      </c>
      <c r="AB467" s="335"/>
      <c r="AC467" s="5"/>
      <c r="AD467" s="5"/>
      <c r="AE467" s="5"/>
    </row>
    <row r="468" spans="1:31">
      <c r="A468" s="454"/>
      <c r="B468" s="318"/>
      <c r="C468" s="319"/>
      <c r="D468" s="320"/>
      <c r="E468" s="321"/>
      <c r="F468" s="320"/>
      <c r="G468" s="322"/>
      <c r="H468" s="322"/>
      <c r="I468" s="320"/>
      <c r="J468" s="323"/>
      <c r="K468" s="18"/>
      <c r="L468" s="323"/>
      <c r="M468" s="357"/>
      <c r="N468" s="322"/>
      <c r="O468" s="322"/>
      <c r="P468" s="319"/>
      <c r="Q468" s="326"/>
      <c r="R468" s="327"/>
      <c r="S468" s="328"/>
      <c r="T468" s="329"/>
      <c r="U468" s="330">
        <f t="shared" ref="U468" si="216">T468*7/100</f>
        <v>0</v>
      </c>
      <c r="V468" s="330">
        <f t="shared" si="212"/>
        <v>0</v>
      </c>
      <c r="W468" s="331"/>
      <c r="X468" s="332"/>
      <c r="Y468" s="333"/>
      <c r="Z468" s="333"/>
      <c r="AA468" s="334"/>
      <c r="AB468" s="335"/>
      <c r="AC468" s="5"/>
      <c r="AD468" s="5"/>
      <c r="AE468" s="5"/>
    </row>
    <row r="469" spans="1:31">
      <c r="A469" s="453"/>
      <c r="B469" s="101"/>
      <c r="C469" s="67"/>
      <c r="D469" s="14"/>
      <c r="E469" s="15"/>
      <c r="F469" s="14"/>
      <c r="G469" s="16"/>
      <c r="H469" s="16"/>
      <c r="I469" s="14"/>
      <c r="J469" s="18"/>
      <c r="K469" s="18"/>
      <c r="L469" s="21"/>
      <c r="M469" s="16"/>
      <c r="N469" s="16"/>
      <c r="O469" s="16"/>
      <c r="P469" s="67"/>
      <c r="Q469" s="106"/>
      <c r="R469" s="107"/>
      <c r="S469" s="20"/>
      <c r="T469" s="66"/>
      <c r="U469" s="66"/>
      <c r="V469" s="66"/>
      <c r="W469" s="50"/>
      <c r="X469" s="51"/>
      <c r="Y469" s="113"/>
      <c r="Z469" s="113"/>
      <c r="AA469" s="114"/>
      <c r="AB469" s="3"/>
      <c r="AC469" s="5"/>
      <c r="AD469" s="5"/>
      <c r="AE469" s="5"/>
    </row>
    <row r="470" spans="1:31">
      <c r="A470" s="453"/>
      <c r="B470" s="101"/>
      <c r="C470" s="67"/>
      <c r="D470" s="14"/>
      <c r="E470" s="15"/>
      <c r="F470" s="120" t="s">
        <v>6390</v>
      </c>
      <c r="G470" s="16"/>
      <c r="H470" s="16"/>
      <c r="I470" s="14"/>
      <c r="J470" s="18"/>
      <c r="K470" s="18"/>
      <c r="L470" s="21"/>
      <c r="M470" s="16"/>
      <c r="N470" s="16"/>
      <c r="O470" s="16"/>
      <c r="P470" s="67"/>
      <c r="Q470" s="106"/>
      <c r="R470" s="107"/>
      <c r="S470" s="20"/>
      <c r="T470" s="66"/>
      <c r="U470" s="66"/>
      <c r="V470" s="66"/>
      <c r="W470" s="50"/>
      <c r="X470" s="51"/>
      <c r="Y470" s="113"/>
      <c r="Z470" s="113"/>
      <c r="AA470" s="114"/>
      <c r="AB470" s="3"/>
      <c r="AC470" s="5"/>
      <c r="AD470" s="5"/>
      <c r="AE470" s="5"/>
    </row>
    <row r="471" spans="1:31" ht="48">
      <c r="A471" s="453"/>
      <c r="B471" s="101"/>
      <c r="C471" s="67">
        <v>5</v>
      </c>
      <c r="D471" s="14" t="s">
        <v>60</v>
      </c>
      <c r="E471" s="15" t="s">
        <v>197</v>
      </c>
      <c r="F471" s="14" t="s">
        <v>6262</v>
      </c>
      <c r="G471" s="16">
        <v>9095</v>
      </c>
      <c r="H471" s="16">
        <v>85</v>
      </c>
      <c r="I471" s="14" t="s">
        <v>52</v>
      </c>
      <c r="J471" s="18" t="s">
        <v>197</v>
      </c>
      <c r="K471" s="19">
        <v>9095</v>
      </c>
      <c r="L471" s="18" t="s">
        <v>197</v>
      </c>
      <c r="M471" s="19">
        <v>9095</v>
      </c>
      <c r="N471" s="16" t="s">
        <v>5872</v>
      </c>
      <c r="O471" s="16"/>
      <c r="P471" s="67"/>
      <c r="Q471" s="106">
        <v>100</v>
      </c>
      <c r="R471" s="107" t="s">
        <v>1241</v>
      </c>
      <c r="S471" s="20">
        <v>85</v>
      </c>
      <c r="T471" s="66">
        <v>8500</v>
      </c>
      <c r="U471" s="108">
        <f>T471*7/100</f>
        <v>595</v>
      </c>
      <c r="V471" s="108">
        <f>T471+U471</f>
        <v>9095</v>
      </c>
      <c r="W471" s="50" t="s">
        <v>6391</v>
      </c>
      <c r="X471" s="86">
        <v>24386</v>
      </c>
      <c r="Y471" s="113">
        <v>24389</v>
      </c>
      <c r="Z471" s="113" t="s">
        <v>6392</v>
      </c>
      <c r="AA471" s="114" t="s">
        <v>5709</v>
      </c>
      <c r="AB471" s="3"/>
      <c r="AC471" s="5"/>
      <c r="AD471" s="5"/>
      <c r="AE471" s="5"/>
    </row>
    <row r="472" spans="1:31">
      <c r="A472" s="453"/>
      <c r="B472" s="101"/>
      <c r="C472" s="67">
        <v>7</v>
      </c>
      <c r="D472" s="14" t="s">
        <v>112</v>
      </c>
      <c r="E472" s="15" t="s">
        <v>347</v>
      </c>
      <c r="F472" s="14" t="s">
        <v>6393</v>
      </c>
      <c r="G472" s="16">
        <v>1926</v>
      </c>
      <c r="H472" s="16"/>
      <c r="I472" s="14" t="s">
        <v>275</v>
      </c>
      <c r="J472" s="15" t="s">
        <v>347</v>
      </c>
      <c r="K472" s="19">
        <v>1926</v>
      </c>
      <c r="L472" s="15" t="s">
        <v>347</v>
      </c>
      <c r="M472" s="19">
        <v>1926</v>
      </c>
      <c r="N472" s="16" t="s">
        <v>5872</v>
      </c>
      <c r="O472" s="16"/>
      <c r="P472" s="67"/>
      <c r="Q472" s="106"/>
      <c r="R472" s="107"/>
      <c r="S472" s="20"/>
      <c r="T472" s="66"/>
      <c r="U472" s="108">
        <f>T472*7/100</f>
        <v>0</v>
      </c>
      <c r="V472" s="108">
        <f>T472+U472</f>
        <v>0</v>
      </c>
      <c r="W472" s="50"/>
      <c r="X472" s="51"/>
      <c r="Y472" s="113"/>
      <c r="Z472" s="113"/>
      <c r="AA472" s="114"/>
      <c r="AB472" s="3"/>
      <c r="AC472" s="5"/>
      <c r="AD472" s="5"/>
      <c r="AE472" s="5"/>
    </row>
    <row r="473" spans="1:31">
      <c r="A473" s="453"/>
      <c r="B473" s="101"/>
      <c r="C473" s="67">
        <v>7</v>
      </c>
      <c r="D473" s="14" t="s">
        <v>147</v>
      </c>
      <c r="E473" s="15"/>
      <c r="F473" s="14" t="s">
        <v>6175</v>
      </c>
      <c r="G473" s="16">
        <v>39001.5</v>
      </c>
      <c r="H473" s="16"/>
      <c r="I473" s="14" t="s">
        <v>52</v>
      </c>
      <c r="J473" s="18"/>
      <c r="K473" s="63"/>
      <c r="L473" s="30"/>
      <c r="M473" s="63"/>
      <c r="N473" s="16"/>
      <c r="O473" s="16"/>
      <c r="P473" s="67"/>
      <c r="Q473" s="106">
        <v>13</v>
      </c>
      <c r="R473" s="107" t="s">
        <v>101</v>
      </c>
      <c r="S473" s="20"/>
      <c r="T473" s="66"/>
      <c r="U473" s="108">
        <f t="shared" ref="U473:U476" si="217">T473*7/100</f>
        <v>0</v>
      </c>
      <c r="V473" s="108">
        <f t="shared" ref="V473:V475" si="218">T473+U473</f>
        <v>0</v>
      </c>
      <c r="W473" s="50"/>
      <c r="X473" s="51"/>
      <c r="Y473" s="113"/>
      <c r="Z473" s="113"/>
      <c r="AA473" s="114"/>
      <c r="AB473" s="3"/>
      <c r="AC473" s="5"/>
      <c r="AD473" s="5"/>
      <c r="AE473" s="5"/>
    </row>
    <row r="474" spans="1:31">
      <c r="A474" s="453"/>
      <c r="B474" s="101"/>
      <c r="C474" s="67">
        <v>7</v>
      </c>
      <c r="D474" s="14" t="s">
        <v>147</v>
      </c>
      <c r="E474" s="15"/>
      <c r="F474" s="14" t="s">
        <v>6179</v>
      </c>
      <c r="G474" s="16">
        <v>36433.5</v>
      </c>
      <c r="H474" s="16"/>
      <c r="I474" s="14"/>
      <c r="J474" s="18"/>
      <c r="K474" s="63"/>
      <c r="L474" s="30"/>
      <c r="M474" s="63"/>
      <c r="N474" s="16"/>
      <c r="O474" s="16"/>
      <c r="P474" s="67"/>
      <c r="Q474" s="106">
        <v>9</v>
      </c>
      <c r="R474" s="107" t="s">
        <v>101</v>
      </c>
      <c r="S474" s="20"/>
      <c r="T474" s="66"/>
      <c r="U474" s="108">
        <f t="shared" si="217"/>
        <v>0</v>
      </c>
      <c r="V474" s="108">
        <f t="shared" si="218"/>
        <v>0</v>
      </c>
      <c r="W474" s="50"/>
      <c r="X474" s="51"/>
      <c r="Y474" s="113"/>
      <c r="Z474" s="113"/>
      <c r="AA474" s="114"/>
      <c r="AB474" s="3"/>
      <c r="AC474" s="5"/>
      <c r="AD474" s="5"/>
      <c r="AE474" s="5"/>
    </row>
    <row r="475" spans="1:31">
      <c r="A475" s="453"/>
      <c r="B475" s="101"/>
      <c r="C475" s="67">
        <v>3</v>
      </c>
      <c r="D475" s="14" t="s">
        <v>60</v>
      </c>
      <c r="E475" s="15" t="s">
        <v>5876</v>
      </c>
      <c r="F475" s="14" t="s">
        <v>5877</v>
      </c>
      <c r="G475" s="16">
        <v>98975</v>
      </c>
      <c r="H475" s="16">
        <v>185</v>
      </c>
      <c r="I475" s="14" t="s">
        <v>52</v>
      </c>
      <c r="J475" s="15" t="s">
        <v>5876</v>
      </c>
      <c r="K475" s="63">
        <v>98975</v>
      </c>
      <c r="L475" s="15" t="s">
        <v>5876</v>
      </c>
      <c r="M475" s="63">
        <v>98975</v>
      </c>
      <c r="N475" s="16" t="s">
        <v>5872</v>
      </c>
      <c r="O475" s="16"/>
      <c r="P475" s="67"/>
      <c r="Q475" s="106">
        <v>500</v>
      </c>
      <c r="R475" s="107" t="s">
        <v>58</v>
      </c>
      <c r="S475" s="20">
        <v>185</v>
      </c>
      <c r="T475" s="66">
        <v>92500</v>
      </c>
      <c r="U475" s="108">
        <f t="shared" si="217"/>
        <v>6475</v>
      </c>
      <c r="V475" s="108">
        <f t="shared" si="218"/>
        <v>98975</v>
      </c>
      <c r="W475" s="50" t="s">
        <v>6394</v>
      </c>
      <c r="X475" s="51">
        <v>24460</v>
      </c>
      <c r="Y475" s="113">
        <v>24463</v>
      </c>
      <c r="Z475" s="113" t="s">
        <v>6395</v>
      </c>
      <c r="AA475" s="114" t="s">
        <v>6396</v>
      </c>
      <c r="AB475" s="3"/>
      <c r="AC475" s="5"/>
      <c r="AD475" s="5"/>
      <c r="AE475" s="5"/>
    </row>
    <row r="476" spans="1:31">
      <c r="A476" s="453"/>
      <c r="B476" s="101"/>
      <c r="C476" s="67">
        <v>7</v>
      </c>
      <c r="D476" s="14"/>
      <c r="E476" s="15"/>
      <c r="F476" s="14"/>
      <c r="G476" s="16"/>
      <c r="H476" s="16"/>
      <c r="I476" s="14"/>
      <c r="J476" s="15"/>
      <c r="K476" s="19"/>
      <c r="L476" s="15"/>
      <c r="M476" s="19"/>
      <c r="N476" s="16"/>
      <c r="O476" s="16"/>
      <c r="P476" s="67"/>
      <c r="Q476" s="106">
        <v>1</v>
      </c>
      <c r="R476" s="107" t="s">
        <v>101</v>
      </c>
      <c r="S476" s="20"/>
      <c r="T476" s="66">
        <v>1800</v>
      </c>
      <c r="U476" s="108">
        <f t="shared" si="217"/>
        <v>126</v>
      </c>
      <c r="V476" s="108">
        <f t="shared" ref="V476:V481" si="219">T476+U476</f>
        <v>1926</v>
      </c>
      <c r="W476" s="50" t="s">
        <v>275</v>
      </c>
      <c r="X476" s="51">
        <v>24397</v>
      </c>
      <c r="Y476" s="113">
        <v>24397</v>
      </c>
      <c r="Z476" s="113" t="s">
        <v>275</v>
      </c>
      <c r="AA476" s="114"/>
      <c r="AB476" s="3"/>
      <c r="AC476" s="5"/>
      <c r="AD476" s="5"/>
      <c r="AE476" s="5"/>
    </row>
    <row r="477" spans="1:31">
      <c r="A477" s="453"/>
      <c r="B477" s="101"/>
      <c r="C477" s="67">
        <v>7</v>
      </c>
      <c r="D477" s="14" t="s">
        <v>147</v>
      </c>
      <c r="E477" s="15" t="s">
        <v>6293</v>
      </c>
      <c r="F477" s="14" t="s">
        <v>6650</v>
      </c>
      <c r="G477" s="16">
        <v>713050</v>
      </c>
      <c r="H477" s="16"/>
      <c r="I477" s="14" t="s">
        <v>94</v>
      </c>
      <c r="J477" s="15" t="s">
        <v>6293</v>
      </c>
      <c r="K477" s="19">
        <v>713050</v>
      </c>
      <c r="L477" s="15" t="s">
        <v>6293</v>
      </c>
      <c r="M477" s="19">
        <v>713050</v>
      </c>
      <c r="N477" s="16" t="s">
        <v>5872</v>
      </c>
      <c r="O477" s="16"/>
      <c r="P477" s="67"/>
      <c r="Q477" s="106">
        <v>1</v>
      </c>
      <c r="R477" s="107" t="s">
        <v>101</v>
      </c>
      <c r="S477" s="20"/>
      <c r="T477" s="66">
        <v>713050</v>
      </c>
      <c r="U477" s="108">
        <v>0</v>
      </c>
      <c r="V477" s="108">
        <f t="shared" ref="V477" si="220">T477+U477</f>
        <v>713050</v>
      </c>
      <c r="W477" s="50" t="s">
        <v>36</v>
      </c>
      <c r="X477" s="51">
        <v>24420</v>
      </c>
      <c r="Y477" s="113">
        <v>24434</v>
      </c>
      <c r="Z477" s="113" t="s">
        <v>6651</v>
      </c>
      <c r="AA477" s="114" t="s">
        <v>6652</v>
      </c>
      <c r="AB477" s="3"/>
      <c r="AC477" s="5"/>
      <c r="AD477" s="5"/>
      <c r="AE477" s="5"/>
    </row>
    <row r="478" spans="1:31">
      <c r="A478" s="453"/>
      <c r="B478" s="101"/>
      <c r="C478" s="67"/>
      <c r="D478" s="14"/>
      <c r="E478" s="15"/>
      <c r="F478" s="121" t="s">
        <v>2966</v>
      </c>
      <c r="G478" s="16"/>
      <c r="H478" s="16"/>
      <c r="I478" s="14"/>
      <c r="J478" s="15"/>
      <c r="K478" s="19"/>
      <c r="L478" s="15"/>
      <c r="M478" s="19"/>
      <c r="N478" s="16"/>
      <c r="O478" s="16"/>
      <c r="P478" s="67"/>
      <c r="Q478" s="106"/>
      <c r="R478" s="107"/>
      <c r="S478" s="20"/>
      <c r="T478" s="66"/>
      <c r="U478" s="66"/>
      <c r="V478" s="108">
        <f t="shared" si="219"/>
        <v>0</v>
      </c>
      <c r="W478" s="50"/>
      <c r="X478" s="51"/>
      <c r="Y478" s="113"/>
      <c r="Z478" s="113"/>
      <c r="AA478" s="114"/>
      <c r="AB478" s="3"/>
      <c r="AC478" s="5"/>
      <c r="AD478" s="5"/>
      <c r="AE478" s="5"/>
    </row>
    <row r="479" spans="1:31" ht="30" customHeight="1">
      <c r="A479" s="453"/>
      <c r="B479" s="101"/>
      <c r="C479" s="67">
        <v>7</v>
      </c>
      <c r="D479" s="14" t="s">
        <v>758</v>
      </c>
      <c r="E479" s="15" t="s">
        <v>6397</v>
      </c>
      <c r="F479" s="14" t="s">
        <v>6398</v>
      </c>
      <c r="G479" s="16">
        <v>500000</v>
      </c>
      <c r="H479" s="16"/>
      <c r="I479" s="14" t="s">
        <v>52</v>
      </c>
      <c r="J479" s="15" t="s">
        <v>6397</v>
      </c>
      <c r="K479" s="19">
        <v>6356.74</v>
      </c>
      <c r="L479" s="15" t="s">
        <v>6397</v>
      </c>
      <c r="M479" s="19">
        <v>6356.74</v>
      </c>
      <c r="N479" s="16" t="s">
        <v>5872</v>
      </c>
      <c r="O479" s="16"/>
      <c r="P479" s="67"/>
      <c r="Q479" s="106">
        <v>11</v>
      </c>
      <c r="R479" s="107" t="s">
        <v>276</v>
      </c>
      <c r="S479" s="20"/>
      <c r="T479" s="66">
        <v>6356.74</v>
      </c>
      <c r="U479" s="66">
        <v>0</v>
      </c>
      <c r="V479" s="108">
        <f t="shared" si="219"/>
        <v>6356.74</v>
      </c>
      <c r="W479" s="50" t="s">
        <v>36</v>
      </c>
      <c r="X479" s="51">
        <v>24357</v>
      </c>
      <c r="Y479" s="113">
        <v>24411</v>
      </c>
      <c r="Z479" s="113" t="s">
        <v>3376</v>
      </c>
      <c r="AA479" s="114" t="s">
        <v>6399</v>
      </c>
      <c r="AB479" s="3"/>
      <c r="AC479" s="5"/>
      <c r="AD479" s="5"/>
      <c r="AE479" s="5"/>
    </row>
    <row r="480" spans="1:31" ht="30" customHeight="1">
      <c r="A480" s="453"/>
      <c r="B480" s="101"/>
      <c r="C480" s="67">
        <v>7</v>
      </c>
      <c r="D480" s="14" t="s">
        <v>758</v>
      </c>
      <c r="E480" s="15" t="s">
        <v>759</v>
      </c>
      <c r="F480" s="14" t="s">
        <v>6400</v>
      </c>
      <c r="G480" s="16">
        <v>500000</v>
      </c>
      <c r="H480" s="16"/>
      <c r="I480" s="14" t="s">
        <v>52</v>
      </c>
      <c r="J480" s="18"/>
      <c r="K480" s="16"/>
      <c r="L480" s="63"/>
      <c r="M480" s="16"/>
      <c r="N480" s="16"/>
      <c r="O480" s="16"/>
      <c r="P480" s="67"/>
      <c r="Q480" s="106">
        <v>30583</v>
      </c>
      <c r="R480" s="107" t="s">
        <v>58</v>
      </c>
      <c r="S480" s="20">
        <v>0.23</v>
      </c>
      <c r="T480" s="66">
        <v>7034.09</v>
      </c>
      <c r="U480" s="66">
        <v>0</v>
      </c>
      <c r="V480" s="66">
        <f t="shared" si="219"/>
        <v>7034.09</v>
      </c>
      <c r="W480" s="50" t="s">
        <v>36</v>
      </c>
      <c r="X480" s="51">
        <v>24357</v>
      </c>
      <c r="Y480" s="113">
        <v>24441</v>
      </c>
      <c r="Z480" s="113" t="s">
        <v>6401</v>
      </c>
      <c r="AA480" s="114" t="s">
        <v>6399</v>
      </c>
      <c r="AB480" s="3"/>
      <c r="AC480" s="5"/>
      <c r="AD480" s="5"/>
      <c r="AE480" s="5"/>
    </row>
    <row r="481" spans="1:31">
      <c r="A481" s="453"/>
      <c r="B481" s="101"/>
      <c r="C481" s="67">
        <v>7</v>
      </c>
      <c r="D481" s="14" t="s">
        <v>758</v>
      </c>
      <c r="E481" s="15" t="s">
        <v>759</v>
      </c>
      <c r="F481" s="14" t="s">
        <v>6402</v>
      </c>
      <c r="G481" s="16">
        <v>500000</v>
      </c>
      <c r="H481" s="16"/>
      <c r="I481" s="14" t="s">
        <v>52</v>
      </c>
      <c r="J481" s="18"/>
      <c r="K481" s="16"/>
      <c r="L481" s="63"/>
      <c r="M481" s="16"/>
      <c r="N481" s="16"/>
      <c r="O481" s="16"/>
      <c r="P481" s="67"/>
      <c r="Q481" s="106">
        <v>20477</v>
      </c>
      <c r="R481" s="107" t="s">
        <v>58</v>
      </c>
      <c r="S481" s="20">
        <v>0.23</v>
      </c>
      <c r="T481" s="66">
        <v>4709.71</v>
      </c>
      <c r="U481" s="66">
        <v>0</v>
      </c>
      <c r="V481" s="66">
        <f t="shared" si="219"/>
        <v>4709.71</v>
      </c>
      <c r="W481" s="50" t="s">
        <v>36</v>
      </c>
      <c r="X481" s="51">
        <v>24357</v>
      </c>
      <c r="Y481" s="113">
        <v>24468</v>
      </c>
      <c r="Z481" s="113" t="s">
        <v>6401</v>
      </c>
      <c r="AA481" s="114" t="s">
        <v>6399</v>
      </c>
      <c r="AB481" s="3"/>
      <c r="AC481" s="5"/>
      <c r="AD481" s="5"/>
      <c r="AE481" s="5"/>
    </row>
    <row r="482" spans="1:31">
      <c r="A482" s="453"/>
      <c r="B482" s="101"/>
      <c r="C482" s="67">
        <v>7</v>
      </c>
      <c r="D482" s="14" t="s">
        <v>31</v>
      </c>
      <c r="E482" s="15" t="s">
        <v>6403</v>
      </c>
      <c r="F482" s="14" t="s">
        <v>6404</v>
      </c>
      <c r="G482" s="16">
        <v>498400</v>
      </c>
      <c r="H482" s="16">
        <v>62300</v>
      </c>
      <c r="I482" s="14" t="s">
        <v>52</v>
      </c>
      <c r="J482" s="15" t="s">
        <v>6403</v>
      </c>
      <c r="K482" s="19">
        <v>62300</v>
      </c>
      <c r="L482" s="15" t="s">
        <v>6403</v>
      </c>
      <c r="M482" s="19">
        <v>62300</v>
      </c>
      <c r="N482" s="16" t="s">
        <v>5872</v>
      </c>
      <c r="O482" s="16"/>
      <c r="P482" s="67"/>
      <c r="Q482" s="106">
        <v>1</v>
      </c>
      <c r="R482" s="107" t="s">
        <v>35</v>
      </c>
      <c r="S482" s="20"/>
      <c r="T482" s="66">
        <v>62300</v>
      </c>
      <c r="U482" s="66">
        <v>0</v>
      </c>
      <c r="V482" s="108">
        <f t="shared" ref="V482:V489" si="221">T482+U482</f>
        <v>62300</v>
      </c>
      <c r="W482" s="50" t="s">
        <v>36</v>
      </c>
      <c r="X482" s="51">
        <v>24379</v>
      </c>
      <c r="Y482" s="113">
        <v>24412</v>
      </c>
      <c r="Z482" s="113" t="s">
        <v>6405</v>
      </c>
      <c r="AA482" s="114" t="s">
        <v>6406</v>
      </c>
      <c r="AB482" s="3" t="s">
        <v>6407</v>
      </c>
      <c r="AC482" s="5"/>
      <c r="AD482" s="5"/>
      <c r="AE482" s="5"/>
    </row>
    <row r="483" spans="1:31">
      <c r="A483" s="453"/>
      <c r="B483" s="101"/>
      <c r="C483" s="67">
        <v>7</v>
      </c>
      <c r="D483" s="14" t="s">
        <v>31</v>
      </c>
      <c r="E483" s="15" t="s">
        <v>6403</v>
      </c>
      <c r="F483" s="14" t="s">
        <v>6408</v>
      </c>
      <c r="G483" s="16">
        <v>498400</v>
      </c>
      <c r="H483" s="16">
        <v>62300</v>
      </c>
      <c r="I483" s="14" t="s">
        <v>52</v>
      </c>
      <c r="J483" s="15" t="s">
        <v>6403</v>
      </c>
      <c r="K483" s="19">
        <v>62300</v>
      </c>
      <c r="L483" s="15" t="s">
        <v>6403</v>
      </c>
      <c r="M483" s="19">
        <v>62300</v>
      </c>
      <c r="N483" s="16" t="s">
        <v>5872</v>
      </c>
      <c r="O483" s="16"/>
      <c r="P483" s="67"/>
      <c r="Q483" s="106">
        <v>1</v>
      </c>
      <c r="R483" s="107" t="s">
        <v>35</v>
      </c>
      <c r="S483" s="20"/>
      <c r="T483" s="66">
        <v>51915</v>
      </c>
      <c r="U483" s="66">
        <v>0</v>
      </c>
      <c r="V483" s="108">
        <f t="shared" si="221"/>
        <v>51915</v>
      </c>
      <c r="W483" s="50" t="s">
        <v>36</v>
      </c>
      <c r="X483" s="51">
        <v>24379</v>
      </c>
      <c r="Y483" s="113">
        <v>24442</v>
      </c>
      <c r="Z483" s="113" t="s">
        <v>6405</v>
      </c>
      <c r="AA483" s="114" t="s">
        <v>6406</v>
      </c>
      <c r="AB483" s="3" t="s">
        <v>6409</v>
      </c>
      <c r="AC483" s="5"/>
      <c r="AD483" s="5"/>
      <c r="AE483" s="5"/>
    </row>
    <row r="484" spans="1:31">
      <c r="A484" s="453"/>
      <c r="B484" s="101"/>
      <c r="C484" s="67">
        <v>7</v>
      </c>
      <c r="D484" s="14" t="s">
        <v>49</v>
      </c>
      <c r="E484" s="15" t="s">
        <v>748</v>
      </c>
      <c r="F484" s="14" t="s">
        <v>6410</v>
      </c>
      <c r="G484" s="16">
        <v>70620</v>
      </c>
      <c r="H484" s="16"/>
      <c r="I484" s="14" t="s">
        <v>52</v>
      </c>
      <c r="J484" s="15" t="s">
        <v>748</v>
      </c>
      <c r="K484" s="19">
        <v>5885</v>
      </c>
      <c r="L484" s="15" t="s">
        <v>748</v>
      </c>
      <c r="M484" s="19">
        <v>5885</v>
      </c>
      <c r="N484" s="16" t="s">
        <v>5872</v>
      </c>
      <c r="O484" s="16"/>
      <c r="P484" s="67"/>
      <c r="Q484" s="106">
        <v>1</v>
      </c>
      <c r="R484" s="107" t="s">
        <v>2389</v>
      </c>
      <c r="S484" s="20"/>
      <c r="T484" s="66">
        <v>5885</v>
      </c>
      <c r="U484" s="66">
        <v>0</v>
      </c>
      <c r="V484" s="108">
        <f t="shared" si="221"/>
        <v>5885</v>
      </c>
      <c r="W484" s="50" t="s">
        <v>36</v>
      </c>
      <c r="X484" s="51">
        <v>24369</v>
      </c>
      <c r="Y484" s="113">
        <v>24412</v>
      </c>
      <c r="Z484" s="113" t="s">
        <v>6411</v>
      </c>
      <c r="AA484" s="114" t="s">
        <v>2191</v>
      </c>
      <c r="AB484" s="3"/>
      <c r="AC484" s="5"/>
      <c r="AD484" s="5"/>
      <c r="AE484" s="5"/>
    </row>
    <row r="485" spans="1:31">
      <c r="A485" s="453"/>
      <c r="B485" s="101"/>
      <c r="C485" s="67">
        <v>7</v>
      </c>
      <c r="D485" s="14" t="s">
        <v>49</v>
      </c>
      <c r="E485" s="15" t="s">
        <v>748</v>
      </c>
      <c r="F485" s="14" t="s">
        <v>6412</v>
      </c>
      <c r="G485" s="16"/>
      <c r="H485" s="16"/>
      <c r="I485" s="14"/>
      <c r="J485" s="15"/>
      <c r="K485" s="19"/>
      <c r="L485" s="15"/>
      <c r="M485" s="19"/>
      <c r="N485" s="16"/>
      <c r="O485" s="16"/>
      <c r="P485" s="67"/>
      <c r="Q485" s="106">
        <v>1</v>
      </c>
      <c r="R485" s="107" t="s">
        <v>2389</v>
      </c>
      <c r="S485" s="20"/>
      <c r="T485" s="66">
        <v>5885</v>
      </c>
      <c r="U485" s="66">
        <v>0</v>
      </c>
      <c r="V485" s="108">
        <f t="shared" si="221"/>
        <v>5885</v>
      </c>
      <c r="W485" s="50" t="s">
        <v>36</v>
      </c>
      <c r="X485" s="51">
        <v>24369</v>
      </c>
      <c r="Y485" s="113">
        <v>24442</v>
      </c>
      <c r="Z485" s="113" t="s">
        <v>6411</v>
      </c>
      <c r="AA485" s="114" t="s">
        <v>2191</v>
      </c>
      <c r="AB485" s="3"/>
      <c r="AC485" s="5"/>
      <c r="AD485" s="5"/>
      <c r="AE485" s="5"/>
    </row>
    <row r="486" spans="1:31" ht="30" customHeight="1">
      <c r="A486" s="453"/>
      <c r="B486" s="101"/>
      <c r="C486" s="67">
        <v>7</v>
      </c>
      <c r="D486" s="14" t="s">
        <v>49</v>
      </c>
      <c r="E486" s="15" t="s">
        <v>748</v>
      </c>
      <c r="F486" s="14" t="s">
        <v>6413</v>
      </c>
      <c r="G486" s="16"/>
      <c r="H486" s="16"/>
      <c r="I486" s="14"/>
      <c r="J486" s="15"/>
      <c r="K486" s="19"/>
      <c r="L486" s="15"/>
      <c r="M486" s="19"/>
      <c r="N486" s="16"/>
      <c r="O486" s="16"/>
      <c r="P486" s="67"/>
      <c r="Q486" s="106">
        <v>1</v>
      </c>
      <c r="R486" s="107" t="s">
        <v>2389</v>
      </c>
      <c r="S486" s="20"/>
      <c r="T486" s="66">
        <v>5885</v>
      </c>
      <c r="U486" s="66">
        <v>0</v>
      </c>
      <c r="V486" s="108">
        <f t="shared" si="221"/>
        <v>5885</v>
      </c>
      <c r="W486" s="50" t="s">
        <v>36</v>
      </c>
      <c r="X486" s="51">
        <v>24369</v>
      </c>
      <c r="Y486" s="113">
        <v>24475</v>
      </c>
      <c r="Z486" s="113" t="s">
        <v>6411</v>
      </c>
      <c r="AA486" s="114" t="s">
        <v>2191</v>
      </c>
      <c r="AB486" s="3"/>
      <c r="AC486" s="5"/>
      <c r="AD486" s="5"/>
      <c r="AE486" s="5"/>
    </row>
    <row r="487" spans="1:31" ht="30" customHeight="1">
      <c r="A487" s="452"/>
      <c r="B487" s="101"/>
      <c r="C487" s="67">
        <v>7</v>
      </c>
      <c r="D487" s="14" t="s">
        <v>31</v>
      </c>
      <c r="E487" s="15" t="s">
        <v>506</v>
      </c>
      <c r="F487" s="14" t="s">
        <v>6414</v>
      </c>
      <c r="G487" s="16">
        <v>96300</v>
      </c>
      <c r="H487" s="16"/>
      <c r="I487" s="14" t="s">
        <v>52</v>
      </c>
      <c r="J487" s="15" t="s">
        <v>506</v>
      </c>
      <c r="K487" s="19">
        <v>96300</v>
      </c>
      <c r="L487" s="15" t="s">
        <v>506</v>
      </c>
      <c r="M487" s="19">
        <v>96300</v>
      </c>
      <c r="N487" s="16" t="s">
        <v>5872</v>
      </c>
      <c r="O487" s="16"/>
      <c r="P487" s="67"/>
      <c r="Q487" s="106">
        <v>1</v>
      </c>
      <c r="R487" s="107" t="s">
        <v>35</v>
      </c>
      <c r="S487" s="20"/>
      <c r="T487" s="66">
        <v>7500</v>
      </c>
      <c r="U487" s="66">
        <f t="shared" ref="U487:U489" si="222">T487*7/100</f>
        <v>525</v>
      </c>
      <c r="V487" s="66">
        <f t="shared" si="221"/>
        <v>8025</v>
      </c>
      <c r="W487" s="50" t="s">
        <v>36</v>
      </c>
      <c r="X487" s="51">
        <v>24369</v>
      </c>
      <c r="Y487" s="113">
        <v>24414</v>
      </c>
      <c r="Z487" s="113" t="s">
        <v>6415</v>
      </c>
      <c r="AA487" s="114" t="s">
        <v>6416</v>
      </c>
      <c r="AB487" s="3"/>
      <c r="AC487" s="5"/>
      <c r="AD487" s="5"/>
      <c r="AE487" s="5"/>
    </row>
    <row r="488" spans="1:31" ht="30" customHeight="1">
      <c r="A488" s="452"/>
      <c r="B488" s="101"/>
      <c r="C488" s="67">
        <v>7</v>
      </c>
      <c r="D488" s="14" t="s">
        <v>31</v>
      </c>
      <c r="E488" s="15" t="s">
        <v>506</v>
      </c>
      <c r="F488" s="14" t="s">
        <v>6417</v>
      </c>
      <c r="G488" s="16">
        <v>96300</v>
      </c>
      <c r="H488" s="16"/>
      <c r="I488" s="14" t="s">
        <v>52</v>
      </c>
      <c r="J488" s="15" t="s">
        <v>506</v>
      </c>
      <c r="K488" s="19">
        <v>96300</v>
      </c>
      <c r="L488" s="15" t="s">
        <v>506</v>
      </c>
      <c r="M488" s="19">
        <v>96300</v>
      </c>
      <c r="N488" s="16" t="s">
        <v>5872</v>
      </c>
      <c r="O488" s="16"/>
      <c r="P488" s="67"/>
      <c r="Q488" s="106">
        <v>1</v>
      </c>
      <c r="R488" s="107" t="s">
        <v>35</v>
      </c>
      <c r="S488" s="20"/>
      <c r="T488" s="66">
        <v>7500</v>
      </c>
      <c r="U488" s="66">
        <f t="shared" si="222"/>
        <v>525</v>
      </c>
      <c r="V488" s="66">
        <f t="shared" si="221"/>
        <v>8025</v>
      </c>
      <c r="W488" s="50" t="s">
        <v>36</v>
      </c>
      <c r="X488" s="51">
        <v>24369</v>
      </c>
      <c r="Y488" s="113">
        <v>24445</v>
      </c>
      <c r="Z488" s="113" t="s">
        <v>6415</v>
      </c>
      <c r="AA488" s="114" t="s">
        <v>6416</v>
      </c>
      <c r="AB488" s="3"/>
      <c r="AC488" s="5"/>
      <c r="AD488" s="5"/>
      <c r="AE488" s="5"/>
    </row>
    <row r="489" spans="1:31" ht="30" customHeight="1">
      <c r="A489" s="452"/>
      <c r="B489" s="101"/>
      <c r="C489" s="67">
        <v>7</v>
      </c>
      <c r="D489" s="14" t="s">
        <v>31</v>
      </c>
      <c r="E489" s="15" t="s">
        <v>506</v>
      </c>
      <c r="F489" s="14" t="s">
        <v>6418</v>
      </c>
      <c r="G489" s="16">
        <v>96300</v>
      </c>
      <c r="H489" s="16"/>
      <c r="I489" s="14" t="s">
        <v>52</v>
      </c>
      <c r="J489" s="15" t="s">
        <v>506</v>
      </c>
      <c r="K489" s="19">
        <v>96300</v>
      </c>
      <c r="L489" s="15" t="s">
        <v>506</v>
      </c>
      <c r="M489" s="19">
        <v>96300</v>
      </c>
      <c r="N489" s="16" t="s">
        <v>5872</v>
      </c>
      <c r="O489" s="16"/>
      <c r="P489" s="67"/>
      <c r="Q489" s="106">
        <v>1</v>
      </c>
      <c r="R489" s="107" t="s">
        <v>35</v>
      </c>
      <c r="S489" s="20"/>
      <c r="T489" s="66">
        <v>7500</v>
      </c>
      <c r="U489" s="66">
        <f t="shared" si="222"/>
        <v>525</v>
      </c>
      <c r="V489" s="66">
        <f t="shared" si="221"/>
        <v>8025</v>
      </c>
      <c r="W489" s="50" t="s">
        <v>36</v>
      </c>
      <c r="X489" s="51">
        <v>24369</v>
      </c>
      <c r="Y489" s="113">
        <v>24480</v>
      </c>
      <c r="Z489" s="113" t="s">
        <v>6415</v>
      </c>
      <c r="AA489" s="114" t="s">
        <v>6416</v>
      </c>
      <c r="AB489" s="3"/>
      <c r="AC489" s="5"/>
      <c r="AD489" s="5"/>
      <c r="AE489" s="5"/>
    </row>
    <row r="490" spans="1:31" ht="30" customHeight="1">
      <c r="A490" s="453"/>
      <c r="B490" s="101"/>
      <c r="C490" s="67">
        <v>7</v>
      </c>
      <c r="D490" s="14" t="s">
        <v>147</v>
      </c>
      <c r="E490" s="15" t="s">
        <v>1328</v>
      </c>
      <c r="F490" s="14" t="s">
        <v>6419</v>
      </c>
      <c r="G490" s="16">
        <v>497550</v>
      </c>
      <c r="H490" s="16"/>
      <c r="I490" s="14" t="s">
        <v>52</v>
      </c>
      <c r="J490" s="15" t="s">
        <v>1328</v>
      </c>
      <c r="K490" s="124">
        <v>497550</v>
      </c>
      <c r="L490" s="15" t="s">
        <v>1328</v>
      </c>
      <c r="M490" s="124">
        <v>497550</v>
      </c>
      <c r="N490" s="16" t="s">
        <v>5872</v>
      </c>
      <c r="O490" s="16"/>
      <c r="P490" s="67"/>
      <c r="Q490" s="106">
        <v>1</v>
      </c>
      <c r="R490" s="107" t="s">
        <v>1948</v>
      </c>
      <c r="S490" s="20"/>
      <c r="T490" s="66">
        <v>77500</v>
      </c>
      <c r="U490" s="66">
        <f t="shared" ref="U490:U492" si="223">T490*7/100</f>
        <v>5425</v>
      </c>
      <c r="V490" s="66">
        <f t="shared" ref="V490:V492" si="224">T490+U490</f>
        <v>82925</v>
      </c>
      <c r="W490" s="50" t="s">
        <v>36</v>
      </c>
      <c r="X490" s="51">
        <v>24377</v>
      </c>
      <c r="Y490" s="113">
        <v>24413</v>
      </c>
      <c r="Z490" s="113" t="s">
        <v>6420</v>
      </c>
      <c r="AA490" s="125" t="s">
        <v>5906</v>
      </c>
      <c r="AB490" s="3" t="s">
        <v>4151</v>
      </c>
      <c r="AC490" s="5"/>
      <c r="AD490" s="5"/>
      <c r="AE490" s="5"/>
    </row>
    <row r="491" spans="1:31" ht="30" customHeight="1">
      <c r="A491" s="453"/>
      <c r="B491" s="101"/>
      <c r="C491" s="67">
        <v>7</v>
      </c>
      <c r="D491" s="14" t="s">
        <v>147</v>
      </c>
      <c r="E491" s="15" t="s">
        <v>1328</v>
      </c>
      <c r="F491" s="14" t="s">
        <v>6421</v>
      </c>
      <c r="G491" s="16">
        <v>497550</v>
      </c>
      <c r="H491" s="16"/>
      <c r="I491" s="14" t="s">
        <v>52</v>
      </c>
      <c r="J491" s="15" t="s">
        <v>1328</v>
      </c>
      <c r="K491" s="124">
        <v>497550</v>
      </c>
      <c r="L491" s="15" t="s">
        <v>1328</v>
      </c>
      <c r="M491" s="124">
        <v>497550</v>
      </c>
      <c r="N491" s="16" t="s">
        <v>5872</v>
      </c>
      <c r="O491" s="16"/>
      <c r="P491" s="67"/>
      <c r="Q491" s="106">
        <v>1</v>
      </c>
      <c r="R491" s="107" t="s">
        <v>1948</v>
      </c>
      <c r="S491" s="20"/>
      <c r="T491" s="66">
        <v>77500</v>
      </c>
      <c r="U491" s="66">
        <f t="shared" si="223"/>
        <v>5425</v>
      </c>
      <c r="V491" s="66">
        <f t="shared" si="224"/>
        <v>82925</v>
      </c>
      <c r="W491" s="50" t="s">
        <v>36</v>
      </c>
      <c r="X491" s="51">
        <v>24377</v>
      </c>
      <c r="Y491" s="113">
        <v>24442</v>
      </c>
      <c r="Z491" s="113" t="s">
        <v>6420</v>
      </c>
      <c r="AA491" s="125" t="s">
        <v>5906</v>
      </c>
      <c r="AB491" s="3" t="s">
        <v>4151</v>
      </c>
      <c r="AC491" s="5"/>
      <c r="AD491" s="5"/>
      <c r="AE491" s="5"/>
    </row>
    <row r="492" spans="1:31">
      <c r="A492" s="453"/>
      <c r="B492" s="101"/>
      <c r="C492" s="67">
        <v>7</v>
      </c>
      <c r="D492" s="14" t="s">
        <v>147</v>
      </c>
      <c r="E492" s="15" t="s">
        <v>1328</v>
      </c>
      <c r="F492" s="14" t="s">
        <v>6422</v>
      </c>
      <c r="G492" s="16">
        <v>497550</v>
      </c>
      <c r="H492" s="16"/>
      <c r="I492" s="14" t="s">
        <v>52</v>
      </c>
      <c r="J492" s="15" t="s">
        <v>1328</v>
      </c>
      <c r="K492" s="124">
        <v>497550</v>
      </c>
      <c r="L492" s="15" t="s">
        <v>1328</v>
      </c>
      <c r="M492" s="124">
        <v>497550</v>
      </c>
      <c r="N492" s="16" t="s">
        <v>5872</v>
      </c>
      <c r="O492" s="16"/>
      <c r="P492" s="67"/>
      <c r="Q492" s="106">
        <v>1</v>
      </c>
      <c r="R492" s="107" t="s">
        <v>1948</v>
      </c>
      <c r="S492" s="20"/>
      <c r="T492" s="66">
        <v>77500</v>
      </c>
      <c r="U492" s="66">
        <f t="shared" si="223"/>
        <v>5425</v>
      </c>
      <c r="V492" s="66">
        <f t="shared" si="224"/>
        <v>82925</v>
      </c>
      <c r="W492" s="50" t="s">
        <v>36</v>
      </c>
      <c r="X492" s="51">
        <v>24377</v>
      </c>
      <c r="Y492" s="113">
        <v>24480</v>
      </c>
      <c r="Z492" s="113" t="s">
        <v>6420</v>
      </c>
      <c r="AA492" s="125" t="s">
        <v>5906</v>
      </c>
      <c r="AB492" s="3" t="s">
        <v>4151</v>
      </c>
      <c r="AC492" s="5"/>
      <c r="AD492" s="5"/>
      <c r="AE492" s="5"/>
    </row>
    <row r="493" spans="1:31">
      <c r="A493" s="453"/>
      <c r="B493" s="101"/>
      <c r="C493" s="67">
        <v>7</v>
      </c>
      <c r="D493" s="14" t="s">
        <v>49</v>
      </c>
      <c r="E493" s="15" t="s">
        <v>2984</v>
      </c>
      <c r="F493" s="14" t="s">
        <v>6423</v>
      </c>
      <c r="G493" s="16">
        <v>110295.6</v>
      </c>
      <c r="H493" s="16"/>
      <c r="I493" s="14" t="s">
        <v>52</v>
      </c>
      <c r="J493" s="15" t="s">
        <v>2984</v>
      </c>
      <c r="K493" s="19">
        <v>102720</v>
      </c>
      <c r="L493" s="15" t="s">
        <v>2984</v>
      </c>
      <c r="M493" s="19">
        <v>102720</v>
      </c>
      <c r="N493" s="16" t="s">
        <v>5872</v>
      </c>
      <c r="O493" s="16"/>
      <c r="P493" s="67"/>
      <c r="Q493" s="106">
        <v>2</v>
      </c>
      <c r="R493" s="107" t="s">
        <v>6424</v>
      </c>
      <c r="S493" s="20"/>
      <c r="T493" s="66">
        <v>8000</v>
      </c>
      <c r="U493" s="66">
        <f t="shared" ref="U493:U495" si="225">T493*7/100</f>
        <v>560</v>
      </c>
      <c r="V493" s="66">
        <f t="shared" ref="V493:V499" si="226">T493+U493</f>
        <v>8560</v>
      </c>
      <c r="W493" s="50" t="s">
        <v>36</v>
      </c>
      <c r="X493" s="51">
        <v>24377</v>
      </c>
      <c r="Y493" s="113">
        <v>24414</v>
      </c>
      <c r="Z493" s="113" t="s">
        <v>6425</v>
      </c>
      <c r="AA493" s="114" t="s">
        <v>6426</v>
      </c>
      <c r="AB493" s="3" t="s">
        <v>6427</v>
      </c>
      <c r="AC493" s="5"/>
      <c r="AD493" s="5"/>
      <c r="AE493" s="5"/>
    </row>
    <row r="494" spans="1:31">
      <c r="A494" s="453"/>
      <c r="B494" s="101"/>
      <c r="C494" s="67">
        <v>7</v>
      </c>
      <c r="D494" s="14" t="s">
        <v>49</v>
      </c>
      <c r="E494" s="15" t="s">
        <v>2984</v>
      </c>
      <c r="F494" s="14" t="s">
        <v>6428</v>
      </c>
      <c r="G494" s="16">
        <v>110295.6</v>
      </c>
      <c r="H494" s="16"/>
      <c r="I494" s="14" t="s">
        <v>52</v>
      </c>
      <c r="J494" s="15" t="s">
        <v>2984</v>
      </c>
      <c r="K494" s="19">
        <v>102720</v>
      </c>
      <c r="L494" s="15" t="s">
        <v>2984</v>
      </c>
      <c r="M494" s="19">
        <v>102720</v>
      </c>
      <c r="N494" s="16" t="s">
        <v>5872</v>
      </c>
      <c r="O494" s="16"/>
      <c r="P494" s="67"/>
      <c r="Q494" s="106">
        <v>2</v>
      </c>
      <c r="R494" s="107" t="s">
        <v>6424</v>
      </c>
      <c r="S494" s="20"/>
      <c r="T494" s="66">
        <v>8000</v>
      </c>
      <c r="U494" s="66">
        <f t="shared" si="225"/>
        <v>560</v>
      </c>
      <c r="V494" s="66">
        <f t="shared" si="226"/>
        <v>8560</v>
      </c>
      <c r="W494" s="50" t="s">
        <v>36</v>
      </c>
      <c r="X494" s="51">
        <v>24377</v>
      </c>
      <c r="Y494" s="113">
        <v>24445</v>
      </c>
      <c r="Z494" s="113" t="s">
        <v>6425</v>
      </c>
      <c r="AA494" s="114" t="s">
        <v>6426</v>
      </c>
      <c r="AB494" s="3" t="s">
        <v>6427</v>
      </c>
      <c r="AC494" s="5"/>
      <c r="AD494" s="5"/>
      <c r="AE494" s="5"/>
    </row>
    <row r="495" spans="1:31" ht="68.25" customHeight="1">
      <c r="A495" s="453"/>
      <c r="B495" s="101"/>
      <c r="C495" s="67">
        <v>7</v>
      </c>
      <c r="D495" s="14" t="s">
        <v>49</v>
      </c>
      <c r="E495" s="15" t="s">
        <v>2984</v>
      </c>
      <c r="F495" s="14" t="s">
        <v>6429</v>
      </c>
      <c r="G495" s="16">
        <v>110295.6</v>
      </c>
      <c r="H495" s="16"/>
      <c r="I495" s="14" t="s">
        <v>52</v>
      </c>
      <c r="J495" s="15" t="s">
        <v>2984</v>
      </c>
      <c r="K495" s="19">
        <v>102720</v>
      </c>
      <c r="L495" s="15" t="s">
        <v>2984</v>
      </c>
      <c r="M495" s="19">
        <v>102720</v>
      </c>
      <c r="N495" s="16" t="s">
        <v>5872</v>
      </c>
      <c r="O495" s="16"/>
      <c r="P495" s="67"/>
      <c r="Q495" s="106">
        <v>2</v>
      </c>
      <c r="R495" s="107" t="s">
        <v>6424</v>
      </c>
      <c r="S495" s="20"/>
      <c r="T495" s="66">
        <v>8000</v>
      </c>
      <c r="U495" s="66">
        <f t="shared" si="225"/>
        <v>560</v>
      </c>
      <c r="V495" s="66">
        <f t="shared" si="226"/>
        <v>8560</v>
      </c>
      <c r="W495" s="50" t="s">
        <v>36</v>
      </c>
      <c r="X495" s="51">
        <v>24377</v>
      </c>
      <c r="Y495" s="113">
        <v>24480</v>
      </c>
      <c r="Z495" s="113" t="s">
        <v>6425</v>
      </c>
      <c r="AA495" s="114" t="s">
        <v>6426</v>
      </c>
      <c r="AB495" s="3" t="s">
        <v>6427</v>
      </c>
      <c r="AC495" s="5"/>
      <c r="AD495" s="5"/>
      <c r="AE495" s="5"/>
    </row>
    <row r="496" spans="1:31" ht="47.25" customHeight="1">
      <c r="A496" s="452"/>
      <c r="B496" s="101"/>
      <c r="C496" s="67">
        <v>7</v>
      </c>
      <c r="D496" s="14" t="s">
        <v>147</v>
      </c>
      <c r="E496" s="15" t="s">
        <v>494</v>
      </c>
      <c r="F496" s="69" t="s">
        <v>6430</v>
      </c>
      <c r="G496" s="16">
        <v>500000</v>
      </c>
      <c r="H496" s="16"/>
      <c r="I496" s="14" t="s">
        <v>52</v>
      </c>
      <c r="J496" s="15" t="s">
        <v>494</v>
      </c>
      <c r="K496" s="16"/>
      <c r="L496" s="63"/>
      <c r="M496" s="16"/>
      <c r="N496" s="16"/>
      <c r="O496" s="16"/>
      <c r="P496" s="67"/>
      <c r="Q496" s="106">
        <v>1</v>
      </c>
      <c r="R496" s="107" t="s">
        <v>276</v>
      </c>
      <c r="S496" s="20"/>
      <c r="T496" s="66">
        <v>83520.36</v>
      </c>
      <c r="U496" s="66">
        <v>0</v>
      </c>
      <c r="V496" s="66">
        <f t="shared" si="226"/>
        <v>83520.36</v>
      </c>
      <c r="W496" s="50" t="s">
        <v>36</v>
      </c>
      <c r="X496" s="51">
        <v>24376</v>
      </c>
      <c r="Y496" s="113">
        <v>24438</v>
      </c>
      <c r="Z496" s="113" t="s">
        <v>6431</v>
      </c>
      <c r="AA496" s="114" t="s">
        <v>6432</v>
      </c>
      <c r="AB496" s="3"/>
      <c r="AC496" s="5"/>
      <c r="AD496" s="5"/>
      <c r="AE496" s="5"/>
    </row>
    <row r="497" spans="1:31" ht="53.25" customHeight="1">
      <c r="A497" s="452"/>
      <c r="B497" s="101"/>
      <c r="C497" s="67">
        <v>7</v>
      </c>
      <c r="D497" s="14" t="s">
        <v>147</v>
      </c>
      <c r="E497" s="15" t="s">
        <v>494</v>
      </c>
      <c r="F497" s="69" t="s">
        <v>6433</v>
      </c>
      <c r="G497" s="16">
        <v>500000</v>
      </c>
      <c r="H497" s="16"/>
      <c r="I497" s="14" t="s">
        <v>52</v>
      </c>
      <c r="J497" s="15" t="s">
        <v>494</v>
      </c>
      <c r="K497" s="16"/>
      <c r="L497" s="63"/>
      <c r="M497" s="16"/>
      <c r="N497" s="16"/>
      <c r="O497" s="16"/>
      <c r="P497" s="67"/>
      <c r="Q497" s="106">
        <v>1</v>
      </c>
      <c r="R497" s="107" t="s">
        <v>276</v>
      </c>
      <c r="S497" s="20"/>
      <c r="T497" s="66">
        <v>83520.36</v>
      </c>
      <c r="U497" s="66">
        <v>0</v>
      </c>
      <c r="V497" s="66">
        <f t="shared" si="226"/>
        <v>83520.36</v>
      </c>
      <c r="W497" s="50" t="s">
        <v>36</v>
      </c>
      <c r="X497" s="51">
        <v>24376</v>
      </c>
      <c r="Y497" s="113">
        <v>24441</v>
      </c>
      <c r="Z497" s="113" t="s">
        <v>6431</v>
      </c>
      <c r="AA497" s="114" t="s">
        <v>6432</v>
      </c>
      <c r="AB497" s="3"/>
      <c r="AC497" s="5"/>
      <c r="AD497" s="5"/>
      <c r="AE497" s="5"/>
    </row>
    <row r="498" spans="1:31" ht="54.75" customHeight="1">
      <c r="A498" s="452"/>
      <c r="B498" s="101"/>
      <c r="C498" s="67">
        <v>7</v>
      </c>
      <c r="D498" s="14" t="s">
        <v>147</v>
      </c>
      <c r="E498" s="15" t="s">
        <v>494</v>
      </c>
      <c r="F498" s="69" t="s">
        <v>6434</v>
      </c>
      <c r="G498" s="16">
        <v>500000</v>
      </c>
      <c r="H498" s="16"/>
      <c r="I498" s="14" t="s">
        <v>52</v>
      </c>
      <c r="J498" s="15" t="s">
        <v>494</v>
      </c>
      <c r="K498" s="16"/>
      <c r="L498" s="63"/>
      <c r="M498" s="16"/>
      <c r="N498" s="16"/>
      <c r="O498" s="16"/>
      <c r="P498" s="67"/>
      <c r="Q498" s="106">
        <v>1</v>
      </c>
      <c r="R498" s="107" t="s">
        <v>276</v>
      </c>
      <c r="S498" s="20"/>
      <c r="T498" s="66">
        <v>21773.68</v>
      </c>
      <c r="U498" s="66">
        <v>0</v>
      </c>
      <c r="V498" s="66">
        <f t="shared" si="226"/>
        <v>21773.68</v>
      </c>
      <c r="W498" s="50" t="s">
        <v>36</v>
      </c>
      <c r="X498" s="51">
        <v>24376</v>
      </c>
      <c r="Y498" s="113">
        <v>24469</v>
      </c>
      <c r="Z498" s="113" t="s">
        <v>6431</v>
      </c>
      <c r="AA498" s="114" t="s">
        <v>6432</v>
      </c>
      <c r="AB498" s="3"/>
      <c r="AC498" s="5"/>
      <c r="AD498" s="5"/>
      <c r="AE498" s="5"/>
    </row>
    <row r="499" spans="1:31" ht="48" customHeight="1">
      <c r="A499" s="452"/>
      <c r="B499" s="101"/>
      <c r="C499" s="67">
        <v>7</v>
      </c>
      <c r="D499" s="14" t="s">
        <v>4248</v>
      </c>
      <c r="E499" s="15" t="s">
        <v>500</v>
      </c>
      <c r="F499" s="69" t="s">
        <v>6435</v>
      </c>
      <c r="G499" s="16">
        <v>500000</v>
      </c>
      <c r="H499" s="16"/>
      <c r="I499" s="14" t="s">
        <v>52</v>
      </c>
      <c r="J499" s="15" t="s">
        <v>494</v>
      </c>
      <c r="K499" s="16"/>
      <c r="L499" s="63"/>
      <c r="M499" s="16"/>
      <c r="N499" s="16"/>
      <c r="O499" s="16"/>
      <c r="P499" s="67"/>
      <c r="Q499" s="106">
        <v>1</v>
      </c>
      <c r="R499" s="107" t="s">
        <v>276</v>
      </c>
      <c r="S499" s="20"/>
      <c r="T499" s="66">
        <v>78.040000000000006</v>
      </c>
      <c r="U499" s="66">
        <v>0</v>
      </c>
      <c r="V499" s="66">
        <f t="shared" si="226"/>
        <v>78.040000000000006</v>
      </c>
      <c r="W499" s="50" t="s">
        <v>36</v>
      </c>
      <c r="X499" s="51">
        <v>24376</v>
      </c>
      <c r="Y499" s="113">
        <v>24438</v>
      </c>
      <c r="Z499" s="113" t="s">
        <v>6436</v>
      </c>
      <c r="AA499" s="114" t="s">
        <v>3381</v>
      </c>
      <c r="AB499" s="3"/>
      <c r="AC499" s="5"/>
      <c r="AD499" s="5"/>
      <c r="AE499" s="5"/>
    </row>
    <row r="500" spans="1:31" ht="45" customHeight="1">
      <c r="A500" s="452"/>
      <c r="B500" s="101"/>
      <c r="C500" s="67">
        <v>7</v>
      </c>
      <c r="D500" s="14" t="s">
        <v>4248</v>
      </c>
      <c r="E500" s="15" t="s">
        <v>500</v>
      </c>
      <c r="F500" s="69" t="s">
        <v>6437</v>
      </c>
      <c r="G500" s="16">
        <v>500000</v>
      </c>
      <c r="H500" s="16"/>
      <c r="I500" s="14" t="s">
        <v>52</v>
      </c>
      <c r="J500" s="15" t="s">
        <v>494</v>
      </c>
      <c r="K500" s="16"/>
      <c r="L500" s="63"/>
      <c r="M500" s="16"/>
      <c r="N500" s="16"/>
      <c r="O500" s="16"/>
      <c r="P500" s="67"/>
      <c r="Q500" s="106">
        <v>1</v>
      </c>
      <c r="R500" s="107" t="s">
        <v>276</v>
      </c>
      <c r="S500" s="20"/>
      <c r="T500" s="66">
        <v>325.52</v>
      </c>
      <c r="U500" s="66">
        <v>0</v>
      </c>
      <c r="V500" s="66">
        <f t="shared" ref="V500:V501" si="227">T500+U500</f>
        <v>325.52</v>
      </c>
      <c r="W500" s="50" t="s">
        <v>36</v>
      </c>
      <c r="X500" s="51">
        <v>24376</v>
      </c>
      <c r="Y500" s="113">
        <v>24441</v>
      </c>
      <c r="Z500" s="113" t="s">
        <v>6436</v>
      </c>
      <c r="AA500" s="114" t="s">
        <v>3381</v>
      </c>
      <c r="AB500" s="3"/>
      <c r="AC500" s="5"/>
      <c r="AD500" s="5"/>
      <c r="AE500" s="5"/>
    </row>
    <row r="501" spans="1:31" ht="30" customHeight="1">
      <c r="A501" s="452"/>
      <c r="B501" s="101"/>
      <c r="C501" s="67">
        <v>7</v>
      </c>
      <c r="D501" s="14" t="s">
        <v>4248</v>
      </c>
      <c r="E501" s="15" t="s">
        <v>500</v>
      </c>
      <c r="F501" s="69" t="s">
        <v>6438</v>
      </c>
      <c r="G501" s="16">
        <v>500000</v>
      </c>
      <c r="H501" s="16"/>
      <c r="I501" s="14" t="s">
        <v>52</v>
      </c>
      <c r="J501" s="15" t="s">
        <v>494</v>
      </c>
      <c r="K501" s="16"/>
      <c r="L501" s="63"/>
      <c r="M501" s="16"/>
      <c r="N501" s="16"/>
      <c r="O501" s="16"/>
      <c r="P501" s="67"/>
      <c r="Q501" s="106">
        <v>1</v>
      </c>
      <c r="R501" s="107" t="s">
        <v>276</v>
      </c>
      <c r="S501" s="20"/>
      <c r="T501" s="66">
        <v>817.68</v>
      </c>
      <c r="U501" s="66">
        <v>0</v>
      </c>
      <c r="V501" s="66">
        <f t="shared" si="227"/>
        <v>817.68</v>
      </c>
      <c r="W501" s="50" t="s">
        <v>36</v>
      </c>
      <c r="X501" s="51">
        <v>24376</v>
      </c>
      <c r="Y501" s="113">
        <v>24469</v>
      </c>
      <c r="Z501" s="113" t="s">
        <v>6436</v>
      </c>
      <c r="AA501" s="114" t="s">
        <v>3381</v>
      </c>
      <c r="AB501" s="3"/>
      <c r="AC501" s="5"/>
      <c r="AD501" s="5"/>
      <c r="AE501" s="5"/>
    </row>
    <row r="502" spans="1:31">
      <c r="A502" s="453"/>
      <c r="B502" s="101"/>
      <c r="C502" s="67"/>
      <c r="D502" s="14"/>
      <c r="E502" s="15"/>
      <c r="F502" s="14"/>
      <c r="G502" s="16"/>
      <c r="H502" s="16"/>
      <c r="I502" s="14"/>
      <c r="J502" s="18"/>
      <c r="K502" s="16"/>
      <c r="L502" s="63"/>
      <c r="M502" s="16"/>
      <c r="N502" s="16"/>
      <c r="O502" s="16"/>
      <c r="P502" s="67"/>
      <c r="Q502" s="106"/>
      <c r="R502" s="107"/>
      <c r="S502" s="20"/>
      <c r="T502" s="66"/>
      <c r="U502" s="66">
        <f t="shared" ref="U502" si="228">T502*7/100</f>
        <v>0</v>
      </c>
      <c r="V502" s="66">
        <f t="shared" ref="V502" si="229">T502+U502</f>
        <v>0</v>
      </c>
      <c r="W502" s="50"/>
      <c r="X502" s="51"/>
      <c r="Y502" s="113"/>
      <c r="Z502" s="113"/>
      <c r="AA502" s="114"/>
      <c r="AB502" s="3"/>
      <c r="AC502" s="5"/>
      <c r="AD502" s="5"/>
      <c r="AE502" s="5"/>
    </row>
    <row r="503" spans="1:31">
      <c r="A503" s="453"/>
      <c r="B503" s="101"/>
      <c r="C503" s="67"/>
      <c r="D503" s="14"/>
      <c r="E503" s="15"/>
      <c r="F503" s="122" t="s">
        <v>6439</v>
      </c>
      <c r="G503" s="16"/>
      <c r="H503" s="16"/>
      <c r="I503" s="14"/>
      <c r="J503" s="15"/>
      <c r="K503" s="16"/>
      <c r="L503" s="15"/>
      <c r="M503" s="16"/>
      <c r="N503" s="16"/>
      <c r="O503" s="16"/>
      <c r="P503" s="67"/>
      <c r="Q503" s="106"/>
      <c r="R503" s="107"/>
      <c r="S503" s="20"/>
      <c r="T503" s="66"/>
      <c r="U503" s="66">
        <f t="shared" ref="U503:U511" si="230">T503*7/100</f>
        <v>0</v>
      </c>
      <c r="V503" s="66">
        <f t="shared" ref="V503:V511" si="231">T503+U503</f>
        <v>0</v>
      </c>
      <c r="W503" s="50"/>
      <c r="X503" s="51"/>
      <c r="Y503" s="113"/>
      <c r="Z503" s="113"/>
      <c r="AA503" s="114"/>
      <c r="AB503" s="3"/>
      <c r="AC503" s="5"/>
      <c r="AD503" s="5"/>
      <c r="AE503" s="5"/>
    </row>
    <row r="504" spans="1:31">
      <c r="A504" s="453"/>
      <c r="B504" s="101"/>
      <c r="C504" s="67" t="s">
        <v>6440</v>
      </c>
      <c r="D504" s="14" t="s">
        <v>60</v>
      </c>
      <c r="E504" s="15" t="s">
        <v>4313</v>
      </c>
      <c r="F504" s="14" t="s">
        <v>6441</v>
      </c>
      <c r="G504" s="16">
        <v>40000</v>
      </c>
      <c r="H504" s="16"/>
      <c r="I504" s="14" t="s">
        <v>52</v>
      </c>
      <c r="J504" s="15" t="s">
        <v>4313</v>
      </c>
      <c r="K504" s="19">
        <v>39500</v>
      </c>
      <c r="L504" s="15" t="s">
        <v>4313</v>
      </c>
      <c r="M504" s="19">
        <v>39500</v>
      </c>
      <c r="N504" s="16" t="s">
        <v>5872</v>
      </c>
      <c r="O504" s="16"/>
      <c r="P504" s="67"/>
      <c r="Q504" s="106">
        <v>1</v>
      </c>
      <c r="R504" s="107" t="s">
        <v>6442</v>
      </c>
      <c r="S504" s="20"/>
      <c r="T504" s="66">
        <v>39500</v>
      </c>
      <c r="U504" s="66">
        <v>0</v>
      </c>
      <c r="V504" s="66">
        <f t="shared" si="231"/>
        <v>39500</v>
      </c>
      <c r="W504" s="50" t="s">
        <v>6443</v>
      </c>
      <c r="X504" s="51">
        <v>24432</v>
      </c>
      <c r="Y504" s="113">
        <v>24456</v>
      </c>
      <c r="Z504" s="113" t="s">
        <v>6444</v>
      </c>
      <c r="AA504" s="114" t="s">
        <v>6445</v>
      </c>
      <c r="AB504" s="3"/>
      <c r="AC504" s="5"/>
      <c r="AD504" s="5"/>
      <c r="AE504" s="5"/>
    </row>
    <row r="505" spans="1:31">
      <c r="A505" s="453"/>
      <c r="B505" s="101"/>
      <c r="C505" s="67" t="s">
        <v>6440</v>
      </c>
      <c r="D505" s="14" t="s">
        <v>6446</v>
      </c>
      <c r="E505" s="15" t="s">
        <v>2984</v>
      </c>
      <c r="F505" s="14" t="s">
        <v>6447</v>
      </c>
      <c r="G505" s="16">
        <v>116630</v>
      </c>
      <c r="H505" s="16">
        <v>116630</v>
      </c>
      <c r="I505" s="14" t="s">
        <v>52</v>
      </c>
      <c r="J505" s="15" t="s">
        <v>2984</v>
      </c>
      <c r="K505" s="19">
        <v>108990</v>
      </c>
      <c r="L505" s="15" t="s">
        <v>2984</v>
      </c>
      <c r="M505" s="19">
        <v>108990</v>
      </c>
      <c r="N505" s="16" t="s">
        <v>5872</v>
      </c>
      <c r="O505" s="16"/>
      <c r="P505" s="67"/>
      <c r="Q505" s="106">
        <v>1</v>
      </c>
      <c r="R505" s="107" t="s">
        <v>88</v>
      </c>
      <c r="S505" s="20"/>
      <c r="T505" s="66">
        <v>108990</v>
      </c>
      <c r="U505" s="66">
        <f t="shared" si="230"/>
        <v>7629.3</v>
      </c>
      <c r="V505" s="66">
        <f t="shared" si="231"/>
        <v>116619.3</v>
      </c>
      <c r="W505" s="50" t="s">
        <v>6448</v>
      </c>
      <c r="X505" s="51">
        <v>24439</v>
      </c>
      <c r="Y505" s="113">
        <v>24454</v>
      </c>
      <c r="Z505" s="113" t="s">
        <v>6449</v>
      </c>
      <c r="AA505" s="114" t="s">
        <v>6450</v>
      </c>
      <c r="AB505" s="3"/>
      <c r="AC505" s="5"/>
      <c r="AD505" s="5"/>
      <c r="AE505" s="5"/>
    </row>
    <row r="506" spans="1:31" ht="144">
      <c r="A506" s="453"/>
      <c r="B506" s="101"/>
      <c r="C506" s="67" t="s">
        <v>6440</v>
      </c>
      <c r="D506" s="14" t="s">
        <v>6451</v>
      </c>
      <c r="E506" s="15" t="s">
        <v>2984</v>
      </c>
      <c r="F506" s="69" t="s">
        <v>6452</v>
      </c>
      <c r="G506" s="16">
        <v>378000</v>
      </c>
      <c r="H506" s="16">
        <v>42000</v>
      </c>
      <c r="I506" s="14" t="s">
        <v>52</v>
      </c>
      <c r="J506" s="15" t="s">
        <v>2984</v>
      </c>
      <c r="K506" s="19">
        <v>353268</v>
      </c>
      <c r="L506" s="15" t="s">
        <v>2984</v>
      </c>
      <c r="M506" s="19">
        <v>353268</v>
      </c>
      <c r="N506" s="16" t="s">
        <v>5872</v>
      </c>
      <c r="O506" s="16"/>
      <c r="P506" s="67"/>
      <c r="Q506" s="106">
        <v>9</v>
      </c>
      <c r="R506" s="107" t="s">
        <v>88</v>
      </c>
      <c r="S506" s="20">
        <v>39252</v>
      </c>
      <c r="T506" s="66">
        <v>353268</v>
      </c>
      <c r="U506" s="66">
        <f t="shared" si="230"/>
        <v>24728.76</v>
      </c>
      <c r="V506" s="66">
        <f t="shared" si="231"/>
        <v>377996.76</v>
      </c>
      <c r="W506" s="50" t="s">
        <v>6448</v>
      </c>
      <c r="X506" s="86">
        <v>24439</v>
      </c>
      <c r="Y506" s="128">
        <v>24454</v>
      </c>
      <c r="Z506" s="128" t="s">
        <v>6449</v>
      </c>
      <c r="AA506" s="114" t="s">
        <v>6450</v>
      </c>
      <c r="AB506" s="3"/>
      <c r="AC506" s="5"/>
      <c r="AD506" s="5"/>
      <c r="AE506" s="5"/>
    </row>
    <row r="507" spans="1:31" ht="72">
      <c r="A507" s="453"/>
      <c r="B507" s="101"/>
      <c r="C507" s="67" t="s">
        <v>6440</v>
      </c>
      <c r="D507" s="14" t="s">
        <v>49</v>
      </c>
      <c r="E507" s="15" t="s">
        <v>6453</v>
      </c>
      <c r="F507" s="69" t="s">
        <v>6454</v>
      </c>
      <c r="G507" s="16">
        <v>46000</v>
      </c>
      <c r="H507" s="16">
        <v>23000</v>
      </c>
      <c r="I507" s="14" t="s">
        <v>52</v>
      </c>
      <c r="J507" s="15" t="s">
        <v>6453</v>
      </c>
      <c r="K507" s="16">
        <v>45999.3</v>
      </c>
      <c r="L507" s="15" t="s">
        <v>6453</v>
      </c>
      <c r="M507" s="16">
        <v>45999.3</v>
      </c>
      <c r="N507" s="16" t="s">
        <v>5872</v>
      </c>
      <c r="O507" s="16"/>
      <c r="P507" s="67"/>
      <c r="Q507" s="106">
        <v>2</v>
      </c>
      <c r="R507" s="107" t="s">
        <v>276</v>
      </c>
      <c r="S507" s="20"/>
      <c r="T507" s="66">
        <v>42990</v>
      </c>
      <c r="U507" s="66">
        <f t="shared" si="230"/>
        <v>3009.3</v>
      </c>
      <c r="V507" s="66">
        <f t="shared" si="231"/>
        <v>45999.3</v>
      </c>
      <c r="W507" s="50" t="s">
        <v>6455</v>
      </c>
      <c r="X507" s="51">
        <v>24438</v>
      </c>
      <c r="Y507" s="113">
        <v>24449</v>
      </c>
      <c r="Z507" s="113" t="s">
        <v>6456</v>
      </c>
      <c r="AA507" s="114" t="s">
        <v>4715</v>
      </c>
      <c r="AB507" s="3"/>
      <c r="AC507" s="5"/>
      <c r="AD507" s="5"/>
      <c r="AE507" s="5"/>
    </row>
    <row r="508" spans="1:31" ht="48">
      <c r="A508" s="453"/>
      <c r="B508" s="101"/>
      <c r="C508" s="67" t="s">
        <v>6440</v>
      </c>
      <c r="D508" s="14" t="s">
        <v>147</v>
      </c>
      <c r="E508" s="15" t="s">
        <v>1328</v>
      </c>
      <c r="F508" s="14" t="s">
        <v>6457</v>
      </c>
      <c r="G508" s="16">
        <v>500000</v>
      </c>
      <c r="H508" s="16"/>
      <c r="I508" s="14" t="s">
        <v>52</v>
      </c>
      <c r="J508" s="18" t="s">
        <v>1328</v>
      </c>
      <c r="K508" s="19">
        <v>497550</v>
      </c>
      <c r="L508" s="18" t="s">
        <v>1328</v>
      </c>
      <c r="M508" s="19">
        <v>497550</v>
      </c>
      <c r="N508" s="16" t="s">
        <v>5872</v>
      </c>
      <c r="O508" s="16"/>
      <c r="P508" s="67"/>
      <c r="Q508" s="106">
        <v>1</v>
      </c>
      <c r="R508" s="107" t="s">
        <v>1948</v>
      </c>
      <c r="S508" s="20"/>
      <c r="T508" s="66">
        <v>465000</v>
      </c>
      <c r="U508" s="66">
        <f t="shared" si="230"/>
        <v>32550</v>
      </c>
      <c r="V508" s="66">
        <f t="shared" si="231"/>
        <v>497550</v>
      </c>
      <c r="W508" s="50" t="s">
        <v>36</v>
      </c>
      <c r="X508" s="51">
        <v>24377</v>
      </c>
      <c r="Y508" s="113">
        <v>24562</v>
      </c>
      <c r="Z508" s="113" t="s">
        <v>6420</v>
      </c>
      <c r="AA508" s="114"/>
      <c r="AB508" s="129" t="s">
        <v>6458</v>
      </c>
      <c r="AC508" s="5"/>
      <c r="AD508" s="5"/>
      <c r="AE508" s="5"/>
    </row>
    <row r="509" spans="1:31">
      <c r="A509" s="453"/>
      <c r="B509" s="101"/>
      <c r="C509" s="67" t="s">
        <v>6440</v>
      </c>
      <c r="D509" s="14" t="s">
        <v>6459</v>
      </c>
      <c r="E509" s="15" t="s">
        <v>3813</v>
      </c>
      <c r="F509" s="14" t="s">
        <v>6460</v>
      </c>
      <c r="G509" s="16">
        <v>375200</v>
      </c>
      <c r="H509" s="16">
        <v>53600</v>
      </c>
      <c r="I509" s="14" t="s">
        <v>52</v>
      </c>
      <c r="J509" s="15" t="s">
        <v>3813</v>
      </c>
      <c r="K509" s="19">
        <v>343532</v>
      </c>
      <c r="L509" s="15" t="s">
        <v>3813</v>
      </c>
      <c r="M509" s="19">
        <v>343532</v>
      </c>
      <c r="N509" s="16" t="s">
        <v>5872</v>
      </c>
      <c r="O509" s="16"/>
      <c r="P509" s="67"/>
      <c r="Q509" s="106">
        <v>7</v>
      </c>
      <c r="R509" s="107" t="s">
        <v>276</v>
      </c>
      <c r="S509" s="20">
        <v>49076</v>
      </c>
      <c r="T509" s="66">
        <v>321057.94</v>
      </c>
      <c r="U509" s="66">
        <f t="shared" si="230"/>
        <v>22474.055800000002</v>
      </c>
      <c r="V509" s="66">
        <f t="shared" si="231"/>
        <v>343531.99580000003</v>
      </c>
      <c r="W509" s="50" t="s">
        <v>36</v>
      </c>
      <c r="X509" s="51">
        <v>24439</v>
      </c>
      <c r="Y509" s="113">
        <v>24469</v>
      </c>
      <c r="Z509" s="113" t="s">
        <v>6461</v>
      </c>
      <c r="AA509" s="114" t="s">
        <v>5325</v>
      </c>
      <c r="AB509" s="3"/>
      <c r="AC509" s="5"/>
      <c r="AD509" s="5"/>
      <c r="AE509" s="5"/>
    </row>
    <row r="510" spans="1:31">
      <c r="A510" s="453"/>
      <c r="B510" s="101"/>
      <c r="C510" s="67"/>
      <c r="D510" s="14"/>
      <c r="E510" s="15"/>
      <c r="F510" s="14"/>
      <c r="G510" s="16"/>
      <c r="H510" s="16"/>
      <c r="I510" s="14"/>
      <c r="J510" s="18"/>
      <c r="K510" s="18"/>
      <c r="L510" s="18"/>
      <c r="M510" s="19"/>
      <c r="N510" s="16"/>
      <c r="O510" s="16"/>
      <c r="P510" s="67"/>
      <c r="Q510" s="106"/>
      <c r="R510" s="107"/>
      <c r="S510" s="20"/>
      <c r="T510" s="66"/>
      <c r="U510" s="66">
        <f t="shared" si="230"/>
        <v>0</v>
      </c>
      <c r="V510" s="66">
        <f t="shared" si="231"/>
        <v>0</v>
      </c>
      <c r="W510" s="50"/>
      <c r="X510" s="51"/>
      <c r="Y510" s="113"/>
      <c r="Z510" s="113"/>
      <c r="AA510" s="114"/>
      <c r="AB510" s="3"/>
      <c r="AC510" s="5"/>
      <c r="AD510" s="5"/>
      <c r="AE510" s="5"/>
    </row>
    <row r="511" spans="1:31">
      <c r="A511" s="453"/>
      <c r="B511" s="101"/>
      <c r="C511" s="67"/>
      <c r="D511" s="14"/>
      <c r="E511" s="15"/>
      <c r="F511" s="14"/>
      <c r="G511" s="16"/>
      <c r="H511" s="16"/>
      <c r="I511" s="14"/>
      <c r="J511" s="15"/>
      <c r="K511" s="15"/>
      <c r="L511" s="15"/>
      <c r="M511" s="19"/>
      <c r="N511" s="16"/>
      <c r="O511" s="16"/>
      <c r="P511" s="67"/>
      <c r="Q511" s="106"/>
      <c r="R511" s="107"/>
      <c r="S511" s="20"/>
      <c r="T511" s="66"/>
      <c r="U511" s="66">
        <f t="shared" si="230"/>
        <v>0</v>
      </c>
      <c r="V511" s="66">
        <f t="shared" si="231"/>
        <v>0</v>
      </c>
      <c r="W511" s="50"/>
      <c r="X511" s="51"/>
      <c r="Y511" s="113"/>
      <c r="Z511" s="113"/>
      <c r="AA511" s="114"/>
      <c r="AB511" s="3"/>
      <c r="AC511" s="5"/>
      <c r="AD511" s="5"/>
      <c r="AE511" s="5"/>
    </row>
    <row r="512" spans="1:31">
      <c r="A512" s="453"/>
      <c r="B512" s="101"/>
      <c r="C512" s="67"/>
      <c r="D512" s="14"/>
      <c r="E512" s="15"/>
      <c r="F512" s="14"/>
      <c r="G512" s="16"/>
      <c r="H512" s="16"/>
      <c r="I512" s="14"/>
      <c r="J512" s="15"/>
      <c r="K512" s="15"/>
      <c r="L512" s="15"/>
      <c r="M512" s="19"/>
      <c r="N512" s="16"/>
      <c r="O512" s="16"/>
      <c r="P512" s="67"/>
      <c r="Q512" s="106"/>
      <c r="R512" s="107"/>
      <c r="S512" s="20"/>
      <c r="T512" s="66"/>
      <c r="U512" s="66"/>
      <c r="V512" s="66"/>
      <c r="W512" s="50"/>
      <c r="X512" s="51"/>
      <c r="Y512" s="113"/>
      <c r="Z512" s="113"/>
      <c r="AA512" s="114"/>
      <c r="AB512" s="3"/>
      <c r="AC512" s="5"/>
      <c r="AD512" s="5"/>
      <c r="AE512" s="5"/>
    </row>
    <row r="513" spans="1:31">
      <c r="A513" s="453"/>
      <c r="B513" s="101"/>
      <c r="C513" s="67"/>
      <c r="D513" s="14"/>
      <c r="E513" s="15"/>
      <c r="F513" s="14"/>
      <c r="G513" s="16"/>
      <c r="H513" s="16"/>
      <c r="I513" s="14"/>
      <c r="J513" s="15"/>
      <c r="K513" s="15"/>
      <c r="L513" s="15"/>
      <c r="M513" s="19"/>
      <c r="N513" s="16"/>
      <c r="O513" s="16"/>
      <c r="P513" s="67"/>
      <c r="Q513" s="106"/>
      <c r="R513" s="107"/>
      <c r="S513" s="20"/>
      <c r="T513" s="66"/>
      <c r="U513" s="66"/>
      <c r="V513" s="66"/>
      <c r="W513" s="50"/>
      <c r="X513" s="51"/>
      <c r="Y513" s="113"/>
      <c r="Z513" s="113"/>
      <c r="AA513" s="114"/>
      <c r="AB513" s="3"/>
      <c r="AC513" s="5"/>
      <c r="AD513" s="5"/>
      <c r="AE513" s="5"/>
    </row>
    <row r="514" spans="1:31">
      <c r="A514" s="453"/>
      <c r="B514" s="101"/>
      <c r="C514" s="67"/>
      <c r="D514" s="14"/>
      <c r="E514" s="15"/>
      <c r="F514" s="14"/>
      <c r="G514" s="16"/>
      <c r="H514" s="16"/>
      <c r="I514" s="14"/>
      <c r="J514" s="15"/>
      <c r="K514" s="15"/>
      <c r="L514" s="15"/>
      <c r="M514" s="19"/>
      <c r="N514" s="16"/>
      <c r="O514" s="16"/>
      <c r="P514" s="67"/>
      <c r="Q514" s="106"/>
      <c r="R514" s="107"/>
      <c r="S514" s="20"/>
      <c r="T514" s="66"/>
      <c r="U514" s="66"/>
      <c r="V514" s="66"/>
      <c r="W514" s="50"/>
      <c r="X514" s="51"/>
      <c r="Y514" s="113"/>
      <c r="Z514" s="113"/>
      <c r="AA514" s="114"/>
      <c r="AB514" s="3"/>
      <c r="AC514" s="5"/>
      <c r="AD514" s="5"/>
      <c r="AE514" s="5"/>
    </row>
    <row r="515" spans="1:31">
      <c r="A515" s="453"/>
      <c r="B515" s="101"/>
      <c r="C515" s="67"/>
      <c r="D515" s="14"/>
      <c r="E515" s="15"/>
      <c r="F515" s="14"/>
      <c r="G515" s="16"/>
      <c r="H515" s="16"/>
      <c r="I515" s="14"/>
      <c r="J515" s="15"/>
      <c r="K515" s="15"/>
      <c r="L515" s="15"/>
      <c r="M515" s="16"/>
      <c r="N515" s="16"/>
      <c r="O515" s="16"/>
      <c r="P515" s="67"/>
      <c r="Q515" s="106"/>
      <c r="R515" s="107"/>
      <c r="S515" s="20"/>
      <c r="T515" s="66"/>
      <c r="U515" s="66"/>
      <c r="V515" s="66"/>
      <c r="W515" s="50"/>
      <c r="X515" s="51"/>
      <c r="Y515" s="113"/>
      <c r="Z515" s="113"/>
      <c r="AA515" s="114"/>
      <c r="AB515" s="3"/>
      <c r="AC515" s="5"/>
      <c r="AD515" s="5"/>
      <c r="AE515" s="5"/>
    </row>
    <row r="516" spans="1:31">
      <c r="A516" s="453"/>
      <c r="B516" s="101"/>
      <c r="C516" s="67"/>
      <c r="D516" s="14"/>
      <c r="E516" s="15"/>
      <c r="F516" s="14"/>
      <c r="G516" s="16"/>
      <c r="H516" s="16"/>
      <c r="I516" s="14"/>
      <c r="J516" s="15"/>
      <c r="K516" s="15"/>
      <c r="L516" s="15"/>
      <c r="M516" s="16"/>
      <c r="N516" s="16"/>
      <c r="O516" s="16"/>
      <c r="P516" s="67"/>
      <c r="Q516" s="106"/>
      <c r="R516" s="107"/>
      <c r="S516" s="20"/>
      <c r="T516" s="66"/>
      <c r="U516" s="66"/>
      <c r="V516" s="66"/>
      <c r="W516" s="50"/>
      <c r="X516" s="51"/>
      <c r="Y516" s="113"/>
      <c r="Z516" s="113"/>
      <c r="AA516" s="114"/>
      <c r="AB516" s="3"/>
      <c r="AC516" s="5"/>
      <c r="AD516" s="5"/>
      <c r="AE516" s="5"/>
    </row>
    <row r="517" spans="1:31">
      <c r="A517" s="453"/>
      <c r="B517" s="101"/>
      <c r="C517" s="67"/>
      <c r="D517" s="14"/>
      <c r="E517" s="15"/>
      <c r="F517" s="14"/>
      <c r="G517" s="16"/>
      <c r="H517" s="16"/>
      <c r="I517" s="14"/>
      <c r="J517" s="15"/>
      <c r="K517" s="15"/>
      <c r="L517" s="15"/>
      <c r="M517" s="16"/>
      <c r="N517" s="16"/>
      <c r="O517" s="16"/>
      <c r="P517" s="67"/>
      <c r="Q517" s="106"/>
      <c r="R517" s="107"/>
      <c r="S517" s="20"/>
      <c r="T517" s="66"/>
      <c r="U517" s="66"/>
      <c r="V517" s="66"/>
      <c r="W517" s="50"/>
      <c r="X517" s="51"/>
      <c r="Y517" s="113"/>
      <c r="Z517" s="113"/>
      <c r="AA517" s="114"/>
      <c r="AB517" s="3"/>
      <c r="AC517" s="5"/>
      <c r="AD517" s="5"/>
      <c r="AE517" s="5"/>
    </row>
    <row r="518" spans="1:31">
      <c r="A518" s="453"/>
      <c r="B518" s="101"/>
      <c r="C518" s="67"/>
      <c r="D518" s="14"/>
      <c r="E518" s="15"/>
      <c r="F518" s="14"/>
      <c r="G518" s="16"/>
      <c r="H518" s="16"/>
      <c r="I518" s="14"/>
      <c r="J518" s="15"/>
      <c r="K518" s="15"/>
      <c r="L518" s="15"/>
      <c r="M518" s="16"/>
      <c r="N518" s="16"/>
      <c r="O518" s="16"/>
      <c r="P518" s="67"/>
      <c r="Q518" s="106"/>
      <c r="R518" s="107"/>
      <c r="S518" s="20"/>
      <c r="T518" s="66"/>
      <c r="U518" s="66"/>
      <c r="V518" s="66"/>
      <c r="W518" s="50"/>
      <c r="X518" s="51"/>
      <c r="Y518" s="113"/>
      <c r="Z518" s="113"/>
      <c r="AA518" s="114"/>
      <c r="AB518" s="3"/>
      <c r="AC518" s="5"/>
      <c r="AD518" s="5"/>
      <c r="AE518" s="5"/>
    </row>
    <row r="519" spans="1:31">
      <c r="A519" s="453"/>
      <c r="B519" s="101"/>
      <c r="C519" s="67"/>
      <c r="D519" s="14"/>
      <c r="E519" s="15"/>
      <c r="F519" s="14"/>
      <c r="G519" s="16"/>
      <c r="H519" s="16"/>
      <c r="I519" s="14"/>
      <c r="J519" s="18"/>
      <c r="K519" s="18"/>
      <c r="L519" s="18"/>
      <c r="M519" s="66"/>
      <c r="N519" s="16"/>
      <c r="O519" s="16"/>
      <c r="P519" s="67"/>
      <c r="Q519" s="106"/>
      <c r="R519" s="107"/>
      <c r="S519" s="20"/>
      <c r="T519" s="66"/>
      <c r="U519" s="66"/>
      <c r="V519" s="66"/>
      <c r="W519" s="50"/>
      <c r="X519" s="51"/>
      <c r="Y519" s="113"/>
      <c r="Z519" s="113"/>
      <c r="AA519" s="114"/>
      <c r="AB519" s="3"/>
      <c r="AC519" s="5"/>
      <c r="AD519" s="5"/>
      <c r="AE519" s="5"/>
    </row>
    <row r="520" spans="1:31">
      <c r="A520" s="453"/>
      <c r="B520" s="101"/>
      <c r="C520" s="67"/>
      <c r="D520" s="14"/>
      <c r="E520" s="15"/>
      <c r="F520" s="14"/>
      <c r="G520" s="16"/>
      <c r="H520" s="16"/>
      <c r="I520" s="14"/>
      <c r="J520" s="18"/>
      <c r="K520" s="18"/>
      <c r="L520" s="18"/>
      <c r="M520" s="66"/>
      <c r="N520" s="16"/>
      <c r="O520" s="16"/>
      <c r="P520" s="67"/>
      <c r="Q520" s="106"/>
      <c r="R520" s="107"/>
      <c r="S520" s="20"/>
      <c r="T520" s="66"/>
      <c r="U520" s="66"/>
      <c r="V520" s="66"/>
      <c r="W520" s="50"/>
      <c r="X520" s="51"/>
      <c r="Y520" s="113"/>
      <c r="Z520" s="113"/>
      <c r="AA520" s="114"/>
      <c r="AB520" s="3"/>
      <c r="AC520" s="5"/>
      <c r="AD520" s="5"/>
      <c r="AE520" s="5"/>
    </row>
    <row r="521" spans="1:31">
      <c r="A521" s="453"/>
      <c r="B521" s="101"/>
      <c r="C521" s="67"/>
      <c r="D521" s="14"/>
      <c r="E521" s="15"/>
      <c r="F521" s="14"/>
      <c r="G521" s="16"/>
      <c r="H521" s="16"/>
      <c r="I521" s="14"/>
      <c r="J521" s="15"/>
      <c r="K521" s="15"/>
      <c r="L521" s="15"/>
      <c r="M521" s="19"/>
      <c r="N521" s="16"/>
      <c r="O521" s="16"/>
      <c r="P521" s="67"/>
      <c r="Q521" s="106"/>
      <c r="R521" s="107"/>
      <c r="S521" s="20"/>
      <c r="T521" s="66"/>
      <c r="U521" s="66"/>
      <c r="V521" s="66"/>
      <c r="W521" s="50"/>
      <c r="X521" s="51"/>
      <c r="Y521" s="113"/>
      <c r="Z521" s="113"/>
      <c r="AA521" s="114"/>
      <c r="AB521" s="3"/>
      <c r="AC521" s="5"/>
      <c r="AD521" s="5"/>
      <c r="AE521" s="5"/>
    </row>
    <row r="522" spans="1:31">
      <c r="A522" s="453"/>
      <c r="B522" s="101"/>
      <c r="C522" s="67"/>
      <c r="D522" s="14"/>
      <c r="E522" s="15"/>
      <c r="F522" s="14"/>
      <c r="G522" s="16"/>
      <c r="H522" s="16"/>
      <c r="I522" s="14"/>
      <c r="J522" s="15"/>
      <c r="K522" s="15"/>
      <c r="L522" s="15"/>
      <c r="M522" s="19"/>
      <c r="N522" s="16"/>
      <c r="O522" s="16"/>
      <c r="P522" s="67"/>
      <c r="Q522" s="106"/>
      <c r="R522" s="107"/>
      <c r="S522" s="20"/>
      <c r="T522" s="66"/>
      <c r="U522" s="66"/>
      <c r="V522" s="66"/>
      <c r="W522" s="50"/>
      <c r="X522" s="51"/>
      <c r="Y522" s="113"/>
      <c r="Z522" s="113"/>
      <c r="AA522" s="114"/>
      <c r="AB522" s="3"/>
      <c r="AC522" s="5"/>
      <c r="AD522" s="5"/>
      <c r="AE522" s="5"/>
    </row>
    <row r="523" spans="1:31">
      <c r="A523" s="453"/>
      <c r="B523" s="101"/>
      <c r="C523" s="67"/>
      <c r="D523" s="14"/>
      <c r="E523" s="15"/>
      <c r="F523" s="14"/>
      <c r="G523" s="16"/>
      <c r="H523" s="16"/>
      <c r="I523" s="14"/>
      <c r="J523" s="15"/>
      <c r="K523" s="15"/>
      <c r="L523" s="15"/>
      <c r="M523" s="19"/>
      <c r="N523" s="16"/>
      <c r="O523" s="16"/>
      <c r="P523" s="67"/>
      <c r="Q523" s="106"/>
      <c r="R523" s="107"/>
      <c r="S523" s="20"/>
      <c r="T523" s="66"/>
      <c r="U523" s="66"/>
      <c r="V523" s="66"/>
      <c r="W523" s="50"/>
      <c r="X523" s="51"/>
      <c r="Y523" s="113"/>
      <c r="Z523" s="113"/>
      <c r="AA523" s="114"/>
      <c r="AB523" s="3"/>
      <c r="AC523" s="5"/>
      <c r="AD523" s="5"/>
      <c r="AE523" s="5"/>
    </row>
    <row r="524" spans="1:31">
      <c r="A524" s="453"/>
      <c r="B524" s="101"/>
      <c r="C524" s="67"/>
      <c r="D524" s="14"/>
      <c r="E524" s="15"/>
      <c r="F524" s="14"/>
      <c r="G524" s="16"/>
      <c r="H524" s="16"/>
      <c r="I524" s="14"/>
      <c r="J524" s="15"/>
      <c r="K524" s="15"/>
      <c r="L524" s="15"/>
      <c r="M524" s="19"/>
      <c r="N524" s="16"/>
      <c r="O524" s="16"/>
      <c r="P524" s="67"/>
      <c r="Q524" s="106"/>
      <c r="R524" s="107"/>
      <c r="S524" s="20"/>
      <c r="T524" s="66"/>
      <c r="U524" s="66"/>
      <c r="V524" s="66"/>
      <c r="W524" s="50"/>
      <c r="X524" s="51"/>
      <c r="Y524" s="113"/>
      <c r="Z524" s="113"/>
      <c r="AA524" s="114"/>
      <c r="AB524" s="3"/>
      <c r="AC524" s="5"/>
      <c r="AD524" s="5"/>
      <c r="AE524" s="5"/>
    </row>
    <row r="525" spans="1:31">
      <c r="A525" s="453"/>
      <c r="B525" s="101"/>
      <c r="C525" s="67"/>
      <c r="D525" s="14"/>
      <c r="E525" s="15"/>
      <c r="F525" s="14"/>
      <c r="G525" s="16"/>
      <c r="H525" s="16"/>
      <c r="I525" s="14"/>
      <c r="J525" s="15"/>
      <c r="K525" s="15"/>
      <c r="L525" s="15"/>
      <c r="M525" s="19"/>
      <c r="N525" s="16"/>
      <c r="O525" s="16"/>
      <c r="P525" s="67"/>
      <c r="Q525" s="106"/>
      <c r="R525" s="107"/>
      <c r="S525" s="20"/>
      <c r="T525" s="66"/>
      <c r="U525" s="66"/>
      <c r="V525" s="66"/>
      <c r="W525" s="50"/>
      <c r="X525" s="51"/>
      <c r="Y525" s="113"/>
      <c r="Z525" s="113"/>
      <c r="AA525" s="114"/>
      <c r="AB525" s="3"/>
      <c r="AC525" s="5"/>
      <c r="AD525" s="5"/>
      <c r="AE525" s="5"/>
    </row>
    <row r="526" spans="1:31">
      <c r="A526" s="453"/>
      <c r="B526" s="101"/>
      <c r="C526" s="67"/>
      <c r="D526" s="14"/>
      <c r="E526" s="15"/>
      <c r="F526" s="14"/>
      <c r="G526" s="16"/>
      <c r="H526" s="16"/>
      <c r="I526" s="14"/>
      <c r="J526" s="15"/>
      <c r="K526" s="15"/>
      <c r="L526" s="15"/>
      <c r="M526" s="19"/>
      <c r="N526" s="16"/>
      <c r="O526" s="16"/>
      <c r="P526" s="67"/>
      <c r="Q526" s="106"/>
      <c r="R526" s="107"/>
      <c r="S526" s="20"/>
      <c r="T526" s="66"/>
      <c r="U526" s="66"/>
      <c r="V526" s="66"/>
      <c r="W526" s="50"/>
      <c r="X526" s="51"/>
      <c r="Y526" s="113"/>
      <c r="Z526" s="113"/>
      <c r="AA526" s="114"/>
      <c r="AB526" s="3"/>
      <c r="AC526" s="5"/>
      <c r="AD526" s="5"/>
      <c r="AE526" s="5"/>
    </row>
    <row r="527" spans="1:31" ht="30" customHeight="1">
      <c r="A527" s="453"/>
      <c r="B527" s="101"/>
      <c r="C527" s="67"/>
      <c r="D527" s="14"/>
      <c r="E527" s="15"/>
      <c r="F527" s="14"/>
      <c r="G527" s="16"/>
      <c r="H527" s="16"/>
      <c r="I527" s="14"/>
      <c r="J527" s="15"/>
      <c r="K527" s="15"/>
      <c r="L527" s="15"/>
      <c r="M527" s="19"/>
      <c r="N527" s="16"/>
      <c r="O527" s="16"/>
      <c r="P527" s="67"/>
      <c r="Q527" s="106"/>
      <c r="R527" s="107"/>
      <c r="S527" s="20"/>
      <c r="T527" s="66"/>
      <c r="U527" s="66"/>
      <c r="V527" s="66"/>
      <c r="W527" s="50"/>
      <c r="X527" s="51"/>
      <c r="Y527" s="113"/>
      <c r="Z527" s="113"/>
      <c r="AA527" s="114"/>
      <c r="AB527" s="3"/>
      <c r="AC527" s="5"/>
      <c r="AD527" s="5"/>
      <c r="AE527" s="5"/>
    </row>
    <row r="528" spans="1:31">
      <c r="A528" s="453"/>
      <c r="B528" s="101"/>
      <c r="C528" s="67"/>
      <c r="D528" s="14"/>
      <c r="E528" s="15"/>
      <c r="F528" s="14"/>
      <c r="G528" s="16"/>
      <c r="H528" s="16"/>
      <c r="I528" s="14"/>
      <c r="J528" s="15"/>
      <c r="K528" s="15"/>
      <c r="L528" s="15"/>
      <c r="M528" s="16"/>
      <c r="N528" s="16"/>
      <c r="O528" s="16"/>
      <c r="P528" s="67"/>
      <c r="Q528" s="106"/>
      <c r="R528" s="107"/>
      <c r="S528" s="20"/>
      <c r="T528" s="66"/>
      <c r="U528" s="66"/>
      <c r="V528" s="66"/>
      <c r="W528" s="50"/>
      <c r="X528" s="51"/>
      <c r="Y528" s="113"/>
      <c r="Z528" s="113"/>
      <c r="AA528" s="114"/>
      <c r="AB528" s="3"/>
      <c r="AC528" s="5"/>
      <c r="AD528" s="5"/>
      <c r="AE528" s="5"/>
    </row>
    <row r="529" spans="1:31">
      <c r="A529" s="453"/>
      <c r="B529" s="101"/>
      <c r="C529" s="67"/>
      <c r="D529" s="14"/>
      <c r="E529" s="15"/>
      <c r="F529" s="14"/>
      <c r="G529" s="16"/>
      <c r="H529" s="16"/>
      <c r="I529" s="14"/>
      <c r="J529" s="18"/>
      <c r="K529" s="18"/>
      <c r="L529" s="18"/>
      <c r="M529" s="19"/>
      <c r="N529" s="16"/>
      <c r="O529" s="16"/>
      <c r="P529" s="67"/>
      <c r="Q529" s="106"/>
      <c r="R529" s="107"/>
      <c r="S529" s="20"/>
      <c r="T529" s="66"/>
      <c r="U529" s="66"/>
      <c r="V529" s="66"/>
      <c r="W529" s="50"/>
      <c r="X529" s="51"/>
      <c r="Y529" s="113"/>
      <c r="Z529" s="113"/>
      <c r="AA529" s="114"/>
      <c r="AB529" s="3"/>
      <c r="AC529" s="5"/>
      <c r="AD529" s="5"/>
      <c r="AE529" s="5"/>
    </row>
    <row r="530" spans="1:31">
      <c r="A530" s="453"/>
      <c r="B530" s="101"/>
      <c r="C530" s="67"/>
      <c r="D530" s="14"/>
      <c r="E530" s="15"/>
      <c r="F530" s="14"/>
      <c r="G530" s="16"/>
      <c r="H530" s="16"/>
      <c r="I530" s="14"/>
      <c r="J530" s="15"/>
      <c r="K530" s="15"/>
      <c r="L530" s="15"/>
      <c r="M530" s="19"/>
      <c r="N530" s="16"/>
      <c r="O530" s="16"/>
      <c r="P530" s="67"/>
      <c r="Q530" s="106"/>
      <c r="R530" s="107"/>
      <c r="S530" s="20"/>
      <c r="T530" s="66"/>
      <c r="U530" s="66"/>
      <c r="V530" s="66"/>
      <c r="W530" s="50"/>
      <c r="X530" s="51"/>
      <c r="Y530" s="113"/>
      <c r="Z530" s="113"/>
      <c r="AA530" s="114"/>
      <c r="AB530" s="3"/>
      <c r="AC530" s="5"/>
      <c r="AD530" s="5"/>
      <c r="AE530" s="5"/>
    </row>
    <row r="531" spans="1:31">
      <c r="A531" s="453"/>
      <c r="B531" s="101"/>
      <c r="C531" s="67"/>
      <c r="D531" s="14"/>
      <c r="E531" s="15"/>
      <c r="F531" s="14"/>
      <c r="G531" s="16"/>
      <c r="H531" s="16"/>
      <c r="I531" s="14"/>
      <c r="J531" s="18"/>
      <c r="K531" s="18"/>
      <c r="L531" s="18"/>
      <c r="M531" s="19"/>
      <c r="N531" s="16"/>
      <c r="O531" s="16"/>
      <c r="P531" s="67"/>
      <c r="Q531" s="106"/>
      <c r="R531" s="107"/>
      <c r="S531" s="20"/>
      <c r="T531" s="66"/>
      <c r="U531" s="66"/>
      <c r="V531" s="66"/>
      <c r="W531" s="50"/>
      <c r="X531" s="51"/>
      <c r="Y531" s="113"/>
      <c r="Z531" s="113"/>
      <c r="AA531" s="114"/>
      <c r="AB531" s="3"/>
      <c r="AC531" s="5"/>
      <c r="AD531" s="5"/>
      <c r="AE531" s="5"/>
    </row>
    <row r="532" spans="1:31">
      <c r="A532" s="453"/>
      <c r="B532" s="101"/>
      <c r="C532" s="67"/>
      <c r="D532" s="14"/>
      <c r="E532" s="15"/>
      <c r="F532" s="14"/>
      <c r="G532" s="16"/>
      <c r="H532" s="16"/>
      <c r="I532" s="14"/>
      <c r="J532" s="18"/>
      <c r="K532" s="18"/>
      <c r="L532" s="18"/>
      <c r="M532" s="19"/>
      <c r="N532" s="16"/>
      <c r="O532" s="16"/>
      <c r="P532" s="67"/>
      <c r="Q532" s="106"/>
      <c r="R532" s="107"/>
      <c r="S532" s="20"/>
      <c r="T532" s="66"/>
      <c r="U532" s="66"/>
      <c r="V532" s="66"/>
      <c r="W532" s="50"/>
      <c r="X532" s="51"/>
      <c r="Y532" s="113"/>
      <c r="Z532" s="113"/>
      <c r="AA532" s="114"/>
      <c r="AB532" s="3"/>
      <c r="AC532" s="5"/>
      <c r="AD532" s="5"/>
      <c r="AE532" s="5"/>
    </row>
    <row r="533" spans="1:31">
      <c r="A533" s="453"/>
      <c r="B533" s="101"/>
      <c r="C533" s="67"/>
      <c r="D533" s="14"/>
      <c r="E533" s="15"/>
      <c r="F533" s="14"/>
      <c r="G533" s="16"/>
      <c r="H533" s="16"/>
      <c r="I533" s="14"/>
      <c r="J533" s="18"/>
      <c r="K533" s="18"/>
      <c r="L533" s="21"/>
      <c r="M533" s="16"/>
      <c r="N533" s="16"/>
      <c r="O533" s="16"/>
      <c r="P533" s="67"/>
      <c r="Q533" s="106"/>
      <c r="R533" s="107"/>
      <c r="S533" s="20"/>
      <c r="T533" s="66"/>
      <c r="U533" s="66"/>
      <c r="V533" s="66"/>
      <c r="W533" s="50"/>
      <c r="X533" s="51"/>
      <c r="Y533" s="113"/>
      <c r="Z533" s="130"/>
      <c r="AA533" s="114"/>
      <c r="AB533" s="3"/>
      <c r="AC533" s="5"/>
      <c r="AD533" s="5"/>
      <c r="AE533" s="5"/>
    </row>
    <row r="534" spans="1:31">
      <c r="A534" s="453"/>
      <c r="B534" s="101"/>
      <c r="C534" s="67"/>
      <c r="D534" s="14"/>
      <c r="E534" s="15"/>
      <c r="F534" s="14"/>
      <c r="G534" s="16"/>
      <c r="H534" s="16"/>
      <c r="I534" s="14"/>
      <c r="J534" s="18"/>
      <c r="K534" s="18"/>
      <c r="L534" s="21"/>
      <c r="M534" s="16"/>
      <c r="N534" s="16"/>
      <c r="O534" s="16"/>
      <c r="P534" s="67"/>
      <c r="Q534" s="106"/>
      <c r="R534" s="107"/>
      <c r="S534" s="20"/>
      <c r="T534" s="66"/>
      <c r="U534" s="66"/>
      <c r="V534" s="66"/>
      <c r="W534" s="50"/>
      <c r="X534" s="51"/>
      <c r="Y534" s="113"/>
      <c r="Z534" s="130"/>
      <c r="AA534" s="114"/>
      <c r="AB534" s="3"/>
      <c r="AC534" s="5"/>
      <c r="AD534" s="5"/>
      <c r="AE534" s="5"/>
    </row>
    <row r="535" spans="1:31">
      <c r="A535" s="453"/>
      <c r="B535" s="101"/>
      <c r="C535" s="67"/>
      <c r="D535" s="14"/>
      <c r="E535" s="15"/>
      <c r="F535" s="14"/>
      <c r="G535" s="16"/>
      <c r="H535" s="16"/>
      <c r="I535" s="14"/>
      <c r="J535" s="18"/>
      <c r="K535" s="18"/>
      <c r="L535" s="21"/>
      <c r="M535" s="16"/>
      <c r="N535" s="16"/>
      <c r="O535" s="16"/>
      <c r="P535" s="67"/>
      <c r="Q535" s="106"/>
      <c r="R535" s="107"/>
      <c r="S535" s="20"/>
      <c r="T535" s="66"/>
      <c r="U535" s="66"/>
      <c r="V535" s="66"/>
      <c r="W535" s="50"/>
      <c r="X535" s="51"/>
      <c r="Y535" s="113"/>
      <c r="Z535" s="130"/>
      <c r="AA535" s="114"/>
      <c r="AB535" s="3"/>
      <c r="AC535" s="5"/>
      <c r="AD535" s="5"/>
      <c r="AE535" s="5"/>
    </row>
    <row r="536" spans="1:31">
      <c r="A536" s="453"/>
      <c r="B536" s="101"/>
      <c r="C536" s="67"/>
      <c r="D536" s="14"/>
      <c r="E536" s="15"/>
      <c r="F536" s="14"/>
      <c r="G536" s="16"/>
      <c r="H536" s="16"/>
      <c r="I536" s="14"/>
      <c r="J536" s="18"/>
      <c r="K536" s="18"/>
      <c r="L536" s="21"/>
      <c r="M536" s="16"/>
      <c r="N536" s="16"/>
      <c r="O536" s="16"/>
      <c r="P536" s="67"/>
      <c r="Q536" s="106"/>
      <c r="R536" s="107"/>
      <c r="S536" s="20"/>
      <c r="T536" s="66"/>
      <c r="U536" s="66"/>
      <c r="V536" s="66"/>
      <c r="W536" s="50"/>
      <c r="X536" s="51"/>
      <c r="Y536" s="113"/>
      <c r="Z536" s="130"/>
      <c r="AA536" s="114"/>
      <c r="AB536" s="3"/>
      <c r="AC536" s="5"/>
      <c r="AD536" s="5"/>
      <c r="AE536" s="5"/>
    </row>
    <row r="537" spans="1:31">
      <c r="A537" s="453"/>
      <c r="B537" s="101"/>
      <c r="C537" s="67"/>
      <c r="D537" s="14"/>
      <c r="E537" s="15"/>
      <c r="F537" s="14"/>
      <c r="G537" s="16"/>
      <c r="H537" s="16"/>
      <c r="I537" s="14"/>
      <c r="J537" s="15"/>
      <c r="K537" s="15"/>
      <c r="L537" s="15"/>
      <c r="M537" s="19"/>
      <c r="N537" s="16"/>
      <c r="O537" s="16"/>
      <c r="P537" s="67"/>
      <c r="Q537" s="106"/>
      <c r="R537" s="107"/>
      <c r="S537" s="20"/>
      <c r="T537" s="66"/>
      <c r="U537" s="66"/>
      <c r="V537" s="66"/>
      <c r="W537" s="50"/>
      <c r="X537" s="51"/>
      <c r="Y537" s="113"/>
      <c r="Z537" s="130"/>
      <c r="AA537" s="114"/>
      <c r="AB537" s="3"/>
      <c r="AC537" s="5"/>
      <c r="AD537" s="5"/>
      <c r="AE537" s="5"/>
    </row>
    <row r="538" spans="1:31">
      <c r="A538" s="453"/>
      <c r="B538" s="101"/>
      <c r="C538" s="67"/>
      <c r="D538" s="14"/>
      <c r="E538" s="15"/>
      <c r="F538" s="14"/>
      <c r="G538" s="16"/>
      <c r="H538" s="16"/>
      <c r="I538" s="14"/>
      <c r="J538" s="15"/>
      <c r="K538" s="15"/>
      <c r="L538" s="15"/>
      <c r="M538" s="19"/>
      <c r="N538" s="16"/>
      <c r="O538" s="16"/>
      <c r="P538" s="67"/>
      <c r="Q538" s="106"/>
      <c r="R538" s="107"/>
      <c r="S538" s="20"/>
      <c r="T538" s="66"/>
      <c r="U538" s="66"/>
      <c r="V538" s="66"/>
      <c r="W538" s="50"/>
      <c r="X538" s="51"/>
      <c r="Y538" s="113"/>
      <c r="Z538" s="130"/>
      <c r="AA538" s="114"/>
      <c r="AB538" s="3"/>
      <c r="AC538" s="5"/>
      <c r="AD538" s="5"/>
      <c r="AE538" s="5"/>
    </row>
    <row r="539" spans="1:31">
      <c r="A539" s="453"/>
      <c r="B539" s="101"/>
      <c r="C539" s="67"/>
      <c r="D539" s="14"/>
      <c r="E539" s="15"/>
      <c r="F539" s="14"/>
      <c r="G539" s="16"/>
      <c r="H539" s="16"/>
      <c r="I539" s="14"/>
      <c r="J539" s="15"/>
      <c r="K539" s="15"/>
      <c r="L539" s="15"/>
      <c r="M539" s="19"/>
      <c r="N539" s="16"/>
      <c r="O539" s="16"/>
      <c r="P539" s="67"/>
      <c r="Q539" s="106"/>
      <c r="R539" s="107"/>
      <c r="S539" s="20"/>
      <c r="T539" s="66"/>
      <c r="U539" s="66"/>
      <c r="V539" s="66"/>
      <c r="W539" s="50"/>
      <c r="X539" s="51"/>
      <c r="Y539" s="113"/>
      <c r="Z539" s="130"/>
      <c r="AA539" s="114"/>
      <c r="AB539" s="3"/>
      <c r="AC539" s="5"/>
      <c r="AD539" s="5"/>
      <c r="AE539" s="5"/>
    </row>
    <row r="540" spans="1:31">
      <c r="A540" s="453"/>
      <c r="B540" s="101"/>
      <c r="C540" s="67"/>
      <c r="D540" s="14"/>
      <c r="E540" s="15"/>
      <c r="F540" s="14"/>
      <c r="G540" s="16"/>
      <c r="H540" s="16"/>
      <c r="I540" s="14"/>
      <c r="J540" s="18"/>
      <c r="K540" s="18"/>
      <c r="L540" s="18"/>
      <c r="M540" s="19"/>
      <c r="N540" s="16"/>
      <c r="O540" s="16"/>
      <c r="P540" s="67"/>
      <c r="Q540" s="106"/>
      <c r="R540" s="107"/>
      <c r="S540" s="20"/>
      <c r="T540" s="66"/>
      <c r="U540" s="66"/>
      <c r="V540" s="66"/>
      <c r="W540" s="50"/>
      <c r="X540" s="51"/>
      <c r="Y540" s="113"/>
      <c r="Z540" s="130"/>
      <c r="AA540" s="114"/>
      <c r="AB540" s="3"/>
      <c r="AC540" s="5"/>
      <c r="AD540" s="5"/>
      <c r="AE540" s="5"/>
    </row>
    <row r="541" spans="1:31">
      <c r="A541" s="453"/>
      <c r="B541" s="101"/>
      <c r="C541" s="67"/>
      <c r="D541" s="14"/>
      <c r="E541" s="15"/>
      <c r="F541" s="14"/>
      <c r="G541" s="16"/>
      <c r="H541" s="16"/>
      <c r="I541" s="14"/>
      <c r="J541" s="18"/>
      <c r="K541" s="18"/>
      <c r="L541" s="18"/>
      <c r="M541" s="19"/>
      <c r="N541" s="16"/>
      <c r="O541" s="16"/>
      <c r="P541" s="67"/>
      <c r="Q541" s="106"/>
      <c r="R541" s="107"/>
      <c r="S541" s="20"/>
      <c r="T541" s="66"/>
      <c r="U541" s="66"/>
      <c r="V541" s="66"/>
      <c r="W541" s="50"/>
      <c r="X541" s="51"/>
      <c r="Y541" s="113"/>
      <c r="Z541" s="130"/>
      <c r="AA541" s="114"/>
      <c r="AB541" s="3"/>
      <c r="AC541" s="5"/>
      <c r="AD541" s="5"/>
      <c r="AE541" s="5"/>
    </row>
    <row r="542" spans="1:31">
      <c r="A542" s="453"/>
      <c r="B542" s="101"/>
      <c r="C542" s="67"/>
      <c r="D542" s="14"/>
      <c r="E542" s="15"/>
      <c r="F542" s="5"/>
      <c r="G542" s="16"/>
      <c r="H542" s="16"/>
      <c r="I542" s="14"/>
      <c r="J542" s="15"/>
      <c r="K542" s="15"/>
      <c r="L542" s="15"/>
      <c r="M542" s="19"/>
      <c r="N542" s="16"/>
      <c r="O542" s="16"/>
      <c r="P542" s="67"/>
      <c r="Q542" s="106"/>
      <c r="R542" s="107"/>
      <c r="S542" s="20"/>
      <c r="T542" s="66"/>
      <c r="U542" s="66"/>
      <c r="V542" s="66"/>
      <c r="W542" s="50"/>
      <c r="X542" s="51"/>
      <c r="Y542" s="113"/>
      <c r="Z542" s="130"/>
      <c r="AA542" s="114"/>
      <c r="AB542" s="3"/>
      <c r="AC542" s="5"/>
      <c r="AD542" s="5"/>
      <c r="AE542" s="5"/>
    </row>
    <row r="543" spans="1:31">
      <c r="A543" s="453"/>
      <c r="B543" s="101"/>
      <c r="C543" s="67"/>
      <c r="D543" s="14"/>
      <c r="E543" s="15"/>
      <c r="F543" s="5"/>
      <c r="G543" s="16"/>
      <c r="H543" s="16"/>
      <c r="I543" s="14"/>
      <c r="J543" s="15"/>
      <c r="K543" s="15"/>
      <c r="L543" s="15"/>
      <c r="M543" s="19"/>
      <c r="N543" s="16"/>
      <c r="O543" s="16"/>
      <c r="P543" s="67"/>
      <c r="Q543" s="106"/>
      <c r="R543" s="107"/>
      <c r="S543" s="20"/>
      <c r="T543" s="66"/>
      <c r="U543" s="66"/>
      <c r="V543" s="66"/>
      <c r="W543" s="50"/>
      <c r="X543" s="51"/>
      <c r="Y543" s="113"/>
      <c r="Z543" s="130"/>
      <c r="AA543" s="114"/>
      <c r="AB543" s="3"/>
      <c r="AC543" s="5"/>
      <c r="AD543" s="5"/>
      <c r="AE543" s="5"/>
    </row>
    <row r="544" spans="1:31">
      <c r="A544" s="453"/>
      <c r="B544" s="101"/>
      <c r="C544" s="67"/>
      <c r="D544" s="14"/>
      <c r="E544" s="15"/>
      <c r="F544" s="5"/>
      <c r="G544" s="16"/>
      <c r="H544" s="16"/>
      <c r="I544" s="14"/>
      <c r="J544" s="15"/>
      <c r="K544" s="15"/>
      <c r="L544" s="15"/>
      <c r="M544" s="19"/>
      <c r="N544" s="16"/>
      <c r="O544" s="16"/>
      <c r="P544" s="67"/>
      <c r="Q544" s="106"/>
      <c r="R544" s="107"/>
      <c r="S544" s="20"/>
      <c r="T544" s="66"/>
      <c r="U544" s="66"/>
      <c r="V544" s="66"/>
      <c r="W544" s="50"/>
      <c r="X544" s="51"/>
      <c r="Y544" s="113"/>
      <c r="Z544" s="130"/>
      <c r="AA544" s="114"/>
      <c r="AB544" s="3"/>
      <c r="AC544" s="5"/>
      <c r="AD544" s="5"/>
      <c r="AE544" s="5"/>
    </row>
    <row r="545" spans="1:31">
      <c r="A545" s="453"/>
      <c r="B545" s="101"/>
      <c r="C545" s="67"/>
      <c r="D545" s="14"/>
      <c r="E545" s="15"/>
      <c r="F545" s="14"/>
      <c r="G545" s="16"/>
      <c r="H545" s="16"/>
      <c r="I545" s="14"/>
      <c r="J545" s="18"/>
      <c r="K545" s="18"/>
      <c r="L545" s="18"/>
      <c r="M545" s="19"/>
      <c r="N545" s="16"/>
      <c r="O545" s="16"/>
      <c r="P545" s="67"/>
      <c r="Q545" s="106"/>
      <c r="R545" s="107"/>
      <c r="S545" s="20"/>
      <c r="T545" s="66"/>
      <c r="U545" s="66"/>
      <c r="V545" s="66"/>
      <c r="W545" s="50"/>
      <c r="X545" s="51"/>
      <c r="Y545" s="113"/>
      <c r="Z545" s="130"/>
      <c r="AA545" s="114"/>
      <c r="AB545" s="3"/>
      <c r="AC545" s="5"/>
      <c r="AD545" s="5"/>
      <c r="AE545" s="5"/>
    </row>
    <row r="546" spans="1:31">
      <c r="A546" s="453"/>
      <c r="B546" s="101"/>
      <c r="C546" s="67"/>
      <c r="D546" s="14"/>
      <c r="E546" s="15"/>
      <c r="F546" s="14"/>
      <c r="G546" s="16"/>
      <c r="H546" s="16"/>
      <c r="I546" s="14"/>
      <c r="J546" s="18"/>
      <c r="K546" s="18"/>
      <c r="L546" s="18"/>
      <c r="M546" s="19"/>
      <c r="N546" s="16"/>
      <c r="O546" s="16"/>
      <c r="P546" s="67"/>
      <c r="Q546" s="106"/>
      <c r="R546" s="107"/>
      <c r="S546" s="20"/>
      <c r="T546" s="66"/>
      <c r="U546" s="66"/>
      <c r="V546" s="66"/>
      <c r="W546" s="50"/>
      <c r="X546" s="51"/>
      <c r="Y546" s="113"/>
      <c r="Z546" s="130"/>
      <c r="AA546" s="114"/>
      <c r="AB546" s="3"/>
      <c r="AC546" s="5"/>
      <c r="AD546" s="5"/>
      <c r="AE546" s="5"/>
    </row>
    <row r="547" spans="1:31">
      <c r="A547" s="453"/>
      <c r="B547" s="101"/>
      <c r="C547" s="67"/>
      <c r="D547" s="14"/>
      <c r="E547" s="15"/>
      <c r="F547" s="14"/>
      <c r="G547" s="16"/>
      <c r="H547" s="16"/>
      <c r="I547" s="14"/>
      <c r="J547" s="18"/>
      <c r="K547" s="18"/>
      <c r="L547" s="21"/>
      <c r="M547" s="16"/>
      <c r="N547" s="16"/>
      <c r="O547" s="16"/>
      <c r="P547" s="67"/>
      <c r="Q547" s="106"/>
      <c r="R547" s="107"/>
      <c r="S547" s="20"/>
      <c r="T547" s="66"/>
      <c r="U547" s="66"/>
      <c r="V547" s="66"/>
      <c r="W547" s="50"/>
      <c r="X547" s="51"/>
      <c r="Y547" s="113"/>
      <c r="Z547" s="130"/>
      <c r="AA547" s="114"/>
      <c r="AB547" s="3"/>
      <c r="AC547" s="5"/>
      <c r="AD547" s="5"/>
      <c r="AE547" s="5"/>
    </row>
    <row r="548" spans="1:31">
      <c r="A548" s="453"/>
      <c r="B548" s="101"/>
      <c r="C548" s="67"/>
      <c r="D548" s="14"/>
      <c r="E548" s="15"/>
      <c r="F548" s="14"/>
      <c r="G548" s="16"/>
      <c r="H548" s="16"/>
      <c r="I548" s="14"/>
      <c r="J548" s="18"/>
      <c r="K548" s="18"/>
      <c r="L548" s="21"/>
      <c r="M548" s="16"/>
      <c r="N548" s="16"/>
      <c r="O548" s="16"/>
      <c r="P548" s="67"/>
      <c r="Q548" s="106"/>
      <c r="R548" s="107"/>
      <c r="S548" s="20"/>
      <c r="T548" s="66"/>
      <c r="U548" s="66"/>
      <c r="V548" s="66"/>
      <c r="W548" s="50"/>
      <c r="X548" s="51"/>
      <c r="Y548" s="113"/>
      <c r="Z548" s="130"/>
      <c r="AA548" s="114"/>
      <c r="AB548" s="3"/>
      <c r="AC548" s="5"/>
      <c r="AD548" s="5"/>
      <c r="AE548" s="5"/>
    </row>
    <row r="549" spans="1:31">
      <c r="A549" s="453"/>
      <c r="B549" s="101"/>
      <c r="C549" s="67"/>
      <c r="D549" s="14"/>
      <c r="E549" s="15"/>
      <c r="F549" s="14"/>
      <c r="G549" s="16"/>
      <c r="H549" s="16"/>
      <c r="I549" s="14"/>
      <c r="J549" s="18"/>
      <c r="K549" s="18"/>
      <c r="L549" s="21"/>
      <c r="M549" s="16"/>
      <c r="N549" s="16"/>
      <c r="O549" s="16"/>
      <c r="P549" s="67"/>
      <c r="Q549" s="106"/>
      <c r="R549" s="107"/>
      <c r="S549" s="20"/>
      <c r="T549" s="66"/>
      <c r="U549" s="66"/>
      <c r="V549" s="66"/>
      <c r="W549" s="50"/>
      <c r="X549" s="51"/>
      <c r="Y549" s="113"/>
      <c r="Z549" s="130"/>
      <c r="AA549" s="114"/>
      <c r="AB549" s="3"/>
      <c r="AC549" s="5"/>
      <c r="AD549" s="5"/>
      <c r="AE549" s="5"/>
    </row>
    <row r="550" spans="1:31">
      <c r="A550" s="453"/>
      <c r="B550" s="101"/>
      <c r="C550" s="67"/>
      <c r="D550" s="14"/>
      <c r="E550" s="15"/>
      <c r="F550" s="14"/>
      <c r="G550" s="16"/>
      <c r="H550" s="16"/>
      <c r="I550" s="14"/>
      <c r="J550" s="18"/>
      <c r="K550" s="18"/>
      <c r="L550" s="18"/>
      <c r="M550" s="19"/>
      <c r="N550" s="16"/>
      <c r="O550" s="16"/>
      <c r="P550" s="67"/>
      <c r="Q550" s="106"/>
      <c r="R550" s="107"/>
      <c r="S550" s="20"/>
      <c r="T550" s="66"/>
      <c r="U550" s="66"/>
      <c r="V550" s="66"/>
      <c r="W550" s="50"/>
      <c r="X550" s="51"/>
      <c r="Y550" s="113"/>
      <c r="Z550" s="130"/>
      <c r="AA550" s="114"/>
      <c r="AB550" s="3"/>
      <c r="AC550" s="5"/>
      <c r="AD550" s="5"/>
      <c r="AE550" s="5"/>
    </row>
    <row r="551" spans="1:31">
      <c r="A551" s="453"/>
      <c r="B551" s="101"/>
      <c r="C551" s="67"/>
      <c r="D551" s="14"/>
      <c r="E551" s="15"/>
      <c r="F551" s="14"/>
      <c r="G551" s="16"/>
      <c r="H551" s="16"/>
      <c r="I551" s="14"/>
      <c r="J551" s="15"/>
      <c r="K551" s="15"/>
      <c r="L551" s="15"/>
      <c r="M551" s="19"/>
      <c r="N551" s="16"/>
      <c r="O551" s="16"/>
      <c r="P551" s="67"/>
      <c r="Q551" s="106"/>
      <c r="R551" s="107"/>
      <c r="S551" s="20"/>
      <c r="T551" s="66"/>
      <c r="U551" s="66"/>
      <c r="V551" s="66"/>
      <c r="W551" s="127"/>
      <c r="X551" s="51"/>
      <c r="Y551" s="113"/>
      <c r="Z551" s="82"/>
      <c r="AA551" s="114"/>
      <c r="AB551" s="3"/>
      <c r="AC551" s="5"/>
      <c r="AD551" s="5"/>
      <c r="AE551" s="5"/>
    </row>
    <row r="552" spans="1:31">
      <c r="A552" s="453"/>
      <c r="B552" s="101"/>
      <c r="C552" s="67"/>
      <c r="D552" s="14"/>
      <c r="E552" s="15"/>
      <c r="F552" s="14"/>
      <c r="G552" s="16"/>
      <c r="H552" s="16"/>
      <c r="I552" s="14"/>
      <c r="J552" s="15"/>
      <c r="K552" s="15"/>
      <c r="L552" s="15"/>
      <c r="M552" s="19"/>
      <c r="N552" s="16"/>
      <c r="O552" s="16"/>
      <c r="P552" s="67"/>
      <c r="Q552" s="106"/>
      <c r="R552" s="107"/>
      <c r="S552" s="20"/>
      <c r="T552" s="66"/>
      <c r="U552" s="66"/>
      <c r="V552" s="66"/>
      <c r="W552" s="127"/>
      <c r="X552" s="51"/>
      <c r="Y552" s="113"/>
      <c r="Z552" s="82"/>
      <c r="AA552" s="114"/>
      <c r="AB552" s="3"/>
      <c r="AC552" s="5"/>
      <c r="AD552" s="5"/>
      <c r="AE552" s="5"/>
    </row>
    <row r="553" spans="1:31">
      <c r="A553" s="453"/>
      <c r="B553" s="101"/>
      <c r="C553" s="67"/>
      <c r="D553" s="14"/>
      <c r="E553" s="15"/>
      <c r="F553" s="14"/>
      <c r="G553" s="16"/>
      <c r="H553" s="16"/>
      <c r="I553" s="14"/>
      <c r="J553" s="18"/>
      <c r="K553" s="18"/>
      <c r="L553" s="18"/>
      <c r="M553" s="19"/>
      <c r="N553" s="16"/>
      <c r="O553" s="16"/>
      <c r="P553" s="67"/>
      <c r="Q553" s="106"/>
      <c r="R553" s="107"/>
      <c r="S553" s="20"/>
      <c r="T553" s="66"/>
      <c r="U553" s="66"/>
      <c r="V553" s="66"/>
      <c r="W553" s="127"/>
      <c r="X553" s="51"/>
      <c r="Y553" s="113"/>
      <c r="Z553" s="82"/>
      <c r="AA553" s="114"/>
      <c r="AB553" s="3"/>
      <c r="AC553" s="5"/>
      <c r="AD553" s="5"/>
      <c r="AE553" s="5"/>
    </row>
    <row r="554" spans="1:31">
      <c r="A554" s="453"/>
      <c r="B554" s="101"/>
      <c r="C554" s="67"/>
      <c r="D554" s="14"/>
      <c r="E554" s="14"/>
      <c r="F554" s="14"/>
      <c r="G554" s="16"/>
      <c r="H554" s="16"/>
      <c r="I554" s="14"/>
      <c r="J554" s="14"/>
      <c r="K554" s="14"/>
      <c r="L554" s="14"/>
      <c r="M554" s="19"/>
      <c r="N554" s="16"/>
      <c r="O554" s="16"/>
      <c r="P554" s="67"/>
      <c r="Q554" s="106"/>
      <c r="R554" s="107"/>
      <c r="S554" s="20"/>
      <c r="T554" s="66"/>
      <c r="U554" s="66"/>
      <c r="V554" s="66"/>
      <c r="W554" s="50"/>
      <c r="X554" s="51"/>
      <c r="Y554" s="113"/>
      <c r="Z554" s="130"/>
      <c r="AA554" s="114"/>
      <c r="AB554" s="3"/>
      <c r="AC554" s="5"/>
      <c r="AD554" s="5"/>
      <c r="AE554" s="5"/>
    </row>
    <row r="555" spans="1:31">
      <c r="A555" s="453"/>
      <c r="B555" s="101"/>
      <c r="C555" s="67"/>
      <c r="D555" s="14"/>
      <c r="E555" s="15"/>
      <c r="F555" s="14"/>
      <c r="G555" s="16"/>
      <c r="H555" s="16"/>
      <c r="I555" s="14"/>
      <c r="J555" s="15"/>
      <c r="K555" s="15"/>
      <c r="L555" s="15"/>
      <c r="M555" s="19"/>
      <c r="N555" s="16"/>
      <c r="O555" s="16"/>
      <c r="P555" s="67"/>
      <c r="Q555" s="106"/>
      <c r="R555" s="107"/>
      <c r="S555" s="20"/>
      <c r="T555" s="66"/>
      <c r="U555" s="66"/>
      <c r="V555" s="66"/>
      <c r="W555" s="127"/>
      <c r="X555" s="51"/>
      <c r="Y555" s="113"/>
      <c r="Z555" s="82"/>
      <c r="AA555" s="114"/>
      <c r="AB555" s="3"/>
      <c r="AC555" s="5"/>
      <c r="AD555" s="5"/>
      <c r="AE555" s="5"/>
    </row>
    <row r="556" spans="1:31">
      <c r="A556" s="453"/>
      <c r="B556" s="101"/>
      <c r="C556" s="67"/>
      <c r="D556" s="14"/>
      <c r="E556" s="15"/>
      <c r="F556" s="14"/>
      <c r="G556" s="16"/>
      <c r="H556" s="16"/>
      <c r="I556" s="14"/>
      <c r="J556" s="15"/>
      <c r="K556" s="15"/>
      <c r="L556" s="15"/>
      <c r="M556" s="19"/>
      <c r="N556" s="16"/>
      <c r="O556" s="16"/>
      <c r="P556" s="67"/>
      <c r="Q556" s="106"/>
      <c r="R556" s="107"/>
      <c r="S556" s="20"/>
      <c r="T556" s="66"/>
      <c r="U556" s="66"/>
      <c r="V556" s="66"/>
      <c r="W556" s="127"/>
      <c r="X556" s="51"/>
      <c r="Y556" s="113"/>
      <c r="Z556" s="82"/>
      <c r="AA556" s="114"/>
      <c r="AB556" s="3"/>
      <c r="AC556" s="5"/>
      <c r="AD556" s="5"/>
      <c r="AE556" s="5"/>
    </row>
    <row r="557" spans="1:31">
      <c r="A557" s="453"/>
      <c r="B557" s="101"/>
      <c r="C557" s="67"/>
      <c r="D557" s="14"/>
      <c r="E557" s="15"/>
      <c r="F557" s="126"/>
      <c r="G557" s="16"/>
      <c r="H557" s="16"/>
      <c r="I557" s="14"/>
      <c r="J557" s="18"/>
      <c r="K557" s="18"/>
      <c r="L557" s="21"/>
      <c r="M557" s="16"/>
      <c r="N557" s="16"/>
      <c r="O557" s="16"/>
      <c r="P557" s="67"/>
      <c r="Q557" s="106"/>
      <c r="R557" s="107"/>
      <c r="S557" s="20"/>
      <c r="T557" s="66"/>
      <c r="U557" s="66"/>
      <c r="V557" s="66"/>
      <c r="W557" s="50"/>
      <c r="X557" s="51"/>
      <c r="Y557" s="113"/>
      <c r="Z557" s="130"/>
      <c r="AA557" s="114"/>
      <c r="AB557" s="3"/>
      <c r="AC557" s="5"/>
      <c r="AD557" s="5"/>
      <c r="AE557" s="5"/>
    </row>
    <row r="558" spans="1:31">
      <c r="A558" s="453"/>
      <c r="B558" s="101"/>
      <c r="C558" s="67"/>
      <c r="D558" s="14"/>
      <c r="E558" s="15"/>
      <c r="F558" s="14"/>
      <c r="G558" s="16"/>
      <c r="H558" s="16"/>
      <c r="I558" s="14"/>
      <c r="J558" s="15"/>
      <c r="K558" s="15"/>
      <c r="L558" s="15"/>
      <c r="M558" s="19"/>
      <c r="N558" s="16"/>
      <c r="O558" s="16"/>
      <c r="P558" s="67"/>
      <c r="Q558" s="106"/>
      <c r="R558" s="107"/>
      <c r="S558" s="20"/>
      <c r="T558" s="66"/>
      <c r="U558" s="66"/>
      <c r="V558" s="66"/>
      <c r="W558" s="127"/>
      <c r="X558" s="51"/>
      <c r="Y558" s="113"/>
      <c r="Z558" s="130"/>
      <c r="AA558" s="114"/>
      <c r="AB558" s="3"/>
      <c r="AC558" s="5"/>
      <c r="AD558" s="5"/>
      <c r="AE558" s="5"/>
    </row>
    <row r="559" spans="1:31">
      <c r="A559" s="453"/>
      <c r="B559" s="101"/>
      <c r="C559" s="67"/>
      <c r="D559" s="14"/>
      <c r="E559" s="15"/>
      <c r="F559" s="14"/>
      <c r="G559" s="16"/>
      <c r="H559" s="16"/>
      <c r="I559" s="14"/>
      <c r="J559" s="18"/>
      <c r="K559" s="18"/>
      <c r="L559" s="21"/>
      <c r="M559" s="16"/>
      <c r="N559" s="16"/>
      <c r="O559" s="16"/>
      <c r="P559" s="67"/>
      <c r="Q559" s="106"/>
      <c r="R559" s="107"/>
      <c r="S559" s="20"/>
      <c r="T559" s="66"/>
      <c r="U559" s="66"/>
      <c r="V559" s="66"/>
      <c r="W559" s="127"/>
      <c r="X559" s="51"/>
      <c r="Y559" s="113"/>
      <c r="Z559" s="130"/>
      <c r="AA559" s="114"/>
      <c r="AB559" s="3"/>
      <c r="AC559" s="5"/>
      <c r="AD559" s="5"/>
      <c r="AE559" s="5"/>
    </row>
    <row r="560" spans="1:31">
      <c r="A560" s="453"/>
      <c r="B560" s="101"/>
      <c r="C560" s="67"/>
      <c r="D560" s="14"/>
      <c r="E560" s="15"/>
      <c r="F560" s="14"/>
      <c r="G560" s="16"/>
      <c r="H560" s="16"/>
      <c r="I560" s="14"/>
      <c r="J560" s="18"/>
      <c r="K560" s="18"/>
      <c r="L560" s="18"/>
      <c r="M560" s="19"/>
      <c r="N560" s="16"/>
      <c r="O560" s="16"/>
      <c r="P560" s="67"/>
      <c r="Q560" s="106"/>
      <c r="R560" s="107"/>
      <c r="S560" s="20"/>
      <c r="T560" s="66"/>
      <c r="U560" s="66"/>
      <c r="V560" s="66"/>
      <c r="W560" s="127"/>
      <c r="X560" s="51"/>
      <c r="Y560" s="113"/>
      <c r="Z560" s="82"/>
      <c r="AA560" s="114"/>
      <c r="AB560" s="3"/>
      <c r="AC560" s="5"/>
      <c r="AD560" s="5"/>
      <c r="AE560" s="5"/>
    </row>
    <row r="561" spans="1:31">
      <c r="A561" s="453"/>
      <c r="B561" s="101"/>
      <c r="C561" s="67"/>
      <c r="D561" s="14"/>
      <c r="E561" s="15"/>
      <c r="F561" s="14"/>
      <c r="G561" s="16"/>
      <c r="H561" s="16"/>
      <c r="I561" s="14"/>
      <c r="J561" s="18"/>
      <c r="K561" s="18"/>
      <c r="L561" s="18"/>
      <c r="M561" s="19"/>
      <c r="N561" s="16"/>
      <c r="O561" s="16"/>
      <c r="P561" s="67"/>
      <c r="Q561" s="106"/>
      <c r="R561" s="107"/>
      <c r="S561" s="20"/>
      <c r="T561" s="66"/>
      <c r="U561" s="66"/>
      <c r="V561" s="66"/>
      <c r="W561" s="50"/>
      <c r="X561" s="51"/>
      <c r="Y561" s="113"/>
      <c r="Z561" s="130"/>
      <c r="AA561" s="114"/>
      <c r="AB561" s="3"/>
      <c r="AC561" s="5"/>
      <c r="AD561" s="5"/>
      <c r="AE561" s="5"/>
    </row>
    <row r="562" spans="1:31">
      <c r="A562" s="453"/>
      <c r="B562" s="101"/>
      <c r="C562" s="67"/>
      <c r="D562" s="14"/>
      <c r="E562" s="15"/>
      <c r="F562" s="14"/>
      <c r="G562" s="16"/>
      <c r="H562" s="16"/>
      <c r="I562" s="14"/>
      <c r="J562" s="15"/>
      <c r="K562" s="15"/>
      <c r="L562" s="15"/>
      <c r="M562" s="20"/>
      <c r="N562" s="16"/>
      <c r="O562" s="16"/>
      <c r="P562" s="67"/>
      <c r="Q562" s="106"/>
      <c r="R562" s="107"/>
      <c r="S562" s="20"/>
      <c r="T562" s="66"/>
      <c r="U562" s="66"/>
      <c r="V562" s="66"/>
      <c r="W562" s="127"/>
      <c r="X562" s="51"/>
      <c r="Y562" s="113"/>
      <c r="Z562" s="130"/>
      <c r="AA562" s="114"/>
      <c r="AB562" s="3"/>
      <c r="AC562" s="5"/>
      <c r="AD562" s="5"/>
      <c r="AE562" s="5"/>
    </row>
    <row r="563" spans="1:31">
      <c r="A563" s="453"/>
      <c r="B563" s="101"/>
      <c r="C563" s="67"/>
      <c r="D563" s="14"/>
      <c r="E563" s="15"/>
      <c r="F563" s="14"/>
      <c r="G563" s="16"/>
      <c r="H563" s="16"/>
      <c r="I563" s="14"/>
      <c r="J563" s="18"/>
      <c r="K563" s="18"/>
      <c r="L563" s="21"/>
      <c r="M563" s="16"/>
      <c r="N563" s="16"/>
      <c r="O563" s="16"/>
      <c r="P563" s="67"/>
      <c r="Q563" s="106"/>
      <c r="R563" s="107"/>
      <c r="S563" s="20"/>
      <c r="T563" s="66"/>
      <c r="U563" s="66"/>
      <c r="V563" s="66"/>
      <c r="W563" s="127"/>
      <c r="X563" s="51"/>
      <c r="Y563" s="113"/>
      <c r="Z563" s="130"/>
      <c r="AA563" s="114"/>
      <c r="AB563" s="3"/>
      <c r="AC563" s="5"/>
      <c r="AD563" s="5"/>
      <c r="AE563" s="5"/>
    </row>
    <row r="564" spans="1:31">
      <c r="A564" s="453"/>
      <c r="B564" s="101"/>
      <c r="C564" s="67"/>
      <c r="D564" s="14"/>
      <c r="E564" s="15"/>
      <c r="F564" s="14"/>
      <c r="G564" s="16"/>
      <c r="H564" s="16"/>
      <c r="I564" s="14"/>
      <c r="J564" s="18"/>
      <c r="K564" s="18"/>
      <c r="L564" s="21"/>
      <c r="M564" s="16"/>
      <c r="N564" s="16"/>
      <c r="O564" s="16"/>
      <c r="P564" s="67"/>
      <c r="Q564" s="106"/>
      <c r="R564" s="107"/>
      <c r="S564" s="20"/>
      <c r="T564" s="66"/>
      <c r="U564" s="66"/>
      <c r="V564" s="66"/>
      <c r="W564" s="127"/>
      <c r="X564" s="51"/>
      <c r="Y564" s="113"/>
      <c r="Z564" s="130"/>
      <c r="AA564" s="114"/>
      <c r="AB564" s="3"/>
      <c r="AC564" s="5"/>
      <c r="AD564" s="5"/>
      <c r="AE564" s="5"/>
    </row>
    <row r="565" spans="1:31">
      <c r="A565" s="453"/>
      <c r="B565" s="101"/>
      <c r="C565" s="67"/>
      <c r="D565" s="14"/>
      <c r="E565" s="15"/>
      <c r="F565" s="14"/>
      <c r="G565" s="16"/>
      <c r="H565" s="16"/>
      <c r="I565" s="14"/>
      <c r="J565" s="18"/>
      <c r="K565" s="18"/>
      <c r="L565" s="21"/>
      <c r="M565" s="16"/>
      <c r="N565" s="16"/>
      <c r="O565" s="16"/>
      <c r="P565" s="67"/>
      <c r="Q565" s="106"/>
      <c r="R565" s="107"/>
      <c r="S565" s="20"/>
      <c r="T565" s="66"/>
      <c r="U565" s="66"/>
      <c r="V565" s="66"/>
      <c r="W565" s="127"/>
      <c r="X565" s="51"/>
      <c r="Y565" s="113"/>
      <c r="Z565" s="130"/>
      <c r="AA565" s="114"/>
      <c r="AB565" s="3"/>
      <c r="AC565" s="5"/>
      <c r="AD565" s="5"/>
      <c r="AE565" s="5"/>
    </row>
    <row r="566" spans="1:31">
      <c r="A566" s="453"/>
      <c r="B566" s="101"/>
      <c r="C566" s="67"/>
      <c r="D566" s="14"/>
      <c r="E566" s="15"/>
      <c r="F566" s="14"/>
      <c r="G566" s="16"/>
      <c r="H566" s="16"/>
      <c r="I566" s="14"/>
      <c r="J566" s="18"/>
      <c r="K566" s="18"/>
      <c r="L566" s="21"/>
      <c r="M566" s="16"/>
      <c r="N566" s="16"/>
      <c r="O566" s="16"/>
      <c r="P566" s="67"/>
      <c r="Q566" s="106"/>
      <c r="R566" s="107"/>
      <c r="S566" s="20"/>
      <c r="T566" s="66"/>
      <c r="U566" s="66"/>
      <c r="V566" s="66"/>
      <c r="W566" s="127"/>
      <c r="X566" s="51"/>
      <c r="Y566" s="113"/>
      <c r="Z566" s="130"/>
      <c r="AA566" s="114"/>
      <c r="AB566" s="3"/>
      <c r="AC566" s="5"/>
      <c r="AD566" s="5"/>
      <c r="AE566" s="5"/>
    </row>
    <row r="567" spans="1:31">
      <c r="A567" s="453"/>
      <c r="B567" s="101"/>
      <c r="C567" s="67"/>
      <c r="D567" s="14"/>
      <c r="E567" s="15"/>
      <c r="F567" s="14"/>
      <c r="G567" s="16"/>
      <c r="H567" s="16"/>
      <c r="I567" s="14"/>
      <c r="J567" s="18"/>
      <c r="K567" s="18"/>
      <c r="L567" s="18"/>
      <c r="M567" s="19"/>
      <c r="N567" s="16"/>
      <c r="O567" s="16"/>
      <c r="P567" s="67"/>
      <c r="Q567" s="106"/>
      <c r="R567" s="107"/>
      <c r="S567" s="20"/>
      <c r="T567" s="66"/>
      <c r="U567" s="66"/>
      <c r="V567" s="66"/>
      <c r="W567" s="127"/>
      <c r="X567" s="51"/>
      <c r="Y567" s="113"/>
      <c r="Z567" s="131"/>
      <c r="AA567" s="114"/>
      <c r="AB567" s="3"/>
      <c r="AC567" s="5"/>
      <c r="AD567" s="5"/>
      <c r="AE567" s="5"/>
    </row>
    <row r="568" spans="1:31">
      <c r="A568" s="453"/>
      <c r="B568" s="101"/>
      <c r="C568" s="67"/>
      <c r="D568" s="14"/>
      <c r="E568" s="15"/>
      <c r="F568" s="14"/>
      <c r="G568" s="16"/>
      <c r="H568" s="16"/>
      <c r="I568" s="14"/>
      <c r="J568" s="18"/>
      <c r="K568" s="18"/>
      <c r="L568" s="18"/>
      <c r="M568" s="19"/>
      <c r="N568" s="16"/>
      <c r="O568" s="16"/>
      <c r="P568" s="67"/>
      <c r="Q568" s="106"/>
      <c r="R568" s="107"/>
      <c r="S568" s="20"/>
      <c r="T568" s="66"/>
      <c r="U568" s="66"/>
      <c r="V568" s="66"/>
      <c r="W568" s="127"/>
      <c r="X568" s="51"/>
      <c r="Y568" s="132"/>
      <c r="Z568" s="131"/>
      <c r="AA568" s="114"/>
      <c r="AB568" s="3"/>
      <c r="AC568" s="5"/>
      <c r="AD568" s="5"/>
      <c r="AE568" s="5"/>
    </row>
    <row r="569" spans="1:31">
      <c r="A569" s="453"/>
      <c r="B569" s="101"/>
      <c r="C569" s="67"/>
      <c r="D569" s="14"/>
      <c r="E569" s="15"/>
      <c r="F569" s="14"/>
      <c r="G569" s="16"/>
      <c r="H569" s="16"/>
      <c r="I569" s="14"/>
      <c r="J569" s="18"/>
      <c r="K569" s="18"/>
      <c r="L569" s="18"/>
      <c r="M569" s="19"/>
      <c r="N569" s="16"/>
      <c r="O569" s="16"/>
      <c r="P569" s="67"/>
      <c r="Q569" s="106"/>
      <c r="R569" s="107"/>
      <c r="S569" s="20"/>
      <c r="T569" s="66"/>
      <c r="U569" s="66"/>
      <c r="V569" s="66"/>
      <c r="W569" s="50"/>
      <c r="X569" s="51"/>
      <c r="Y569" s="113"/>
      <c r="Z569" s="130"/>
      <c r="AA569" s="114"/>
      <c r="AB569" s="3"/>
      <c r="AC569" s="5"/>
      <c r="AD569" s="5"/>
      <c r="AE569" s="5"/>
    </row>
    <row r="570" spans="1:31">
      <c r="A570" s="453"/>
      <c r="B570" s="101"/>
      <c r="C570" s="67"/>
      <c r="D570" s="14"/>
      <c r="E570" s="15"/>
      <c r="F570" s="14"/>
      <c r="G570" s="16"/>
      <c r="H570" s="16"/>
      <c r="I570" s="14"/>
      <c r="J570" s="18"/>
      <c r="K570" s="18"/>
      <c r="L570" s="18"/>
      <c r="M570" s="19"/>
      <c r="N570" s="16"/>
      <c r="O570" s="16"/>
      <c r="P570" s="67"/>
      <c r="Q570" s="106"/>
      <c r="R570" s="107"/>
      <c r="S570" s="20"/>
      <c r="T570" s="66"/>
      <c r="U570" s="66"/>
      <c r="V570" s="66"/>
      <c r="W570" s="50"/>
      <c r="X570" s="51"/>
      <c r="Y570" s="113"/>
      <c r="Z570" s="130"/>
      <c r="AA570" s="114"/>
      <c r="AB570" s="3"/>
      <c r="AC570" s="5"/>
      <c r="AD570" s="5"/>
      <c r="AE570" s="5"/>
    </row>
    <row r="571" spans="1:31">
      <c r="A571" s="453"/>
      <c r="B571" s="101"/>
      <c r="C571" s="67"/>
      <c r="D571" s="14"/>
      <c r="E571" s="15"/>
      <c r="F571" s="14"/>
      <c r="G571" s="16"/>
      <c r="H571" s="16"/>
      <c r="I571" s="14"/>
      <c r="J571" s="18"/>
      <c r="K571" s="18"/>
      <c r="L571" s="21"/>
      <c r="M571" s="16"/>
      <c r="N571" s="16"/>
      <c r="O571" s="16"/>
      <c r="P571" s="67"/>
      <c r="Q571" s="106"/>
      <c r="R571" s="107"/>
      <c r="S571" s="20"/>
      <c r="T571" s="66"/>
      <c r="U571" s="66"/>
      <c r="V571" s="66"/>
      <c r="W571" s="127"/>
      <c r="X571" s="51"/>
      <c r="Y571" s="113"/>
      <c r="Z571" s="130"/>
      <c r="AA571" s="114"/>
      <c r="AB571" s="3"/>
      <c r="AC571" s="5"/>
      <c r="AD571" s="5"/>
      <c r="AE571" s="5"/>
    </row>
    <row r="572" spans="1:31">
      <c r="A572" s="453"/>
      <c r="B572" s="101"/>
      <c r="C572" s="67"/>
      <c r="D572" s="14"/>
      <c r="E572" s="15"/>
      <c r="F572" s="14"/>
      <c r="G572" s="16"/>
      <c r="H572" s="16"/>
      <c r="I572" s="14"/>
      <c r="J572" s="15"/>
      <c r="K572" s="15"/>
      <c r="L572" s="15"/>
      <c r="M572" s="19"/>
      <c r="N572" s="16"/>
      <c r="O572" s="16"/>
      <c r="P572" s="67"/>
      <c r="Q572" s="106"/>
      <c r="R572" s="107"/>
      <c r="S572" s="20"/>
      <c r="T572" s="66"/>
      <c r="U572" s="66"/>
      <c r="V572" s="66"/>
      <c r="W572" s="50"/>
      <c r="X572" s="51"/>
      <c r="Y572" s="113"/>
      <c r="Z572" s="130"/>
      <c r="AA572" s="114"/>
      <c r="AB572" s="3"/>
      <c r="AC572" s="5"/>
      <c r="AD572" s="5"/>
      <c r="AE572" s="5"/>
    </row>
    <row r="573" spans="1:31">
      <c r="A573" s="453"/>
      <c r="B573" s="101"/>
      <c r="C573" s="67"/>
      <c r="D573" s="14"/>
      <c r="E573" s="15"/>
      <c r="F573" s="14"/>
      <c r="G573" s="16"/>
      <c r="H573" s="16"/>
      <c r="I573" s="14"/>
      <c r="J573" s="15"/>
      <c r="K573" s="15"/>
      <c r="L573" s="15"/>
      <c r="M573" s="19"/>
      <c r="N573" s="16"/>
      <c r="O573" s="16"/>
      <c r="P573" s="67"/>
      <c r="Q573" s="106"/>
      <c r="R573" s="107"/>
      <c r="S573" s="20"/>
      <c r="T573" s="66"/>
      <c r="U573" s="66"/>
      <c r="V573" s="66"/>
      <c r="W573" s="50"/>
      <c r="X573" s="51"/>
      <c r="Y573" s="113"/>
      <c r="Z573" s="130"/>
      <c r="AA573" s="114"/>
      <c r="AB573" s="129"/>
      <c r="AC573" s="5"/>
      <c r="AD573" s="5"/>
      <c r="AE573" s="5"/>
    </row>
    <row r="574" spans="1:31">
      <c r="A574" s="452"/>
      <c r="B574" s="101"/>
      <c r="C574" s="67"/>
      <c r="D574" s="14"/>
      <c r="E574" s="15"/>
      <c r="F574" s="14"/>
      <c r="G574" s="16"/>
      <c r="H574" s="16"/>
      <c r="I574" s="14"/>
      <c r="J574" s="15"/>
      <c r="K574" s="15"/>
      <c r="L574" s="15"/>
      <c r="M574" s="19"/>
      <c r="N574" s="16"/>
      <c r="O574" s="16"/>
      <c r="P574" s="67"/>
      <c r="Q574" s="106"/>
      <c r="R574" s="107"/>
      <c r="S574" s="20"/>
      <c r="T574" s="66"/>
      <c r="U574" s="66"/>
      <c r="V574" s="66"/>
      <c r="W574" s="50"/>
      <c r="X574" s="51"/>
      <c r="Y574" s="113"/>
      <c r="Z574" s="130"/>
      <c r="AA574" s="114"/>
      <c r="AB574" s="3"/>
      <c r="AC574" s="5"/>
      <c r="AD574" s="5"/>
      <c r="AE574" s="5"/>
    </row>
    <row r="575" spans="1:31">
      <c r="A575" s="453"/>
      <c r="B575" s="101"/>
      <c r="C575" s="67"/>
      <c r="D575" s="14"/>
      <c r="E575" s="15"/>
      <c r="F575" s="14"/>
      <c r="G575" s="16"/>
      <c r="H575" s="16"/>
      <c r="I575" s="14"/>
      <c r="J575" s="18"/>
      <c r="K575" s="18"/>
      <c r="L575" s="21"/>
      <c r="M575" s="16"/>
      <c r="N575" s="16"/>
      <c r="O575" s="16"/>
      <c r="P575" s="67"/>
      <c r="Q575" s="106"/>
      <c r="R575" s="107"/>
      <c r="S575" s="20"/>
      <c r="T575" s="66"/>
      <c r="U575" s="66"/>
      <c r="V575" s="66"/>
      <c r="W575" s="50"/>
      <c r="X575" s="51"/>
      <c r="Y575" s="113"/>
      <c r="Z575" s="130"/>
      <c r="AA575" s="114"/>
      <c r="AB575" s="3"/>
      <c r="AC575" s="5"/>
      <c r="AD575" s="5"/>
      <c r="AE575" s="5"/>
    </row>
    <row r="576" spans="1:31">
      <c r="A576" s="453"/>
      <c r="B576" s="101"/>
      <c r="C576" s="67"/>
      <c r="D576" s="14"/>
      <c r="E576" s="15"/>
      <c r="F576" s="14"/>
      <c r="G576" s="16"/>
      <c r="H576" s="16"/>
      <c r="I576" s="14"/>
      <c r="J576" s="18"/>
      <c r="K576" s="18"/>
      <c r="L576" s="18"/>
      <c r="M576" s="19"/>
      <c r="N576" s="16"/>
      <c r="O576" s="16"/>
      <c r="P576" s="67"/>
      <c r="Q576" s="106"/>
      <c r="R576" s="107"/>
      <c r="S576" s="20"/>
      <c r="T576" s="66"/>
      <c r="U576" s="66"/>
      <c r="V576" s="66"/>
      <c r="W576" s="50"/>
      <c r="X576" s="51"/>
      <c r="Y576" s="113"/>
      <c r="Z576" s="130"/>
      <c r="AA576" s="114"/>
      <c r="AB576" s="3"/>
      <c r="AC576" s="5"/>
      <c r="AD576" s="5"/>
      <c r="AE576" s="5"/>
    </row>
    <row r="577" spans="1:31">
      <c r="A577" s="453"/>
      <c r="B577" s="101"/>
      <c r="C577" s="67"/>
      <c r="D577" s="14"/>
      <c r="E577" s="15"/>
      <c r="F577" s="14"/>
      <c r="G577" s="16"/>
      <c r="H577" s="16"/>
      <c r="I577" s="14"/>
      <c r="J577" s="18"/>
      <c r="K577" s="18"/>
      <c r="L577" s="18"/>
      <c r="M577" s="19"/>
      <c r="N577" s="16"/>
      <c r="O577" s="16"/>
      <c r="P577" s="67"/>
      <c r="Q577" s="106"/>
      <c r="R577" s="107"/>
      <c r="S577" s="20"/>
      <c r="T577" s="66"/>
      <c r="U577" s="66"/>
      <c r="V577" s="66"/>
      <c r="W577" s="50"/>
      <c r="X577" s="51"/>
      <c r="Y577" s="113"/>
      <c r="Z577" s="130"/>
      <c r="AA577" s="114"/>
      <c r="AB577" s="3"/>
      <c r="AC577" s="5"/>
      <c r="AD577" s="5"/>
      <c r="AE577" s="5"/>
    </row>
    <row r="578" spans="1:31">
      <c r="A578" s="453"/>
      <c r="B578" s="101"/>
      <c r="C578" s="67"/>
      <c r="D578" s="14"/>
      <c r="E578" s="15"/>
      <c r="F578" s="14"/>
      <c r="G578" s="16"/>
      <c r="H578" s="16"/>
      <c r="I578" s="14"/>
      <c r="J578" s="18"/>
      <c r="K578" s="18"/>
      <c r="L578" s="18"/>
      <c r="M578" s="19"/>
      <c r="N578" s="16"/>
      <c r="O578" s="16"/>
      <c r="P578" s="67"/>
      <c r="Q578" s="106"/>
      <c r="R578" s="107"/>
      <c r="S578" s="20"/>
      <c r="T578" s="66"/>
      <c r="U578" s="66"/>
      <c r="V578" s="66"/>
      <c r="W578" s="50"/>
      <c r="X578" s="51"/>
      <c r="Y578" s="113"/>
      <c r="Z578" s="130"/>
      <c r="AA578" s="114"/>
      <c r="AB578" s="3"/>
      <c r="AC578" s="5"/>
      <c r="AD578" s="5"/>
      <c r="AE578" s="5"/>
    </row>
    <row r="579" spans="1:31">
      <c r="A579" s="453"/>
      <c r="B579" s="101"/>
      <c r="C579" s="67"/>
      <c r="D579" s="14"/>
      <c r="E579" s="15"/>
      <c r="F579" s="14"/>
      <c r="G579" s="16"/>
      <c r="H579" s="16"/>
      <c r="I579" s="14"/>
      <c r="J579" s="15"/>
      <c r="K579" s="15"/>
      <c r="L579" s="15"/>
      <c r="M579" s="16"/>
      <c r="N579" s="16"/>
      <c r="O579" s="16"/>
      <c r="P579" s="67"/>
      <c r="Q579" s="106"/>
      <c r="R579" s="107"/>
      <c r="S579" s="20"/>
      <c r="T579" s="66"/>
      <c r="U579" s="66"/>
      <c r="V579" s="66"/>
      <c r="W579" s="127"/>
      <c r="X579" s="51"/>
      <c r="Y579" s="113"/>
      <c r="Z579" s="130"/>
      <c r="AA579" s="114"/>
      <c r="AB579" s="3"/>
      <c r="AC579" s="5"/>
      <c r="AD579" s="5"/>
      <c r="AE579" s="5"/>
    </row>
    <row r="580" spans="1:31">
      <c r="A580" s="453"/>
      <c r="B580" s="101"/>
      <c r="C580" s="67"/>
      <c r="D580" s="14"/>
      <c r="E580" s="15"/>
      <c r="F580" s="14"/>
      <c r="G580" s="16"/>
      <c r="H580" s="16"/>
      <c r="I580" s="14"/>
      <c r="J580" s="15"/>
      <c r="K580" s="15"/>
      <c r="L580" s="15"/>
      <c r="M580" s="16"/>
      <c r="N580" s="16"/>
      <c r="O580" s="16"/>
      <c r="P580" s="67"/>
      <c r="Q580" s="106"/>
      <c r="R580" s="107"/>
      <c r="S580" s="20"/>
      <c r="T580" s="66"/>
      <c r="U580" s="66"/>
      <c r="V580" s="66"/>
      <c r="W580" s="127"/>
      <c r="X580" s="51"/>
      <c r="Y580" s="113"/>
      <c r="Z580" s="130"/>
      <c r="AA580" s="114"/>
      <c r="AB580" s="3"/>
      <c r="AC580" s="5"/>
      <c r="AD580" s="5"/>
      <c r="AE580" s="5"/>
    </row>
    <row r="581" spans="1:31">
      <c r="A581" s="453"/>
      <c r="B581" s="101"/>
      <c r="C581" s="67"/>
      <c r="D581" s="14"/>
      <c r="E581" s="15"/>
      <c r="F581" s="14"/>
      <c r="G581" s="16"/>
      <c r="H581" s="16"/>
      <c r="I581" s="14"/>
      <c r="J581" s="15"/>
      <c r="K581" s="15"/>
      <c r="L581" s="15"/>
      <c r="M581" s="16"/>
      <c r="N581" s="16"/>
      <c r="O581" s="16"/>
      <c r="P581" s="67"/>
      <c r="Q581" s="106"/>
      <c r="R581" s="107"/>
      <c r="S581" s="20"/>
      <c r="T581" s="66"/>
      <c r="U581" s="66"/>
      <c r="V581" s="66"/>
      <c r="W581" s="127"/>
      <c r="X581" s="51"/>
      <c r="Y581" s="113"/>
      <c r="Z581" s="130"/>
      <c r="AA581" s="114"/>
      <c r="AB581" s="3"/>
      <c r="AC581" s="5"/>
      <c r="AD581" s="5"/>
      <c r="AE581" s="5"/>
    </row>
    <row r="582" spans="1:31">
      <c r="A582" s="453"/>
      <c r="B582" s="101"/>
      <c r="C582" s="67"/>
      <c r="D582" s="14"/>
      <c r="E582" s="15"/>
      <c r="F582" s="14"/>
      <c r="G582" s="16"/>
      <c r="H582" s="16"/>
      <c r="I582" s="14"/>
      <c r="J582" s="15"/>
      <c r="K582" s="15"/>
      <c r="L582" s="15"/>
      <c r="M582" s="16"/>
      <c r="N582" s="16"/>
      <c r="O582" s="16"/>
      <c r="P582" s="67"/>
      <c r="Q582" s="106"/>
      <c r="R582" s="107"/>
      <c r="S582" s="20"/>
      <c r="T582" s="66"/>
      <c r="U582" s="66"/>
      <c r="V582" s="66"/>
      <c r="W582" s="127"/>
      <c r="X582" s="51"/>
      <c r="Y582" s="113"/>
      <c r="Z582" s="130"/>
      <c r="AA582" s="114"/>
      <c r="AB582" s="3"/>
      <c r="AC582" s="5"/>
      <c r="AD582" s="5"/>
      <c r="AE582" s="5"/>
    </row>
    <row r="583" spans="1:31" ht="30" customHeight="1">
      <c r="A583" s="453"/>
      <c r="B583" s="101"/>
      <c r="C583" s="67"/>
      <c r="D583" s="14"/>
      <c r="E583" s="15"/>
      <c r="F583" s="14"/>
      <c r="G583" s="16"/>
      <c r="H583" s="16"/>
      <c r="I583" s="14"/>
      <c r="J583" s="18"/>
      <c r="K583" s="18"/>
      <c r="L583" s="18"/>
      <c r="M583" s="19"/>
      <c r="N583" s="16"/>
      <c r="O583" s="16"/>
      <c r="P583" s="67"/>
      <c r="Q583" s="106"/>
      <c r="R583" s="107"/>
      <c r="S583" s="20"/>
      <c r="T583" s="66"/>
      <c r="U583" s="66"/>
      <c r="V583" s="66"/>
      <c r="W583" s="50"/>
      <c r="X583" s="51"/>
      <c r="Y583" s="113"/>
      <c r="Z583" s="130"/>
      <c r="AA583" s="114"/>
      <c r="AB583" s="3"/>
      <c r="AC583" s="5"/>
      <c r="AD583" s="5"/>
      <c r="AE583" s="5"/>
    </row>
    <row r="584" spans="1:31">
      <c r="A584" s="452"/>
      <c r="B584" s="101"/>
      <c r="C584" s="67"/>
      <c r="D584" s="14"/>
      <c r="E584" s="15"/>
      <c r="F584" s="14"/>
      <c r="G584" s="16"/>
      <c r="H584" s="16"/>
      <c r="I584" s="14"/>
      <c r="J584" s="18"/>
      <c r="K584" s="18"/>
      <c r="L584" s="63"/>
      <c r="M584" s="16"/>
      <c r="N584" s="16"/>
      <c r="O584" s="16"/>
      <c r="P584" s="67"/>
      <c r="Q584" s="106"/>
      <c r="R584" s="107"/>
      <c r="S584" s="20"/>
      <c r="T584" s="66"/>
      <c r="U584" s="66"/>
      <c r="V584" s="66"/>
      <c r="W584" s="50"/>
      <c r="X584" s="51"/>
      <c r="Y584" s="113"/>
      <c r="Z584" s="130"/>
      <c r="AA584" s="114"/>
      <c r="AB584" s="3"/>
      <c r="AC584" s="5"/>
      <c r="AD584" s="5"/>
      <c r="AE584" s="5"/>
    </row>
    <row r="585" spans="1:31">
      <c r="A585" s="453"/>
      <c r="B585" s="101"/>
      <c r="C585" s="67"/>
      <c r="D585" s="14"/>
      <c r="E585" s="15"/>
      <c r="F585" s="14"/>
      <c r="G585" s="16"/>
      <c r="H585" s="16"/>
      <c r="I585" s="14"/>
      <c r="J585" s="15"/>
      <c r="K585" s="15"/>
      <c r="L585" s="15"/>
      <c r="M585" s="16"/>
      <c r="N585" s="16"/>
      <c r="O585" s="16"/>
      <c r="P585" s="67"/>
      <c r="Q585" s="106"/>
      <c r="R585" s="107"/>
      <c r="S585" s="20"/>
      <c r="T585" s="66"/>
      <c r="U585" s="66"/>
      <c r="V585" s="66"/>
      <c r="W585" s="127"/>
      <c r="X585" s="51"/>
      <c r="Y585" s="113"/>
      <c r="Z585" s="130"/>
      <c r="AA585" s="114"/>
      <c r="AB585" s="3"/>
      <c r="AC585" s="5"/>
      <c r="AD585" s="5"/>
      <c r="AE585" s="5"/>
    </row>
    <row r="586" spans="1:31">
      <c r="A586" s="453"/>
      <c r="B586" s="101"/>
      <c r="C586" s="67"/>
      <c r="D586" s="14"/>
      <c r="E586" s="15"/>
      <c r="F586" s="14"/>
      <c r="G586" s="16"/>
      <c r="H586" s="16"/>
      <c r="I586" s="14"/>
      <c r="J586" s="18"/>
      <c r="K586" s="18"/>
      <c r="L586" s="21"/>
      <c r="M586" s="16"/>
      <c r="N586" s="16"/>
      <c r="O586" s="16"/>
      <c r="P586" s="67"/>
      <c r="Q586" s="106"/>
      <c r="R586" s="107"/>
      <c r="S586" s="20"/>
      <c r="T586" s="66"/>
      <c r="U586" s="66"/>
      <c r="V586" s="66"/>
      <c r="W586" s="127"/>
      <c r="X586" s="51"/>
      <c r="Y586" s="113"/>
      <c r="Z586" s="130"/>
      <c r="AA586" s="114"/>
      <c r="AB586" s="3"/>
      <c r="AC586" s="5"/>
      <c r="AD586" s="5"/>
      <c r="AE586" s="5"/>
    </row>
    <row r="587" spans="1:31">
      <c r="A587" s="453"/>
      <c r="B587" s="101"/>
      <c r="C587" s="67"/>
      <c r="D587" s="14"/>
      <c r="E587" s="15"/>
      <c r="F587" s="14"/>
      <c r="G587" s="16"/>
      <c r="H587" s="16"/>
      <c r="I587" s="14"/>
      <c r="J587" s="15"/>
      <c r="K587" s="15"/>
      <c r="L587" s="15"/>
      <c r="M587" s="16"/>
      <c r="N587" s="16"/>
      <c r="O587" s="16"/>
      <c r="P587" s="67"/>
      <c r="Q587" s="106"/>
      <c r="R587" s="107"/>
      <c r="S587" s="20"/>
      <c r="T587" s="66"/>
      <c r="U587" s="66"/>
      <c r="V587" s="66"/>
      <c r="W587" s="127"/>
      <c r="X587" s="51"/>
      <c r="Y587" s="113"/>
      <c r="Z587" s="130"/>
      <c r="AA587" s="114"/>
      <c r="AB587" s="3"/>
      <c r="AC587" s="5"/>
      <c r="AD587" s="5"/>
      <c r="AE587" s="5"/>
    </row>
    <row r="588" spans="1:31">
      <c r="A588" s="453"/>
      <c r="B588" s="101"/>
      <c r="C588" s="67"/>
      <c r="D588" s="14"/>
      <c r="E588" s="15"/>
      <c r="F588" s="14"/>
      <c r="G588" s="16"/>
      <c r="H588" s="16"/>
      <c r="I588" s="14"/>
      <c r="J588" s="18"/>
      <c r="K588" s="18"/>
      <c r="L588" s="21"/>
      <c r="M588" s="16"/>
      <c r="N588" s="16"/>
      <c r="O588" s="16"/>
      <c r="P588" s="67"/>
      <c r="Q588" s="106"/>
      <c r="R588" s="107"/>
      <c r="S588" s="20"/>
      <c r="T588" s="66"/>
      <c r="U588" s="66"/>
      <c r="V588" s="66"/>
      <c r="W588" s="127"/>
      <c r="X588" s="51"/>
      <c r="Y588" s="113"/>
      <c r="Z588" s="130"/>
      <c r="AA588" s="114"/>
      <c r="AB588" s="3"/>
      <c r="AC588" s="5"/>
      <c r="AD588" s="5"/>
      <c r="AE588" s="5"/>
    </row>
    <row r="589" spans="1:31">
      <c r="A589" s="453"/>
      <c r="B589" s="101"/>
      <c r="C589" s="67"/>
      <c r="D589" s="14"/>
      <c r="E589" s="15"/>
      <c r="F589" s="14"/>
      <c r="G589" s="16"/>
      <c r="H589" s="16"/>
      <c r="I589" s="14"/>
      <c r="J589" s="15"/>
      <c r="K589" s="15"/>
      <c r="L589" s="15"/>
      <c r="M589" s="16"/>
      <c r="N589" s="16"/>
      <c r="O589" s="16"/>
      <c r="P589" s="67"/>
      <c r="Q589" s="106"/>
      <c r="R589" s="107"/>
      <c r="S589" s="20"/>
      <c r="T589" s="66"/>
      <c r="U589" s="66"/>
      <c r="V589" s="66"/>
      <c r="W589" s="127"/>
      <c r="X589" s="51"/>
      <c r="Y589" s="113"/>
      <c r="Z589" s="130"/>
      <c r="AA589" s="114"/>
      <c r="AB589" s="3"/>
      <c r="AC589" s="5"/>
      <c r="AD589" s="5"/>
      <c r="AE589" s="5"/>
    </row>
    <row r="590" spans="1:31">
      <c r="A590" s="453"/>
      <c r="B590" s="101"/>
      <c r="C590" s="67"/>
      <c r="D590" s="14"/>
      <c r="E590" s="15"/>
      <c r="F590" s="14"/>
      <c r="G590" s="16"/>
      <c r="H590" s="16"/>
      <c r="I590" s="14"/>
      <c r="J590" s="18"/>
      <c r="K590" s="18"/>
      <c r="L590" s="21"/>
      <c r="M590" s="16"/>
      <c r="N590" s="16"/>
      <c r="O590" s="16"/>
      <c r="P590" s="67"/>
      <c r="Q590" s="106"/>
      <c r="R590" s="107"/>
      <c r="S590" s="20"/>
      <c r="T590" s="66"/>
      <c r="U590" s="66"/>
      <c r="V590" s="66"/>
      <c r="W590" s="127"/>
      <c r="X590" s="51"/>
      <c r="Y590" s="113"/>
      <c r="Z590" s="130"/>
      <c r="AA590" s="114"/>
      <c r="AB590" s="3"/>
      <c r="AC590" s="5"/>
      <c r="AD590" s="5"/>
      <c r="AE590" s="5"/>
    </row>
    <row r="591" spans="1:31">
      <c r="A591" s="453"/>
      <c r="B591" s="101"/>
      <c r="C591" s="67"/>
      <c r="D591" s="14"/>
      <c r="E591" s="15"/>
      <c r="F591" s="14"/>
      <c r="G591" s="16"/>
      <c r="H591" s="16"/>
      <c r="I591" s="14"/>
      <c r="J591" s="18"/>
      <c r="K591" s="18"/>
      <c r="L591" s="21"/>
      <c r="M591" s="16"/>
      <c r="N591" s="16"/>
      <c r="O591" s="16"/>
      <c r="P591" s="67"/>
      <c r="Q591" s="106"/>
      <c r="R591" s="107"/>
      <c r="S591" s="20"/>
      <c r="T591" s="66"/>
      <c r="U591" s="66"/>
      <c r="V591" s="66"/>
      <c r="W591" s="127"/>
      <c r="X591" s="51"/>
      <c r="Y591" s="113"/>
      <c r="Z591" s="130"/>
      <c r="AA591" s="114"/>
      <c r="AB591" s="3"/>
      <c r="AC591" s="5"/>
      <c r="AD591" s="5"/>
      <c r="AE591" s="5"/>
    </row>
    <row r="592" spans="1:31">
      <c r="A592" s="453"/>
      <c r="B592" s="101"/>
      <c r="C592" s="67"/>
      <c r="D592" s="14"/>
      <c r="E592" s="15"/>
      <c r="F592" s="14"/>
      <c r="G592" s="16"/>
      <c r="H592" s="16"/>
      <c r="I592" s="14"/>
      <c r="J592" s="18"/>
      <c r="K592" s="18"/>
      <c r="L592" s="21"/>
      <c r="M592" s="16"/>
      <c r="N592" s="16"/>
      <c r="O592" s="16"/>
      <c r="P592" s="67"/>
      <c r="Q592" s="106"/>
      <c r="R592" s="107"/>
      <c r="S592" s="20"/>
      <c r="T592" s="66"/>
      <c r="U592" s="66"/>
      <c r="V592" s="66"/>
      <c r="W592" s="127"/>
      <c r="X592" s="51"/>
      <c r="Y592" s="113"/>
      <c r="Z592" s="130"/>
      <c r="AA592" s="114"/>
      <c r="AB592" s="3"/>
      <c r="AC592" s="5"/>
      <c r="AD592" s="5"/>
      <c r="AE592" s="5"/>
    </row>
    <row r="593" spans="1:31">
      <c r="A593" s="453"/>
      <c r="B593" s="101"/>
      <c r="C593" s="67"/>
      <c r="D593" s="14"/>
      <c r="E593" s="15"/>
      <c r="F593" s="14"/>
      <c r="G593" s="16"/>
      <c r="H593" s="16"/>
      <c r="I593" s="14"/>
      <c r="J593" s="18"/>
      <c r="K593" s="18"/>
      <c r="L593" s="18"/>
      <c r="M593" s="19"/>
      <c r="N593" s="16"/>
      <c r="O593" s="16"/>
      <c r="P593" s="67"/>
      <c r="Q593" s="106"/>
      <c r="R593" s="107"/>
      <c r="S593" s="20"/>
      <c r="T593" s="66"/>
      <c r="U593" s="66"/>
      <c r="V593" s="66"/>
      <c r="W593" s="127"/>
      <c r="X593" s="51"/>
      <c r="Y593" s="113"/>
      <c r="Z593" s="130"/>
      <c r="AA593" s="114"/>
      <c r="AB593" s="3"/>
      <c r="AC593" s="5"/>
      <c r="AD593" s="5"/>
      <c r="AE593" s="5"/>
    </row>
    <row r="594" spans="1:31">
      <c r="A594" s="453"/>
      <c r="B594" s="101"/>
      <c r="C594" s="67"/>
      <c r="D594" s="14"/>
      <c r="E594" s="15"/>
      <c r="F594" s="14"/>
      <c r="G594" s="16"/>
      <c r="H594" s="16"/>
      <c r="I594" s="14"/>
      <c r="J594" s="18"/>
      <c r="K594" s="18"/>
      <c r="L594" s="18"/>
      <c r="M594" s="19"/>
      <c r="N594" s="16"/>
      <c r="O594" s="16"/>
      <c r="P594" s="67"/>
      <c r="Q594" s="106"/>
      <c r="R594" s="107"/>
      <c r="S594" s="20"/>
      <c r="T594" s="66"/>
      <c r="U594" s="66"/>
      <c r="V594" s="66"/>
      <c r="W594" s="127"/>
      <c r="X594" s="51"/>
      <c r="Y594" s="113"/>
      <c r="Z594" s="130"/>
      <c r="AA594" s="114"/>
      <c r="AB594" s="3"/>
      <c r="AC594" s="5"/>
      <c r="AD594" s="5"/>
      <c r="AE594" s="5"/>
    </row>
    <row r="595" spans="1:31">
      <c r="A595" s="453"/>
      <c r="B595" s="101"/>
      <c r="C595" s="67"/>
      <c r="D595" s="14"/>
      <c r="E595" s="15"/>
      <c r="F595" s="14"/>
      <c r="G595" s="16"/>
      <c r="H595" s="16"/>
      <c r="I595" s="14"/>
      <c r="J595" s="18"/>
      <c r="K595" s="18"/>
      <c r="L595" s="18"/>
      <c r="M595" s="19"/>
      <c r="N595" s="16"/>
      <c r="O595" s="16"/>
      <c r="P595" s="67"/>
      <c r="Q595" s="106"/>
      <c r="R595" s="107"/>
      <c r="S595" s="20"/>
      <c r="T595" s="66"/>
      <c r="U595" s="66"/>
      <c r="V595" s="66"/>
      <c r="W595" s="127"/>
      <c r="X595" s="51"/>
      <c r="Y595" s="113"/>
      <c r="Z595" s="130"/>
      <c r="AA595" s="114"/>
      <c r="AB595" s="3"/>
      <c r="AC595" s="5"/>
      <c r="AD595" s="5"/>
      <c r="AE595" s="5"/>
    </row>
    <row r="596" spans="1:31">
      <c r="A596" s="453"/>
      <c r="B596" s="101"/>
      <c r="C596" s="67"/>
      <c r="D596" s="14"/>
      <c r="E596" s="15"/>
      <c r="F596" s="14"/>
      <c r="G596" s="16"/>
      <c r="H596" s="16"/>
      <c r="I596" s="14"/>
      <c r="J596" s="18"/>
      <c r="K596" s="18"/>
      <c r="L596" s="18"/>
      <c r="M596" s="19"/>
      <c r="N596" s="16"/>
      <c r="O596" s="16"/>
      <c r="P596" s="67"/>
      <c r="Q596" s="106"/>
      <c r="R596" s="19"/>
      <c r="S596" s="20"/>
      <c r="T596" s="66"/>
      <c r="U596" s="66"/>
      <c r="V596" s="66"/>
      <c r="W596" s="127"/>
      <c r="X596" s="51"/>
      <c r="Y596" s="113"/>
      <c r="Z596" s="130"/>
      <c r="AA596" s="114"/>
      <c r="AB596" s="3"/>
      <c r="AC596" s="5"/>
      <c r="AD596" s="5"/>
      <c r="AE596" s="5"/>
    </row>
    <row r="597" spans="1:31">
      <c r="A597" s="453"/>
      <c r="B597" s="101"/>
      <c r="C597" s="67"/>
      <c r="D597" s="14"/>
      <c r="E597" s="15"/>
      <c r="F597" s="14"/>
      <c r="G597" s="16"/>
      <c r="H597" s="16"/>
      <c r="I597" s="14"/>
      <c r="J597" s="18"/>
      <c r="K597" s="18"/>
      <c r="L597" s="21"/>
      <c r="M597" s="16"/>
      <c r="N597" s="16"/>
      <c r="O597" s="16"/>
      <c r="P597" s="67"/>
      <c r="Q597" s="106"/>
      <c r="R597" s="19"/>
      <c r="S597" s="20"/>
      <c r="T597" s="66"/>
      <c r="U597" s="66"/>
      <c r="V597" s="66"/>
      <c r="W597" s="127"/>
      <c r="X597" s="51"/>
      <c r="Y597" s="113"/>
      <c r="Z597" s="130"/>
      <c r="AA597" s="114"/>
      <c r="AB597" s="3"/>
      <c r="AC597" s="5"/>
      <c r="AD597" s="5"/>
      <c r="AE597" s="5"/>
    </row>
    <row r="598" spans="1:31">
      <c r="A598" s="453"/>
      <c r="B598" s="101"/>
      <c r="C598" s="67"/>
      <c r="D598" s="14"/>
      <c r="E598" s="15"/>
      <c r="F598" s="14"/>
      <c r="G598" s="16"/>
      <c r="H598" s="16"/>
      <c r="I598" s="14"/>
      <c r="J598" s="15"/>
      <c r="K598" s="15"/>
      <c r="L598" s="15"/>
      <c r="M598" s="16"/>
      <c r="N598" s="16"/>
      <c r="O598" s="16"/>
      <c r="P598" s="67"/>
      <c r="Q598" s="106"/>
      <c r="R598" s="107"/>
      <c r="S598" s="20"/>
      <c r="T598" s="66"/>
      <c r="U598" s="66"/>
      <c r="V598" s="66"/>
      <c r="W598" s="127"/>
      <c r="X598" s="51"/>
      <c r="Y598" s="113"/>
      <c r="Z598" s="130"/>
      <c r="AA598" s="114"/>
      <c r="AB598" s="3"/>
      <c r="AC598" s="5"/>
      <c r="AD598" s="5"/>
      <c r="AE598" s="5"/>
    </row>
    <row r="599" spans="1:31">
      <c r="A599" s="453"/>
      <c r="B599" s="101"/>
      <c r="C599" s="67"/>
      <c r="D599" s="14"/>
      <c r="E599" s="15"/>
      <c r="F599" s="14"/>
      <c r="G599" s="16"/>
      <c r="H599" s="16"/>
      <c r="I599" s="14"/>
      <c r="J599" s="15"/>
      <c r="K599" s="15"/>
      <c r="L599" s="15"/>
      <c r="M599" s="16"/>
      <c r="N599" s="16"/>
      <c r="O599" s="16"/>
      <c r="P599" s="67"/>
      <c r="Q599" s="106"/>
      <c r="R599" s="107"/>
      <c r="S599" s="20"/>
      <c r="T599" s="66"/>
      <c r="U599" s="66"/>
      <c r="V599" s="66"/>
      <c r="W599" s="127"/>
      <c r="X599" s="51"/>
      <c r="Y599" s="113"/>
      <c r="Z599" s="130"/>
      <c r="AA599" s="114"/>
      <c r="AB599" s="3"/>
      <c r="AC599" s="5"/>
      <c r="AD599" s="5"/>
      <c r="AE599" s="5"/>
    </row>
    <row r="600" spans="1:31">
      <c r="A600" s="453"/>
      <c r="B600" s="101"/>
      <c r="C600" s="67"/>
      <c r="D600" s="14"/>
      <c r="E600" s="15"/>
      <c r="F600" s="14"/>
      <c r="G600" s="16"/>
      <c r="H600" s="16"/>
      <c r="I600" s="14"/>
      <c r="J600" s="15"/>
      <c r="K600" s="15"/>
      <c r="L600" s="15"/>
      <c r="M600" s="16"/>
      <c r="N600" s="16"/>
      <c r="O600" s="16"/>
      <c r="P600" s="67"/>
      <c r="Q600" s="106"/>
      <c r="R600" s="107"/>
      <c r="S600" s="20"/>
      <c r="T600" s="66"/>
      <c r="U600" s="66"/>
      <c r="V600" s="66"/>
      <c r="W600" s="127"/>
      <c r="X600" s="51"/>
      <c r="Y600" s="113"/>
      <c r="Z600" s="130"/>
      <c r="AA600" s="114"/>
      <c r="AB600" s="3"/>
      <c r="AC600" s="5"/>
      <c r="AD600" s="5"/>
      <c r="AE600" s="5"/>
    </row>
    <row r="601" spans="1:31">
      <c r="A601" s="453"/>
      <c r="B601" s="101"/>
      <c r="C601" s="67"/>
      <c r="D601" s="14"/>
      <c r="E601" s="15"/>
      <c r="F601" s="14"/>
      <c r="G601" s="16"/>
      <c r="H601" s="16"/>
      <c r="I601" s="14"/>
      <c r="J601" s="15"/>
      <c r="K601" s="15"/>
      <c r="L601" s="15"/>
      <c r="M601" s="16"/>
      <c r="N601" s="16"/>
      <c r="O601" s="16"/>
      <c r="P601" s="67"/>
      <c r="Q601" s="106"/>
      <c r="R601" s="107"/>
      <c r="S601" s="20"/>
      <c r="T601" s="66"/>
      <c r="U601" s="66"/>
      <c r="V601" s="66"/>
      <c r="W601" s="127"/>
      <c r="X601" s="51"/>
      <c r="Y601" s="113"/>
      <c r="Z601" s="130"/>
      <c r="AA601" s="114"/>
      <c r="AB601" s="3"/>
      <c r="AC601" s="5"/>
      <c r="AD601" s="5"/>
      <c r="AE601" s="5"/>
    </row>
    <row r="602" spans="1:31">
      <c r="A602" s="453"/>
      <c r="B602" s="101"/>
      <c r="C602" s="67"/>
      <c r="D602" s="14"/>
      <c r="E602" s="15"/>
      <c r="F602" s="14"/>
      <c r="G602" s="16"/>
      <c r="H602" s="16"/>
      <c r="I602" s="14"/>
      <c r="J602" s="18"/>
      <c r="K602" s="18"/>
      <c r="L602" s="18"/>
      <c r="M602" s="19"/>
      <c r="N602" s="16"/>
      <c r="O602" s="16"/>
      <c r="P602" s="67"/>
      <c r="Q602" s="106"/>
      <c r="R602" s="107"/>
      <c r="S602" s="20"/>
      <c r="T602" s="66"/>
      <c r="U602" s="66"/>
      <c r="V602" s="66"/>
      <c r="W602" s="127"/>
      <c r="X602" s="51"/>
      <c r="Y602" s="113"/>
      <c r="Z602" s="130"/>
      <c r="AA602" s="114"/>
      <c r="AB602" s="3"/>
      <c r="AC602" s="5"/>
      <c r="AD602" s="5"/>
      <c r="AE602" s="5"/>
    </row>
    <row r="603" spans="1:31">
      <c r="A603" s="453"/>
      <c r="B603" s="101"/>
      <c r="C603" s="67"/>
      <c r="D603" s="14"/>
      <c r="E603" s="15"/>
      <c r="F603" s="14"/>
      <c r="G603" s="16"/>
      <c r="H603" s="16"/>
      <c r="I603" s="14"/>
      <c r="J603" s="21"/>
      <c r="K603" s="21"/>
      <c r="L603" s="21"/>
      <c r="M603" s="16"/>
      <c r="N603" s="16"/>
      <c r="O603" s="16"/>
      <c r="P603" s="67"/>
      <c r="Q603" s="106"/>
      <c r="R603" s="107"/>
      <c r="S603" s="20"/>
      <c r="T603" s="66"/>
      <c r="U603" s="66"/>
      <c r="V603" s="66"/>
      <c r="W603" s="127"/>
      <c r="X603" s="51"/>
      <c r="Y603" s="113"/>
      <c r="Z603" s="130"/>
      <c r="AA603" s="114"/>
      <c r="AB603" s="3"/>
      <c r="AC603" s="5"/>
      <c r="AD603" s="5"/>
      <c r="AE603" s="5"/>
    </row>
    <row r="604" spans="1:31">
      <c r="A604" s="453"/>
      <c r="B604" s="101"/>
      <c r="C604" s="67"/>
      <c r="D604" s="14"/>
      <c r="E604" s="15"/>
      <c r="F604" s="14"/>
      <c r="G604" s="16"/>
      <c r="H604" s="16"/>
      <c r="I604" s="14"/>
      <c r="J604" s="15"/>
      <c r="K604" s="15"/>
      <c r="L604" s="15"/>
      <c r="M604" s="19"/>
      <c r="N604" s="16"/>
      <c r="O604" s="16"/>
      <c r="P604" s="67"/>
      <c r="Q604" s="106"/>
      <c r="R604" s="107"/>
      <c r="S604" s="20"/>
      <c r="T604" s="66"/>
      <c r="U604" s="66"/>
      <c r="V604" s="66"/>
      <c r="W604" s="127"/>
      <c r="X604" s="51"/>
      <c r="Y604" s="113"/>
      <c r="Z604" s="130"/>
      <c r="AA604" s="114"/>
      <c r="AB604" s="3"/>
      <c r="AC604" s="5"/>
      <c r="AD604" s="5"/>
      <c r="AE604" s="5"/>
    </row>
    <row r="605" spans="1:31">
      <c r="A605" s="453"/>
      <c r="B605" s="101"/>
      <c r="C605" s="67"/>
      <c r="D605" s="14"/>
      <c r="E605" s="15"/>
      <c r="F605" s="14"/>
      <c r="G605" s="16"/>
      <c r="H605" s="16"/>
      <c r="I605" s="14"/>
      <c r="J605" s="18"/>
      <c r="K605" s="18"/>
      <c r="L605" s="18"/>
      <c r="M605" s="19"/>
      <c r="N605" s="16"/>
      <c r="O605" s="16"/>
      <c r="P605" s="67"/>
      <c r="Q605" s="106"/>
      <c r="R605" s="107"/>
      <c r="S605" s="20"/>
      <c r="T605" s="66"/>
      <c r="U605" s="66"/>
      <c r="V605" s="66"/>
      <c r="W605" s="50"/>
      <c r="X605" s="51"/>
      <c r="Y605" s="113"/>
      <c r="Z605" s="130"/>
      <c r="AA605" s="114"/>
      <c r="AB605" s="3"/>
      <c r="AC605" s="5"/>
      <c r="AD605" s="5"/>
      <c r="AE605" s="5"/>
    </row>
    <row r="606" spans="1:31" ht="30" customHeight="1">
      <c r="A606" s="453"/>
      <c r="B606" s="101"/>
      <c r="C606" s="67"/>
      <c r="D606" s="14"/>
      <c r="E606" s="15"/>
      <c r="F606" s="14"/>
      <c r="G606" s="16"/>
      <c r="H606" s="16"/>
      <c r="I606" s="14"/>
      <c r="J606" s="18"/>
      <c r="K606" s="18"/>
      <c r="L606" s="18"/>
      <c r="M606" s="19"/>
      <c r="N606" s="16"/>
      <c r="O606" s="16"/>
      <c r="P606" s="67"/>
      <c r="Q606" s="106"/>
      <c r="R606" s="107"/>
      <c r="S606" s="20"/>
      <c r="T606" s="66"/>
      <c r="U606" s="66"/>
      <c r="V606" s="66"/>
      <c r="W606" s="50"/>
      <c r="X606" s="51"/>
      <c r="Y606" s="113"/>
      <c r="Z606" s="130"/>
      <c r="AA606" s="114"/>
      <c r="AB606" s="3"/>
      <c r="AC606" s="5"/>
      <c r="AD606" s="5"/>
      <c r="AE606" s="5"/>
    </row>
    <row r="607" spans="1:31">
      <c r="A607" s="452"/>
      <c r="B607" s="101"/>
      <c r="C607" s="67"/>
      <c r="D607" s="14"/>
      <c r="E607" s="15"/>
      <c r="F607" s="14"/>
      <c r="G607" s="16"/>
      <c r="H607" s="16"/>
      <c r="I607" s="14"/>
      <c r="J607" s="15"/>
      <c r="K607" s="15"/>
      <c r="L607" s="15"/>
      <c r="M607" s="16"/>
      <c r="N607" s="16"/>
      <c r="O607" s="16"/>
      <c r="P607" s="67"/>
      <c r="Q607" s="106"/>
      <c r="R607" s="107"/>
      <c r="S607" s="20"/>
      <c r="T607" s="66"/>
      <c r="U607" s="66"/>
      <c r="V607" s="66"/>
      <c r="W607" s="50"/>
      <c r="X607" s="51"/>
      <c r="Y607" s="113"/>
      <c r="Z607" s="130"/>
      <c r="AA607" s="114"/>
      <c r="AB607" s="3"/>
      <c r="AC607" s="5"/>
      <c r="AD607" s="5"/>
      <c r="AE607" s="5"/>
    </row>
    <row r="608" spans="1:31" ht="30" customHeight="1">
      <c r="A608" s="453"/>
      <c r="B608" s="101"/>
      <c r="C608" s="67"/>
      <c r="D608" s="14"/>
      <c r="E608" s="15"/>
      <c r="F608" s="69"/>
      <c r="G608" s="16"/>
      <c r="H608" s="16"/>
      <c r="I608" s="14"/>
      <c r="J608" s="15"/>
      <c r="K608" s="15"/>
      <c r="L608" s="15"/>
      <c r="M608" s="19"/>
      <c r="N608" s="16"/>
      <c r="O608" s="16"/>
      <c r="P608" s="67"/>
      <c r="Q608" s="106"/>
      <c r="R608" s="107"/>
      <c r="S608" s="20"/>
      <c r="T608" s="66"/>
      <c r="U608" s="66"/>
      <c r="V608" s="66"/>
      <c r="W608" s="50"/>
      <c r="X608" s="51"/>
      <c r="Y608" s="113"/>
      <c r="Z608" s="130"/>
      <c r="AA608" s="114"/>
      <c r="AB608" s="3"/>
      <c r="AC608" s="5"/>
      <c r="AD608" s="5"/>
      <c r="AE608" s="5"/>
    </row>
    <row r="609" spans="1:31" ht="30" customHeight="1">
      <c r="A609" s="452"/>
      <c r="B609" s="101"/>
      <c r="C609" s="67"/>
      <c r="D609" s="14"/>
      <c r="E609" s="15"/>
      <c r="F609" s="14"/>
      <c r="G609" s="16"/>
      <c r="H609" s="16"/>
      <c r="I609" s="14"/>
      <c r="J609" s="18"/>
      <c r="K609" s="18"/>
      <c r="L609" s="63"/>
      <c r="M609" s="16"/>
      <c r="N609" s="16"/>
      <c r="O609" s="16"/>
      <c r="P609" s="67"/>
      <c r="Q609" s="106"/>
      <c r="R609" s="107"/>
      <c r="S609" s="20"/>
      <c r="T609" s="66"/>
      <c r="U609" s="66"/>
      <c r="V609" s="66"/>
      <c r="W609" s="50"/>
      <c r="X609" s="51"/>
      <c r="Y609" s="113"/>
      <c r="Z609" s="130"/>
      <c r="AA609" s="114"/>
      <c r="AB609" s="3"/>
      <c r="AC609" s="5"/>
      <c r="AD609" s="5"/>
      <c r="AE609" s="5"/>
    </row>
    <row r="610" spans="1:31" ht="30" customHeight="1">
      <c r="A610" s="452"/>
      <c r="B610" s="101"/>
      <c r="C610" s="67"/>
      <c r="D610" s="14"/>
      <c r="E610" s="15"/>
      <c r="F610" s="14"/>
      <c r="G610" s="16"/>
      <c r="H610" s="16"/>
      <c r="I610" s="14"/>
      <c r="J610" s="18"/>
      <c r="K610" s="18"/>
      <c r="L610" s="63"/>
      <c r="M610" s="16"/>
      <c r="N610" s="16"/>
      <c r="O610" s="16"/>
      <c r="P610" s="67"/>
      <c r="Q610" s="106"/>
      <c r="R610" s="107"/>
      <c r="S610" s="20"/>
      <c r="T610" s="66"/>
      <c r="U610" s="66"/>
      <c r="V610" s="66"/>
      <c r="W610" s="50"/>
      <c r="X610" s="51"/>
      <c r="Y610" s="113"/>
      <c r="Z610" s="130"/>
      <c r="AA610" s="114"/>
      <c r="AB610" s="3"/>
      <c r="AC610" s="5"/>
      <c r="AD610" s="5"/>
      <c r="AE610" s="5"/>
    </row>
    <row r="611" spans="1:31" ht="30" customHeight="1">
      <c r="A611" s="453"/>
      <c r="B611" s="101"/>
      <c r="C611" s="67"/>
      <c r="D611" s="14"/>
      <c r="E611" s="15"/>
      <c r="F611" s="14"/>
      <c r="G611" s="16"/>
      <c r="H611" s="16"/>
      <c r="I611" s="14"/>
      <c r="J611" s="15"/>
      <c r="K611" s="15"/>
      <c r="L611" s="15"/>
      <c r="M611" s="124"/>
      <c r="N611" s="16"/>
      <c r="O611" s="16"/>
      <c r="P611" s="67"/>
      <c r="Q611" s="106"/>
      <c r="R611" s="107"/>
      <c r="S611" s="20"/>
      <c r="T611" s="66"/>
      <c r="U611" s="66"/>
      <c r="V611" s="66"/>
      <c r="W611" s="50"/>
      <c r="X611" s="51"/>
      <c r="Y611" s="113"/>
      <c r="Z611" s="130"/>
      <c r="AA611" s="114"/>
      <c r="AB611" s="3"/>
      <c r="AC611" s="5"/>
      <c r="AD611" s="5"/>
      <c r="AE611" s="5"/>
    </row>
    <row r="612" spans="1:31">
      <c r="A612" s="452"/>
      <c r="B612" s="101"/>
      <c r="C612" s="67"/>
      <c r="D612" s="14"/>
      <c r="E612" s="15"/>
      <c r="F612" s="14"/>
      <c r="G612" s="16"/>
      <c r="H612" s="16"/>
      <c r="I612" s="14"/>
      <c r="J612" s="15"/>
      <c r="K612" s="15"/>
      <c r="L612" s="15"/>
      <c r="M612" s="19"/>
      <c r="N612" s="16"/>
      <c r="O612" s="16"/>
      <c r="P612" s="67"/>
      <c r="Q612" s="106"/>
      <c r="R612" s="107"/>
      <c r="S612" s="20"/>
      <c r="T612" s="66"/>
      <c r="U612" s="66"/>
      <c r="V612" s="66"/>
      <c r="W612" s="50"/>
      <c r="X612" s="51"/>
      <c r="Y612" s="113"/>
      <c r="Z612" s="130"/>
      <c r="AA612" s="114"/>
      <c r="AB612" s="3"/>
      <c r="AC612" s="5"/>
      <c r="AD612" s="5"/>
      <c r="AE612" s="5"/>
    </row>
    <row r="613" spans="1:31">
      <c r="A613" s="453"/>
      <c r="B613" s="101"/>
      <c r="C613" s="67"/>
      <c r="D613" s="14"/>
      <c r="E613" s="15"/>
      <c r="F613" s="14"/>
      <c r="G613" s="16"/>
      <c r="H613" s="16"/>
      <c r="I613" s="14"/>
      <c r="J613" s="18"/>
      <c r="K613" s="18"/>
      <c r="L613" s="18"/>
      <c r="M613" s="19"/>
      <c r="N613" s="16"/>
      <c r="O613" s="16"/>
      <c r="P613" s="67"/>
      <c r="Q613" s="106"/>
      <c r="R613" s="107"/>
      <c r="S613" s="20"/>
      <c r="T613" s="66"/>
      <c r="U613" s="66"/>
      <c r="V613" s="66"/>
      <c r="W613" s="127"/>
      <c r="X613" s="51"/>
      <c r="Y613" s="113"/>
      <c r="Z613" s="130"/>
      <c r="AA613" s="114"/>
      <c r="AB613" s="3"/>
      <c r="AC613" s="5"/>
      <c r="AD613" s="5"/>
      <c r="AE613" s="5"/>
    </row>
    <row r="614" spans="1:31">
      <c r="A614" s="453"/>
      <c r="B614" s="101"/>
      <c r="C614" s="67"/>
      <c r="D614" s="14"/>
      <c r="E614" s="15"/>
      <c r="F614" s="14"/>
      <c r="G614" s="16"/>
      <c r="H614" s="16"/>
      <c r="I614" s="14"/>
      <c r="J614" s="18"/>
      <c r="K614" s="18"/>
      <c r="L614" s="18"/>
      <c r="M614" s="19"/>
      <c r="N614" s="16"/>
      <c r="O614" s="16"/>
      <c r="P614" s="67"/>
      <c r="Q614" s="106"/>
      <c r="R614" s="107"/>
      <c r="S614" s="20"/>
      <c r="T614" s="66"/>
      <c r="U614" s="66"/>
      <c r="V614" s="66"/>
      <c r="W614" s="127"/>
      <c r="X614" s="51"/>
      <c r="Y614" s="113"/>
      <c r="Z614" s="130"/>
      <c r="AA614" s="114"/>
      <c r="AB614" s="3"/>
      <c r="AC614" s="5"/>
      <c r="AD614" s="5"/>
      <c r="AE614" s="5"/>
    </row>
    <row r="615" spans="1:31">
      <c r="A615" s="453"/>
      <c r="B615" s="101"/>
      <c r="C615" s="67"/>
      <c r="D615" s="14"/>
      <c r="E615" s="15"/>
      <c r="F615" s="14"/>
      <c r="G615" s="16"/>
      <c r="H615" s="16"/>
      <c r="I615" s="14"/>
      <c r="J615" s="18"/>
      <c r="K615" s="18"/>
      <c r="L615" s="18"/>
      <c r="M615" s="19"/>
      <c r="N615" s="16"/>
      <c r="O615" s="16"/>
      <c r="P615" s="67"/>
      <c r="Q615" s="106"/>
      <c r="R615" s="107"/>
      <c r="S615" s="20"/>
      <c r="T615" s="66"/>
      <c r="U615" s="66"/>
      <c r="V615" s="66"/>
      <c r="W615" s="50"/>
      <c r="X615" s="51"/>
      <c r="Y615" s="113"/>
      <c r="Z615" s="130"/>
      <c r="AA615" s="114"/>
      <c r="AB615" s="3"/>
      <c r="AC615" s="5"/>
      <c r="AD615" s="5"/>
      <c r="AE615" s="5"/>
    </row>
    <row r="616" spans="1:31">
      <c r="A616" s="453"/>
      <c r="B616" s="101"/>
      <c r="C616" s="67"/>
      <c r="D616" s="14"/>
      <c r="E616" s="15"/>
      <c r="F616" s="14"/>
      <c r="G616" s="16"/>
      <c r="H616" s="16"/>
      <c r="I616" s="14"/>
      <c r="J616" s="18"/>
      <c r="K616" s="18"/>
      <c r="L616" s="18"/>
      <c r="M616" s="19"/>
      <c r="N616" s="16"/>
      <c r="O616" s="16"/>
      <c r="P616" s="67"/>
      <c r="Q616" s="106"/>
      <c r="R616" s="107"/>
      <c r="S616" s="20"/>
      <c r="T616" s="66"/>
      <c r="U616" s="66"/>
      <c r="V616" s="66"/>
      <c r="W616" s="127"/>
      <c r="X616" s="51"/>
      <c r="Y616" s="113"/>
      <c r="Z616" s="130"/>
      <c r="AA616" s="114"/>
      <c r="AB616" s="3"/>
      <c r="AC616" s="5"/>
      <c r="AD616" s="5"/>
      <c r="AE616" s="5"/>
    </row>
    <row r="617" spans="1:31">
      <c r="A617" s="453"/>
      <c r="B617" s="101"/>
      <c r="C617" s="67"/>
      <c r="D617" s="14"/>
      <c r="E617" s="15"/>
      <c r="F617" s="14"/>
      <c r="G617" s="16"/>
      <c r="H617" s="16"/>
      <c r="I617" s="14"/>
      <c r="J617" s="18"/>
      <c r="K617" s="18"/>
      <c r="L617" s="18"/>
      <c r="M617" s="19"/>
      <c r="N617" s="16"/>
      <c r="O617" s="16"/>
      <c r="P617" s="67"/>
      <c r="Q617" s="106"/>
      <c r="R617" s="107"/>
      <c r="S617" s="20"/>
      <c r="T617" s="66"/>
      <c r="U617" s="66"/>
      <c r="V617" s="66"/>
      <c r="W617" s="127"/>
      <c r="X617" s="51"/>
      <c r="Y617" s="113"/>
      <c r="Z617" s="130"/>
      <c r="AA617" s="114"/>
      <c r="AB617" s="3"/>
      <c r="AC617" s="5"/>
      <c r="AD617" s="5"/>
      <c r="AE617" s="5"/>
    </row>
    <row r="618" spans="1:31">
      <c r="A618" s="453"/>
      <c r="B618" s="101"/>
      <c r="C618" s="67"/>
      <c r="D618" s="14"/>
      <c r="E618" s="15"/>
      <c r="F618" s="14"/>
      <c r="G618" s="16"/>
      <c r="H618" s="16"/>
      <c r="I618" s="14"/>
      <c r="J618" s="18"/>
      <c r="K618" s="18"/>
      <c r="L618" s="18"/>
      <c r="M618" s="19"/>
      <c r="N618" s="16"/>
      <c r="O618" s="16"/>
      <c r="P618" s="67"/>
      <c r="Q618" s="106"/>
      <c r="R618" s="107"/>
      <c r="S618" s="20"/>
      <c r="T618" s="66"/>
      <c r="U618" s="66"/>
      <c r="V618" s="66"/>
      <c r="W618" s="127"/>
      <c r="X618" s="51"/>
      <c r="Y618" s="113"/>
      <c r="Z618" s="130"/>
      <c r="AA618" s="114"/>
      <c r="AB618" s="3"/>
      <c r="AC618" s="5"/>
      <c r="AD618" s="5"/>
      <c r="AE618" s="5"/>
    </row>
    <row r="619" spans="1:31">
      <c r="A619" s="453"/>
      <c r="B619" s="101"/>
      <c r="C619" s="67"/>
      <c r="D619" s="14"/>
      <c r="E619" s="15"/>
      <c r="F619" s="14"/>
      <c r="G619" s="16"/>
      <c r="H619" s="16"/>
      <c r="I619" s="14"/>
      <c r="J619" s="18"/>
      <c r="K619" s="18"/>
      <c r="L619" s="18"/>
      <c r="M619" s="19"/>
      <c r="N619" s="16"/>
      <c r="O619" s="16"/>
      <c r="P619" s="67"/>
      <c r="Q619" s="106"/>
      <c r="R619" s="107"/>
      <c r="S619" s="20"/>
      <c r="T619" s="66"/>
      <c r="U619" s="66"/>
      <c r="V619" s="66"/>
      <c r="W619" s="127"/>
      <c r="X619" s="51"/>
      <c r="Y619" s="113"/>
      <c r="Z619" s="130"/>
      <c r="AA619" s="114"/>
      <c r="AB619" s="3"/>
      <c r="AC619" s="5"/>
      <c r="AD619" s="5"/>
      <c r="AE619" s="5"/>
    </row>
    <row r="620" spans="1:31">
      <c r="A620" s="453"/>
      <c r="B620" s="101"/>
      <c r="C620" s="67"/>
      <c r="D620" s="14"/>
      <c r="E620" s="15"/>
      <c r="F620" s="14"/>
      <c r="G620" s="16"/>
      <c r="H620" s="16"/>
      <c r="I620" s="14"/>
      <c r="J620" s="18"/>
      <c r="K620" s="18"/>
      <c r="L620" s="18"/>
      <c r="M620" s="19"/>
      <c r="N620" s="16"/>
      <c r="O620" s="16"/>
      <c r="P620" s="67"/>
      <c r="Q620" s="106"/>
      <c r="R620" s="107"/>
      <c r="S620" s="20"/>
      <c r="T620" s="66"/>
      <c r="U620" s="66"/>
      <c r="V620" s="66"/>
      <c r="W620" s="127"/>
      <c r="X620" s="51"/>
      <c r="Y620" s="113"/>
      <c r="Z620" s="130"/>
      <c r="AA620" s="114"/>
      <c r="AB620" s="3"/>
      <c r="AC620" s="5"/>
      <c r="AD620" s="5"/>
      <c r="AE620" s="5"/>
    </row>
    <row r="621" spans="1:31">
      <c r="A621" s="453"/>
      <c r="B621" s="101"/>
      <c r="C621" s="67"/>
      <c r="D621" s="14"/>
      <c r="E621" s="15"/>
      <c r="F621" s="14"/>
      <c r="G621" s="16"/>
      <c r="H621" s="16"/>
      <c r="I621" s="14"/>
      <c r="J621" s="15"/>
      <c r="K621" s="15"/>
      <c r="L621" s="15"/>
      <c r="M621" s="19"/>
      <c r="N621" s="16"/>
      <c r="O621" s="16"/>
      <c r="P621" s="67"/>
      <c r="Q621" s="106"/>
      <c r="R621" s="107"/>
      <c r="S621" s="20"/>
      <c r="T621" s="66"/>
      <c r="U621" s="66"/>
      <c r="V621" s="66"/>
      <c r="W621" s="127"/>
      <c r="X621" s="51"/>
      <c r="Y621" s="113"/>
      <c r="Z621" s="130"/>
      <c r="AA621" s="114"/>
      <c r="AB621" s="3"/>
      <c r="AC621" s="5"/>
      <c r="AD621" s="5"/>
      <c r="AE621" s="5"/>
    </row>
    <row r="622" spans="1:31">
      <c r="A622" s="453"/>
      <c r="B622" s="101"/>
      <c r="C622" s="67"/>
      <c r="D622" s="14"/>
      <c r="E622" s="15"/>
      <c r="F622" s="14"/>
      <c r="G622" s="16"/>
      <c r="H622" s="16"/>
      <c r="I622" s="14"/>
      <c r="J622" s="15"/>
      <c r="K622" s="15"/>
      <c r="L622" s="15"/>
      <c r="M622" s="19"/>
      <c r="N622" s="16"/>
      <c r="O622" s="16"/>
      <c r="P622" s="67"/>
      <c r="Q622" s="106"/>
      <c r="R622" s="107"/>
      <c r="S622" s="20"/>
      <c r="T622" s="66"/>
      <c r="U622" s="66"/>
      <c r="V622" s="66"/>
      <c r="W622" s="127"/>
      <c r="X622" s="51"/>
      <c r="Y622" s="113"/>
      <c r="Z622" s="130"/>
      <c r="AA622" s="114"/>
      <c r="AB622" s="3"/>
      <c r="AC622" s="5"/>
      <c r="AD622" s="5"/>
      <c r="AE622" s="5"/>
    </row>
    <row r="623" spans="1:31">
      <c r="A623" s="453"/>
      <c r="B623" s="101"/>
      <c r="C623" s="67"/>
      <c r="D623" s="14"/>
      <c r="E623" s="15"/>
      <c r="F623" s="14"/>
      <c r="G623" s="16"/>
      <c r="H623" s="16"/>
      <c r="I623" s="14"/>
      <c r="J623" s="15"/>
      <c r="K623" s="15"/>
      <c r="L623" s="15"/>
      <c r="M623" s="19"/>
      <c r="N623" s="16"/>
      <c r="O623" s="16"/>
      <c r="P623" s="67"/>
      <c r="Q623" s="106"/>
      <c r="R623" s="107"/>
      <c r="S623" s="20"/>
      <c r="T623" s="66"/>
      <c r="U623" s="66"/>
      <c r="V623" s="66"/>
      <c r="W623" s="127"/>
      <c r="X623" s="51"/>
      <c r="Y623" s="113"/>
      <c r="Z623" s="130"/>
      <c r="AA623" s="114"/>
      <c r="AB623" s="3"/>
      <c r="AC623" s="5"/>
      <c r="AD623" s="5"/>
      <c r="AE623" s="5"/>
    </row>
    <row r="624" spans="1:31">
      <c r="A624" s="453"/>
      <c r="B624" s="101"/>
      <c r="C624" s="67"/>
      <c r="D624" s="14"/>
      <c r="E624" s="15"/>
      <c r="F624" s="122"/>
      <c r="G624" s="16"/>
      <c r="H624" s="16"/>
      <c r="I624" s="14"/>
      <c r="J624" s="18"/>
      <c r="K624" s="18"/>
      <c r="L624" s="21"/>
      <c r="M624" s="16"/>
      <c r="N624" s="16"/>
      <c r="O624" s="16"/>
      <c r="P624" s="67"/>
      <c r="Q624" s="106"/>
      <c r="R624" s="107"/>
      <c r="S624" s="20"/>
      <c r="T624" s="66"/>
      <c r="U624" s="66"/>
      <c r="V624" s="66"/>
      <c r="W624" s="50"/>
      <c r="X624" s="51"/>
      <c r="Y624" s="113"/>
      <c r="Z624" s="130"/>
      <c r="AA624" s="114"/>
      <c r="AB624" s="3"/>
      <c r="AC624" s="5"/>
      <c r="AD624" s="5"/>
      <c r="AE624" s="5"/>
    </row>
    <row r="625" spans="1:31">
      <c r="A625" s="453"/>
      <c r="B625" s="101"/>
      <c r="C625" s="67"/>
      <c r="D625" s="14"/>
      <c r="E625" s="15"/>
      <c r="F625" s="14"/>
      <c r="G625" s="16"/>
      <c r="H625" s="16"/>
      <c r="I625" s="14"/>
      <c r="J625" s="15"/>
      <c r="K625" s="15"/>
      <c r="L625" s="15"/>
      <c r="M625" s="19"/>
      <c r="N625" s="16"/>
      <c r="O625" s="16"/>
      <c r="P625" s="67"/>
      <c r="Q625" s="106"/>
      <c r="R625" s="107"/>
      <c r="S625" s="20"/>
      <c r="T625" s="66"/>
      <c r="U625" s="66"/>
      <c r="V625" s="66"/>
      <c r="W625" s="127"/>
      <c r="X625" s="51"/>
      <c r="Y625" s="113"/>
      <c r="Z625" s="130"/>
      <c r="AA625" s="114"/>
      <c r="AB625" s="3"/>
      <c r="AC625" s="5"/>
      <c r="AD625" s="5"/>
      <c r="AE625" s="5"/>
    </row>
    <row r="626" spans="1:31">
      <c r="A626" s="453"/>
      <c r="B626" s="101"/>
      <c r="C626" s="67"/>
      <c r="D626" s="14"/>
      <c r="E626" s="15"/>
      <c r="F626" s="14"/>
      <c r="G626" s="16"/>
      <c r="H626" s="16"/>
      <c r="I626" s="14"/>
      <c r="J626" s="15"/>
      <c r="K626" s="15"/>
      <c r="L626" s="15"/>
      <c r="M626" s="19"/>
      <c r="N626" s="16"/>
      <c r="O626" s="16"/>
      <c r="P626" s="67"/>
      <c r="Q626" s="106"/>
      <c r="R626" s="107"/>
      <c r="S626" s="20"/>
      <c r="T626" s="66"/>
      <c r="U626" s="66"/>
      <c r="V626" s="66"/>
      <c r="W626" s="127"/>
      <c r="X626" s="51"/>
      <c r="Y626" s="113"/>
      <c r="Z626" s="130"/>
      <c r="AA626" s="114"/>
      <c r="AB626" s="3"/>
      <c r="AC626" s="5"/>
      <c r="AD626" s="5"/>
      <c r="AE626" s="5"/>
    </row>
    <row r="627" spans="1:31">
      <c r="A627" s="453"/>
      <c r="B627" s="101"/>
      <c r="C627" s="67"/>
      <c r="D627" s="14"/>
      <c r="E627" s="15"/>
      <c r="F627" s="14"/>
      <c r="G627" s="16"/>
      <c r="H627" s="16"/>
      <c r="I627" s="14"/>
      <c r="J627" s="18"/>
      <c r="K627" s="18"/>
      <c r="L627" s="18"/>
      <c r="M627" s="19"/>
      <c r="N627" s="16"/>
      <c r="O627" s="16"/>
      <c r="P627" s="67"/>
      <c r="Q627" s="106"/>
      <c r="R627" s="107"/>
      <c r="S627" s="20"/>
      <c r="T627" s="66"/>
      <c r="U627" s="66"/>
      <c r="V627" s="66"/>
      <c r="W627" s="127"/>
      <c r="X627" s="51"/>
      <c r="Y627" s="113"/>
      <c r="Z627" s="130"/>
      <c r="AA627" s="114"/>
      <c r="AB627" s="3"/>
      <c r="AC627" s="5"/>
      <c r="AD627" s="5"/>
      <c r="AE627" s="5"/>
    </row>
    <row r="628" spans="1:31">
      <c r="A628" s="453"/>
      <c r="B628" s="101"/>
      <c r="C628" s="67"/>
      <c r="D628" s="14"/>
      <c r="E628" s="15"/>
      <c r="F628" s="14"/>
      <c r="G628" s="16"/>
      <c r="H628" s="16"/>
      <c r="I628" s="14"/>
      <c r="J628" s="18"/>
      <c r="K628" s="18"/>
      <c r="L628" s="18"/>
      <c r="M628" s="19"/>
      <c r="N628" s="16"/>
      <c r="O628" s="16"/>
      <c r="P628" s="67"/>
      <c r="Q628" s="106"/>
      <c r="R628" s="107"/>
      <c r="S628" s="20"/>
      <c r="T628" s="66"/>
      <c r="U628" s="66"/>
      <c r="V628" s="66"/>
      <c r="W628" s="127"/>
      <c r="X628" s="51"/>
      <c r="Y628" s="113"/>
      <c r="Z628" s="130"/>
      <c r="AA628" s="114"/>
      <c r="AB628" s="3"/>
      <c r="AC628" s="5"/>
      <c r="AD628" s="5"/>
      <c r="AE628" s="5"/>
    </row>
    <row r="629" spans="1:31">
      <c r="A629" s="453"/>
      <c r="B629" s="101"/>
      <c r="C629" s="67"/>
      <c r="D629" s="14"/>
      <c r="E629" s="15"/>
      <c r="F629" s="69"/>
      <c r="G629" s="16"/>
      <c r="H629" s="16"/>
      <c r="I629" s="14"/>
      <c r="J629" s="18"/>
      <c r="K629" s="18"/>
      <c r="L629" s="18"/>
      <c r="M629" s="19"/>
      <c r="N629" s="16"/>
      <c r="O629" s="16"/>
      <c r="P629" s="67"/>
      <c r="Q629" s="106"/>
      <c r="R629" s="107"/>
      <c r="S629" s="20"/>
      <c r="T629" s="66"/>
      <c r="U629" s="66"/>
      <c r="V629" s="66"/>
      <c r="W629" s="127"/>
      <c r="X629" s="51"/>
      <c r="Y629" s="113"/>
      <c r="Z629" s="130"/>
      <c r="AA629" s="114"/>
      <c r="AB629" s="3"/>
      <c r="AC629" s="5"/>
      <c r="AD629" s="5"/>
      <c r="AE629" s="5"/>
    </row>
    <row r="630" spans="1:31">
      <c r="A630" s="453"/>
      <c r="B630" s="101"/>
      <c r="C630" s="67"/>
      <c r="D630" s="14"/>
      <c r="E630" s="15"/>
      <c r="F630" s="14"/>
      <c r="G630" s="16"/>
      <c r="H630" s="16"/>
      <c r="I630" s="14"/>
      <c r="J630" s="18"/>
      <c r="K630" s="18"/>
      <c r="L630" s="18"/>
      <c r="M630" s="19"/>
      <c r="N630" s="16"/>
      <c r="O630" s="16"/>
      <c r="P630" s="67"/>
      <c r="Q630" s="106"/>
      <c r="R630" s="107"/>
      <c r="S630" s="20"/>
      <c r="T630" s="66"/>
      <c r="U630" s="66"/>
      <c r="V630" s="66"/>
      <c r="W630" s="127"/>
      <c r="X630" s="51"/>
      <c r="Y630" s="113"/>
      <c r="Z630" s="130"/>
      <c r="AA630" s="114"/>
      <c r="AB630" s="3"/>
      <c r="AC630" s="5"/>
      <c r="AD630" s="5"/>
      <c r="AE630" s="5"/>
    </row>
    <row r="631" spans="1:31">
      <c r="A631" s="453"/>
      <c r="B631" s="101"/>
      <c r="C631" s="67"/>
      <c r="D631" s="14"/>
      <c r="E631" s="15"/>
      <c r="F631" s="14"/>
      <c r="G631" s="16"/>
      <c r="H631" s="16"/>
      <c r="I631" s="14"/>
      <c r="J631" s="15"/>
      <c r="K631" s="15"/>
      <c r="L631" s="15"/>
      <c r="M631" s="19"/>
      <c r="N631" s="16"/>
      <c r="O631" s="16"/>
      <c r="P631" s="67"/>
      <c r="Q631" s="106"/>
      <c r="R631" s="107"/>
      <c r="S631" s="20"/>
      <c r="T631" s="66"/>
      <c r="U631" s="66"/>
      <c r="V631" s="66"/>
      <c r="W631" s="50"/>
      <c r="X631" s="51"/>
      <c r="Y631" s="113"/>
      <c r="Z631" s="130"/>
      <c r="AA631" s="114"/>
      <c r="AB631" s="3"/>
      <c r="AC631" s="5"/>
      <c r="AD631" s="5"/>
      <c r="AE631" s="5"/>
    </row>
    <row r="632" spans="1:31">
      <c r="A632" s="453"/>
      <c r="B632" s="101"/>
      <c r="C632" s="67"/>
      <c r="D632" s="14"/>
      <c r="E632" s="15"/>
      <c r="F632" s="14"/>
      <c r="G632" s="16"/>
      <c r="H632" s="16"/>
      <c r="I632" s="14"/>
      <c r="J632" s="15"/>
      <c r="K632" s="15"/>
      <c r="L632" s="15"/>
      <c r="M632" s="19"/>
      <c r="N632" s="16"/>
      <c r="O632" s="16"/>
      <c r="P632" s="67"/>
      <c r="Q632" s="106"/>
      <c r="R632" s="107"/>
      <c r="S632" s="20"/>
      <c r="T632" s="66"/>
      <c r="U632" s="66"/>
      <c r="V632" s="66"/>
      <c r="W632" s="50"/>
      <c r="X632" s="51"/>
      <c r="Y632" s="113"/>
      <c r="Z632" s="130"/>
      <c r="AA632" s="114"/>
      <c r="AB632" s="3"/>
      <c r="AC632" s="5"/>
      <c r="AD632" s="5"/>
      <c r="AE632" s="5"/>
    </row>
    <row r="633" spans="1:31">
      <c r="A633" s="453"/>
      <c r="B633" s="101"/>
      <c r="C633" s="67"/>
      <c r="D633" s="14"/>
      <c r="E633" s="15"/>
      <c r="F633" s="14"/>
      <c r="G633" s="16"/>
      <c r="H633" s="16"/>
      <c r="I633" s="14"/>
      <c r="J633" s="18"/>
      <c r="K633" s="18"/>
      <c r="L633" s="18"/>
      <c r="M633" s="19"/>
      <c r="N633" s="16"/>
      <c r="O633" s="16"/>
      <c r="P633" s="67"/>
      <c r="Q633" s="106"/>
      <c r="R633" s="107"/>
      <c r="S633" s="20"/>
      <c r="T633" s="66"/>
      <c r="U633" s="66"/>
      <c r="V633" s="66"/>
      <c r="W633" s="127"/>
      <c r="X633" s="51"/>
      <c r="Y633" s="113"/>
      <c r="Z633" s="130"/>
      <c r="AA633" s="114"/>
      <c r="AB633" s="3"/>
      <c r="AC633" s="5"/>
      <c r="AD633" s="5"/>
      <c r="AE633" s="5"/>
    </row>
    <row r="634" spans="1:31">
      <c r="A634" s="453"/>
      <c r="B634" s="101"/>
      <c r="C634" s="67"/>
      <c r="D634" s="14"/>
      <c r="E634" s="15"/>
      <c r="F634" s="14"/>
      <c r="G634" s="16"/>
      <c r="H634" s="16"/>
      <c r="I634" s="14"/>
      <c r="J634" s="15"/>
      <c r="K634" s="15"/>
      <c r="L634" s="15"/>
      <c r="M634" s="19"/>
      <c r="N634" s="16"/>
      <c r="O634" s="16"/>
      <c r="P634" s="67"/>
      <c r="Q634" s="106"/>
      <c r="R634" s="107"/>
      <c r="S634" s="20"/>
      <c r="T634" s="66"/>
      <c r="U634" s="66"/>
      <c r="V634" s="66"/>
      <c r="W634" s="50"/>
      <c r="X634" s="51"/>
      <c r="Y634" s="113"/>
      <c r="Z634" s="130"/>
      <c r="AA634" s="114"/>
      <c r="AB634" s="3"/>
      <c r="AC634" s="5"/>
      <c r="AD634" s="5"/>
      <c r="AE634" s="5"/>
    </row>
    <row r="635" spans="1:31">
      <c r="A635" s="453"/>
      <c r="B635" s="101"/>
      <c r="C635" s="67"/>
      <c r="D635" s="14"/>
      <c r="E635" s="15"/>
      <c r="F635" s="14"/>
      <c r="G635" s="16"/>
      <c r="H635" s="16"/>
      <c r="I635" s="14"/>
      <c r="J635" s="18"/>
      <c r="K635" s="18"/>
      <c r="L635" s="18"/>
      <c r="M635" s="19"/>
      <c r="N635" s="16"/>
      <c r="O635" s="16"/>
      <c r="P635" s="67"/>
      <c r="Q635" s="106"/>
      <c r="R635" s="107"/>
      <c r="S635" s="20"/>
      <c r="T635" s="66"/>
      <c r="U635" s="66"/>
      <c r="V635" s="66"/>
      <c r="W635" s="127"/>
      <c r="X635" s="51"/>
      <c r="Y635" s="113"/>
      <c r="Z635" s="130"/>
      <c r="AA635" s="114"/>
      <c r="AB635" s="3"/>
      <c r="AC635" s="5"/>
      <c r="AD635" s="5"/>
      <c r="AE635" s="5"/>
    </row>
    <row r="636" spans="1:31">
      <c r="A636" s="453"/>
      <c r="B636" s="101"/>
      <c r="C636" s="67"/>
      <c r="D636" s="14"/>
      <c r="E636" s="15"/>
      <c r="F636" s="14"/>
      <c r="G636" s="16"/>
      <c r="H636" s="16"/>
      <c r="I636" s="14"/>
      <c r="J636" s="18"/>
      <c r="K636" s="18"/>
      <c r="L636" s="18"/>
      <c r="M636" s="19"/>
      <c r="N636" s="16"/>
      <c r="O636" s="16"/>
      <c r="P636" s="67"/>
      <c r="Q636" s="106"/>
      <c r="R636" s="107"/>
      <c r="S636" s="20"/>
      <c r="T636" s="66"/>
      <c r="U636" s="66"/>
      <c r="V636" s="66"/>
      <c r="W636" s="50"/>
      <c r="X636" s="51"/>
      <c r="Y636" s="113"/>
      <c r="Z636" s="130"/>
      <c r="AA636" s="114"/>
      <c r="AB636" s="3"/>
      <c r="AC636" s="5"/>
      <c r="AD636" s="5"/>
      <c r="AE636" s="5"/>
    </row>
    <row r="637" spans="1:31">
      <c r="A637" s="453"/>
      <c r="B637" s="101"/>
      <c r="C637" s="67"/>
      <c r="D637" s="14"/>
      <c r="E637" s="15"/>
      <c r="F637" s="14"/>
      <c r="G637" s="16"/>
      <c r="H637" s="16"/>
      <c r="I637" s="14"/>
      <c r="J637" s="18"/>
      <c r="K637" s="18"/>
      <c r="L637" s="18"/>
      <c r="M637" s="19"/>
      <c r="N637" s="16"/>
      <c r="O637" s="16"/>
      <c r="P637" s="67"/>
      <c r="Q637" s="106"/>
      <c r="R637" s="107"/>
      <c r="S637" s="20"/>
      <c r="T637" s="66"/>
      <c r="U637" s="66"/>
      <c r="V637" s="66"/>
      <c r="W637" s="50"/>
      <c r="X637" s="51"/>
      <c r="Y637" s="113"/>
      <c r="Z637" s="130"/>
      <c r="AA637" s="114"/>
      <c r="AB637" s="3"/>
      <c r="AC637" s="5"/>
      <c r="AD637" s="5"/>
      <c r="AE637" s="5"/>
    </row>
    <row r="638" spans="1:31">
      <c r="A638" s="453"/>
      <c r="B638" s="101"/>
      <c r="C638" s="67"/>
      <c r="D638" s="14"/>
      <c r="E638" s="15"/>
      <c r="F638" s="14"/>
      <c r="G638" s="16"/>
      <c r="H638" s="16"/>
      <c r="I638" s="14"/>
      <c r="J638" s="18"/>
      <c r="K638" s="18"/>
      <c r="L638" s="21"/>
      <c r="M638" s="16"/>
      <c r="N638" s="16"/>
      <c r="O638" s="16"/>
      <c r="P638" s="67"/>
      <c r="Q638" s="106"/>
      <c r="R638" s="107"/>
      <c r="S638" s="20"/>
      <c r="T638" s="66"/>
      <c r="U638" s="66"/>
      <c r="V638" s="66"/>
      <c r="W638" s="50"/>
      <c r="X638" s="51"/>
      <c r="Y638" s="113"/>
      <c r="Z638" s="130"/>
      <c r="AA638" s="114"/>
      <c r="AB638" s="3"/>
      <c r="AC638" s="5"/>
      <c r="AD638" s="5"/>
      <c r="AE638" s="5"/>
    </row>
    <row r="639" spans="1:31">
      <c r="A639" s="453"/>
      <c r="B639" s="101"/>
      <c r="C639" s="67"/>
      <c r="D639" s="14"/>
      <c r="E639" s="15"/>
      <c r="F639" s="14"/>
      <c r="G639" s="16"/>
      <c r="H639" s="16"/>
      <c r="I639" s="14"/>
      <c r="J639" s="18"/>
      <c r="K639" s="18"/>
      <c r="L639" s="18"/>
      <c r="M639" s="19"/>
      <c r="N639" s="16"/>
      <c r="O639" s="16"/>
      <c r="P639" s="67"/>
      <c r="Q639" s="106"/>
      <c r="R639" s="107"/>
      <c r="S639" s="20"/>
      <c r="T639" s="66"/>
      <c r="U639" s="66"/>
      <c r="V639" s="66"/>
      <c r="W639" s="127"/>
      <c r="X639" s="51"/>
      <c r="Y639" s="113"/>
      <c r="Z639" s="130"/>
      <c r="AA639" s="114"/>
      <c r="AB639" s="3"/>
      <c r="AC639" s="5"/>
      <c r="AD639" s="5"/>
      <c r="AE639" s="5"/>
    </row>
    <row r="640" spans="1:31">
      <c r="A640" s="453"/>
      <c r="B640" s="101"/>
      <c r="C640" s="67"/>
      <c r="D640" s="14"/>
      <c r="E640" s="15"/>
      <c r="F640" s="14"/>
      <c r="G640" s="16"/>
      <c r="H640" s="16"/>
      <c r="I640" s="14"/>
      <c r="J640" s="18"/>
      <c r="K640" s="18"/>
      <c r="L640" s="21"/>
      <c r="M640" s="16"/>
      <c r="N640" s="16"/>
      <c r="O640" s="16"/>
      <c r="P640" s="67"/>
      <c r="Q640" s="106"/>
      <c r="R640" s="107"/>
      <c r="S640" s="20"/>
      <c r="T640" s="66"/>
      <c r="U640" s="66"/>
      <c r="V640" s="66"/>
      <c r="W640" s="127"/>
      <c r="X640" s="51"/>
      <c r="Y640" s="113"/>
      <c r="Z640" s="130"/>
      <c r="AA640" s="114"/>
      <c r="AB640" s="3"/>
      <c r="AC640" s="5"/>
      <c r="AD640" s="5"/>
      <c r="AE640" s="5"/>
    </row>
    <row r="641" spans="1:31">
      <c r="A641" s="453"/>
      <c r="B641" s="101"/>
      <c r="C641" s="67"/>
      <c r="D641" s="14"/>
      <c r="E641" s="15"/>
      <c r="F641" s="14"/>
      <c r="G641" s="16"/>
      <c r="H641" s="16"/>
      <c r="I641" s="14"/>
      <c r="J641" s="18"/>
      <c r="K641" s="18"/>
      <c r="L641" s="21"/>
      <c r="M641" s="16"/>
      <c r="N641" s="16"/>
      <c r="O641" s="16"/>
      <c r="P641" s="67"/>
      <c r="Q641" s="106"/>
      <c r="R641" s="107"/>
      <c r="S641" s="20"/>
      <c r="T641" s="66"/>
      <c r="U641" s="66"/>
      <c r="V641" s="66"/>
      <c r="W641" s="127"/>
      <c r="X641" s="51"/>
      <c r="Y641" s="113"/>
      <c r="Z641" s="130"/>
      <c r="AA641" s="114"/>
      <c r="AB641" s="3"/>
      <c r="AC641" s="5"/>
      <c r="AD641" s="5"/>
      <c r="AE641" s="5"/>
    </row>
    <row r="642" spans="1:31">
      <c r="A642" s="453"/>
      <c r="B642" s="101"/>
      <c r="C642" s="67"/>
      <c r="D642" s="14"/>
      <c r="E642" s="15"/>
      <c r="F642" s="14"/>
      <c r="G642" s="16"/>
      <c r="H642" s="16"/>
      <c r="I642" s="14"/>
      <c r="J642" s="18"/>
      <c r="K642" s="18"/>
      <c r="L642" s="21"/>
      <c r="M642" s="16"/>
      <c r="N642" s="16"/>
      <c r="O642" s="16"/>
      <c r="P642" s="67"/>
      <c r="Q642" s="106"/>
      <c r="R642" s="107"/>
      <c r="S642" s="20"/>
      <c r="T642" s="66"/>
      <c r="U642" s="66"/>
      <c r="V642" s="66"/>
      <c r="W642" s="127"/>
      <c r="X642" s="51"/>
      <c r="Y642" s="113"/>
      <c r="Z642" s="130"/>
      <c r="AA642" s="114"/>
      <c r="AB642" s="3"/>
      <c r="AC642" s="5"/>
      <c r="AD642" s="5"/>
      <c r="AE642" s="5"/>
    </row>
    <row r="643" spans="1:31">
      <c r="A643" s="453"/>
      <c r="B643" s="101"/>
      <c r="C643" s="67"/>
      <c r="D643" s="14"/>
      <c r="E643" s="15"/>
      <c r="F643" s="14"/>
      <c r="G643" s="16"/>
      <c r="H643" s="16"/>
      <c r="I643" s="14"/>
      <c r="J643" s="18"/>
      <c r="K643" s="18"/>
      <c r="L643" s="21"/>
      <c r="M643" s="16"/>
      <c r="N643" s="16"/>
      <c r="O643" s="16"/>
      <c r="P643" s="67"/>
      <c r="Q643" s="106"/>
      <c r="R643" s="107"/>
      <c r="S643" s="20"/>
      <c r="T643" s="66"/>
      <c r="U643" s="66"/>
      <c r="V643" s="66"/>
      <c r="W643" s="127"/>
      <c r="X643" s="51"/>
      <c r="Y643" s="113"/>
      <c r="Z643" s="130"/>
      <c r="AA643" s="114"/>
      <c r="AB643" s="3"/>
      <c r="AC643" s="5"/>
      <c r="AD643" s="5"/>
      <c r="AE643" s="5"/>
    </row>
    <row r="644" spans="1:31">
      <c r="A644" s="453"/>
      <c r="B644" s="101"/>
      <c r="C644" s="67"/>
      <c r="D644" s="14"/>
      <c r="E644" s="15"/>
      <c r="F644" s="14"/>
      <c r="G644" s="16"/>
      <c r="H644" s="16"/>
      <c r="I644" s="14"/>
      <c r="J644" s="18"/>
      <c r="K644" s="18"/>
      <c r="L644" s="18"/>
      <c r="M644" s="19"/>
      <c r="N644" s="16"/>
      <c r="O644" s="16"/>
      <c r="P644" s="67"/>
      <c r="Q644" s="106"/>
      <c r="R644" s="107"/>
      <c r="S644" s="20"/>
      <c r="T644" s="66"/>
      <c r="U644" s="66"/>
      <c r="V644" s="66"/>
      <c r="W644" s="127"/>
      <c r="X644" s="51"/>
      <c r="Y644" s="113"/>
      <c r="Z644" s="130"/>
      <c r="AA644" s="114"/>
      <c r="AB644" s="3"/>
      <c r="AC644" s="5"/>
      <c r="AD644" s="5"/>
      <c r="AE644" s="5"/>
    </row>
    <row r="645" spans="1:31">
      <c r="A645" s="453"/>
      <c r="B645" s="101"/>
      <c r="C645" s="67"/>
      <c r="D645" s="14"/>
      <c r="E645" s="15"/>
      <c r="F645" s="14"/>
      <c r="G645" s="16"/>
      <c r="H645" s="16"/>
      <c r="I645" s="14"/>
      <c r="J645" s="18"/>
      <c r="K645" s="18"/>
      <c r="L645" s="21"/>
      <c r="M645" s="16"/>
      <c r="N645" s="16"/>
      <c r="O645" s="16"/>
      <c r="P645" s="67"/>
      <c r="Q645" s="106"/>
      <c r="R645" s="107"/>
      <c r="S645" s="20"/>
      <c r="T645" s="66"/>
      <c r="U645" s="66"/>
      <c r="V645" s="66"/>
      <c r="W645" s="127"/>
      <c r="X645" s="51"/>
      <c r="Y645" s="113"/>
      <c r="Z645" s="130"/>
      <c r="AA645" s="114"/>
      <c r="AB645" s="3"/>
      <c r="AC645" s="5"/>
      <c r="AD645" s="5"/>
      <c r="AE645" s="5"/>
    </row>
    <row r="646" spans="1:31">
      <c r="A646" s="453"/>
      <c r="B646" s="101"/>
      <c r="C646" s="67"/>
      <c r="D646" s="14"/>
      <c r="E646" s="15"/>
      <c r="F646" s="14"/>
      <c r="G646" s="16"/>
      <c r="H646" s="16"/>
      <c r="I646" s="14"/>
      <c r="J646" s="18"/>
      <c r="K646" s="18"/>
      <c r="L646" s="21"/>
      <c r="M646" s="16"/>
      <c r="N646" s="16"/>
      <c r="O646" s="16"/>
      <c r="P646" s="67"/>
      <c r="Q646" s="106"/>
      <c r="R646" s="107"/>
      <c r="S646" s="20"/>
      <c r="T646" s="66"/>
      <c r="U646" s="66"/>
      <c r="V646" s="66"/>
      <c r="W646" s="127"/>
      <c r="X646" s="51"/>
      <c r="Y646" s="113"/>
      <c r="Z646" s="130"/>
      <c r="AA646" s="114"/>
      <c r="AB646" s="3"/>
      <c r="AC646" s="5"/>
      <c r="AD646" s="5"/>
      <c r="AE646" s="5"/>
    </row>
    <row r="647" spans="1:31">
      <c r="A647" s="453"/>
      <c r="B647" s="101"/>
      <c r="C647" s="67"/>
      <c r="D647" s="14"/>
      <c r="E647" s="15"/>
      <c r="F647" s="14"/>
      <c r="G647" s="16"/>
      <c r="H647" s="16"/>
      <c r="I647" s="14"/>
      <c r="J647" s="18"/>
      <c r="K647" s="18"/>
      <c r="L647" s="21"/>
      <c r="M647" s="16"/>
      <c r="N647" s="16"/>
      <c r="O647" s="16"/>
      <c r="P647" s="67"/>
      <c r="Q647" s="106"/>
      <c r="R647" s="107"/>
      <c r="S647" s="20"/>
      <c r="T647" s="66"/>
      <c r="U647" s="66"/>
      <c r="V647" s="66"/>
      <c r="W647" s="127"/>
      <c r="X647" s="51"/>
      <c r="Y647" s="113"/>
      <c r="Z647" s="130"/>
      <c r="AA647" s="114"/>
      <c r="AB647" s="3"/>
      <c r="AC647" s="5"/>
      <c r="AD647" s="5"/>
      <c r="AE647" s="5"/>
    </row>
    <row r="648" spans="1:31">
      <c r="A648" s="453"/>
      <c r="B648" s="101"/>
      <c r="C648" s="67"/>
      <c r="D648" s="14"/>
      <c r="E648" s="15"/>
      <c r="F648" s="14"/>
      <c r="G648" s="16"/>
      <c r="H648" s="16"/>
      <c r="I648" s="14"/>
      <c r="J648" s="18"/>
      <c r="K648" s="18"/>
      <c r="L648" s="18"/>
      <c r="M648" s="19"/>
      <c r="N648" s="16"/>
      <c r="O648" s="16"/>
      <c r="P648" s="67"/>
      <c r="Q648" s="106"/>
      <c r="R648" s="107"/>
      <c r="S648" s="20"/>
      <c r="T648" s="66"/>
      <c r="U648" s="66"/>
      <c r="V648" s="66"/>
      <c r="W648" s="50"/>
      <c r="X648" s="51"/>
      <c r="Y648" s="113"/>
      <c r="Z648" s="130"/>
      <c r="AA648" s="114"/>
      <c r="AB648" s="3"/>
      <c r="AC648" s="5"/>
      <c r="AD648" s="5"/>
      <c r="AE648" s="5"/>
    </row>
    <row r="649" spans="1:31">
      <c r="A649" s="453"/>
      <c r="B649" s="101"/>
      <c r="C649" s="67"/>
      <c r="D649" s="14"/>
      <c r="E649" s="15"/>
      <c r="F649" s="14"/>
      <c r="G649" s="16"/>
      <c r="H649" s="16"/>
      <c r="I649" s="14"/>
      <c r="J649" s="15"/>
      <c r="K649" s="15"/>
      <c r="L649" s="15"/>
      <c r="M649" s="19"/>
      <c r="N649" s="16"/>
      <c r="O649" s="16"/>
      <c r="P649" s="67"/>
      <c r="Q649" s="106"/>
      <c r="R649" s="107"/>
      <c r="S649" s="20"/>
      <c r="T649" s="66"/>
      <c r="U649" s="66"/>
      <c r="V649" s="66"/>
      <c r="W649" s="50"/>
      <c r="X649" s="51"/>
      <c r="Y649" s="113"/>
      <c r="Z649" s="130"/>
      <c r="AA649" s="114"/>
      <c r="AB649" s="3"/>
      <c r="AC649" s="5"/>
      <c r="AD649" s="5"/>
      <c r="AE649" s="5"/>
    </row>
    <row r="650" spans="1:31">
      <c r="A650" s="453"/>
      <c r="B650" s="101"/>
      <c r="C650" s="67"/>
      <c r="D650" s="30"/>
      <c r="E650" s="33"/>
      <c r="F650" s="69"/>
      <c r="G650" s="16"/>
      <c r="H650" s="16"/>
      <c r="I650" s="14"/>
      <c r="J650" s="33"/>
      <c r="K650" s="33"/>
      <c r="L650" s="33"/>
      <c r="M650" s="19"/>
      <c r="N650" s="16"/>
      <c r="O650" s="16"/>
      <c r="P650" s="67"/>
      <c r="Q650" s="106"/>
      <c r="R650" s="107"/>
      <c r="S650" s="20"/>
      <c r="T650" s="66"/>
      <c r="U650" s="66"/>
      <c r="V650" s="66"/>
      <c r="W650" s="50"/>
      <c r="X650" s="51"/>
      <c r="Y650" s="113"/>
      <c r="Z650" s="130"/>
      <c r="AA650" s="114"/>
      <c r="AB650" s="3"/>
      <c r="AC650" s="5"/>
      <c r="AD650" s="5"/>
      <c r="AE650" s="5"/>
    </row>
    <row r="651" spans="1:31">
      <c r="A651" s="453"/>
      <c r="B651" s="101"/>
      <c r="C651" s="67"/>
      <c r="D651" s="14"/>
      <c r="E651" s="15"/>
      <c r="F651" s="69"/>
      <c r="G651" s="16"/>
      <c r="H651" s="16"/>
      <c r="I651" s="14"/>
      <c r="J651" s="15"/>
      <c r="K651" s="15"/>
      <c r="L651" s="15"/>
      <c r="M651" s="19"/>
      <c r="N651" s="16"/>
      <c r="O651" s="16"/>
      <c r="P651" s="67"/>
      <c r="Q651" s="106"/>
      <c r="R651" s="107"/>
      <c r="S651" s="20"/>
      <c r="T651" s="66"/>
      <c r="U651" s="66"/>
      <c r="V651" s="66"/>
      <c r="W651" s="127"/>
      <c r="X651" s="86"/>
      <c r="Y651" s="113"/>
      <c r="Z651" s="130"/>
      <c r="AA651" s="114"/>
      <c r="AB651" s="3"/>
      <c r="AC651" s="5"/>
      <c r="AD651" s="5"/>
      <c r="AE651" s="5"/>
    </row>
    <row r="652" spans="1:31">
      <c r="A652" s="453"/>
      <c r="B652" s="101"/>
      <c r="C652" s="67"/>
      <c r="D652" s="14"/>
      <c r="E652" s="15"/>
      <c r="F652" s="14"/>
      <c r="G652" s="16"/>
      <c r="H652" s="16"/>
      <c r="I652" s="14"/>
      <c r="J652" s="18"/>
      <c r="K652" s="18"/>
      <c r="L652" s="18"/>
      <c r="M652" s="19"/>
      <c r="N652" s="16"/>
      <c r="O652" s="16"/>
      <c r="P652" s="67"/>
      <c r="Q652" s="106"/>
      <c r="R652" s="107"/>
      <c r="S652" s="20"/>
      <c r="T652" s="66"/>
      <c r="U652" s="66"/>
      <c r="V652" s="66"/>
      <c r="W652" s="50"/>
      <c r="X652" s="51"/>
      <c r="Y652" s="113"/>
      <c r="Z652" s="130"/>
      <c r="AA652" s="114"/>
      <c r="AB652" s="3"/>
      <c r="AC652" s="5"/>
      <c r="AD652" s="5"/>
      <c r="AE652" s="5"/>
    </row>
    <row r="653" spans="1:31">
      <c r="A653" s="453"/>
      <c r="B653" s="101"/>
      <c r="C653" s="67"/>
      <c r="D653" s="14"/>
      <c r="E653" s="15"/>
      <c r="F653" s="14"/>
      <c r="G653" s="16"/>
      <c r="H653" s="16"/>
      <c r="I653" s="14"/>
      <c r="J653" s="18"/>
      <c r="K653" s="18"/>
      <c r="L653" s="18"/>
      <c r="M653" s="19"/>
      <c r="N653" s="16"/>
      <c r="O653" s="16"/>
      <c r="P653" s="67"/>
      <c r="Q653" s="106"/>
      <c r="R653" s="107"/>
      <c r="S653" s="20"/>
      <c r="T653" s="66"/>
      <c r="U653" s="66"/>
      <c r="V653" s="66"/>
      <c r="W653" s="50"/>
      <c r="X653" s="51"/>
      <c r="Y653" s="113"/>
      <c r="Z653" s="130"/>
      <c r="AA653" s="114"/>
      <c r="AB653" s="3"/>
      <c r="AC653" s="5"/>
      <c r="AD653" s="5"/>
      <c r="AE653" s="5"/>
    </row>
    <row r="654" spans="1:31">
      <c r="A654" s="453"/>
      <c r="B654" s="101"/>
      <c r="C654" s="67"/>
      <c r="D654" s="14"/>
      <c r="E654" s="15"/>
      <c r="F654" s="14"/>
      <c r="G654" s="16"/>
      <c r="H654" s="16"/>
      <c r="I654" s="14"/>
      <c r="J654" s="15"/>
      <c r="K654" s="15"/>
      <c r="L654" s="15"/>
      <c r="M654" s="19"/>
      <c r="N654" s="16"/>
      <c r="O654" s="16"/>
      <c r="P654" s="67"/>
      <c r="Q654" s="106"/>
      <c r="R654" s="107"/>
      <c r="S654" s="20"/>
      <c r="T654" s="66"/>
      <c r="U654" s="66"/>
      <c r="V654" s="66"/>
      <c r="W654" s="127"/>
      <c r="X654" s="51"/>
      <c r="Y654" s="113"/>
      <c r="Z654" s="130"/>
      <c r="AA654" s="114"/>
      <c r="AB654" s="3"/>
      <c r="AC654" s="5"/>
      <c r="AD654" s="5"/>
      <c r="AE654" s="5"/>
    </row>
    <row r="655" spans="1:31">
      <c r="A655" s="453"/>
      <c r="B655" s="101"/>
      <c r="C655" s="67"/>
      <c r="D655" s="14"/>
      <c r="E655" s="15"/>
      <c r="F655" s="14"/>
      <c r="G655" s="16"/>
      <c r="H655" s="16"/>
      <c r="I655" s="14"/>
      <c r="J655" s="18"/>
      <c r="K655" s="18"/>
      <c r="L655" s="21"/>
      <c r="M655" s="16"/>
      <c r="N655" s="16"/>
      <c r="O655" s="16"/>
      <c r="P655" s="67"/>
      <c r="Q655" s="106"/>
      <c r="R655" s="107"/>
      <c r="S655" s="20"/>
      <c r="T655" s="66"/>
      <c r="U655" s="66"/>
      <c r="V655" s="66"/>
      <c r="W655" s="127"/>
      <c r="X655" s="51"/>
      <c r="Y655" s="113"/>
      <c r="Z655" s="130"/>
      <c r="AA655" s="114"/>
      <c r="AB655" s="3"/>
      <c r="AC655" s="5"/>
      <c r="AD655" s="5"/>
      <c r="AE655" s="5"/>
    </row>
    <row r="656" spans="1:31">
      <c r="A656" s="453"/>
      <c r="B656" s="101"/>
      <c r="C656" s="67"/>
      <c r="D656" s="14"/>
      <c r="E656" s="15"/>
      <c r="F656" s="14"/>
      <c r="G656" s="16"/>
      <c r="H656" s="16"/>
      <c r="I656" s="14"/>
      <c r="J656" s="18"/>
      <c r="K656" s="18"/>
      <c r="L656" s="21"/>
      <c r="M656" s="16"/>
      <c r="N656" s="16"/>
      <c r="O656" s="16"/>
      <c r="P656" s="67"/>
      <c r="Q656" s="106"/>
      <c r="R656" s="107"/>
      <c r="S656" s="20"/>
      <c r="T656" s="66"/>
      <c r="U656" s="66"/>
      <c r="V656" s="66"/>
      <c r="W656" s="127"/>
      <c r="X656" s="51"/>
      <c r="Y656" s="113"/>
      <c r="Z656" s="130"/>
      <c r="AA656" s="114"/>
      <c r="AB656" s="3"/>
      <c r="AC656" s="5"/>
      <c r="AD656" s="5"/>
      <c r="AE656" s="5"/>
    </row>
    <row r="657" spans="1:31">
      <c r="A657" s="453"/>
      <c r="B657" s="101"/>
      <c r="C657" s="67"/>
      <c r="D657" s="14"/>
      <c r="E657" s="15"/>
      <c r="F657" s="14"/>
      <c r="G657" s="16"/>
      <c r="H657" s="16"/>
      <c r="I657" s="14"/>
      <c r="J657" s="18"/>
      <c r="K657" s="18"/>
      <c r="L657" s="21"/>
      <c r="M657" s="16"/>
      <c r="N657" s="16"/>
      <c r="O657" s="16"/>
      <c r="P657" s="67"/>
      <c r="Q657" s="106"/>
      <c r="R657" s="107"/>
      <c r="S657" s="20"/>
      <c r="T657" s="66"/>
      <c r="U657" s="66"/>
      <c r="V657" s="66"/>
      <c r="W657" s="127"/>
      <c r="X657" s="51"/>
      <c r="Y657" s="113"/>
      <c r="Z657" s="130"/>
      <c r="AA657" s="114"/>
      <c r="AB657" s="3"/>
      <c r="AC657" s="5"/>
      <c r="AD657" s="5"/>
      <c r="AE657" s="5"/>
    </row>
    <row r="658" spans="1:31">
      <c r="A658" s="453"/>
      <c r="B658" s="101"/>
      <c r="C658" s="67"/>
      <c r="D658" s="14"/>
      <c r="E658" s="15"/>
      <c r="F658" s="14"/>
      <c r="G658" s="16"/>
      <c r="H658" s="16"/>
      <c r="I658" s="14"/>
      <c r="J658" s="18"/>
      <c r="K658" s="18"/>
      <c r="L658" s="18"/>
      <c r="M658" s="19"/>
      <c r="N658" s="16"/>
      <c r="O658" s="16"/>
      <c r="P658" s="67"/>
      <c r="Q658" s="106"/>
      <c r="R658" s="107"/>
      <c r="S658" s="20"/>
      <c r="T658" s="66"/>
      <c r="U658" s="66"/>
      <c r="V658" s="66"/>
      <c r="W658" s="50"/>
      <c r="X658" s="51"/>
      <c r="Y658" s="113"/>
      <c r="Z658" s="130"/>
      <c r="AA658" s="114"/>
      <c r="AB658" s="3"/>
      <c r="AC658" s="5"/>
      <c r="AD658" s="5"/>
      <c r="AE658" s="5"/>
    </row>
    <row r="659" spans="1:31">
      <c r="A659" s="453"/>
      <c r="B659" s="101"/>
      <c r="C659" s="67"/>
      <c r="D659" s="14"/>
      <c r="E659" s="15"/>
      <c r="F659" s="14"/>
      <c r="G659" s="16"/>
      <c r="H659" s="16"/>
      <c r="I659" s="14"/>
      <c r="J659" s="18"/>
      <c r="K659" s="18"/>
      <c r="L659" s="18"/>
      <c r="M659" s="19"/>
      <c r="N659" s="16"/>
      <c r="O659" s="16"/>
      <c r="P659" s="67"/>
      <c r="Q659" s="106"/>
      <c r="R659" s="107"/>
      <c r="S659" s="20"/>
      <c r="T659" s="66"/>
      <c r="U659" s="66"/>
      <c r="V659" s="66"/>
      <c r="W659" s="50"/>
      <c r="X659" s="51"/>
      <c r="Y659" s="113"/>
      <c r="Z659" s="130"/>
      <c r="AA659" s="114"/>
      <c r="AB659" s="3"/>
      <c r="AC659" s="5"/>
      <c r="AD659" s="5"/>
      <c r="AE659" s="5"/>
    </row>
    <row r="660" spans="1:31">
      <c r="A660" s="453"/>
      <c r="B660" s="101"/>
      <c r="C660" s="67"/>
      <c r="D660" s="14"/>
      <c r="E660" s="15"/>
      <c r="F660" s="14"/>
      <c r="G660" s="16"/>
      <c r="H660" s="16"/>
      <c r="I660" s="14"/>
      <c r="J660" s="18"/>
      <c r="K660" s="18"/>
      <c r="L660" s="18"/>
      <c r="M660" s="19"/>
      <c r="N660" s="16"/>
      <c r="O660" s="16"/>
      <c r="P660" s="67"/>
      <c r="Q660" s="106"/>
      <c r="R660" s="107"/>
      <c r="S660" s="20"/>
      <c r="T660" s="66"/>
      <c r="U660" s="66"/>
      <c r="V660" s="66"/>
      <c r="W660" s="127"/>
      <c r="X660" s="51"/>
      <c r="Y660" s="113"/>
      <c r="Z660" s="130"/>
      <c r="AA660" s="114"/>
      <c r="AB660" s="3"/>
      <c r="AC660" s="5"/>
      <c r="AD660" s="5"/>
      <c r="AE660" s="5"/>
    </row>
    <row r="661" spans="1:31">
      <c r="A661" s="453"/>
      <c r="B661" s="101"/>
      <c r="C661" s="67"/>
      <c r="D661" s="14"/>
      <c r="E661" s="15"/>
      <c r="F661" s="14"/>
      <c r="G661" s="16"/>
      <c r="H661" s="16"/>
      <c r="I661" s="14"/>
      <c r="J661" s="18"/>
      <c r="K661" s="18"/>
      <c r="L661" s="18"/>
      <c r="M661" s="19"/>
      <c r="N661" s="16"/>
      <c r="O661" s="16"/>
      <c r="P661" s="67"/>
      <c r="Q661" s="106"/>
      <c r="R661" s="107"/>
      <c r="S661" s="20"/>
      <c r="T661" s="66"/>
      <c r="U661" s="66"/>
      <c r="V661" s="66"/>
      <c r="W661" s="127"/>
      <c r="X661" s="51"/>
      <c r="Y661" s="113"/>
      <c r="Z661" s="130"/>
      <c r="AA661" s="114"/>
      <c r="AB661" s="3"/>
      <c r="AC661" s="5"/>
      <c r="AD661" s="5"/>
      <c r="AE661" s="5"/>
    </row>
    <row r="662" spans="1:31">
      <c r="A662" s="453"/>
      <c r="B662" s="101"/>
      <c r="C662" s="67"/>
      <c r="D662" s="14"/>
      <c r="E662" s="15"/>
      <c r="F662" s="14"/>
      <c r="G662" s="16"/>
      <c r="H662" s="16"/>
      <c r="I662" s="14"/>
      <c r="J662" s="15"/>
      <c r="K662" s="15"/>
      <c r="L662" s="15"/>
      <c r="M662" s="19"/>
      <c r="N662" s="16"/>
      <c r="O662" s="16"/>
      <c r="P662" s="67"/>
      <c r="Q662" s="106"/>
      <c r="R662" s="107"/>
      <c r="S662" s="20"/>
      <c r="T662" s="66"/>
      <c r="U662" s="66"/>
      <c r="V662" s="66"/>
      <c r="W662" s="127"/>
      <c r="X662" s="51"/>
      <c r="Y662" s="113"/>
      <c r="Z662" s="130"/>
      <c r="AA662" s="114"/>
      <c r="AB662" s="3"/>
      <c r="AC662" s="5"/>
      <c r="AD662" s="5"/>
      <c r="AE662" s="5"/>
    </row>
    <row r="663" spans="1:31">
      <c r="A663" s="453"/>
      <c r="B663" s="101"/>
      <c r="C663" s="67"/>
      <c r="D663" s="14"/>
      <c r="E663" s="15"/>
      <c r="F663" s="14"/>
      <c r="G663" s="16"/>
      <c r="H663" s="16"/>
      <c r="I663" s="14"/>
      <c r="J663" s="15"/>
      <c r="K663" s="15"/>
      <c r="L663" s="15"/>
      <c r="M663" s="19"/>
      <c r="N663" s="16"/>
      <c r="O663" s="16"/>
      <c r="P663" s="67"/>
      <c r="Q663" s="106"/>
      <c r="R663" s="107"/>
      <c r="S663" s="20"/>
      <c r="T663" s="66"/>
      <c r="U663" s="66"/>
      <c r="V663" s="66"/>
      <c r="W663" s="127"/>
      <c r="X663" s="51"/>
      <c r="Y663" s="113"/>
      <c r="Z663" s="130"/>
      <c r="AA663" s="114"/>
      <c r="AB663" s="3"/>
      <c r="AC663" s="5"/>
      <c r="AD663" s="5"/>
      <c r="AE663" s="5"/>
    </row>
    <row r="664" spans="1:31" ht="30" customHeight="1">
      <c r="A664" s="453"/>
      <c r="B664" s="101"/>
      <c r="C664" s="67"/>
      <c r="D664" s="14"/>
      <c r="E664" s="15"/>
      <c r="F664" s="14"/>
      <c r="G664" s="16"/>
      <c r="H664" s="16"/>
      <c r="I664" s="14"/>
      <c r="J664" s="18"/>
      <c r="K664" s="18"/>
      <c r="L664" s="18"/>
      <c r="M664" s="19"/>
      <c r="N664" s="16"/>
      <c r="O664" s="16"/>
      <c r="P664" s="67"/>
      <c r="Q664" s="106"/>
      <c r="R664" s="107"/>
      <c r="S664" s="20"/>
      <c r="T664" s="66"/>
      <c r="U664" s="66"/>
      <c r="V664" s="66"/>
      <c r="W664" s="127"/>
      <c r="X664" s="51"/>
      <c r="Y664" s="113"/>
      <c r="Z664" s="130"/>
      <c r="AA664" s="114"/>
      <c r="AB664" s="3"/>
      <c r="AC664" s="5"/>
      <c r="AD664" s="5"/>
      <c r="AE664" s="5"/>
    </row>
    <row r="665" spans="1:31">
      <c r="A665" s="452"/>
      <c r="B665" s="101"/>
      <c r="C665" s="67"/>
      <c r="D665" s="14"/>
      <c r="E665" s="15"/>
      <c r="F665" s="14"/>
      <c r="G665" s="16"/>
      <c r="H665" s="16"/>
      <c r="I665" s="14"/>
      <c r="J665" s="15"/>
      <c r="K665" s="15"/>
      <c r="L665" s="15"/>
      <c r="M665" s="16"/>
      <c r="N665" s="16"/>
      <c r="O665" s="16"/>
      <c r="P665" s="67"/>
      <c r="Q665" s="106"/>
      <c r="R665" s="107"/>
      <c r="S665" s="20"/>
      <c r="T665" s="66"/>
      <c r="U665" s="66"/>
      <c r="V665" s="66"/>
      <c r="W665" s="50"/>
      <c r="X665" s="51"/>
      <c r="Y665" s="113"/>
      <c r="Z665" s="130"/>
      <c r="AA665" s="114"/>
      <c r="AB665" s="3"/>
      <c r="AC665" s="5"/>
      <c r="AD665" s="5"/>
      <c r="AE665" s="5"/>
    </row>
    <row r="666" spans="1:31">
      <c r="A666" s="453"/>
      <c r="B666" s="101"/>
      <c r="C666" s="67"/>
      <c r="D666" s="14"/>
      <c r="E666" s="15"/>
      <c r="F666" s="14"/>
      <c r="G666" s="16"/>
      <c r="H666" s="16"/>
      <c r="I666" s="14"/>
      <c r="J666" s="18"/>
      <c r="K666" s="18"/>
      <c r="L666" s="18"/>
      <c r="M666" s="19"/>
      <c r="N666" s="16"/>
      <c r="O666" s="16"/>
      <c r="P666" s="67"/>
      <c r="Q666" s="106"/>
      <c r="R666" s="107"/>
      <c r="S666" s="20"/>
      <c r="T666" s="66"/>
      <c r="U666" s="66"/>
      <c r="V666" s="66"/>
      <c r="W666" s="50"/>
      <c r="X666" s="51"/>
      <c r="Y666" s="113"/>
      <c r="Z666" s="130"/>
      <c r="AA666" s="114"/>
      <c r="AB666" s="3"/>
      <c r="AC666" s="5"/>
      <c r="AD666" s="5"/>
      <c r="AE666" s="5"/>
    </row>
    <row r="667" spans="1:31">
      <c r="A667" s="453"/>
      <c r="B667" s="101"/>
      <c r="C667" s="67"/>
      <c r="D667" s="14"/>
      <c r="E667" s="15"/>
      <c r="F667" s="14"/>
      <c r="G667" s="16"/>
      <c r="H667" s="16"/>
      <c r="I667" s="14"/>
      <c r="J667" s="18"/>
      <c r="K667" s="18"/>
      <c r="L667" s="18"/>
      <c r="M667" s="19"/>
      <c r="N667" s="16"/>
      <c r="O667" s="16"/>
      <c r="P667" s="67"/>
      <c r="Q667" s="106"/>
      <c r="R667" s="107"/>
      <c r="S667" s="20"/>
      <c r="T667" s="66"/>
      <c r="U667" s="66"/>
      <c r="V667" s="66"/>
      <c r="W667" s="127"/>
      <c r="X667" s="51"/>
      <c r="Y667" s="113"/>
      <c r="Z667" s="130"/>
      <c r="AA667" s="114"/>
      <c r="AB667" s="3"/>
      <c r="AC667" s="5"/>
      <c r="AD667" s="5"/>
      <c r="AE667" s="5"/>
    </row>
    <row r="668" spans="1:31">
      <c r="A668" s="453"/>
      <c r="B668" s="101"/>
      <c r="C668" s="67"/>
      <c r="D668" s="14"/>
      <c r="E668" s="15"/>
      <c r="F668" s="14"/>
      <c r="G668" s="16"/>
      <c r="H668" s="16"/>
      <c r="I668" s="14"/>
      <c r="J668" s="18"/>
      <c r="K668" s="18"/>
      <c r="L668" s="18"/>
      <c r="M668" s="19"/>
      <c r="N668" s="16"/>
      <c r="O668" s="16"/>
      <c r="P668" s="67"/>
      <c r="Q668" s="106"/>
      <c r="R668" s="107"/>
      <c r="S668" s="20"/>
      <c r="T668" s="66"/>
      <c r="U668" s="66"/>
      <c r="V668" s="66"/>
      <c r="W668" s="127"/>
      <c r="X668" s="51"/>
      <c r="Y668" s="113"/>
      <c r="Z668" s="130"/>
      <c r="AA668" s="114"/>
      <c r="AB668" s="3"/>
      <c r="AC668" s="5"/>
      <c r="AD668" s="5"/>
      <c r="AE668" s="5"/>
    </row>
    <row r="669" spans="1:31">
      <c r="A669" s="453"/>
      <c r="B669" s="101"/>
      <c r="C669" s="67"/>
      <c r="D669" s="14"/>
      <c r="E669" s="15"/>
      <c r="F669" s="14"/>
      <c r="G669" s="16"/>
      <c r="H669" s="16"/>
      <c r="I669" s="14"/>
      <c r="J669" s="18"/>
      <c r="K669" s="18"/>
      <c r="L669" s="18"/>
      <c r="M669" s="19"/>
      <c r="N669" s="16"/>
      <c r="O669" s="16"/>
      <c r="P669" s="67"/>
      <c r="Q669" s="106"/>
      <c r="R669" s="107"/>
      <c r="S669" s="20"/>
      <c r="T669" s="66"/>
      <c r="U669" s="66"/>
      <c r="V669" s="66"/>
      <c r="W669" s="127"/>
      <c r="X669" s="51"/>
      <c r="Y669" s="113"/>
      <c r="Z669" s="130"/>
      <c r="AA669" s="114"/>
      <c r="AB669" s="3"/>
      <c r="AC669" s="5"/>
      <c r="AD669" s="5"/>
      <c r="AE669" s="5"/>
    </row>
    <row r="670" spans="1:31">
      <c r="A670" s="462"/>
      <c r="B670" s="134"/>
      <c r="C670" s="49"/>
      <c r="D670" s="49"/>
      <c r="E670" s="33"/>
      <c r="F670" s="69"/>
      <c r="G670" s="63"/>
      <c r="H670" s="63"/>
      <c r="I670" s="14"/>
      <c r="J670" s="33"/>
      <c r="K670" s="33"/>
      <c r="L670" s="33"/>
      <c r="M670" s="19"/>
      <c r="N670" s="63"/>
      <c r="O670" s="16"/>
      <c r="P670" s="67"/>
      <c r="Q670" s="106"/>
      <c r="R670" s="107"/>
      <c r="S670" s="20"/>
      <c r="T670" s="66"/>
      <c r="U670" s="66"/>
      <c r="V670" s="66"/>
      <c r="W670" s="127"/>
      <c r="X670" s="86"/>
      <c r="Y670" s="128"/>
      <c r="Z670" s="135"/>
      <c r="AA670" s="136"/>
      <c r="AB670" s="3"/>
      <c r="AC670" s="5"/>
      <c r="AD670" s="5"/>
      <c r="AE670" s="5"/>
    </row>
    <row r="671" spans="1:31" ht="30" customHeight="1">
      <c r="A671" s="453"/>
      <c r="B671" s="101"/>
      <c r="C671" s="67"/>
      <c r="D671" s="14"/>
      <c r="E671" s="15"/>
      <c r="F671" s="14"/>
      <c r="G671" s="16"/>
      <c r="H671" s="16"/>
      <c r="I671" s="14"/>
      <c r="J671" s="18"/>
      <c r="K671" s="18"/>
      <c r="L671" s="18"/>
      <c r="M671" s="19"/>
      <c r="N671" s="16"/>
      <c r="O671" s="16"/>
      <c r="P671" s="67"/>
      <c r="Q671" s="106"/>
      <c r="R671" s="107"/>
      <c r="S671" s="20"/>
      <c r="T671" s="66"/>
      <c r="U671" s="66"/>
      <c r="V671" s="66"/>
      <c r="W671" s="50"/>
      <c r="X671" s="51"/>
      <c r="Y671" s="113"/>
      <c r="Z671" s="130"/>
      <c r="AA671" s="114"/>
      <c r="AB671" s="3"/>
      <c r="AC671" s="5"/>
      <c r="AD671" s="5"/>
      <c r="AE671" s="5"/>
    </row>
    <row r="672" spans="1:31">
      <c r="A672" s="452"/>
      <c r="B672" s="101"/>
      <c r="C672" s="67"/>
      <c r="D672" s="14"/>
      <c r="E672" s="15"/>
      <c r="F672" s="14"/>
      <c r="G672" s="16"/>
      <c r="H672" s="16"/>
      <c r="I672" s="14"/>
      <c r="J672" s="15"/>
      <c r="K672" s="15"/>
      <c r="L672" s="15"/>
      <c r="M672" s="19"/>
      <c r="N672" s="63"/>
      <c r="O672" s="16"/>
      <c r="P672" s="67"/>
      <c r="Q672" s="106"/>
      <c r="R672" s="107"/>
      <c r="S672" s="20"/>
      <c r="T672" s="66"/>
      <c r="U672" s="66"/>
      <c r="V672" s="66"/>
      <c r="W672" s="50"/>
      <c r="X672" s="51"/>
      <c r="Y672" s="113"/>
      <c r="Z672" s="130"/>
      <c r="AA672" s="114"/>
      <c r="AB672" s="3"/>
      <c r="AC672" s="5"/>
      <c r="AD672" s="5"/>
      <c r="AE672" s="5"/>
    </row>
    <row r="673" spans="1:31">
      <c r="A673" s="453"/>
      <c r="B673" s="101"/>
      <c r="C673" s="67"/>
      <c r="D673" s="14"/>
      <c r="E673" s="15"/>
      <c r="F673" s="14"/>
      <c r="G673" s="16"/>
      <c r="H673" s="16"/>
      <c r="I673" s="14"/>
      <c r="J673" s="15"/>
      <c r="K673" s="15"/>
      <c r="L673" s="15"/>
      <c r="M673" s="19"/>
      <c r="N673" s="63"/>
      <c r="O673" s="16"/>
      <c r="P673" s="67"/>
      <c r="Q673" s="106"/>
      <c r="R673" s="107"/>
      <c r="S673" s="20"/>
      <c r="T673" s="66"/>
      <c r="U673" s="66"/>
      <c r="V673" s="66"/>
      <c r="W673" s="50"/>
      <c r="X673" s="51"/>
      <c r="Y673" s="113"/>
      <c r="Z673" s="130"/>
      <c r="AA673" s="114"/>
      <c r="AB673" s="3"/>
      <c r="AC673" s="5"/>
      <c r="AD673" s="5"/>
      <c r="AE673" s="5"/>
    </row>
    <row r="674" spans="1:31">
      <c r="A674" s="453"/>
      <c r="B674" s="101"/>
      <c r="C674" s="67"/>
      <c r="D674" s="14"/>
      <c r="E674" s="15"/>
      <c r="F674" s="14"/>
      <c r="G674" s="16"/>
      <c r="H674" s="16"/>
      <c r="I674" s="14"/>
      <c r="J674" s="15"/>
      <c r="K674" s="15"/>
      <c r="L674" s="15"/>
      <c r="M674" s="19"/>
      <c r="N674" s="63"/>
      <c r="O674" s="16"/>
      <c r="P674" s="67"/>
      <c r="Q674" s="106"/>
      <c r="R674" s="107"/>
      <c r="S674" s="20"/>
      <c r="T674" s="66"/>
      <c r="U674" s="66"/>
      <c r="V674" s="66"/>
      <c r="W674" s="50"/>
      <c r="X674" s="51"/>
      <c r="Y674" s="113"/>
      <c r="Z674" s="130"/>
      <c r="AA674" s="114"/>
      <c r="AB674" s="3"/>
      <c r="AC674" s="5"/>
      <c r="AD674" s="5"/>
      <c r="AE674" s="5"/>
    </row>
    <row r="675" spans="1:31">
      <c r="A675" s="453"/>
      <c r="B675" s="101"/>
      <c r="C675" s="67"/>
      <c r="D675" s="14"/>
      <c r="E675" s="15"/>
      <c r="F675" s="14"/>
      <c r="G675" s="16"/>
      <c r="H675" s="16"/>
      <c r="I675" s="14"/>
      <c r="J675" s="15"/>
      <c r="K675" s="15"/>
      <c r="L675" s="15"/>
      <c r="M675" s="124"/>
      <c r="N675" s="16"/>
      <c r="O675" s="16"/>
      <c r="P675" s="67"/>
      <c r="Q675" s="106"/>
      <c r="R675" s="107"/>
      <c r="S675" s="20"/>
      <c r="T675" s="66"/>
      <c r="U675" s="66"/>
      <c r="V675" s="66"/>
      <c r="W675" s="50"/>
      <c r="X675" s="51"/>
      <c r="Y675" s="113"/>
      <c r="Z675" s="130"/>
      <c r="AA675" s="114"/>
      <c r="AB675" s="3"/>
      <c r="AC675" s="5"/>
      <c r="AD675" s="5"/>
      <c r="AE675" s="5"/>
    </row>
    <row r="676" spans="1:31">
      <c r="A676" s="453"/>
      <c r="B676" s="101"/>
      <c r="C676" s="67"/>
      <c r="D676" s="14"/>
      <c r="E676" s="15"/>
      <c r="F676" s="14"/>
      <c r="G676" s="16"/>
      <c r="H676" s="16"/>
      <c r="I676" s="14"/>
      <c r="J676" s="15"/>
      <c r="K676" s="15"/>
      <c r="L676" s="15"/>
      <c r="M676" s="19"/>
      <c r="N676" s="16"/>
      <c r="O676" s="16"/>
      <c r="P676" s="67"/>
      <c r="Q676" s="106"/>
      <c r="R676" s="107"/>
      <c r="S676" s="20"/>
      <c r="T676" s="66"/>
      <c r="U676" s="66"/>
      <c r="V676" s="66"/>
      <c r="W676" s="50"/>
      <c r="X676" s="51"/>
      <c r="Y676" s="113"/>
      <c r="Z676" s="130"/>
      <c r="AA676" s="114"/>
      <c r="AB676" s="3"/>
      <c r="AC676" s="5"/>
      <c r="AD676" s="5"/>
      <c r="AE676" s="5"/>
    </row>
    <row r="677" spans="1:31">
      <c r="A677" s="453"/>
      <c r="B677" s="101"/>
      <c r="C677" s="67"/>
      <c r="D677" s="14"/>
      <c r="E677" s="15"/>
      <c r="F677" s="14"/>
      <c r="G677" s="16"/>
      <c r="H677" s="16"/>
      <c r="I677" s="14"/>
      <c r="J677" s="18"/>
      <c r="K677" s="18"/>
      <c r="L677" s="18"/>
      <c r="M677" s="19"/>
      <c r="N677" s="16"/>
      <c r="O677" s="16"/>
      <c r="P677" s="67"/>
      <c r="Q677" s="106"/>
      <c r="R677" s="107"/>
      <c r="S677" s="20"/>
      <c r="T677" s="66"/>
      <c r="U677" s="66"/>
      <c r="V677" s="66"/>
      <c r="W677" s="127"/>
      <c r="X677" s="51"/>
      <c r="Y677" s="113"/>
      <c r="Z677" s="130"/>
      <c r="AA677" s="114"/>
      <c r="AB677" s="3"/>
      <c r="AC677" s="5"/>
      <c r="AD677" s="5"/>
      <c r="AE677" s="5"/>
    </row>
    <row r="678" spans="1:31">
      <c r="A678" s="453"/>
      <c r="B678" s="101"/>
      <c r="C678" s="67"/>
      <c r="D678" s="14"/>
      <c r="E678" s="15"/>
      <c r="F678" s="14"/>
      <c r="G678" s="16"/>
      <c r="H678" s="16"/>
      <c r="I678" s="14"/>
      <c r="J678" s="18"/>
      <c r="K678" s="18"/>
      <c r="L678" s="18"/>
      <c r="M678" s="19"/>
      <c r="N678" s="16"/>
      <c r="O678" s="16"/>
      <c r="P678" s="67"/>
      <c r="Q678" s="106"/>
      <c r="R678" s="107"/>
      <c r="S678" s="20"/>
      <c r="T678" s="66"/>
      <c r="U678" s="66"/>
      <c r="V678" s="66"/>
      <c r="W678" s="127"/>
      <c r="X678" s="51"/>
      <c r="Y678" s="113"/>
      <c r="Z678" s="130"/>
      <c r="AA678" s="114"/>
      <c r="AB678" s="3"/>
      <c r="AC678" s="5"/>
      <c r="AD678" s="5"/>
      <c r="AE678" s="5"/>
    </row>
    <row r="679" spans="1:31">
      <c r="A679" s="453"/>
      <c r="B679" s="101"/>
      <c r="C679" s="67"/>
      <c r="D679" s="14"/>
      <c r="E679" s="15"/>
      <c r="F679" s="14"/>
      <c r="G679" s="16"/>
      <c r="H679" s="16"/>
      <c r="I679" s="14"/>
      <c r="J679" s="18"/>
      <c r="K679" s="18"/>
      <c r="L679" s="18"/>
      <c r="M679" s="19"/>
      <c r="N679" s="16"/>
      <c r="O679" s="16"/>
      <c r="P679" s="67"/>
      <c r="Q679" s="106"/>
      <c r="R679" s="107"/>
      <c r="S679" s="20"/>
      <c r="T679" s="66"/>
      <c r="U679" s="66"/>
      <c r="V679" s="66"/>
      <c r="W679" s="127"/>
      <c r="X679" s="51"/>
      <c r="Y679" s="113"/>
      <c r="Z679" s="130"/>
      <c r="AA679" s="114"/>
      <c r="AB679" s="3"/>
      <c r="AC679" s="5"/>
      <c r="AD679" s="5"/>
      <c r="AE679" s="5"/>
    </row>
    <row r="680" spans="1:31">
      <c r="A680" s="453"/>
      <c r="B680" s="101"/>
      <c r="C680" s="67"/>
      <c r="D680" s="14"/>
      <c r="E680" s="15"/>
      <c r="F680" s="14"/>
      <c r="G680" s="16"/>
      <c r="H680" s="16"/>
      <c r="I680" s="14"/>
      <c r="J680" s="15"/>
      <c r="K680" s="15"/>
      <c r="L680" s="15"/>
      <c r="M680" s="19"/>
      <c r="N680" s="16"/>
      <c r="O680" s="16"/>
      <c r="P680" s="67"/>
      <c r="Q680" s="106"/>
      <c r="R680" s="107"/>
      <c r="S680" s="20"/>
      <c r="T680" s="66"/>
      <c r="U680" s="66"/>
      <c r="V680" s="66"/>
      <c r="W680" s="50"/>
      <c r="X680" s="51"/>
      <c r="Y680" s="113"/>
      <c r="Z680" s="130"/>
      <c r="AA680" s="114"/>
      <c r="AB680" s="3"/>
      <c r="AC680" s="5"/>
      <c r="AD680" s="5"/>
      <c r="AE680" s="5"/>
    </row>
    <row r="681" spans="1:31">
      <c r="A681" s="453"/>
      <c r="B681" s="101"/>
      <c r="C681" s="67"/>
      <c r="D681" s="14"/>
      <c r="E681" s="15"/>
      <c r="F681" s="14"/>
      <c r="G681" s="16"/>
      <c r="H681" s="16"/>
      <c r="I681" s="14"/>
      <c r="J681" s="15"/>
      <c r="K681" s="15"/>
      <c r="L681" s="15"/>
      <c r="M681" s="19"/>
      <c r="N681" s="16"/>
      <c r="O681" s="16"/>
      <c r="P681" s="67"/>
      <c r="Q681" s="106"/>
      <c r="R681" s="107"/>
      <c r="S681" s="20"/>
      <c r="T681" s="66"/>
      <c r="U681" s="66"/>
      <c r="V681" s="66"/>
      <c r="W681" s="127"/>
      <c r="X681" s="51"/>
      <c r="Y681" s="113"/>
      <c r="Z681" s="130"/>
      <c r="AA681" s="114"/>
      <c r="AB681" s="3"/>
      <c r="AC681" s="5"/>
      <c r="AD681" s="5"/>
      <c r="AE681" s="5"/>
    </row>
    <row r="682" spans="1:31">
      <c r="A682" s="453"/>
      <c r="B682" s="101"/>
      <c r="C682" s="67"/>
      <c r="D682" s="14"/>
      <c r="E682" s="15"/>
      <c r="F682" s="14"/>
      <c r="G682" s="16"/>
      <c r="H682" s="16"/>
      <c r="I682" s="14"/>
      <c r="J682" s="18"/>
      <c r="K682" s="18"/>
      <c r="L682" s="18"/>
      <c r="M682" s="19"/>
      <c r="N682" s="16"/>
      <c r="O682" s="16"/>
      <c r="P682" s="67"/>
      <c r="Q682" s="106"/>
      <c r="R682" s="107"/>
      <c r="S682" s="20"/>
      <c r="T682" s="66"/>
      <c r="U682" s="66"/>
      <c r="V682" s="66"/>
      <c r="W682" s="50"/>
      <c r="X682" s="51"/>
      <c r="Y682" s="113"/>
      <c r="Z682" s="130"/>
      <c r="AA682" s="114"/>
      <c r="AB682" s="3"/>
      <c r="AC682" s="5"/>
      <c r="AD682" s="5"/>
      <c r="AE682" s="5"/>
    </row>
    <row r="683" spans="1:31">
      <c r="A683" s="453"/>
      <c r="B683" s="101"/>
      <c r="C683" s="67"/>
      <c r="D683" s="14"/>
      <c r="E683" s="15"/>
      <c r="F683" s="14"/>
      <c r="G683" s="16"/>
      <c r="H683" s="16"/>
      <c r="I683" s="14"/>
      <c r="J683" s="15"/>
      <c r="K683" s="15"/>
      <c r="L683" s="15"/>
      <c r="M683" s="19"/>
      <c r="N683" s="16"/>
      <c r="O683" s="16"/>
      <c r="P683" s="67"/>
      <c r="Q683" s="106"/>
      <c r="R683" s="107"/>
      <c r="S683" s="20"/>
      <c r="T683" s="66"/>
      <c r="U683" s="66"/>
      <c r="V683" s="66"/>
      <c r="W683" s="127"/>
      <c r="X683" s="51"/>
      <c r="Y683" s="113"/>
      <c r="Z683" s="130"/>
      <c r="AA683" s="114"/>
      <c r="AB683" s="3"/>
      <c r="AC683" s="5"/>
      <c r="AD683" s="5"/>
      <c r="AE683" s="5"/>
    </row>
    <row r="684" spans="1:31">
      <c r="A684" s="453"/>
      <c r="B684" s="101"/>
      <c r="C684" s="67"/>
      <c r="D684" s="14"/>
      <c r="E684" s="15"/>
      <c r="F684" s="14"/>
      <c r="G684" s="16"/>
      <c r="H684" s="16"/>
      <c r="I684" s="14"/>
      <c r="J684" s="18"/>
      <c r="K684" s="18"/>
      <c r="L684" s="18"/>
      <c r="M684" s="19"/>
      <c r="N684" s="16"/>
      <c r="O684" s="16"/>
      <c r="P684" s="67"/>
      <c r="Q684" s="106"/>
      <c r="R684" s="107"/>
      <c r="S684" s="20"/>
      <c r="T684" s="66"/>
      <c r="U684" s="66"/>
      <c r="V684" s="66"/>
      <c r="W684" s="50"/>
      <c r="X684" s="51"/>
      <c r="Y684" s="113"/>
      <c r="Z684" s="130"/>
      <c r="AA684" s="114"/>
      <c r="AB684" s="3"/>
      <c r="AC684" s="5"/>
      <c r="AD684" s="5"/>
      <c r="AE684" s="5"/>
    </row>
    <row r="685" spans="1:31">
      <c r="A685" s="453"/>
      <c r="B685" s="101"/>
      <c r="C685" s="67"/>
      <c r="D685" s="30"/>
      <c r="E685" s="15"/>
      <c r="F685" s="69"/>
      <c r="G685" s="16"/>
      <c r="H685" s="16"/>
      <c r="I685" s="14"/>
      <c r="J685" s="18"/>
      <c r="K685" s="18"/>
      <c r="L685" s="18"/>
      <c r="M685" s="19"/>
      <c r="N685" s="16"/>
      <c r="O685" s="16"/>
      <c r="P685" s="67"/>
      <c r="Q685" s="106"/>
      <c r="R685" s="107"/>
      <c r="S685" s="20"/>
      <c r="T685" s="66"/>
      <c r="U685" s="66"/>
      <c r="V685" s="66"/>
      <c r="W685" s="127"/>
      <c r="X685" s="51"/>
      <c r="Y685" s="113"/>
      <c r="Z685" s="130"/>
      <c r="AA685" s="114"/>
      <c r="AB685" s="3"/>
      <c r="AC685" s="5"/>
      <c r="AD685" s="5"/>
      <c r="AE685" s="5"/>
    </row>
    <row r="686" spans="1:31">
      <c r="A686" s="453"/>
      <c r="B686" s="101"/>
      <c r="C686" s="67"/>
      <c r="D686" s="14"/>
      <c r="E686" s="15"/>
      <c r="F686" s="14"/>
      <c r="G686" s="16"/>
      <c r="H686" s="16"/>
      <c r="I686" s="14"/>
      <c r="J686" s="18"/>
      <c r="K686" s="18"/>
      <c r="L686" s="18"/>
      <c r="M686" s="19"/>
      <c r="N686" s="16"/>
      <c r="O686" s="16"/>
      <c r="P686" s="67"/>
      <c r="Q686" s="106"/>
      <c r="R686" s="107"/>
      <c r="S686" s="20"/>
      <c r="T686" s="66"/>
      <c r="U686" s="66"/>
      <c r="V686" s="66"/>
      <c r="W686" s="127"/>
      <c r="X686" s="51"/>
      <c r="Y686" s="113"/>
      <c r="Z686" s="130"/>
      <c r="AA686" s="114"/>
      <c r="AB686" s="3"/>
      <c r="AC686" s="5"/>
      <c r="AD686" s="5"/>
      <c r="AE686" s="5"/>
    </row>
    <row r="687" spans="1:31">
      <c r="A687" s="453"/>
      <c r="B687" s="101"/>
      <c r="C687" s="67"/>
      <c r="D687" s="14"/>
      <c r="E687" s="15"/>
      <c r="F687" s="14"/>
      <c r="G687" s="16"/>
      <c r="H687" s="16"/>
      <c r="I687" s="14"/>
      <c r="J687" s="15"/>
      <c r="K687" s="15"/>
      <c r="L687" s="15"/>
      <c r="M687" s="19"/>
      <c r="N687" s="16"/>
      <c r="O687" s="16"/>
      <c r="P687" s="67"/>
      <c r="Q687" s="106"/>
      <c r="R687" s="107"/>
      <c r="S687" s="20"/>
      <c r="T687" s="66"/>
      <c r="U687" s="66"/>
      <c r="V687" s="66"/>
      <c r="W687" s="127"/>
      <c r="X687" s="51"/>
      <c r="Y687" s="113"/>
      <c r="Z687" s="130"/>
      <c r="AA687" s="114"/>
      <c r="AB687" s="3"/>
      <c r="AC687" s="5"/>
      <c r="AD687" s="5"/>
      <c r="AE687" s="5"/>
    </row>
    <row r="688" spans="1:31">
      <c r="A688" s="453"/>
      <c r="B688" s="101"/>
      <c r="C688" s="67"/>
      <c r="D688" s="14"/>
      <c r="E688" s="15"/>
      <c r="F688" s="14"/>
      <c r="G688" s="16"/>
      <c r="H688" s="16"/>
      <c r="I688" s="14"/>
      <c r="J688" s="15"/>
      <c r="K688" s="15"/>
      <c r="L688" s="15"/>
      <c r="M688" s="19"/>
      <c r="N688" s="16"/>
      <c r="O688" s="16"/>
      <c r="P688" s="67"/>
      <c r="Q688" s="106"/>
      <c r="R688" s="107"/>
      <c r="S688" s="20"/>
      <c r="T688" s="66"/>
      <c r="U688" s="66"/>
      <c r="V688" s="66"/>
      <c r="W688" s="127"/>
      <c r="X688" s="51"/>
      <c r="Y688" s="113"/>
      <c r="Z688" s="130"/>
      <c r="AA688" s="114"/>
      <c r="AB688" s="3"/>
      <c r="AC688" s="5"/>
      <c r="AD688" s="5"/>
      <c r="AE688" s="5"/>
    </row>
    <row r="689" spans="1:31">
      <c r="A689" s="453"/>
      <c r="B689" s="101"/>
      <c r="C689" s="67"/>
      <c r="D689" s="14"/>
      <c r="E689" s="15"/>
      <c r="F689" s="14"/>
      <c r="G689" s="16"/>
      <c r="H689" s="16"/>
      <c r="I689" s="14"/>
      <c r="J689" s="15"/>
      <c r="K689" s="15"/>
      <c r="L689" s="15"/>
      <c r="M689" s="19"/>
      <c r="N689" s="16"/>
      <c r="O689" s="16"/>
      <c r="P689" s="67"/>
      <c r="Q689" s="106"/>
      <c r="R689" s="107"/>
      <c r="S689" s="20"/>
      <c r="T689" s="66"/>
      <c r="U689" s="66"/>
      <c r="V689" s="66"/>
      <c r="W689" s="127"/>
      <c r="X689" s="51"/>
      <c r="Y689" s="113"/>
      <c r="Z689" s="130"/>
      <c r="AA689" s="114"/>
      <c r="AB689" s="3"/>
      <c r="AC689" s="5"/>
      <c r="AD689" s="5"/>
      <c r="AE689" s="5"/>
    </row>
    <row r="690" spans="1:31">
      <c r="A690" s="453"/>
      <c r="B690" s="101"/>
      <c r="C690" s="67"/>
      <c r="D690" s="14"/>
      <c r="E690" s="15"/>
      <c r="F690" s="14"/>
      <c r="G690" s="16"/>
      <c r="H690" s="16"/>
      <c r="I690" s="14"/>
      <c r="J690" s="18"/>
      <c r="K690" s="18"/>
      <c r="L690" s="18"/>
      <c r="M690" s="19"/>
      <c r="N690" s="16"/>
      <c r="O690" s="16"/>
      <c r="P690" s="67"/>
      <c r="Q690" s="106"/>
      <c r="R690" s="107"/>
      <c r="S690" s="20"/>
      <c r="T690" s="66"/>
      <c r="U690" s="66"/>
      <c r="V690" s="66"/>
      <c r="W690" s="127"/>
      <c r="X690" s="51"/>
      <c r="Y690" s="113"/>
      <c r="Z690" s="130"/>
      <c r="AA690" s="114"/>
      <c r="AB690" s="3"/>
      <c r="AC690" s="5"/>
      <c r="AD690" s="5"/>
      <c r="AE690" s="5"/>
    </row>
    <row r="691" spans="1:31">
      <c r="A691" s="453"/>
      <c r="B691" s="101"/>
      <c r="C691" s="67"/>
      <c r="D691" s="14"/>
      <c r="E691" s="15"/>
      <c r="F691" s="14"/>
      <c r="G691" s="16"/>
      <c r="H691" s="16"/>
      <c r="I691" s="14"/>
      <c r="J691" s="15"/>
      <c r="K691" s="15"/>
      <c r="L691" s="15"/>
      <c r="M691" s="19"/>
      <c r="N691" s="16"/>
      <c r="O691" s="16"/>
      <c r="P691" s="67"/>
      <c r="Q691" s="106"/>
      <c r="R691" s="107"/>
      <c r="S691" s="20"/>
      <c r="T691" s="66"/>
      <c r="U691" s="66"/>
      <c r="V691" s="66"/>
      <c r="W691" s="127"/>
      <c r="X691" s="51"/>
      <c r="Y691" s="113"/>
      <c r="Z691" s="130"/>
      <c r="AA691" s="114"/>
      <c r="AB691" s="3"/>
      <c r="AC691" s="5"/>
      <c r="AD691" s="5"/>
      <c r="AE691" s="5"/>
    </row>
    <row r="692" spans="1:31">
      <c r="A692" s="453"/>
      <c r="B692" s="101"/>
      <c r="C692" s="67"/>
      <c r="D692" s="14"/>
      <c r="E692" s="15"/>
      <c r="F692" s="14"/>
      <c r="G692" s="16"/>
      <c r="H692" s="16"/>
      <c r="I692" s="14"/>
      <c r="J692" s="18"/>
      <c r="K692" s="18"/>
      <c r="L692" s="18"/>
      <c r="M692" s="19"/>
      <c r="N692" s="16"/>
      <c r="O692" s="16"/>
      <c r="P692" s="67"/>
      <c r="Q692" s="106"/>
      <c r="R692" s="107"/>
      <c r="S692" s="20"/>
      <c r="T692" s="66"/>
      <c r="U692" s="66"/>
      <c r="V692" s="66"/>
      <c r="W692" s="50"/>
      <c r="X692" s="51"/>
      <c r="Y692" s="113"/>
      <c r="Z692" s="130"/>
      <c r="AA692" s="114"/>
      <c r="AB692" s="3"/>
      <c r="AC692" s="5"/>
      <c r="AD692" s="5"/>
      <c r="AE692" s="5"/>
    </row>
    <row r="693" spans="1:31">
      <c r="A693" s="453"/>
      <c r="B693" s="101"/>
      <c r="C693" s="67"/>
      <c r="D693" s="14"/>
      <c r="E693" s="15"/>
      <c r="F693" s="14"/>
      <c r="G693" s="16"/>
      <c r="H693" s="16"/>
      <c r="I693" s="14"/>
      <c r="J693" s="15"/>
      <c r="K693" s="15"/>
      <c r="L693" s="15"/>
      <c r="M693" s="19"/>
      <c r="N693" s="16"/>
      <c r="O693" s="16"/>
      <c r="P693" s="67"/>
      <c r="Q693" s="106"/>
      <c r="R693" s="107"/>
      <c r="S693" s="20"/>
      <c r="T693" s="66"/>
      <c r="U693" s="66"/>
      <c r="V693" s="66"/>
      <c r="W693" s="127"/>
      <c r="X693" s="51"/>
      <c r="Y693" s="113"/>
      <c r="Z693" s="130"/>
      <c r="AA693" s="114"/>
      <c r="AB693" s="3"/>
      <c r="AC693" s="5"/>
      <c r="AD693" s="5"/>
      <c r="AE693" s="5"/>
    </row>
    <row r="694" spans="1:31">
      <c r="A694" s="453"/>
      <c r="B694" s="101"/>
      <c r="C694" s="67"/>
      <c r="D694" s="14"/>
      <c r="E694" s="15"/>
      <c r="F694" s="14"/>
      <c r="G694" s="16"/>
      <c r="H694" s="16"/>
      <c r="I694" s="14"/>
      <c r="J694" s="15"/>
      <c r="K694" s="15"/>
      <c r="L694" s="15"/>
      <c r="M694" s="19"/>
      <c r="N694" s="16"/>
      <c r="O694" s="16"/>
      <c r="P694" s="67"/>
      <c r="Q694" s="106"/>
      <c r="R694" s="107"/>
      <c r="S694" s="20"/>
      <c r="T694" s="66"/>
      <c r="U694" s="66"/>
      <c r="V694" s="66"/>
      <c r="W694" s="127"/>
      <c r="X694" s="51"/>
      <c r="Y694" s="113"/>
      <c r="Z694" s="130"/>
      <c r="AA694" s="114"/>
      <c r="AB694" s="3"/>
      <c r="AC694" s="5"/>
      <c r="AD694" s="5"/>
      <c r="AE694" s="5"/>
    </row>
    <row r="695" spans="1:31">
      <c r="A695" s="453"/>
      <c r="B695" s="101"/>
      <c r="C695" s="67"/>
      <c r="D695" s="14"/>
      <c r="E695" s="15"/>
      <c r="F695" s="14"/>
      <c r="G695" s="16"/>
      <c r="H695" s="16"/>
      <c r="I695" s="14"/>
      <c r="J695" s="18"/>
      <c r="K695" s="18"/>
      <c r="L695" s="18"/>
      <c r="M695" s="19"/>
      <c r="N695" s="16"/>
      <c r="O695" s="16"/>
      <c r="P695" s="67"/>
      <c r="Q695" s="106"/>
      <c r="R695" s="107"/>
      <c r="S695" s="20"/>
      <c r="T695" s="66"/>
      <c r="U695" s="66"/>
      <c r="V695" s="66"/>
      <c r="W695" s="127"/>
      <c r="X695" s="51"/>
      <c r="Y695" s="113"/>
      <c r="Z695" s="130"/>
      <c r="AA695" s="114"/>
      <c r="AB695" s="3"/>
      <c r="AC695" s="5"/>
      <c r="AD695" s="5"/>
      <c r="AE695" s="5"/>
    </row>
    <row r="696" spans="1:31" ht="35.25" customHeight="1">
      <c r="A696" s="453"/>
      <c r="B696" s="101"/>
      <c r="C696" s="67"/>
      <c r="D696" s="14"/>
      <c r="E696" s="15"/>
      <c r="F696" s="14"/>
      <c r="G696" s="16"/>
      <c r="H696" s="16"/>
      <c r="I696" s="14"/>
      <c r="J696" s="18"/>
      <c r="K696" s="18"/>
      <c r="L696" s="18"/>
      <c r="M696" s="19"/>
      <c r="N696" s="16"/>
      <c r="O696" s="16"/>
      <c r="P696" s="67"/>
      <c r="Q696" s="106"/>
      <c r="R696" s="107"/>
      <c r="S696" s="20"/>
      <c r="T696" s="66"/>
      <c r="U696" s="66"/>
      <c r="V696" s="66"/>
      <c r="W696" s="127"/>
      <c r="X696" s="51"/>
      <c r="Y696" s="113"/>
      <c r="Z696" s="130"/>
      <c r="AA696" s="114"/>
      <c r="AB696" s="3"/>
      <c r="AC696" s="5"/>
      <c r="AD696" s="5"/>
      <c r="AE696" s="5"/>
    </row>
    <row r="697" spans="1:31">
      <c r="A697" s="453"/>
      <c r="B697" s="101"/>
      <c r="C697" s="67"/>
      <c r="D697" s="14"/>
      <c r="E697" s="15"/>
      <c r="F697" s="14"/>
      <c r="G697" s="16"/>
      <c r="H697" s="16"/>
      <c r="I697" s="14"/>
      <c r="J697" s="15"/>
      <c r="K697" s="15"/>
      <c r="L697" s="15"/>
      <c r="M697" s="19"/>
      <c r="N697" s="16"/>
      <c r="O697" s="16"/>
      <c r="P697" s="67"/>
      <c r="Q697" s="106"/>
      <c r="R697" s="107"/>
      <c r="S697" s="20"/>
      <c r="T697" s="66"/>
      <c r="U697" s="66"/>
      <c r="V697" s="66"/>
      <c r="W697" s="50"/>
      <c r="X697" s="51"/>
      <c r="Y697" s="113"/>
      <c r="Z697" s="130"/>
      <c r="AA697" s="114"/>
      <c r="AB697" s="3"/>
      <c r="AC697" s="5"/>
      <c r="AD697" s="5"/>
      <c r="AE697" s="5"/>
    </row>
    <row r="698" spans="1:31" ht="36" customHeight="1">
      <c r="A698" s="453"/>
      <c r="B698" s="101"/>
      <c r="C698" s="67"/>
      <c r="D698" s="14"/>
      <c r="E698" s="15"/>
      <c r="F698" s="14"/>
      <c r="G698" s="16"/>
      <c r="H698" s="16"/>
      <c r="I698" s="14"/>
      <c r="J698" s="18"/>
      <c r="K698" s="18"/>
      <c r="L698" s="18"/>
      <c r="M698" s="19"/>
      <c r="N698" s="16"/>
      <c r="O698" s="16"/>
      <c r="P698" s="67"/>
      <c r="Q698" s="106"/>
      <c r="R698" s="107"/>
      <c r="S698" s="20"/>
      <c r="T698" s="66"/>
      <c r="U698" s="66"/>
      <c r="V698" s="66"/>
      <c r="W698" s="127"/>
      <c r="X698" s="51"/>
      <c r="Y698" s="113"/>
      <c r="Z698" s="130"/>
      <c r="AA698" s="114"/>
      <c r="AB698" s="3"/>
      <c r="AC698" s="5"/>
      <c r="AD698" s="5"/>
      <c r="AE698" s="5"/>
    </row>
    <row r="699" spans="1:31">
      <c r="A699" s="453"/>
      <c r="B699" s="101"/>
      <c r="C699" s="67"/>
      <c r="D699" s="14"/>
      <c r="E699" s="15"/>
      <c r="F699" s="14"/>
      <c r="G699" s="16"/>
      <c r="H699" s="16"/>
      <c r="I699" s="14"/>
      <c r="J699" s="15"/>
      <c r="K699" s="15"/>
      <c r="L699" s="15"/>
      <c r="M699" s="19"/>
      <c r="N699" s="16"/>
      <c r="O699" s="16"/>
      <c r="P699" s="67"/>
      <c r="Q699" s="106"/>
      <c r="R699" s="107"/>
      <c r="S699" s="20"/>
      <c r="T699" s="66"/>
      <c r="U699" s="66"/>
      <c r="V699" s="66"/>
      <c r="W699" s="127"/>
      <c r="X699" s="51"/>
      <c r="Y699" s="113"/>
      <c r="Z699" s="130"/>
      <c r="AA699" s="114"/>
      <c r="AB699" s="3"/>
      <c r="AC699" s="5"/>
      <c r="AD699" s="5"/>
      <c r="AE699" s="5"/>
    </row>
    <row r="700" spans="1:31">
      <c r="A700" s="453"/>
      <c r="B700" s="101"/>
      <c r="C700" s="67"/>
      <c r="D700" s="14"/>
      <c r="E700" s="15"/>
      <c r="F700" s="14"/>
      <c r="G700" s="16"/>
      <c r="H700" s="16"/>
      <c r="I700" s="14"/>
      <c r="J700" s="18"/>
      <c r="K700" s="18"/>
      <c r="L700" s="18"/>
      <c r="M700" s="19"/>
      <c r="N700" s="16"/>
      <c r="O700" s="16"/>
      <c r="P700" s="67"/>
      <c r="Q700" s="106"/>
      <c r="R700" s="107"/>
      <c r="S700" s="20"/>
      <c r="T700" s="66"/>
      <c r="U700" s="66"/>
      <c r="V700" s="66"/>
      <c r="W700" s="127"/>
      <c r="X700" s="51"/>
      <c r="Y700" s="113"/>
      <c r="Z700" s="130"/>
      <c r="AA700" s="114"/>
      <c r="AB700" s="3"/>
      <c r="AC700" s="5"/>
      <c r="AD700" s="5"/>
      <c r="AE700" s="5"/>
    </row>
    <row r="701" spans="1:31">
      <c r="A701" s="453"/>
      <c r="B701" s="101"/>
      <c r="C701" s="67"/>
      <c r="D701" s="14"/>
      <c r="E701" s="15"/>
      <c r="F701" s="14"/>
      <c r="G701" s="16"/>
      <c r="H701" s="16"/>
      <c r="I701" s="14"/>
      <c r="J701" s="18"/>
      <c r="K701" s="18"/>
      <c r="L701" s="21"/>
      <c r="M701" s="16"/>
      <c r="N701" s="16"/>
      <c r="O701" s="16"/>
      <c r="P701" s="67"/>
      <c r="Q701" s="106"/>
      <c r="R701" s="107"/>
      <c r="S701" s="20"/>
      <c r="T701" s="66"/>
      <c r="U701" s="66"/>
      <c r="V701" s="66"/>
      <c r="W701" s="127"/>
      <c r="X701" s="51"/>
      <c r="Y701" s="113"/>
      <c r="Z701" s="130"/>
      <c r="AA701" s="114"/>
      <c r="AB701" s="3"/>
      <c r="AC701" s="5"/>
      <c r="AD701" s="5"/>
      <c r="AE701" s="5"/>
    </row>
    <row r="702" spans="1:31">
      <c r="A702" s="453"/>
      <c r="B702" s="101"/>
      <c r="C702" s="67"/>
      <c r="D702" s="14"/>
      <c r="E702" s="15"/>
      <c r="F702" s="14"/>
      <c r="G702" s="16"/>
      <c r="H702" s="16"/>
      <c r="I702" s="14"/>
      <c r="J702" s="18"/>
      <c r="K702" s="18"/>
      <c r="L702" s="21"/>
      <c r="M702" s="16"/>
      <c r="N702" s="16"/>
      <c r="O702" s="16"/>
      <c r="P702" s="67"/>
      <c r="Q702" s="106"/>
      <c r="R702" s="107"/>
      <c r="S702" s="20"/>
      <c r="T702" s="66"/>
      <c r="U702" s="66"/>
      <c r="V702" s="66"/>
      <c r="W702" s="127"/>
      <c r="X702" s="51"/>
      <c r="Y702" s="113"/>
      <c r="Z702" s="130"/>
      <c r="AA702" s="114"/>
      <c r="AB702" s="3"/>
      <c r="AC702" s="5"/>
      <c r="AD702" s="5"/>
      <c r="AE702" s="5"/>
    </row>
    <row r="703" spans="1:31">
      <c r="A703" s="453"/>
      <c r="B703" s="101"/>
      <c r="C703" s="67"/>
      <c r="D703" s="14"/>
      <c r="E703" s="15"/>
      <c r="F703" s="14"/>
      <c r="G703" s="16"/>
      <c r="H703" s="16"/>
      <c r="I703" s="14"/>
      <c r="J703" s="18"/>
      <c r="K703" s="18"/>
      <c r="L703" s="18"/>
      <c r="M703" s="19"/>
      <c r="N703" s="16"/>
      <c r="O703" s="16"/>
      <c r="P703" s="67"/>
      <c r="Q703" s="106"/>
      <c r="R703" s="107"/>
      <c r="S703" s="20"/>
      <c r="T703" s="66"/>
      <c r="U703" s="66"/>
      <c r="V703" s="66"/>
      <c r="W703" s="127"/>
      <c r="X703" s="51"/>
      <c r="Y703" s="113"/>
      <c r="Z703" s="130"/>
      <c r="AA703" s="114"/>
      <c r="AB703" s="3"/>
      <c r="AC703" s="5"/>
      <c r="AD703" s="5"/>
      <c r="AE703" s="5"/>
    </row>
    <row r="704" spans="1:31">
      <c r="A704" s="453"/>
      <c r="B704" s="101"/>
      <c r="C704" s="67"/>
      <c r="D704" s="14"/>
      <c r="E704" s="15"/>
      <c r="F704" s="14"/>
      <c r="G704" s="16"/>
      <c r="H704" s="16"/>
      <c r="I704" s="14"/>
      <c r="J704" s="18"/>
      <c r="K704" s="18"/>
      <c r="L704" s="18"/>
      <c r="M704" s="19"/>
      <c r="N704" s="16"/>
      <c r="O704" s="16"/>
      <c r="P704" s="67"/>
      <c r="Q704" s="106"/>
      <c r="R704" s="107"/>
      <c r="S704" s="20"/>
      <c r="T704" s="66"/>
      <c r="U704" s="66"/>
      <c r="V704" s="66"/>
      <c r="W704" s="127"/>
      <c r="X704" s="51"/>
      <c r="Y704" s="113"/>
      <c r="Z704" s="130"/>
      <c r="AA704" s="114"/>
      <c r="AB704" s="3"/>
      <c r="AC704" s="5"/>
      <c r="AD704" s="5"/>
      <c r="AE704" s="5"/>
    </row>
    <row r="705" spans="1:31">
      <c r="A705" s="453"/>
      <c r="B705" s="101"/>
      <c r="C705" s="67"/>
      <c r="D705" s="14"/>
      <c r="E705" s="15"/>
      <c r="F705" s="14"/>
      <c r="G705" s="16"/>
      <c r="H705" s="16"/>
      <c r="I705" s="14"/>
      <c r="J705" s="18"/>
      <c r="K705" s="18"/>
      <c r="L705" s="18"/>
      <c r="M705" s="19"/>
      <c r="N705" s="16"/>
      <c r="O705" s="16"/>
      <c r="P705" s="67"/>
      <c r="Q705" s="106"/>
      <c r="R705" s="107"/>
      <c r="S705" s="20"/>
      <c r="T705" s="66"/>
      <c r="U705" s="66"/>
      <c r="V705" s="66"/>
      <c r="W705" s="127"/>
      <c r="X705" s="51"/>
      <c r="Y705" s="113"/>
      <c r="Z705" s="130"/>
      <c r="AA705" s="114"/>
      <c r="AB705" s="3"/>
      <c r="AC705" s="5"/>
      <c r="AD705" s="5"/>
      <c r="AE705" s="5"/>
    </row>
    <row r="706" spans="1:31">
      <c r="A706" s="453"/>
      <c r="B706" s="101"/>
      <c r="C706" s="67"/>
      <c r="D706" s="14"/>
      <c r="E706" s="15"/>
      <c r="F706" s="14"/>
      <c r="G706" s="16"/>
      <c r="H706" s="16"/>
      <c r="I706" s="14"/>
      <c r="J706" s="18"/>
      <c r="K706" s="18"/>
      <c r="L706" s="18"/>
      <c r="M706" s="19"/>
      <c r="N706" s="16"/>
      <c r="O706" s="16"/>
      <c r="P706" s="67"/>
      <c r="Q706" s="106"/>
      <c r="R706" s="107"/>
      <c r="S706" s="20"/>
      <c r="T706" s="66"/>
      <c r="U706" s="66"/>
      <c r="V706" s="66"/>
      <c r="W706" s="127"/>
      <c r="X706" s="51"/>
      <c r="Y706" s="113"/>
      <c r="Z706" s="130"/>
      <c r="AA706" s="114"/>
      <c r="AB706" s="3"/>
      <c r="AC706" s="5"/>
      <c r="AD706" s="5"/>
      <c r="AE706" s="5"/>
    </row>
    <row r="707" spans="1:31">
      <c r="A707" s="453"/>
      <c r="B707" s="101"/>
      <c r="C707" s="67"/>
      <c r="D707" s="14"/>
      <c r="E707" s="15"/>
      <c r="F707" s="14"/>
      <c r="G707" s="16"/>
      <c r="H707" s="16"/>
      <c r="I707" s="14"/>
      <c r="J707" s="18"/>
      <c r="K707" s="18"/>
      <c r="L707" s="18"/>
      <c r="M707" s="19"/>
      <c r="N707" s="16"/>
      <c r="O707" s="16"/>
      <c r="P707" s="67"/>
      <c r="Q707" s="106"/>
      <c r="R707" s="107"/>
      <c r="S707" s="20"/>
      <c r="T707" s="66"/>
      <c r="U707" s="66"/>
      <c r="V707" s="66"/>
      <c r="W707" s="127"/>
      <c r="X707" s="51"/>
      <c r="Y707" s="113"/>
      <c r="Z707" s="130"/>
      <c r="AA707" s="114"/>
      <c r="AB707" s="3"/>
      <c r="AC707" s="5"/>
      <c r="AD707" s="5"/>
      <c r="AE707" s="5"/>
    </row>
    <row r="708" spans="1:31">
      <c r="A708" s="463"/>
      <c r="B708" s="134"/>
      <c r="C708" s="49"/>
      <c r="D708" s="30"/>
      <c r="E708" s="15"/>
      <c r="F708" s="30"/>
      <c r="G708" s="63"/>
      <c r="H708" s="63"/>
      <c r="I708" s="14"/>
      <c r="J708" s="18"/>
      <c r="K708" s="18"/>
      <c r="L708" s="18"/>
      <c r="M708" s="19"/>
      <c r="N708" s="63"/>
      <c r="O708" s="63"/>
      <c r="P708" s="49"/>
      <c r="Q708" s="106"/>
      <c r="R708" s="107"/>
      <c r="S708" s="20"/>
      <c r="T708" s="66"/>
      <c r="U708" s="66"/>
      <c r="V708" s="66"/>
      <c r="W708" s="127"/>
      <c r="X708" s="86"/>
      <c r="Y708" s="113"/>
      <c r="Z708" s="130"/>
      <c r="AA708" s="114"/>
      <c r="AB708" s="3"/>
      <c r="AC708" s="5"/>
      <c r="AD708" s="5"/>
      <c r="AE708" s="5"/>
    </row>
    <row r="709" spans="1:31">
      <c r="A709" s="453"/>
      <c r="B709" s="101"/>
      <c r="C709" s="67"/>
      <c r="D709" s="14"/>
      <c r="E709" s="15"/>
      <c r="F709" s="69"/>
      <c r="G709" s="16"/>
      <c r="H709" s="16"/>
      <c r="I709" s="14"/>
      <c r="J709" s="15"/>
      <c r="K709" s="15"/>
      <c r="L709" s="15"/>
      <c r="M709" s="19"/>
      <c r="N709" s="16"/>
      <c r="O709" s="16"/>
      <c r="P709" s="67"/>
      <c r="Q709" s="106"/>
      <c r="R709" s="107"/>
      <c r="S709" s="20"/>
      <c r="T709" s="66"/>
      <c r="U709" s="66"/>
      <c r="V709" s="66"/>
      <c r="W709" s="127"/>
      <c r="X709" s="86"/>
      <c r="Y709" s="113"/>
      <c r="Z709" s="130"/>
      <c r="AA709" s="114"/>
      <c r="AB709" s="3"/>
      <c r="AC709" s="5"/>
      <c r="AD709" s="5"/>
      <c r="AE709" s="5"/>
    </row>
    <row r="710" spans="1:31">
      <c r="A710" s="453"/>
      <c r="B710" s="101"/>
      <c r="C710" s="67"/>
      <c r="D710" s="14"/>
      <c r="E710" s="15"/>
      <c r="F710" s="14"/>
      <c r="G710" s="16"/>
      <c r="H710" s="16"/>
      <c r="I710" s="14"/>
      <c r="J710" s="18"/>
      <c r="K710" s="18"/>
      <c r="L710" s="18"/>
      <c r="M710" s="19"/>
      <c r="N710" s="16"/>
      <c r="O710" s="16"/>
      <c r="P710" s="49"/>
      <c r="Q710" s="106"/>
      <c r="R710" s="107"/>
      <c r="S710" s="20"/>
      <c r="T710" s="66"/>
      <c r="U710" s="66"/>
      <c r="V710" s="66"/>
      <c r="W710" s="127"/>
      <c r="X710" s="51"/>
      <c r="Y710" s="113"/>
      <c r="Z710" s="130"/>
      <c r="AA710" s="114"/>
      <c r="AB710" s="3"/>
      <c r="AC710" s="5"/>
      <c r="AD710" s="5"/>
      <c r="AE710" s="5"/>
    </row>
    <row r="711" spans="1:31">
      <c r="A711" s="453"/>
      <c r="B711" s="101"/>
      <c r="C711" s="67"/>
      <c r="D711" s="14"/>
      <c r="E711" s="15"/>
      <c r="F711" s="14"/>
      <c r="G711" s="16"/>
      <c r="H711" s="16"/>
      <c r="I711" s="14"/>
      <c r="J711" s="15"/>
      <c r="K711" s="15"/>
      <c r="L711" s="15"/>
      <c r="M711" s="19"/>
      <c r="N711" s="16"/>
      <c r="O711" s="16"/>
      <c r="P711" s="67"/>
      <c r="Q711" s="106"/>
      <c r="R711" s="107"/>
      <c r="S711" s="20"/>
      <c r="T711" s="66"/>
      <c r="U711" s="66"/>
      <c r="V711" s="66"/>
      <c r="W711" s="127"/>
      <c r="X711" s="51"/>
      <c r="Y711" s="113"/>
      <c r="Z711" s="130"/>
      <c r="AA711" s="114"/>
      <c r="AB711" s="3"/>
      <c r="AC711" s="5"/>
      <c r="AD711" s="5"/>
      <c r="AE711" s="5"/>
    </row>
    <row r="712" spans="1:31">
      <c r="A712" s="453"/>
      <c r="B712" s="101"/>
      <c r="C712" s="67"/>
      <c r="D712" s="14"/>
      <c r="E712" s="15"/>
      <c r="F712" s="14"/>
      <c r="G712" s="16"/>
      <c r="H712" s="16"/>
      <c r="I712" s="14"/>
      <c r="J712" s="18"/>
      <c r="K712" s="18"/>
      <c r="L712" s="18"/>
      <c r="M712" s="19"/>
      <c r="N712" s="16"/>
      <c r="O712" s="16"/>
      <c r="P712" s="67"/>
      <c r="Q712" s="106"/>
      <c r="R712" s="107"/>
      <c r="S712" s="20"/>
      <c r="T712" s="66"/>
      <c r="U712" s="66"/>
      <c r="V712" s="66"/>
      <c r="W712" s="50"/>
      <c r="X712" s="51"/>
      <c r="Y712" s="113"/>
      <c r="Z712" s="130"/>
      <c r="AA712" s="114"/>
      <c r="AB712" s="3"/>
      <c r="AC712" s="5"/>
      <c r="AD712" s="5"/>
      <c r="AE712" s="5"/>
    </row>
    <row r="713" spans="1:31">
      <c r="A713" s="453"/>
      <c r="B713" s="101"/>
      <c r="C713" s="67"/>
      <c r="D713" s="14"/>
      <c r="E713" s="15"/>
      <c r="F713" s="14"/>
      <c r="G713" s="16"/>
      <c r="H713" s="16"/>
      <c r="I713" s="14"/>
      <c r="J713" s="18"/>
      <c r="K713" s="18"/>
      <c r="L713" s="18"/>
      <c r="M713" s="19"/>
      <c r="N713" s="16"/>
      <c r="O713" s="16"/>
      <c r="P713" s="67"/>
      <c r="Q713" s="106"/>
      <c r="R713" s="107"/>
      <c r="S713" s="20"/>
      <c r="T713" s="66"/>
      <c r="U713" s="66"/>
      <c r="V713" s="66"/>
      <c r="W713" s="127"/>
      <c r="X713" s="51"/>
      <c r="Y713" s="113"/>
      <c r="Z713" s="130"/>
      <c r="AA713" s="114"/>
      <c r="AB713" s="3"/>
      <c r="AC713" s="5"/>
      <c r="AD713" s="5"/>
      <c r="AE713" s="5"/>
    </row>
    <row r="714" spans="1:31">
      <c r="A714" s="453"/>
      <c r="B714" s="101"/>
      <c r="C714" s="67"/>
      <c r="D714" s="14"/>
      <c r="E714" s="15"/>
      <c r="F714" s="14"/>
      <c r="G714" s="16"/>
      <c r="H714" s="16"/>
      <c r="I714" s="14"/>
      <c r="J714" s="18"/>
      <c r="K714" s="18"/>
      <c r="L714" s="18"/>
      <c r="M714" s="19"/>
      <c r="N714" s="16"/>
      <c r="O714" s="16"/>
      <c r="P714" s="67"/>
      <c r="Q714" s="106"/>
      <c r="R714" s="107"/>
      <c r="S714" s="20"/>
      <c r="T714" s="66"/>
      <c r="U714" s="66"/>
      <c r="V714" s="66"/>
      <c r="W714" s="50"/>
      <c r="X714" s="51"/>
      <c r="Y714" s="113"/>
      <c r="Z714" s="130"/>
      <c r="AA714" s="114"/>
      <c r="AB714" s="3"/>
      <c r="AC714" s="5"/>
      <c r="AD714" s="5"/>
      <c r="AE714" s="5"/>
    </row>
    <row r="715" spans="1:31">
      <c r="A715" s="453"/>
      <c r="B715" s="101"/>
      <c r="C715" s="67"/>
      <c r="D715" s="14"/>
      <c r="E715" s="15"/>
      <c r="F715" s="14"/>
      <c r="G715" s="16"/>
      <c r="H715" s="16"/>
      <c r="I715" s="14"/>
      <c r="J715" s="18"/>
      <c r="K715" s="18"/>
      <c r="L715" s="18"/>
      <c r="M715" s="19"/>
      <c r="N715" s="16"/>
      <c r="O715" s="16"/>
      <c r="P715" s="67"/>
      <c r="Q715" s="106"/>
      <c r="R715" s="107"/>
      <c r="S715" s="20"/>
      <c r="T715" s="66"/>
      <c r="U715" s="66"/>
      <c r="V715" s="66"/>
      <c r="W715" s="50"/>
      <c r="X715" s="51"/>
      <c r="Y715" s="113"/>
      <c r="Z715" s="130"/>
      <c r="AA715" s="114"/>
      <c r="AB715" s="3"/>
      <c r="AC715" s="5"/>
      <c r="AD715" s="5"/>
      <c r="AE715" s="5"/>
    </row>
    <row r="716" spans="1:31">
      <c r="A716" s="453"/>
      <c r="B716" s="101"/>
      <c r="C716" s="67"/>
      <c r="D716" s="14"/>
      <c r="E716" s="15"/>
      <c r="F716" s="14"/>
      <c r="G716" s="16"/>
      <c r="H716" s="16"/>
      <c r="I716" s="14"/>
      <c r="J716" s="18"/>
      <c r="K716" s="18"/>
      <c r="L716" s="63"/>
      <c r="M716" s="16"/>
      <c r="N716" s="16"/>
      <c r="O716" s="16"/>
      <c r="P716" s="67"/>
      <c r="Q716" s="106"/>
      <c r="R716" s="107"/>
      <c r="S716" s="20"/>
      <c r="T716" s="66"/>
      <c r="U716" s="66"/>
      <c r="V716" s="66"/>
      <c r="W716" s="50"/>
      <c r="X716" s="51"/>
      <c r="Y716" s="113"/>
      <c r="Z716" s="130"/>
      <c r="AA716" s="114"/>
      <c r="AB716" s="3"/>
      <c r="AC716" s="5"/>
      <c r="AD716" s="5"/>
      <c r="AE716" s="5"/>
    </row>
    <row r="717" spans="1:31">
      <c r="A717" s="453"/>
      <c r="B717" s="101"/>
      <c r="C717" s="67"/>
      <c r="D717" s="14"/>
      <c r="E717" s="15"/>
      <c r="F717" s="14"/>
      <c r="G717" s="16"/>
      <c r="H717" s="16"/>
      <c r="I717" s="14"/>
      <c r="J717" s="18"/>
      <c r="K717" s="18"/>
      <c r="L717" s="63"/>
      <c r="M717" s="16"/>
      <c r="N717" s="16"/>
      <c r="O717" s="16"/>
      <c r="P717" s="67"/>
      <c r="Q717" s="106"/>
      <c r="R717" s="107"/>
      <c r="S717" s="20"/>
      <c r="T717" s="66"/>
      <c r="U717" s="66"/>
      <c r="V717" s="66"/>
      <c r="W717" s="50"/>
      <c r="X717" s="51"/>
      <c r="Y717" s="113"/>
      <c r="Z717" s="130"/>
      <c r="AA717" s="114"/>
      <c r="AB717" s="3"/>
      <c r="AC717" s="5"/>
      <c r="AD717" s="5"/>
      <c r="AE717" s="5"/>
    </row>
    <row r="718" spans="1:31">
      <c r="A718" s="453"/>
      <c r="B718" s="101"/>
      <c r="C718" s="67"/>
      <c r="D718" s="14"/>
      <c r="E718" s="15"/>
      <c r="F718" s="14"/>
      <c r="G718" s="16"/>
      <c r="H718" s="16"/>
      <c r="I718" s="14"/>
      <c r="J718" s="18"/>
      <c r="K718" s="18"/>
      <c r="L718" s="63"/>
      <c r="M718" s="16"/>
      <c r="N718" s="16"/>
      <c r="O718" s="16"/>
      <c r="P718" s="67"/>
      <c r="Q718" s="106"/>
      <c r="R718" s="107"/>
      <c r="S718" s="20"/>
      <c r="T718" s="66"/>
      <c r="U718" s="66"/>
      <c r="V718" s="66"/>
      <c r="W718" s="50"/>
      <c r="X718" s="51"/>
      <c r="Y718" s="113"/>
      <c r="Z718" s="130"/>
      <c r="AA718" s="114"/>
      <c r="AB718" s="3"/>
      <c r="AC718" s="5"/>
      <c r="AD718" s="5"/>
      <c r="AE718" s="5"/>
    </row>
    <row r="719" spans="1:31">
      <c r="A719" s="453"/>
      <c r="B719" s="101"/>
      <c r="C719" s="67"/>
      <c r="D719" s="14"/>
      <c r="E719" s="15"/>
      <c r="F719" s="14"/>
      <c r="G719" s="16"/>
      <c r="H719" s="16"/>
      <c r="I719" s="14"/>
      <c r="J719" s="15"/>
      <c r="K719" s="15"/>
      <c r="L719" s="15"/>
      <c r="M719" s="19"/>
      <c r="N719" s="16"/>
      <c r="O719" s="16"/>
      <c r="P719" s="67"/>
      <c r="Q719" s="106"/>
      <c r="R719" s="107"/>
      <c r="S719" s="20"/>
      <c r="T719" s="66"/>
      <c r="U719" s="66"/>
      <c r="V719" s="66"/>
      <c r="W719" s="50"/>
      <c r="X719" s="51"/>
      <c r="Y719" s="113"/>
      <c r="Z719" s="130"/>
      <c r="AA719" s="114"/>
      <c r="AB719" s="3"/>
      <c r="AC719" s="5"/>
      <c r="AD719" s="5"/>
      <c r="AE719" s="5"/>
    </row>
    <row r="720" spans="1:31">
      <c r="A720" s="453"/>
      <c r="B720" s="101"/>
      <c r="C720" s="67"/>
      <c r="D720" s="14"/>
      <c r="E720" s="15"/>
      <c r="F720" s="14"/>
      <c r="G720" s="16"/>
      <c r="H720" s="16"/>
      <c r="I720" s="14"/>
      <c r="J720" s="15"/>
      <c r="K720" s="15"/>
      <c r="L720" s="15"/>
      <c r="M720" s="16"/>
      <c r="N720" s="16"/>
      <c r="O720" s="16"/>
      <c r="P720" s="67"/>
      <c r="Q720" s="106"/>
      <c r="R720" s="107"/>
      <c r="S720" s="20"/>
      <c r="T720" s="66"/>
      <c r="U720" s="66"/>
      <c r="V720" s="66"/>
      <c r="W720" s="50"/>
      <c r="X720" s="51"/>
      <c r="Y720" s="113"/>
      <c r="Z720" s="130"/>
      <c r="AA720" s="114"/>
      <c r="AB720" s="3"/>
      <c r="AC720" s="5"/>
      <c r="AD720" s="5"/>
      <c r="AE720" s="5"/>
    </row>
    <row r="721" spans="1:31">
      <c r="A721" s="453"/>
      <c r="B721" s="101"/>
      <c r="C721" s="67"/>
      <c r="D721" s="14"/>
      <c r="E721" s="15"/>
      <c r="F721" s="14"/>
      <c r="G721" s="16"/>
      <c r="H721" s="16"/>
      <c r="I721" s="14"/>
      <c r="J721" s="18"/>
      <c r="K721" s="18"/>
      <c r="L721" s="18"/>
      <c r="M721" s="19"/>
      <c r="N721" s="16"/>
      <c r="O721" s="16"/>
      <c r="P721" s="67"/>
      <c r="Q721" s="106"/>
      <c r="R721" s="107"/>
      <c r="S721" s="20"/>
      <c r="T721" s="66"/>
      <c r="U721" s="66"/>
      <c r="V721" s="66"/>
      <c r="W721" s="127"/>
      <c r="X721" s="51"/>
      <c r="Y721" s="113"/>
      <c r="Z721" s="130"/>
      <c r="AA721" s="114"/>
      <c r="AB721" s="3"/>
      <c r="AC721" s="5"/>
      <c r="AD721" s="5"/>
      <c r="AE721" s="5"/>
    </row>
    <row r="722" spans="1:31">
      <c r="A722" s="453"/>
      <c r="B722" s="101"/>
      <c r="C722" s="67"/>
      <c r="D722" s="14"/>
      <c r="E722" s="15"/>
      <c r="F722" s="14"/>
      <c r="G722" s="16"/>
      <c r="H722" s="16"/>
      <c r="I722" s="14"/>
      <c r="J722" s="18"/>
      <c r="K722" s="18"/>
      <c r="L722" s="21"/>
      <c r="M722" s="16"/>
      <c r="N722" s="16"/>
      <c r="O722" s="16"/>
      <c r="P722" s="67"/>
      <c r="Q722" s="106"/>
      <c r="R722" s="107"/>
      <c r="S722" s="20"/>
      <c r="T722" s="66"/>
      <c r="U722" s="66"/>
      <c r="V722" s="66"/>
      <c r="W722" s="127"/>
      <c r="X722" s="51"/>
      <c r="Y722" s="113"/>
      <c r="Z722" s="130"/>
      <c r="AA722" s="114"/>
      <c r="AB722" s="3"/>
      <c r="AC722" s="5"/>
      <c r="AD722" s="5"/>
      <c r="AE722" s="5"/>
    </row>
    <row r="723" spans="1:31">
      <c r="A723" s="453"/>
      <c r="B723" s="101"/>
      <c r="C723" s="67"/>
      <c r="D723" s="14"/>
      <c r="E723" s="15"/>
      <c r="F723" s="14"/>
      <c r="G723" s="16"/>
      <c r="H723" s="16"/>
      <c r="I723" s="14"/>
      <c r="J723" s="18"/>
      <c r="K723" s="18"/>
      <c r="L723" s="18"/>
      <c r="M723" s="19"/>
      <c r="N723" s="16"/>
      <c r="O723" s="16"/>
      <c r="P723" s="67"/>
      <c r="Q723" s="106"/>
      <c r="R723" s="107"/>
      <c r="S723" s="20"/>
      <c r="T723" s="66"/>
      <c r="U723" s="66"/>
      <c r="V723" s="66"/>
      <c r="W723" s="127"/>
      <c r="X723" s="86"/>
      <c r="Y723" s="113"/>
      <c r="Z723" s="130"/>
      <c r="AA723" s="114"/>
      <c r="AB723" s="3"/>
      <c r="AC723" s="5"/>
      <c r="AD723" s="5"/>
      <c r="AE723" s="5"/>
    </row>
    <row r="724" spans="1:31">
      <c r="A724" s="453"/>
      <c r="B724" s="101"/>
      <c r="C724" s="67"/>
      <c r="D724" s="14"/>
      <c r="E724" s="15"/>
      <c r="F724" s="14"/>
      <c r="G724" s="16"/>
      <c r="H724" s="16"/>
      <c r="I724" s="14"/>
      <c r="J724" s="18"/>
      <c r="K724" s="18"/>
      <c r="L724" s="18"/>
      <c r="M724" s="19"/>
      <c r="N724" s="16"/>
      <c r="O724" s="16"/>
      <c r="P724" s="67"/>
      <c r="Q724" s="106"/>
      <c r="R724" s="107"/>
      <c r="S724" s="20"/>
      <c r="T724" s="66"/>
      <c r="U724" s="66"/>
      <c r="V724" s="66"/>
      <c r="W724" s="127"/>
      <c r="X724" s="51"/>
      <c r="Y724" s="113"/>
      <c r="Z724" s="130"/>
      <c r="AA724" s="114"/>
      <c r="AB724" s="3"/>
      <c r="AC724" s="5"/>
      <c r="AD724" s="5"/>
      <c r="AE724" s="5"/>
    </row>
    <row r="725" spans="1:31">
      <c r="A725" s="453"/>
      <c r="B725" s="101"/>
      <c r="C725" s="67"/>
      <c r="D725" s="14"/>
      <c r="E725" s="15"/>
      <c r="F725" s="14"/>
      <c r="G725" s="16"/>
      <c r="H725" s="16"/>
      <c r="I725" s="14"/>
      <c r="J725" s="18"/>
      <c r="K725" s="18"/>
      <c r="L725" s="18"/>
      <c r="M725" s="19"/>
      <c r="N725" s="16"/>
      <c r="O725" s="16"/>
      <c r="P725" s="67"/>
      <c r="Q725" s="106"/>
      <c r="R725" s="107"/>
      <c r="S725" s="20"/>
      <c r="T725" s="66"/>
      <c r="U725" s="66"/>
      <c r="V725" s="66"/>
      <c r="W725" s="127"/>
      <c r="X725" s="51"/>
      <c r="Y725" s="113"/>
      <c r="Z725" s="130"/>
      <c r="AA725" s="114"/>
      <c r="AB725" s="3"/>
      <c r="AC725" s="5"/>
      <c r="AD725" s="5"/>
      <c r="AE725" s="5"/>
    </row>
    <row r="726" spans="1:31">
      <c r="A726" s="453"/>
      <c r="B726" s="101"/>
      <c r="C726" s="67"/>
      <c r="D726" s="14"/>
      <c r="E726" s="15"/>
      <c r="F726" s="14"/>
      <c r="G726" s="16"/>
      <c r="H726" s="16"/>
      <c r="I726" s="14"/>
      <c r="J726" s="18"/>
      <c r="K726" s="18"/>
      <c r="L726" s="18"/>
      <c r="M726" s="19"/>
      <c r="N726" s="16"/>
      <c r="O726" s="16"/>
      <c r="P726" s="67"/>
      <c r="Q726" s="106"/>
      <c r="R726" s="107"/>
      <c r="S726" s="20"/>
      <c r="T726" s="66"/>
      <c r="U726" s="66"/>
      <c r="V726" s="66"/>
      <c r="W726" s="127"/>
      <c r="X726" s="51"/>
      <c r="Y726" s="113"/>
      <c r="Z726" s="130"/>
      <c r="AA726" s="114"/>
      <c r="AB726" s="3"/>
      <c r="AC726" s="5"/>
      <c r="AD726" s="5"/>
      <c r="AE726" s="5"/>
    </row>
    <row r="727" spans="1:31">
      <c r="A727" s="453"/>
      <c r="B727" s="101"/>
      <c r="C727" s="67"/>
      <c r="D727" s="14"/>
      <c r="E727" s="15"/>
      <c r="F727" s="14"/>
      <c r="G727" s="16"/>
      <c r="H727" s="16"/>
      <c r="I727" s="14"/>
      <c r="J727" s="18"/>
      <c r="K727" s="18"/>
      <c r="L727" s="18"/>
      <c r="M727" s="19"/>
      <c r="N727" s="16"/>
      <c r="O727" s="16"/>
      <c r="P727" s="67"/>
      <c r="Q727" s="106"/>
      <c r="R727" s="107"/>
      <c r="S727" s="20"/>
      <c r="T727" s="66"/>
      <c r="U727" s="66"/>
      <c r="V727" s="66"/>
      <c r="W727" s="127"/>
      <c r="X727" s="51"/>
      <c r="Y727" s="113"/>
      <c r="Z727" s="130"/>
      <c r="AA727" s="114"/>
      <c r="AB727" s="3"/>
      <c r="AC727" s="5"/>
      <c r="AD727" s="5"/>
      <c r="AE727" s="5"/>
    </row>
    <row r="728" spans="1:31">
      <c r="A728" s="453"/>
      <c r="B728" s="101"/>
      <c r="C728" s="67"/>
      <c r="D728" s="14"/>
      <c r="E728" s="15"/>
      <c r="F728" s="14"/>
      <c r="G728" s="16"/>
      <c r="H728" s="16"/>
      <c r="I728" s="14"/>
      <c r="J728" s="18"/>
      <c r="K728" s="18"/>
      <c r="L728" s="18"/>
      <c r="M728" s="19"/>
      <c r="N728" s="16"/>
      <c r="O728" s="16"/>
      <c r="P728" s="67"/>
      <c r="Q728" s="106"/>
      <c r="R728" s="107"/>
      <c r="S728" s="20"/>
      <c r="T728" s="66"/>
      <c r="U728" s="66"/>
      <c r="V728" s="66"/>
      <c r="W728" s="127"/>
      <c r="X728" s="51"/>
      <c r="Y728" s="113"/>
      <c r="Z728" s="130"/>
      <c r="AA728" s="114"/>
      <c r="AB728" s="3"/>
      <c r="AC728" s="5"/>
      <c r="AD728" s="5"/>
      <c r="AE728" s="5"/>
    </row>
    <row r="729" spans="1:31">
      <c r="A729" s="453"/>
      <c r="B729" s="101"/>
      <c r="C729" s="67"/>
      <c r="D729" s="14"/>
      <c r="E729" s="15"/>
      <c r="F729" s="14"/>
      <c r="G729" s="16"/>
      <c r="H729" s="16"/>
      <c r="I729" s="14"/>
      <c r="J729" s="18"/>
      <c r="K729" s="18"/>
      <c r="L729" s="18"/>
      <c r="M729" s="19"/>
      <c r="N729" s="16"/>
      <c r="O729" s="16"/>
      <c r="P729" s="67"/>
      <c r="Q729" s="106"/>
      <c r="R729" s="107"/>
      <c r="S729" s="20"/>
      <c r="T729" s="66"/>
      <c r="U729" s="66"/>
      <c r="V729" s="66"/>
      <c r="W729" s="127"/>
      <c r="X729" s="51"/>
      <c r="Y729" s="113"/>
      <c r="Z729" s="130"/>
      <c r="AA729" s="114"/>
      <c r="AB729" s="3"/>
      <c r="AC729" s="5"/>
      <c r="AD729" s="5"/>
      <c r="AE729" s="5"/>
    </row>
    <row r="730" spans="1:31">
      <c r="A730" s="453"/>
      <c r="B730" s="101"/>
      <c r="C730" s="67"/>
      <c r="D730" s="14"/>
      <c r="E730" s="15"/>
      <c r="F730" s="14"/>
      <c r="G730" s="16"/>
      <c r="H730" s="16"/>
      <c r="I730" s="14"/>
      <c r="J730" s="18"/>
      <c r="K730" s="18"/>
      <c r="L730" s="18"/>
      <c r="M730" s="19"/>
      <c r="N730" s="16"/>
      <c r="O730" s="16"/>
      <c r="P730" s="67"/>
      <c r="Q730" s="106"/>
      <c r="R730" s="107"/>
      <c r="S730" s="20"/>
      <c r="T730" s="66"/>
      <c r="U730" s="66"/>
      <c r="V730" s="66"/>
      <c r="W730" s="127"/>
      <c r="X730" s="51"/>
      <c r="Y730" s="113"/>
      <c r="Z730" s="130"/>
      <c r="AA730" s="114"/>
      <c r="AB730" s="3"/>
      <c r="AC730" s="5"/>
      <c r="AD730" s="5"/>
      <c r="AE730" s="5"/>
    </row>
    <row r="731" spans="1:31">
      <c r="A731" s="453"/>
      <c r="B731" s="101"/>
      <c r="C731" s="67"/>
      <c r="D731" s="14"/>
      <c r="E731" s="15"/>
      <c r="F731" s="14"/>
      <c r="G731" s="16"/>
      <c r="H731" s="16"/>
      <c r="I731" s="14"/>
      <c r="J731" s="18"/>
      <c r="K731" s="18"/>
      <c r="L731" s="18"/>
      <c r="M731" s="19"/>
      <c r="N731" s="63"/>
      <c r="O731" s="16"/>
      <c r="P731" s="67"/>
      <c r="Q731" s="106"/>
      <c r="R731" s="107"/>
      <c r="S731" s="20"/>
      <c r="T731" s="66"/>
      <c r="U731" s="66"/>
      <c r="V731" s="66"/>
      <c r="W731" s="127"/>
      <c r="X731" s="86"/>
      <c r="Y731" s="113"/>
      <c r="Z731" s="130"/>
      <c r="AA731" s="136"/>
      <c r="AB731" s="3"/>
      <c r="AC731" s="5"/>
      <c r="AD731" s="5"/>
      <c r="AE731" s="5"/>
    </row>
    <row r="732" spans="1:31">
      <c r="A732" s="453"/>
      <c r="B732" s="101"/>
      <c r="C732" s="67"/>
      <c r="D732" s="14"/>
      <c r="E732" s="15"/>
      <c r="F732" s="14"/>
      <c r="G732" s="16"/>
      <c r="H732" s="16"/>
      <c r="I732" s="14"/>
      <c r="J732" s="18"/>
      <c r="K732" s="18"/>
      <c r="L732" s="18"/>
      <c r="M732" s="19"/>
      <c r="N732" s="16"/>
      <c r="O732" s="16"/>
      <c r="P732" s="67"/>
      <c r="Q732" s="106"/>
      <c r="R732" s="107"/>
      <c r="S732" s="20"/>
      <c r="T732" s="66"/>
      <c r="U732" s="66"/>
      <c r="V732" s="66"/>
      <c r="W732" s="127"/>
      <c r="X732" s="51"/>
      <c r="Y732" s="113"/>
      <c r="Z732" s="130"/>
      <c r="AA732" s="114"/>
      <c r="AB732" s="3"/>
      <c r="AC732" s="5"/>
      <c r="AD732" s="5"/>
      <c r="AE732" s="5"/>
    </row>
    <row r="733" spans="1:31">
      <c r="A733" s="453"/>
      <c r="B733" s="101"/>
      <c r="C733" s="67"/>
      <c r="D733" s="14"/>
      <c r="E733" s="15"/>
      <c r="F733" s="14"/>
      <c r="G733" s="16"/>
      <c r="H733" s="16"/>
      <c r="I733" s="14"/>
      <c r="J733" s="18"/>
      <c r="K733" s="18"/>
      <c r="L733" s="18"/>
      <c r="M733" s="19"/>
      <c r="N733" s="16"/>
      <c r="O733" s="16"/>
      <c r="P733" s="67"/>
      <c r="Q733" s="106"/>
      <c r="R733" s="107"/>
      <c r="S733" s="20"/>
      <c r="T733" s="66"/>
      <c r="U733" s="66"/>
      <c r="V733" s="66"/>
      <c r="W733" s="127"/>
      <c r="X733" s="51"/>
      <c r="Y733" s="113"/>
      <c r="Z733" s="130"/>
      <c r="AA733" s="114"/>
      <c r="AB733" s="3"/>
      <c r="AC733" s="5"/>
      <c r="AD733" s="5"/>
      <c r="AE733" s="5"/>
    </row>
    <row r="734" spans="1:31">
      <c r="A734" s="453"/>
      <c r="B734" s="101"/>
      <c r="C734" s="67"/>
      <c r="D734" s="14"/>
      <c r="E734" s="15"/>
      <c r="F734" s="14"/>
      <c r="G734" s="16"/>
      <c r="H734" s="16"/>
      <c r="I734" s="14"/>
      <c r="J734" s="18"/>
      <c r="K734" s="18"/>
      <c r="L734" s="18"/>
      <c r="M734" s="19"/>
      <c r="N734" s="16"/>
      <c r="O734" s="16"/>
      <c r="P734" s="67"/>
      <c r="Q734" s="106"/>
      <c r="R734" s="107"/>
      <c r="S734" s="20"/>
      <c r="T734" s="66"/>
      <c r="U734" s="66"/>
      <c r="V734" s="66"/>
      <c r="W734" s="50"/>
      <c r="X734" s="51"/>
      <c r="Y734" s="113"/>
      <c r="Z734" s="130"/>
      <c r="AA734" s="114"/>
      <c r="AB734" s="3"/>
      <c r="AC734" s="5"/>
      <c r="AD734" s="5"/>
      <c r="AE734" s="5"/>
    </row>
    <row r="735" spans="1:31">
      <c r="A735" s="453"/>
      <c r="B735" s="101"/>
      <c r="C735" s="67"/>
      <c r="D735" s="14"/>
      <c r="E735" s="15"/>
      <c r="F735" s="14"/>
      <c r="G735" s="16"/>
      <c r="H735" s="16"/>
      <c r="I735" s="14"/>
      <c r="J735" s="15"/>
      <c r="K735" s="15"/>
      <c r="L735" s="15"/>
      <c r="M735" s="19"/>
      <c r="N735" s="16"/>
      <c r="O735" s="16"/>
      <c r="P735" s="67"/>
      <c r="Q735" s="106"/>
      <c r="R735" s="107"/>
      <c r="S735" s="20"/>
      <c r="T735" s="66"/>
      <c r="U735" s="66"/>
      <c r="V735" s="66"/>
      <c r="W735" s="50"/>
      <c r="X735" s="51"/>
      <c r="Y735" s="113"/>
      <c r="Z735" s="130"/>
      <c r="AA735" s="114"/>
      <c r="AB735" s="3"/>
      <c r="AC735" s="5"/>
      <c r="AD735" s="5"/>
      <c r="AE735" s="5"/>
    </row>
    <row r="736" spans="1:31">
      <c r="A736" s="453"/>
      <c r="B736" s="101"/>
      <c r="C736" s="67"/>
      <c r="D736" s="14"/>
      <c r="E736" s="15"/>
      <c r="F736" s="14"/>
      <c r="G736" s="16"/>
      <c r="H736" s="16"/>
      <c r="I736" s="14"/>
      <c r="J736" s="18"/>
      <c r="K736" s="18"/>
      <c r="L736" s="18"/>
      <c r="M736" s="19"/>
      <c r="N736" s="16"/>
      <c r="O736" s="16"/>
      <c r="P736" s="67"/>
      <c r="Q736" s="106"/>
      <c r="R736" s="107"/>
      <c r="S736" s="20"/>
      <c r="T736" s="66"/>
      <c r="U736" s="66"/>
      <c r="V736" s="66"/>
      <c r="W736" s="50"/>
      <c r="X736" s="51"/>
      <c r="Y736" s="113"/>
      <c r="Z736" s="130"/>
      <c r="AA736" s="114"/>
      <c r="AB736" s="3"/>
      <c r="AC736" s="5"/>
      <c r="AD736" s="5"/>
      <c r="AE736" s="5"/>
    </row>
    <row r="737" spans="1:31">
      <c r="A737" s="453"/>
      <c r="B737" s="101"/>
      <c r="C737" s="67"/>
      <c r="D737" s="14"/>
      <c r="E737" s="15"/>
      <c r="F737" s="14"/>
      <c r="G737" s="16"/>
      <c r="H737" s="16"/>
      <c r="I737" s="14"/>
      <c r="J737" s="18"/>
      <c r="K737" s="18"/>
      <c r="L737" s="18"/>
      <c r="M737" s="19"/>
      <c r="N737" s="16"/>
      <c r="O737" s="16"/>
      <c r="P737" s="67"/>
      <c r="Q737" s="106"/>
      <c r="R737" s="107"/>
      <c r="S737" s="20"/>
      <c r="T737" s="66"/>
      <c r="U737" s="66"/>
      <c r="V737" s="66"/>
      <c r="W737" s="127"/>
      <c r="X737" s="51"/>
      <c r="Y737" s="113"/>
      <c r="Z737" s="130"/>
      <c r="AA737" s="114"/>
      <c r="AB737" s="3"/>
      <c r="AC737" s="5"/>
      <c r="AD737" s="5"/>
      <c r="AE737" s="5"/>
    </row>
    <row r="738" spans="1:31">
      <c r="A738" s="453"/>
      <c r="B738" s="101"/>
      <c r="C738" s="67"/>
      <c r="D738" s="14"/>
      <c r="E738" s="15"/>
      <c r="F738" s="14"/>
      <c r="G738" s="16"/>
      <c r="H738" s="16"/>
      <c r="I738" s="14"/>
      <c r="J738" s="18"/>
      <c r="K738" s="18"/>
      <c r="L738" s="18"/>
      <c r="M738" s="19"/>
      <c r="N738" s="16"/>
      <c r="O738" s="16"/>
      <c r="P738" s="67"/>
      <c r="Q738" s="106"/>
      <c r="R738" s="107"/>
      <c r="S738" s="20"/>
      <c r="T738" s="66"/>
      <c r="U738" s="66"/>
      <c r="V738" s="66"/>
      <c r="W738" s="127"/>
      <c r="X738" s="51"/>
      <c r="Y738" s="113"/>
      <c r="Z738" s="130"/>
      <c r="AA738" s="114"/>
      <c r="AB738" s="3"/>
      <c r="AC738" s="5"/>
      <c r="AD738" s="5"/>
      <c r="AE738" s="5"/>
    </row>
    <row r="739" spans="1:31">
      <c r="A739" s="453"/>
      <c r="B739" s="101"/>
      <c r="C739" s="67"/>
      <c r="D739" s="14"/>
      <c r="E739" s="15"/>
      <c r="F739" s="14"/>
      <c r="G739" s="16"/>
      <c r="H739" s="16"/>
      <c r="I739" s="14"/>
      <c r="J739" s="18"/>
      <c r="K739" s="18"/>
      <c r="L739" s="18"/>
      <c r="M739" s="19"/>
      <c r="N739" s="16"/>
      <c r="O739" s="16"/>
      <c r="P739" s="67"/>
      <c r="Q739" s="106"/>
      <c r="R739" s="107"/>
      <c r="S739" s="20"/>
      <c r="T739" s="66"/>
      <c r="U739" s="66"/>
      <c r="V739" s="66"/>
      <c r="W739" s="127"/>
      <c r="X739" s="51"/>
      <c r="Y739" s="113"/>
      <c r="Z739" s="130"/>
      <c r="AA739" s="114"/>
      <c r="AB739" s="3"/>
      <c r="AC739" s="5"/>
      <c r="AD739" s="5"/>
      <c r="AE739" s="5"/>
    </row>
    <row r="740" spans="1:31">
      <c r="A740" s="453"/>
      <c r="B740" s="101"/>
      <c r="C740" s="67"/>
      <c r="D740" s="14"/>
      <c r="E740" s="15"/>
      <c r="F740" s="14"/>
      <c r="G740" s="16"/>
      <c r="H740" s="16"/>
      <c r="I740" s="14"/>
      <c r="J740" s="18"/>
      <c r="K740" s="18"/>
      <c r="L740" s="18"/>
      <c r="M740" s="19"/>
      <c r="N740" s="16"/>
      <c r="O740" s="16"/>
      <c r="P740" s="67"/>
      <c r="Q740" s="106"/>
      <c r="R740" s="107"/>
      <c r="S740" s="20"/>
      <c r="T740" s="66"/>
      <c r="U740" s="66"/>
      <c r="V740" s="66"/>
      <c r="W740" s="127"/>
      <c r="X740" s="51"/>
      <c r="Y740" s="113"/>
      <c r="Z740" s="130"/>
      <c r="AA740" s="114"/>
      <c r="AB740" s="3"/>
      <c r="AC740" s="5"/>
      <c r="AD740" s="5"/>
      <c r="AE740" s="5"/>
    </row>
    <row r="741" spans="1:31">
      <c r="A741" s="453"/>
      <c r="B741" s="101"/>
      <c r="C741" s="67"/>
      <c r="D741" s="14"/>
      <c r="E741" s="15"/>
      <c r="F741" s="14"/>
      <c r="G741" s="16"/>
      <c r="H741" s="16"/>
      <c r="I741" s="14"/>
      <c r="J741" s="18"/>
      <c r="K741" s="18"/>
      <c r="L741" s="18"/>
      <c r="M741" s="19"/>
      <c r="N741" s="16"/>
      <c r="O741" s="16"/>
      <c r="P741" s="67"/>
      <c r="Q741" s="106"/>
      <c r="R741" s="107"/>
      <c r="S741" s="20"/>
      <c r="T741" s="66"/>
      <c r="U741" s="66"/>
      <c r="V741" s="66"/>
      <c r="W741" s="127"/>
      <c r="X741" s="51"/>
      <c r="Y741" s="113"/>
      <c r="Z741" s="130"/>
      <c r="AA741" s="114"/>
      <c r="AB741" s="3"/>
      <c r="AC741" s="5"/>
      <c r="AD741" s="5"/>
      <c r="AE741" s="5"/>
    </row>
    <row r="742" spans="1:31">
      <c r="A742" s="453"/>
      <c r="B742" s="101"/>
      <c r="C742" s="67"/>
      <c r="D742" s="14"/>
      <c r="E742" s="15"/>
      <c r="F742" s="14"/>
      <c r="G742" s="16"/>
      <c r="H742" s="16"/>
      <c r="I742" s="14"/>
      <c r="J742" s="18"/>
      <c r="K742" s="18"/>
      <c r="L742" s="18"/>
      <c r="M742" s="19"/>
      <c r="N742" s="16"/>
      <c r="O742" s="16"/>
      <c r="P742" s="67"/>
      <c r="Q742" s="106"/>
      <c r="R742" s="107"/>
      <c r="S742" s="20"/>
      <c r="T742" s="66"/>
      <c r="U742" s="66"/>
      <c r="V742" s="66"/>
      <c r="W742" s="127"/>
      <c r="X742" s="51"/>
      <c r="Y742" s="113"/>
      <c r="Z742" s="130"/>
      <c r="AA742" s="114"/>
      <c r="AB742" s="3"/>
      <c r="AC742" s="5"/>
      <c r="AD742" s="5"/>
      <c r="AE742" s="5"/>
    </row>
    <row r="743" spans="1:31">
      <c r="A743" s="453"/>
      <c r="B743" s="101"/>
      <c r="C743" s="67"/>
      <c r="D743" s="14"/>
      <c r="E743" s="15"/>
      <c r="F743" s="14"/>
      <c r="G743" s="16"/>
      <c r="H743" s="16"/>
      <c r="I743" s="14"/>
      <c r="J743" s="15"/>
      <c r="K743" s="15"/>
      <c r="L743" s="15"/>
      <c r="M743" s="19"/>
      <c r="N743" s="16"/>
      <c r="O743" s="16"/>
      <c r="P743" s="67"/>
      <c r="Q743" s="106"/>
      <c r="R743" s="107"/>
      <c r="S743" s="20"/>
      <c r="T743" s="66"/>
      <c r="U743" s="66"/>
      <c r="V743" s="66"/>
      <c r="W743" s="50"/>
      <c r="X743" s="51"/>
      <c r="Y743" s="113"/>
      <c r="Z743" s="130"/>
      <c r="AA743" s="114"/>
      <c r="AB743" s="3"/>
      <c r="AC743" s="5"/>
      <c r="AD743" s="5"/>
      <c r="AE743" s="5"/>
    </row>
    <row r="744" spans="1:31">
      <c r="A744" s="453"/>
      <c r="B744" s="101"/>
      <c r="C744" s="67"/>
      <c r="D744" s="14"/>
      <c r="E744" s="15"/>
      <c r="F744" s="14"/>
      <c r="G744" s="16"/>
      <c r="H744" s="16"/>
      <c r="I744" s="14"/>
      <c r="J744" s="15"/>
      <c r="K744" s="15"/>
      <c r="L744" s="15"/>
      <c r="M744" s="19"/>
      <c r="N744" s="16"/>
      <c r="O744" s="16"/>
      <c r="P744" s="67"/>
      <c r="Q744" s="106"/>
      <c r="R744" s="107"/>
      <c r="S744" s="20"/>
      <c r="T744" s="66"/>
      <c r="U744" s="66"/>
      <c r="V744" s="66"/>
      <c r="W744" s="50"/>
      <c r="X744" s="51"/>
      <c r="Y744" s="113"/>
      <c r="Z744" s="130"/>
      <c r="AA744" s="114"/>
      <c r="AB744" s="3"/>
      <c r="AC744" s="5"/>
      <c r="AD744" s="5"/>
      <c r="AE744" s="5"/>
    </row>
    <row r="745" spans="1:31">
      <c r="A745" s="453"/>
      <c r="B745" s="101"/>
      <c r="C745" s="67"/>
      <c r="D745" s="14"/>
      <c r="E745" s="15"/>
      <c r="F745" s="14"/>
      <c r="G745" s="16"/>
      <c r="H745" s="16"/>
      <c r="I745" s="14"/>
      <c r="J745" s="18"/>
      <c r="K745" s="18"/>
      <c r="L745" s="18"/>
      <c r="M745" s="19"/>
      <c r="N745" s="16"/>
      <c r="O745" s="16"/>
      <c r="P745" s="67"/>
      <c r="Q745" s="106"/>
      <c r="R745" s="107"/>
      <c r="S745" s="20"/>
      <c r="T745" s="66"/>
      <c r="U745" s="66"/>
      <c r="V745" s="66"/>
      <c r="W745" s="127"/>
      <c r="X745" s="51"/>
      <c r="Y745" s="113"/>
      <c r="Z745" s="130"/>
      <c r="AA745" s="114"/>
      <c r="AB745" s="3"/>
      <c r="AC745" s="5"/>
      <c r="AD745" s="5"/>
      <c r="AE745" s="5"/>
    </row>
    <row r="746" spans="1:31">
      <c r="A746" s="453"/>
      <c r="B746" s="101"/>
      <c r="C746" s="67"/>
      <c r="D746" s="14"/>
      <c r="E746" s="15"/>
      <c r="F746" s="14"/>
      <c r="G746" s="16"/>
      <c r="H746" s="16"/>
      <c r="I746" s="14"/>
      <c r="J746" s="15"/>
      <c r="K746" s="15"/>
      <c r="L746" s="15"/>
      <c r="M746" s="19"/>
      <c r="N746" s="16"/>
      <c r="O746" s="16"/>
      <c r="P746" s="67"/>
      <c r="Q746" s="106"/>
      <c r="R746" s="107"/>
      <c r="S746" s="20"/>
      <c r="T746" s="66"/>
      <c r="U746" s="66"/>
      <c r="V746" s="66"/>
      <c r="W746" s="50"/>
      <c r="X746" s="51"/>
      <c r="Y746" s="113"/>
      <c r="Z746" s="130"/>
      <c r="AA746" s="114"/>
      <c r="AB746" s="3"/>
      <c r="AC746" s="5"/>
      <c r="AD746" s="5"/>
      <c r="AE746" s="5"/>
    </row>
    <row r="747" spans="1:31">
      <c r="A747" s="453"/>
      <c r="B747" s="101"/>
      <c r="C747" s="67"/>
      <c r="D747" s="14"/>
      <c r="E747" s="15"/>
      <c r="F747" s="14"/>
      <c r="G747" s="16"/>
      <c r="H747" s="16"/>
      <c r="I747" s="14"/>
      <c r="J747" s="15"/>
      <c r="K747" s="15"/>
      <c r="L747" s="15"/>
      <c r="M747" s="19"/>
      <c r="N747" s="16"/>
      <c r="O747" s="16"/>
      <c r="P747" s="67"/>
      <c r="Q747" s="106"/>
      <c r="R747" s="107"/>
      <c r="S747" s="20"/>
      <c r="T747" s="66"/>
      <c r="U747" s="66"/>
      <c r="V747" s="66"/>
      <c r="W747" s="127"/>
      <c r="X747" s="51"/>
      <c r="Y747" s="113"/>
      <c r="Z747" s="130"/>
      <c r="AA747" s="114"/>
      <c r="AB747" s="3"/>
      <c r="AC747" s="5"/>
      <c r="AD747" s="5"/>
      <c r="AE747" s="5"/>
    </row>
    <row r="748" spans="1:31">
      <c r="A748" s="453"/>
      <c r="B748" s="101"/>
      <c r="C748" s="67"/>
      <c r="D748" s="14"/>
      <c r="E748" s="15"/>
      <c r="F748" s="14"/>
      <c r="G748" s="16"/>
      <c r="H748" s="16"/>
      <c r="I748" s="14"/>
      <c r="J748" s="15"/>
      <c r="K748" s="15"/>
      <c r="L748" s="15"/>
      <c r="M748" s="19"/>
      <c r="N748" s="16"/>
      <c r="O748" s="16"/>
      <c r="P748" s="67"/>
      <c r="Q748" s="106"/>
      <c r="R748" s="107"/>
      <c r="S748" s="20"/>
      <c r="T748" s="66"/>
      <c r="U748" s="66"/>
      <c r="V748" s="66"/>
      <c r="W748" s="127"/>
      <c r="X748" s="51"/>
      <c r="Y748" s="113"/>
      <c r="Z748" s="130"/>
      <c r="AA748" s="114"/>
      <c r="AB748" s="3"/>
      <c r="AC748" s="5"/>
      <c r="AD748" s="5"/>
      <c r="AE748" s="5"/>
    </row>
    <row r="749" spans="1:31">
      <c r="A749" s="453"/>
      <c r="B749" s="101"/>
      <c r="C749" s="67"/>
      <c r="D749" s="14"/>
      <c r="E749" s="15"/>
      <c r="F749" s="14"/>
      <c r="G749" s="16"/>
      <c r="H749" s="16"/>
      <c r="I749" s="14"/>
      <c r="J749" s="15"/>
      <c r="K749" s="15"/>
      <c r="L749" s="15"/>
      <c r="M749" s="19"/>
      <c r="N749" s="16"/>
      <c r="O749" s="16"/>
      <c r="P749" s="67"/>
      <c r="Q749" s="106"/>
      <c r="R749" s="107"/>
      <c r="S749" s="20"/>
      <c r="T749" s="66"/>
      <c r="U749" s="66"/>
      <c r="V749" s="66"/>
      <c r="W749" s="127"/>
      <c r="X749" s="51"/>
      <c r="Y749" s="113"/>
      <c r="Z749" s="130"/>
      <c r="AA749" s="114"/>
      <c r="AB749" s="3"/>
      <c r="AC749" s="5"/>
      <c r="AD749" s="5"/>
      <c r="AE749" s="5"/>
    </row>
    <row r="750" spans="1:31">
      <c r="A750" s="453"/>
      <c r="B750" s="101"/>
      <c r="C750" s="67"/>
      <c r="D750" s="14"/>
      <c r="E750" s="15"/>
      <c r="F750" s="14"/>
      <c r="G750" s="16"/>
      <c r="H750" s="16"/>
      <c r="I750" s="14"/>
      <c r="J750" s="15"/>
      <c r="K750" s="15"/>
      <c r="L750" s="15"/>
      <c r="M750" s="19"/>
      <c r="N750" s="16"/>
      <c r="O750" s="16"/>
      <c r="P750" s="67"/>
      <c r="Q750" s="106"/>
      <c r="R750" s="107"/>
      <c r="S750" s="20"/>
      <c r="T750" s="66"/>
      <c r="U750" s="66"/>
      <c r="V750" s="66"/>
      <c r="W750" s="127"/>
      <c r="X750" s="51"/>
      <c r="Y750" s="113"/>
      <c r="Z750" s="130"/>
      <c r="AA750" s="114"/>
      <c r="AB750" s="3"/>
      <c r="AC750" s="5"/>
      <c r="AD750" s="5"/>
      <c r="AE750" s="5"/>
    </row>
    <row r="751" spans="1:31">
      <c r="A751" s="452"/>
      <c r="B751" s="101"/>
      <c r="C751" s="67"/>
      <c r="D751" s="14"/>
      <c r="E751" s="15"/>
      <c r="F751" s="14"/>
      <c r="G751" s="16"/>
      <c r="H751" s="16"/>
      <c r="I751" s="14"/>
      <c r="J751" s="18"/>
      <c r="K751" s="18"/>
      <c r="L751" s="18"/>
      <c r="M751" s="19"/>
      <c r="N751" s="16"/>
      <c r="O751" s="16"/>
      <c r="P751" s="67"/>
      <c r="Q751" s="106"/>
      <c r="R751" s="107"/>
      <c r="S751" s="20"/>
      <c r="T751" s="66"/>
      <c r="U751" s="66"/>
      <c r="V751" s="66"/>
      <c r="W751" s="127"/>
      <c r="X751" s="51"/>
      <c r="Y751" s="113"/>
      <c r="Z751" s="130"/>
      <c r="AA751" s="114"/>
      <c r="AB751" s="3"/>
      <c r="AC751" s="5"/>
      <c r="AD751" s="5"/>
      <c r="AE751" s="5"/>
    </row>
    <row r="752" spans="1:31">
      <c r="A752" s="452"/>
      <c r="B752" s="101"/>
      <c r="C752" s="67"/>
      <c r="D752" s="14"/>
      <c r="E752" s="15"/>
      <c r="F752" s="14"/>
      <c r="G752" s="16"/>
      <c r="H752" s="16"/>
      <c r="I752" s="14"/>
      <c r="J752" s="18"/>
      <c r="K752" s="18"/>
      <c r="L752" s="18"/>
      <c r="M752" s="19"/>
      <c r="N752" s="16"/>
      <c r="O752" s="16"/>
      <c r="P752" s="67"/>
      <c r="Q752" s="106"/>
      <c r="R752" s="107"/>
      <c r="S752" s="20"/>
      <c r="T752" s="66"/>
      <c r="U752" s="66"/>
      <c r="V752" s="66"/>
      <c r="W752" s="127"/>
      <c r="X752" s="51"/>
      <c r="Y752" s="113"/>
      <c r="Z752" s="130"/>
      <c r="AA752" s="114"/>
      <c r="AB752" s="3"/>
      <c r="AC752" s="5"/>
      <c r="AD752" s="5"/>
      <c r="AE752" s="5"/>
    </row>
    <row r="753" spans="1:31" s="2" customFormat="1">
      <c r="A753" s="452"/>
      <c r="B753" s="67"/>
      <c r="C753" s="67"/>
      <c r="D753" s="14"/>
      <c r="E753" s="15"/>
      <c r="F753" s="14"/>
      <c r="G753" s="16"/>
      <c r="H753" s="16"/>
      <c r="I753" s="14"/>
      <c r="J753" s="18"/>
      <c r="K753" s="18"/>
      <c r="L753" s="18"/>
      <c r="M753" s="19"/>
      <c r="N753" s="16"/>
      <c r="O753" s="16"/>
      <c r="P753" s="67"/>
      <c r="Q753" s="106"/>
      <c r="R753" s="107"/>
      <c r="S753" s="20"/>
      <c r="T753" s="66"/>
      <c r="U753" s="66"/>
      <c r="V753" s="66"/>
      <c r="W753" s="127"/>
      <c r="X753" s="141"/>
      <c r="Y753" s="113"/>
      <c r="Z753" s="130"/>
      <c r="AA753" s="114"/>
      <c r="AB753" s="3"/>
      <c r="AC753" s="153"/>
      <c r="AD753" s="153"/>
    </row>
    <row r="754" spans="1:31" s="2" customFormat="1">
      <c r="A754" s="453"/>
      <c r="B754" s="101"/>
      <c r="C754" s="67"/>
      <c r="D754" s="14"/>
      <c r="E754" s="15"/>
      <c r="F754" s="56"/>
      <c r="G754" s="57"/>
      <c r="H754" s="57"/>
      <c r="I754" s="14"/>
      <c r="J754" s="59"/>
      <c r="K754" s="59"/>
      <c r="L754" s="59"/>
      <c r="M754" s="60"/>
      <c r="N754" s="57"/>
      <c r="O754" s="139"/>
      <c r="P754" s="140"/>
      <c r="Q754" s="142"/>
      <c r="R754" s="143"/>
      <c r="S754" s="144"/>
      <c r="T754" s="145"/>
      <c r="U754" s="145"/>
      <c r="V754" s="66"/>
      <c r="W754" s="127"/>
      <c r="X754" s="146"/>
      <c r="Y754" s="150"/>
      <c r="Z754" s="130"/>
      <c r="AA754" s="151"/>
      <c r="AB754" s="152"/>
      <c r="AC754" s="153"/>
      <c r="AD754" s="153"/>
    </row>
    <row r="755" spans="1:31" s="2" customFormat="1">
      <c r="A755" s="453"/>
      <c r="B755" s="101"/>
      <c r="C755" s="67"/>
      <c r="D755" s="14"/>
      <c r="E755" s="15"/>
      <c r="F755" s="22"/>
      <c r="G755" s="24"/>
      <c r="H755" s="24"/>
      <c r="I755" s="22"/>
      <c r="J755" s="26"/>
      <c r="K755" s="26"/>
      <c r="L755" s="26"/>
      <c r="M755" s="41"/>
      <c r="N755" s="24"/>
      <c r="O755" s="24"/>
      <c r="P755" s="140"/>
      <c r="Q755" s="147"/>
      <c r="R755" s="143"/>
      <c r="S755" s="148"/>
      <c r="T755" s="108"/>
      <c r="U755" s="108"/>
      <c r="V755" s="66"/>
      <c r="W755" s="127"/>
      <c r="X755" s="146"/>
      <c r="Y755" s="113"/>
      <c r="Z755" s="130"/>
      <c r="AA755" s="114"/>
      <c r="AB755" s="152"/>
      <c r="AC755" s="153"/>
      <c r="AD755" s="153"/>
    </row>
    <row r="756" spans="1:31" ht="30" customHeight="1">
      <c r="A756" s="453"/>
      <c r="B756" s="101"/>
      <c r="C756" s="67"/>
      <c r="D756" s="14"/>
      <c r="E756" s="15"/>
      <c r="F756" s="22"/>
      <c r="G756" s="24"/>
      <c r="H756" s="24"/>
      <c r="I756" s="22"/>
      <c r="J756" s="26"/>
      <c r="K756" s="26"/>
      <c r="L756" s="26"/>
      <c r="M756" s="41"/>
      <c r="N756" s="24"/>
      <c r="O756" s="24"/>
      <c r="P756" s="140"/>
      <c r="Q756" s="147"/>
      <c r="R756" s="143"/>
      <c r="S756" s="148"/>
      <c r="T756" s="108"/>
      <c r="U756" s="108"/>
      <c r="V756" s="66"/>
      <c r="W756" s="127"/>
      <c r="X756" s="146"/>
      <c r="Y756" s="113"/>
      <c r="Z756" s="130"/>
      <c r="AA756" s="114"/>
      <c r="AB756" s="152"/>
      <c r="AC756" s="5"/>
      <c r="AD756" s="5"/>
      <c r="AE756" s="5"/>
    </row>
    <row r="757" spans="1:31" s="2" customFormat="1">
      <c r="A757" s="453"/>
      <c r="B757" s="101"/>
      <c r="C757" s="67"/>
      <c r="D757" s="14"/>
      <c r="E757" s="15"/>
      <c r="F757" s="14"/>
      <c r="G757" s="16"/>
      <c r="H757" s="16"/>
      <c r="I757" s="14"/>
      <c r="J757" s="30"/>
      <c r="K757" s="30"/>
      <c r="L757" s="30"/>
      <c r="M757" s="19"/>
      <c r="N757" s="16"/>
      <c r="O757" s="16"/>
      <c r="P757" s="67"/>
      <c r="Q757" s="106"/>
      <c r="R757" s="107"/>
      <c r="S757" s="20"/>
      <c r="T757" s="66"/>
      <c r="U757" s="66"/>
      <c r="V757" s="66"/>
      <c r="W757" s="50"/>
      <c r="X757" s="51"/>
      <c r="Y757" s="113"/>
      <c r="Z757" s="130"/>
      <c r="AA757" s="114"/>
      <c r="AB757" s="3"/>
      <c r="AC757" s="153"/>
      <c r="AD757" s="153"/>
    </row>
    <row r="758" spans="1:31" s="2" customFormat="1">
      <c r="A758" s="453"/>
      <c r="B758" s="101"/>
      <c r="C758" s="138"/>
      <c r="D758" s="22"/>
      <c r="E758" s="23"/>
      <c r="F758" s="22"/>
      <c r="G758" s="24"/>
      <c r="H758" s="24"/>
      <c r="I758" s="14"/>
      <c r="J758" s="23"/>
      <c r="K758" s="23"/>
      <c r="L758" s="23"/>
      <c r="M758" s="27"/>
      <c r="N758" s="16"/>
      <c r="O758" s="24"/>
      <c r="P758" s="138"/>
      <c r="Q758" s="147"/>
      <c r="R758" s="149"/>
      <c r="S758" s="148"/>
      <c r="T758" s="108"/>
      <c r="U758" s="108"/>
      <c r="V758" s="108"/>
      <c r="W758" s="127"/>
      <c r="X758" s="51"/>
      <c r="Y758" s="113"/>
      <c r="Z758" s="130"/>
      <c r="AA758" s="114"/>
      <c r="AB758" s="154"/>
      <c r="AC758" s="153"/>
      <c r="AD758" s="153"/>
    </row>
    <row r="759" spans="1:31" s="2" customFormat="1">
      <c r="A759" s="453"/>
      <c r="B759" s="101"/>
      <c r="C759" s="138"/>
      <c r="D759" s="22"/>
      <c r="E759" s="23"/>
      <c r="F759" s="22"/>
      <c r="G759" s="24"/>
      <c r="H759" s="24"/>
      <c r="I759" s="14"/>
      <c r="J759" s="23"/>
      <c r="K759" s="23"/>
      <c r="L759" s="23"/>
      <c r="M759" s="27"/>
      <c r="N759" s="24"/>
      <c r="O759" s="24"/>
      <c r="P759" s="138"/>
      <c r="Q759" s="147"/>
      <c r="R759" s="149"/>
      <c r="S759" s="148"/>
      <c r="T759" s="108"/>
      <c r="U759" s="108"/>
      <c r="V759" s="108"/>
      <c r="W759" s="50"/>
      <c r="X759" s="51"/>
      <c r="Y759" s="113"/>
      <c r="Z759" s="130"/>
      <c r="AA759" s="114"/>
      <c r="AB759" s="154"/>
      <c r="AC759" s="153"/>
      <c r="AD759" s="153"/>
    </row>
    <row r="760" spans="1:31" s="2" customFormat="1">
      <c r="A760" s="453"/>
      <c r="B760" s="101"/>
      <c r="C760" s="138"/>
      <c r="D760" s="22"/>
      <c r="E760" s="23"/>
      <c r="F760" s="22"/>
      <c r="G760" s="24"/>
      <c r="H760" s="24"/>
      <c r="I760" s="14"/>
      <c r="J760" s="26"/>
      <c r="K760" s="26"/>
      <c r="L760" s="26"/>
      <c r="M760" s="27"/>
      <c r="N760" s="16"/>
      <c r="O760" s="24"/>
      <c r="P760" s="138"/>
      <c r="Q760" s="147"/>
      <c r="R760" s="149"/>
      <c r="S760" s="148"/>
      <c r="T760" s="108"/>
      <c r="U760" s="108"/>
      <c r="V760" s="108"/>
      <c r="W760" s="127"/>
      <c r="X760" s="51"/>
      <c r="Y760" s="113"/>
      <c r="Z760" s="130"/>
      <c r="AA760" s="114"/>
      <c r="AB760" s="154"/>
      <c r="AC760" s="153"/>
      <c r="AD760" s="153"/>
    </row>
    <row r="761" spans="1:31" s="2" customFormat="1">
      <c r="A761" s="453"/>
      <c r="B761" s="101"/>
      <c r="C761" s="138"/>
      <c r="D761" s="22"/>
      <c r="E761" s="23"/>
      <c r="F761" s="22"/>
      <c r="G761" s="24"/>
      <c r="H761" s="24"/>
      <c r="I761" s="14"/>
      <c r="J761" s="26"/>
      <c r="K761" s="26"/>
      <c r="L761" s="26"/>
      <c r="M761" s="27"/>
      <c r="N761" s="24"/>
      <c r="O761" s="24"/>
      <c r="P761" s="138"/>
      <c r="Q761" s="147"/>
      <c r="R761" s="149"/>
      <c r="S761" s="148"/>
      <c r="T761" s="108"/>
      <c r="U761" s="108"/>
      <c r="V761" s="108"/>
      <c r="W761" s="127"/>
      <c r="X761" s="51"/>
      <c r="Y761" s="113"/>
      <c r="Z761" s="130"/>
      <c r="AA761" s="114"/>
      <c r="AB761" s="154"/>
      <c r="AC761" s="153"/>
      <c r="AD761" s="153"/>
    </row>
    <row r="762" spans="1:31" s="2" customFormat="1">
      <c r="A762" s="453"/>
      <c r="B762" s="101"/>
      <c r="C762" s="138"/>
      <c r="D762" s="22"/>
      <c r="E762" s="23"/>
      <c r="F762" s="22"/>
      <c r="G762" s="24"/>
      <c r="H762" s="24"/>
      <c r="I762" s="14"/>
      <c r="J762" s="26"/>
      <c r="K762" s="26"/>
      <c r="L762" s="26"/>
      <c r="M762" s="27"/>
      <c r="N762" s="24"/>
      <c r="O762" s="24"/>
      <c r="P762" s="138"/>
      <c r="Q762" s="147"/>
      <c r="R762" s="149"/>
      <c r="S762" s="148"/>
      <c r="T762" s="108"/>
      <c r="U762" s="108"/>
      <c r="V762" s="108"/>
      <c r="W762" s="127"/>
      <c r="X762" s="51"/>
      <c r="Y762" s="113"/>
      <c r="Z762" s="130"/>
      <c r="AA762" s="114"/>
      <c r="AB762" s="154"/>
      <c r="AC762" s="153"/>
      <c r="AD762" s="153"/>
    </row>
    <row r="763" spans="1:31" s="2" customFormat="1">
      <c r="A763" s="453"/>
      <c r="B763" s="101"/>
      <c r="C763" s="138"/>
      <c r="D763" s="22"/>
      <c r="E763" s="23"/>
      <c r="F763" s="22"/>
      <c r="G763" s="24"/>
      <c r="H763" s="24"/>
      <c r="I763" s="22"/>
      <c r="J763" s="26"/>
      <c r="K763" s="26"/>
      <c r="L763" s="26"/>
      <c r="M763" s="27"/>
      <c r="N763" s="24"/>
      <c r="O763" s="24"/>
      <c r="P763" s="138"/>
      <c r="Q763" s="147"/>
      <c r="R763" s="149"/>
      <c r="S763" s="148"/>
      <c r="T763" s="108"/>
      <c r="U763" s="108"/>
      <c r="V763" s="108"/>
      <c r="W763" s="50"/>
      <c r="X763" s="51"/>
      <c r="Y763" s="113"/>
      <c r="Z763" s="130"/>
      <c r="AA763" s="114"/>
      <c r="AB763" s="154"/>
      <c r="AC763" s="153"/>
      <c r="AD763" s="153"/>
    </row>
    <row r="764" spans="1:31" ht="30" customHeight="1">
      <c r="A764" s="453"/>
      <c r="B764" s="101"/>
      <c r="C764" s="138"/>
      <c r="D764" s="22"/>
      <c r="E764" s="23"/>
      <c r="F764" s="22"/>
      <c r="G764" s="24"/>
      <c r="H764" s="24"/>
      <c r="I764" s="22"/>
      <c r="J764" s="26"/>
      <c r="K764" s="26"/>
      <c r="L764" s="26"/>
      <c r="M764" s="27"/>
      <c r="N764" s="24"/>
      <c r="O764" s="24"/>
      <c r="P764" s="138"/>
      <c r="Q764" s="147"/>
      <c r="R764" s="149"/>
      <c r="S764" s="148"/>
      <c r="T764" s="108"/>
      <c r="U764" s="108"/>
      <c r="V764" s="108"/>
      <c r="W764" s="50"/>
      <c r="X764" s="51"/>
      <c r="Y764" s="113"/>
      <c r="Z764" s="130"/>
      <c r="AA764" s="114"/>
      <c r="AB764" s="154"/>
      <c r="AC764" s="5"/>
      <c r="AD764" s="5"/>
      <c r="AE764" s="5"/>
    </row>
    <row r="765" spans="1:31" ht="30" customHeight="1">
      <c r="A765" s="453"/>
      <c r="B765" s="101"/>
      <c r="C765" s="67"/>
      <c r="D765" s="14"/>
      <c r="E765" s="15"/>
      <c r="F765" s="14"/>
      <c r="G765" s="16"/>
      <c r="H765" s="16"/>
      <c r="I765" s="14"/>
      <c r="J765" s="15"/>
      <c r="K765" s="15"/>
      <c r="L765" s="15"/>
      <c r="M765" s="124"/>
      <c r="N765" s="16"/>
      <c r="O765" s="16"/>
      <c r="P765" s="67"/>
      <c r="Q765" s="106"/>
      <c r="R765" s="107"/>
      <c r="S765" s="20"/>
      <c r="T765" s="66"/>
      <c r="U765" s="66"/>
      <c r="V765" s="66"/>
      <c r="W765" s="50"/>
      <c r="X765" s="51"/>
      <c r="Y765" s="113"/>
      <c r="Z765" s="130"/>
      <c r="AA765" s="114"/>
      <c r="AB765" s="3"/>
      <c r="AC765" s="5"/>
      <c r="AD765" s="5"/>
      <c r="AE765" s="5"/>
    </row>
    <row r="766" spans="1:31" s="2" customFormat="1">
      <c r="A766" s="453"/>
      <c r="B766" s="101"/>
      <c r="C766" s="67"/>
      <c r="D766" s="14"/>
      <c r="E766" s="15"/>
      <c r="F766" s="14"/>
      <c r="G766" s="16"/>
      <c r="H766" s="16"/>
      <c r="I766" s="14"/>
      <c r="J766" s="15"/>
      <c r="K766" s="15"/>
      <c r="L766" s="15"/>
      <c r="M766" s="124"/>
      <c r="N766" s="16"/>
      <c r="O766" s="16"/>
      <c r="P766" s="67"/>
      <c r="Q766" s="106"/>
      <c r="R766" s="107"/>
      <c r="S766" s="20"/>
      <c r="T766" s="66"/>
      <c r="U766" s="66"/>
      <c r="V766" s="66"/>
      <c r="W766" s="50"/>
      <c r="X766" s="51"/>
      <c r="Y766" s="113"/>
      <c r="Z766" s="130"/>
      <c r="AA766" s="114"/>
      <c r="AB766" s="3"/>
      <c r="AC766" s="153"/>
      <c r="AD766" s="153"/>
    </row>
    <row r="767" spans="1:31" s="2" customFormat="1">
      <c r="A767" s="453"/>
      <c r="B767" s="101"/>
      <c r="C767" s="138"/>
      <c r="D767" s="22"/>
      <c r="E767" s="23"/>
      <c r="F767" s="22"/>
      <c r="G767" s="24"/>
      <c r="H767" s="24"/>
      <c r="I767" s="14"/>
      <c r="J767" s="26"/>
      <c r="K767" s="26"/>
      <c r="L767" s="26"/>
      <c r="M767" s="27"/>
      <c r="N767" s="24"/>
      <c r="O767" s="24"/>
      <c r="P767" s="138"/>
      <c r="Q767" s="147"/>
      <c r="R767" s="149"/>
      <c r="S767" s="148"/>
      <c r="T767" s="108"/>
      <c r="U767" s="108"/>
      <c r="V767" s="108"/>
      <c r="W767" s="127"/>
      <c r="X767" s="51"/>
      <c r="Y767" s="113"/>
      <c r="Z767" s="130"/>
      <c r="AA767" s="114"/>
      <c r="AB767" s="154"/>
      <c r="AC767" s="153"/>
      <c r="AD767" s="153"/>
    </row>
    <row r="768" spans="1:31" s="2" customFormat="1">
      <c r="A768" s="453"/>
      <c r="B768" s="101"/>
      <c r="C768" s="138"/>
      <c r="D768" s="22"/>
      <c r="E768" s="23"/>
      <c r="F768" s="22"/>
      <c r="G768" s="24"/>
      <c r="H768" s="24"/>
      <c r="I768" s="14"/>
      <c r="J768" s="26"/>
      <c r="K768" s="26"/>
      <c r="L768" s="26"/>
      <c r="M768" s="27"/>
      <c r="N768" s="24"/>
      <c r="O768" s="24"/>
      <c r="P768" s="138"/>
      <c r="Q768" s="147"/>
      <c r="R768" s="149"/>
      <c r="S768" s="148"/>
      <c r="T768" s="108"/>
      <c r="U768" s="108"/>
      <c r="V768" s="108"/>
      <c r="W768" s="127"/>
      <c r="X768" s="51"/>
      <c r="Y768" s="113"/>
      <c r="Z768" s="130"/>
      <c r="AA768" s="114"/>
      <c r="AB768" s="154"/>
      <c r="AC768" s="153"/>
      <c r="AD768" s="153"/>
    </row>
    <row r="769" spans="1:31" s="2" customFormat="1">
      <c r="A769" s="453"/>
      <c r="B769" s="101"/>
      <c r="C769" s="138"/>
      <c r="D769" s="22"/>
      <c r="E769" s="23"/>
      <c r="F769" s="22"/>
      <c r="G769" s="24"/>
      <c r="H769" s="24"/>
      <c r="I769" s="14"/>
      <c r="J769" s="26"/>
      <c r="K769" s="26"/>
      <c r="L769" s="26"/>
      <c r="M769" s="27"/>
      <c r="N769" s="24"/>
      <c r="O769" s="24"/>
      <c r="P769" s="138"/>
      <c r="Q769" s="147"/>
      <c r="R769" s="149"/>
      <c r="S769" s="148"/>
      <c r="T769" s="108"/>
      <c r="U769" s="108"/>
      <c r="V769" s="108"/>
      <c r="W769" s="127"/>
      <c r="X769" s="51"/>
      <c r="Y769" s="113"/>
      <c r="Z769" s="130"/>
      <c r="AA769" s="114"/>
      <c r="AB769" s="154"/>
      <c r="AC769" s="153"/>
      <c r="AD769" s="153"/>
    </row>
    <row r="770" spans="1:31" s="2" customFormat="1">
      <c r="A770" s="453"/>
      <c r="B770" s="101"/>
      <c r="C770" s="138"/>
      <c r="D770" s="22"/>
      <c r="E770" s="23"/>
      <c r="F770" s="22"/>
      <c r="G770" s="24"/>
      <c r="H770" s="24"/>
      <c r="I770" s="14"/>
      <c r="J770" s="26"/>
      <c r="K770" s="26"/>
      <c r="L770" s="26"/>
      <c r="M770" s="27"/>
      <c r="N770" s="24"/>
      <c r="O770" s="24"/>
      <c r="P770" s="138"/>
      <c r="Q770" s="147"/>
      <c r="R770" s="149"/>
      <c r="S770" s="148"/>
      <c r="T770" s="108"/>
      <c r="U770" s="108"/>
      <c r="V770" s="108"/>
      <c r="W770" s="127"/>
      <c r="X770" s="51"/>
      <c r="Y770" s="113"/>
      <c r="Z770" s="130"/>
      <c r="AA770" s="114"/>
      <c r="AB770" s="154"/>
      <c r="AC770" s="153"/>
      <c r="AD770" s="153"/>
    </row>
    <row r="771" spans="1:31" s="2" customFormat="1">
      <c r="A771" s="453"/>
      <c r="B771" s="101"/>
      <c r="C771" s="138"/>
      <c r="D771" s="22"/>
      <c r="E771" s="23"/>
      <c r="F771" s="22"/>
      <c r="G771" s="24"/>
      <c r="H771" s="24"/>
      <c r="I771" s="14"/>
      <c r="J771" s="26"/>
      <c r="K771" s="26"/>
      <c r="L771" s="26"/>
      <c r="M771" s="27"/>
      <c r="N771" s="24"/>
      <c r="O771" s="24"/>
      <c r="P771" s="138"/>
      <c r="Q771" s="147"/>
      <c r="R771" s="149"/>
      <c r="S771" s="148"/>
      <c r="T771" s="108"/>
      <c r="U771" s="108"/>
      <c r="V771" s="108"/>
      <c r="W771" s="127"/>
      <c r="X771" s="51"/>
      <c r="Y771" s="113"/>
      <c r="Z771" s="130"/>
      <c r="AA771" s="114"/>
      <c r="AB771" s="154"/>
      <c r="AC771" s="153"/>
      <c r="AD771" s="153"/>
    </row>
    <row r="772" spans="1:31" s="2" customFormat="1">
      <c r="A772" s="453"/>
      <c r="B772" s="101"/>
      <c r="C772" s="138"/>
      <c r="D772" s="22"/>
      <c r="E772" s="23"/>
      <c r="F772" s="22"/>
      <c r="G772" s="24"/>
      <c r="H772" s="24"/>
      <c r="I772" s="14"/>
      <c r="J772" s="26"/>
      <c r="K772" s="26"/>
      <c r="L772" s="26"/>
      <c r="M772" s="27"/>
      <c r="N772" s="24"/>
      <c r="O772" s="24"/>
      <c r="P772" s="138"/>
      <c r="Q772" s="147"/>
      <c r="R772" s="149"/>
      <c r="S772" s="148"/>
      <c r="T772" s="108"/>
      <c r="U772" s="108"/>
      <c r="V772" s="108"/>
      <c r="W772" s="127"/>
      <c r="X772" s="51"/>
      <c r="Y772" s="113"/>
      <c r="Z772" s="130"/>
      <c r="AA772" s="114"/>
      <c r="AB772" s="154"/>
      <c r="AC772" s="153"/>
      <c r="AD772" s="153"/>
    </row>
    <row r="773" spans="1:31" s="2" customFormat="1">
      <c r="A773" s="453"/>
      <c r="B773" s="101"/>
      <c r="C773" s="138"/>
      <c r="D773" s="22"/>
      <c r="E773" s="23"/>
      <c r="F773" s="22"/>
      <c r="G773" s="24"/>
      <c r="H773" s="24"/>
      <c r="I773" s="14"/>
      <c r="J773" s="26"/>
      <c r="K773" s="26"/>
      <c r="L773" s="26"/>
      <c r="M773" s="27"/>
      <c r="N773" s="24"/>
      <c r="O773" s="24"/>
      <c r="P773" s="138"/>
      <c r="Q773" s="147"/>
      <c r="R773" s="149"/>
      <c r="S773" s="148"/>
      <c r="T773" s="108"/>
      <c r="U773" s="108"/>
      <c r="V773" s="108"/>
      <c r="W773" s="127"/>
      <c r="X773" s="51"/>
      <c r="Y773" s="113"/>
      <c r="Z773" s="130"/>
      <c r="AA773" s="114"/>
      <c r="AB773" s="154"/>
      <c r="AC773" s="153"/>
      <c r="AD773" s="153"/>
    </row>
    <row r="774" spans="1:31" s="2" customFormat="1" ht="34.5" customHeight="1">
      <c r="A774" s="453"/>
      <c r="B774" s="101"/>
      <c r="C774" s="138"/>
      <c r="D774" s="22"/>
      <c r="E774" s="23"/>
      <c r="F774" s="22"/>
      <c r="G774" s="24"/>
      <c r="H774" s="24"/>
      <c r="I774" s="14"/>
      <c r="J774" s="26"/>
      <c r="K774" s="26"/>
      <c r="L774" s="26"/>
      <c r="M774" s="27"/>
      <c r="N774" s="24"/>
      <c r="O774" s="24"/>
      <c r="P774" s="138"/>
      <c r="Q774" s="147"/>
      <c r="R774" s="149"/>
      <c r="S774" s="148"/>
      <c r="T774" s="108"/>
      <c r="U774" s="108"/>
      <c r="V774" s="108"/>
      <c r="W774" s="127"/>
      <c r="X774" s="51"/>
      <c r="Y774" s="113"/>
      <c r="Z774" s="130"/>
      <c r="AA774" s="114"/>
      <c r="AB774" s="154"/>
      <c r="AC774" s="153"/>
      <c r="AD774" s="153"/>
    </row>
    <row r="775" spans="1:31" s="2" customFormat="1" ht="40.5" customHeight="1">
      <c r="A775" s="453"/>
      <c r="B775" s="101"/>
      <c r="C775" s="138"/>
      <c r="D775" s="22"/>
      <c r="E775" s="23"/>
      <c r="F775" s="22"/>
      <c r="G775" s="24"/>
      <c r="H775" s="24"/>
      <c r="I775" s="14"/>
      <c r="J775" s="23"/>
      <c r="K775" s="23"/>
      <c r="L775" s="23"/>
      <c r="M775" s="27"/>
      <c r="N775" s="24"/>
      <c r="O775" s="24"/>
      <c r="P775" s="138"/>
      <c r="Q775" s="147"/>
      <c r="R775" s="149"/>
      <c r="S775" s="148"/>
      <c r="T775" s="108"/>
      <c r="U775" s="108"/>
      <c r="V775" s="108"/>
      <c r="W775" s="127"/>
      <c r="X775" s="51"/>
      <c r="Y775" s="113"/>
      <c r="Z775" s="130"/>
      <c r="AA775" s="114"/>
      <c r="AB775" s="154"/>
      <c r="AC775" s="153"/>
      <c r="AD775" s="153"/>
    </row>
    <row r="776" spans="1:31" s="2" customFormat="1" ht="36.75" customHeight="1">
      <c r="A776" s="453"/>
      <c r="B776" s="101"/>
      <c r="C776" s="138"/>
      <c r="D776" s="22"/>
      <c r="E776" s="23"/>
      <c r="F776" s="22"/>
      <c r="G776" s="24"/>
      <c r="H776" s="24"/>
      <c r="I776" s="14"/>
      <c r="J776" s="26"/>
      <c r="K776" s="26"/>
      <c r="L776" s="41"/>
      <c r="M776" s="24"/>
      <c r="N776" s="24"/>
      <c r="O776" s="24"/>
      <c r="P776" s="138"/>
      <c r="Q776" s="147"/>
      <c r="R776" s="149"/>
      <c r="S776" s="148"/>
      <c r="T776" s="108"/>
      <c r="U776" s="108"/>
      <c r="V776" s="108"/>
      <c r="W776" s="127"/>
      <c r="X776" s="51"/>
      <c r="Y776" s="113"/>
      <c r="Z776" s="130"/>
      <c r="AA776" s="114"/>
      <c r="AB776" s="154"/>
      <c r="AC776" s="153"/>
      <c r="AD776" s="153"/>
    </row>
    <row r="777" spans="1:31" s="2" customFormat="1">
      <c r="A777" s="453"/>
      <c r="B777" s="101"/>
      <c r="C777" s="138"/>
      <c r="D777" s="22"/>
      <c r="E777" s="23"/>
      <c r="F777" s="22"/>
      <c r="G777" s="24"/>
      <c r="H777" s="24"/>
      <c r="I777" s="22"/>
      <c r="J777" s="26"/>
      <c r="K777" s="26"/>
      <c r="L777" s="41"/>
      <c r="M777" s="24"/>
      <c r="N777" s="24"/>
      <c r="O777" s="24"/>
      <c r="P777" s="138"/>
      <c r="Q777" s="147"/>
      <c r="R777" s="149"/>
      <c r="S777" s="148"/>
      <c r="T777" s="108"/>
      <c r="U777" s="108"/>
      <c r="V777" s="108"/>
      <c r="W777" s="50"/>
      <c r="X777" s="51"/>
      <c r="Y777" s="113"/>
      <c r="Z777" s="130"/>
      <c r="AA777" s="114"/>
      <c r="AB777" s="154"/>
      <c r="AC777" s="153"/>
      <c r="AD777" s="153"/>
    </row>
    <row r="778" spans="1:31" s="2" customFormat="1" ht="33.75" customHeight="1">
      <c r="A778" s="453"/>
      <c r="B778" s="101"/>
      <c r="C778" s="138"/>
      <c r="D778" s="22"/>
      <c r="E778" s="23"/>
      <c r="F778" s="40"/>
      <c r="G778" s="24"/>
      <c r="H778" s="24"/>
      <c r="I778" s="22"/>
      <c r="J778" s="26"/>
      <c r="K778" s="26"/>
      <c r="L778" s="41"/>
      <c r="M778" s="24"/>
      <c r="N778" s="24"/>
      <c r="O778" s="24"/>
      <c r="P778" s="138"/>
      <c r="Q778" s="147"/>
      <c r="R778" s="149"/>
      <c r="S778" s="148"/>
      <c r="T778" s="108"/>
      <c r="U778" s="108"/>
      <c r="V778" s="108"/>
      <c r="W778" s="50"/>
      <c r="X778" s="51"/>
      <c r="Y778" s="113"/>
      <c r="Z778" s="130"/>
      <c r="AA778" s="114"/>
      <c r="AB778" s="154"/>
      <c r="AC778" s="153"/>
      <c r="AD778" s="153"/>
    </row>
    <row r="779" spans="1:31" s="2" customFormat="1">
      <c r="A779" s="453"/>
      <c r="B779" s="101"/>
      <c r="C779" s="138"/>
      <c r="D779" s="22"/>
      <c r="E779" s="23"/>
      <c r="F779" s="40"/>
      <c r="G779" s="24"/>
      <c r="H779" s="24"/>
      <c r="I779" s="14"/>
      <c r="J779" s="26"/>
      <c r="K779" s="26"/>
      <c r="L779" s="26"/>
      <c r="M779" s="27"/>
      <c r="N779" s="24"/>
      <c r="O779" s="24"/>
      <c r="P779" s="138"/>
      <c r="Q779" s="147"/>
      <c r="R779" s="149"/>
      <c r="S779" s="148"/>
      <c r="T779" s="108"/>
      <c r="U779" s="108"/>
      <c r="V779" s="108"/>
      <c r="W779" s="127"/>
      <c r="X779" s="51"/>
      <c r="Y779" s="113"/>
      <c r="Z779" s="130"/>
      <c r="AA779" s="114"/>
      <c r="AB779" s="154"/>
      <c r="AC779" s="153"/>
      <c r="AD779" s="153"/>
    </row>
    <row r="780" spans="1:31" s="2" customFormat="1" ht="35.25" customHeight="1">
      <c r="A780" s="453"/>
      <c r="B780" s="101"/>
      <c r="C780" s="138"/>
      <c r="D780" s="22"/>
      <c r="E780" s="23"/>
      <c r="F780" s="40"/>
      <c r="G780" s="24"/>
      <c r="H780" s="24"/>
      <c r="I780" s="14"/>
      <c r="J780" s="26"/>
      <c r="K780" s="26"/>
      <c r="L780" s="26"/>
      <c r="M780" s="27"/>
      <c r="N780" s="24"/>
      <c r="O780" s="24"/>
      <c r="P780" s="138"/>
      <c r="Q780" s="147"/>
      <c r="R780" s="149"/>
      <c r="S780" s="148"/>
      <c r="T780" s="108"/>
      <c r="U780" s="108"/>
      <c r="V780" s="108"/>
      <c r="W780" s="127"/>
      <c r="X780" s="51"/>
      <c r="Y780" s="113"/>
      <c r="Z780" s="130"/>
      <c r="AA780" s="114"/>
      <c r="AB780" s="154"/>
      <c r="AC780" s="153"/>
      <c r="AD780" s="153"/>
    </row>
    <row r="781" spans="1:31" ht="30" customHeight="1">
      <c r="A781" s="453"/>
      <c r="B781" s="101"/>
      <c r="C781" s="138"/>
      <c r="D781" s="22"/>
      <c r="E781" s="23"/>
      <c r="F781" s="40"/>
      <c r="G781" s="24"/>
      <c r="H781" s="24"/>
      <c r="I781" s="14"/>
      <c r="J781" s="23"/>
      <c r="K781" s="23"/>
      <c r="L781" s="23"/>
      <c r="M781" s="27"/>
      <c r="N781" s="24"/>
      <c r="O781" s="24"/>
      <c r="P781" s="138"/>
      <c r="Q781" s="147"/>
      <c r="R781" s="149"/>
      <c r="S781" s="148"/>
      <c r="T781" s="108"/>
      <c r="U781" s="108"/>
      <c r="V781" s="108"/>
      <c r="W781" s="127"/>
      <c r="X781" s="51"/>
      <c r="Y781" s="113"/>
      <c r="Z781" s="130"/>
      <c r="AA781" s="114"/>
      <c r="AB781" s="154"/>
      <c r="AC781" s="5"/>
      <c r="AD781" s="5"/>
      <c r="AE781" s="5"/>
    </row>
    <row r="782" spans="1:31" s="2" customFormat="1">
      <c r="A782" s="453"/>
      <c r="B782" s="101"/>
      <c r="C782" s="67"/>
      <c r="D782" s="14"/>
      <c r="E782" s="15"/>
      <c r="F782" s="14"/>
      <c r="G782" s="16"/>
      <c r="H782" s="16"/>
      <c r="I782" s="14"/>
      <c r="J782" s="15"/>
      <c r="K782" s="15"/>
      <c r="L782" s="15"/>
      <c r="M782" s="124"/>
      <c r="N782" s="16"/>
      <c r="O782" s="16"/>
      <c r="P782" s="67"/>
      <c r="Q782" s="106"/>
      <c r="R782" s="107"/>
      <c r="S782" s="20"/>
      <c r="T782" s="66"/>
      <c r="U782" s="66"/>
      <c r="V782" s="66"/>
      <c r="W782" s="50"/>
      <c r="X782" s="51"/>
      <c r="Y782" s="113"/>
      <c r="Z782" s="130"/>
      <c r="AA782" s="114"/>
      <c r="AB782" s="3"/>
      <c r="AC782" s="153"/>
      <c r="AD782" s="153"/>
    </row>
    <row r="783" spans="1:31" s="2" customFormat="1">
      <c r="A783" s="453"/>
      <c r="B783" s="101"/>
      <c r="C783" s="138"/>
      <c r="D783" s="22"/>
      <c r="E783" s="23"/>
      <c r="F783" s="40"/>
      <c r="G783" s="24"/>
      <c r="H783" s="24"/>
      <c r="I783" s="14"/>
      <c r="J783" s="26"/>
      <c r="K783" s="26"/>
      <c r="L783" s="26"/>
      <c r="M783" s="27"/>
      <c r="N783" s="24"/>
      <c r="O783" s="24"/>
      <c r="P783" s="138"/>
      <c r="Q783" s="147"/>
      <c r="R783" s="149"/>
      <c r="S783" s="148"/>
      <c r="T783" s="108"/>
      <c r="U783" s="108"/>
      <c r="V783" s="108"/>
      <c r="W783" s="127"/>
      <c r="X783" s="51"/>
      <c r="Y783" s="113"/>
      <c r="Z783" s="130"/>
      <c r="AA783" s="114"/>
      <c r="AB783" s="154"/>
      <c r="AC783" s="153"/>
      <c r="AD783" s="153"/>
    </row>
    <row r="784" spans="1:31" s="2" customFormat="1">
      <c r="A784" s="453"/>
      <c r="B784" s="101"/>
      <c r="C784" s="138"/>
      <c r="D784" s="22"/>
      <c r="E784" s="23"/>
      <c r="F784" s="40"/>
      <c r="G784" s="24"/>
      <c r="H784" s="24"/>
      <c r="I784" s="14"/>
      <c r="J784" s="26"/>
      <c r="K784" s="26"/>
      <c r="L784" s="26"/>
      <c r="M784" s="24"/>
      <c r="N784" s="24"/>
      <c r="O784" s="24"/>
      <c r="P784" s="138"/>
      <c r="Q784" s="147"/>
      <c r="R784" s="149"/>
      <c r="S784" s="148"/>
      <c r="T784" s="108"/>
      <c r="U784" s="108"/>
      <c r="V784" s="108"/>
      <c r="W784" s="127"/>
      <c r="X784" s="51"/>
      <c r="Y784" s="113"/>
      <c r="Z784" s="130"/>
      <c r="AA784" s="114"/>
      <c r="AB784" s="154"/>
      <c r="AC784" s="153"/>
      <c r="AD784" s="153"/>
    </row>
    <row r="785" spans="1:31" s="2" customFormat="1">
      <c r="A785" s="453"/>
      <c r="B785" s="101"/>
      <c r="C785" s="138"/>
      <c r="D785" s="22"/>
      <c r="E785" s="23"/>
      <c r="F785" s="22"/>
      <c r="G785" s="24"/>
      <c r="H785" s="24"/>
      <c r="I785" s="14"/>
      <c r="J785" s="26"/>
      <c r="K785" s="26"/>
      <c r="L785" s="26"/>
      <c r="M785" s="27"/>
      <c r="N785" s="24"/>
      <c r="O785" s="24"/>
      <c r="P785" s="138"/>
      <c r="Q785" s="147"/>
      <c r="R785" s="149"/>
      <c r="S785" s="148"/>
      <c r="T785" s="108"/>
      <c r="U785" s="108"/>
      <c r="V785" s="108"/>
      <c r="W785" s="127"/>
      <c r="X785" s="51"/>
      <c r="Y785" s="113"/>
      <c r="Z785" s="130"/>
      <c r="AA785" s="114"/>
      <c r="AB785" s="154"/>
      <c r="AC785" s="153"/>
      <c r="AD785" s="153"/>
    </row>
    <row r="786" spans="1:31" s="2" customFormat="1" ht="33" customHeight="1">
      <c r="A786" s="453"/>
      <c r="B786" s="101"/>
      <c r="C786" s="138"/>
      <c r="D786" s="22"/>
      <c r="E786" s="23"/>
      <c r="F786" s="22"/>
      <c r="G786" s="24"/>
      <c r="H786" s="24"/>
      <c r="I786" s="14"/>
      <c r="J786" s="23"/>
      <c r="K786" s="23"/>
      <c r="L786" s="23"/>
      <c r="M786" s="24"/>
      <c r="N786" s="24"/>
      <c r="O786" s="24"/>
      <c r="P786" s="138"/>
      <c r="Q786" s="147"/>
      <c r="R786" s="149"/>
      <c r="S786" s="148"/>
      <c r="T786" s="108"/>
      <c r="U786" s="108"/>
      <c r="V786" s="108"/>
      <c r="W786" s="127"/>
      <c r="X786" s="51"/>
      <c r="Y786" s="113"/>
      <c r="Z786" s="130"/>
      <c r="AA786" s="114"/>
      <c r="AB786" s="154"/>
      <c r="AC786" s="153"/>
      <c r="AD786" s="153"/>
    </row>
    <row r="787" spans="1:31" s="2" customFormat="1">
      <c r="A787" s="453"/>
      <c r="B787" s="101"/>
      <c r="C787" s="138"/>
      <c r="D787" s="22"/>
      <c r="E787" s="23"/>
      <c r="F787" s="22"/>
      <c r="G787" s="24"/>
      <c r="H787" s="24"/>
      <c r="I787" s="14"/>
      <c r="J787" s="23"/>
      <c r="K787" s="23"/>
      <c r="L787" s="23"/>
      <c r="M787" s="24"/>
      <c r="N787" s="24"/>
      <c r="O787" s="24"/>
      <c r="P787" s="138"/>
      <c r="Q787" s="147"/>
      <c r="R787" s="149"/>
      <c r="S787" s="148"/>
      <c r="T787" s="108"/>
      <c r="U787" s="108"/>
      <c r="V787" s="108"/>
      <c r="W787" s="127"/>
      <c r="X787" s="51"/>
      <c r="Y787" s="113"/>
      <c r="Z787" s="130"/>
      <c r="AA787" s="114"/>
      <c r="AB787" s="154"/>
      <c r="AC787" s="153"/>
      <c r="AD787" s="153"/>
    </row>
    <row r="788" spans="1:31" s="2" customFormat="1">
      <c r="A788" s="453"/>
      <c r="B788" s="101"/>
      <c r="C788" s="138"/>
      <c r="D788" s="22"/>
      <c r="E788" s="23"/>
      <c r="F788" s="22"/>
      <c r="G788" s="24"/>
      <c r="H788" s="24"/>
      <c r="I788" s="14"/>
      <c r="J788" s="26"/>
      <c r="K788" s="26"/>
      <c r="L788" s="41"/>
      <c r="M788" s="24"/>
      <c r="N788" s="24"/>
      <c r="O788" s="24"/>
      <c r="P788" s="138"/>
      <c r="Q788" s="147"/>
      <c r="R788" s="149"/>
      <c r="S788" s="148"/>
      <c r="T788" s="108"/>
      <c r="U788" s="108"/>
      <c r="V788" s="108"/>
      <c r="W788" s="127"/>
      <c r="X788" s="51"/>
      <c r="Y788" s="113"/>
      <c r="Z788" s="130"/>
      <c r="AA788" s="114"/>
      <c r="AB788" s="154"/>
      <c r="AC788" s="153"/>
      <c r="AD788" s="153"/>
    </row>
    <row r="789" spans="1:31" s="2" customFormat="1">
      <c r="A789" s="453"/>
      <c r="B789" s="101"/>
      <c r="C789" s="138"/>
      <c r="D789" s="22"/>
      <c r="E789" s="23"/>
      <c r="F789" s="22"/>
      <c r="G789" s="24"/>
      <c r="H789" s="24"/>
      <c r="I789" s="14"/>
      <c r="J789" s="26"/>
      <c r="K789" s="26"/>
      <c r="L789" s="26"/>
      <c r="M789" s="27"/>
      <c r="N789" s="24"/>
      <c r="O789" s="24"/>
      <c r="P789" s="138"/>
      <c r="Q789" s="147"/>
      <c r="R789" s="149"/>
      <c r="S789" s="148"/>
      <c r="T789" s="108"/>
      <c r="U789" s="108"/>
      <c r="V789" s="108"/>
      <c r="W789" s="127"/>
      <c r="X789" s="51"/>
      <c r="Y789" s="113"/>
      <c r="Z789" s="130"/>
      <c r="AA789" s="114"/>
      <c r="AB789" s="154"/>
      <c r="AC789" s="153"/>
      <c r="AD789" s="153"/>
    </row>
    <row r="790" spans="1:31" s="2" customFormat="1">
      <c r="A790" s="453"/>
      <c r="B790" s="101"/>
      <c r="C790" s="138"/>
      <c r="D790" s="22"/>
      <c r="E790" s="23"/>
      <c r="F790" s="22"/>
      <c r="G790" s="24"/>
      <c r="H790" s="24"/>
      <c r="I790" s="14"/>
      <c r="J790" s="23"/>
      <c r="K790" s="23"/>
      <c r="L790" s="23"/>
      <c r="M790" s="27"/>
      <c r="N790" s="24"/>
      <c r="O790" s="24"/>
      <c r="P790" s="138"/>
      <c r="Q790" s="147"/>
      <c r="R790" s="149"/>
      <c r="S790" s="148"/>
      <c r="T790" s="108"/>
      <c r="U790" s="108"/>
      <c r="V790" s="108"/>
      <c r="W790" s="127"/>
      <c r="X790" s="51"/>
      <c r="Y790" s="113"/>
      <c r="Z790" s="130"/>
      <c r="AA790" s="114"/>
      <c r="AB790" s="154"/>
      <c r="AC790" s="153"/>
      <c r="AD790" s="153"/>
    </row>
    <row r="791" spans="1:31" s="2" customFormat="1">
      <c r="A791" s="453"/>
      <c r="B791" s="101"/>
      <c r="C791" s="138"/>
      <c r="D791" s="22"/>
      <c r="E791" s="23"/>
      <c r="F791" s="22"/>
      <c r="G791" s="24"/>
      <c r="H791" s="24"/>
      <c r="I791" s="14"/>
      <c r="J791" s="23"/>
      <c r="K791" s="23"/>
      <c r="L791" s="23"/>
      <c r="M791" s="27"/>
      <c r="N791" s="24"/>
      <c r="O791" s="24"/>
      <c r="P791" s="138"/>
      <c r="Q791" s="147"/>
      <c r="R791" s="149"/>
      <c r="S791" s="148"/>
      <c r="T791" s="108"/>
      <c r="U791" s="108"/>
      <c r="V791" s="108"/>
      <c r="W791" s="127"/>
      <c r="X791" s="51"/>
      <c r="Y791" s="113"/>
      <c r="Z791" s="130"/>
      <c r="AA791" s="114"/>
      <c r="AB791" s="154"/>
      <c r="AC791" s="153"/>
      <c r="AD791" s="153"/>
    </row>
    <row r="792" spans="1:31" s="2" customFormat="1">
      <c r="A792" s="453"/>
      <c r="B792" s="101"/>
      <c r="C792" s="138"/>
      <c r="D792" s="22"/>
      <c r="E792" s="23"/>
      <c r="F792" s="22"/>
      <c r="G792" s="24"/>
      <c r="H792" s="24"/>
      <c r="I792" s="14"/>
      <c r="J792" s="26"/>
      <c r="K792" s="26"/>
      <c r="L792" s="26"/>
      <c r="M792" s="27"/>
      <c r="N792" s="24"/>
      <c r="O792" s="24"/>
      <c r="P792" s="138"/>
      <c r="Q792" s="147"/>
      <c r="R792" s="149"/>
      <c r="S792" s="148"/>
      <c r="T792" s="108"/>
      <c r="U792" s="108"/>
      <c r="V792" s="108"/>
      <c r="W792" s="127"/>
      <c r="X792" s="51"/>
      <c r="Y792" s="113"/>
      <c r="Z792" s="130"/>
      <c r="AA792" s="114"/>
      <c r="AB792" s="154"/>
      <c r="AC792" s="153"/>
      <c r="AD792" s="153"/>
    </row>
    <row r="793" spans="1:31" s="2" customFormat="1">
      <c r="A793" s="453"/>
      <c r="B793" s="101"/>
      <c r="C793" s="138"/>
      <c r="D793" s="22"/>
      <c r="E793" s="23"/>
      <c r="F793" s="22"/>
      <c r="G793" s="24"/>
      <c r="H793" s="24"/>
      <c r="I793" s="22"/>
      <c r="J793" s="23"/>
      <c r="K793" s="23"/>
      <c r="L793" s="23"/>
      <c r="M793" s="27"/>
      <c r="N793" s="24"/>
      <c r="O793" s="24"/>
      <c r="P793" s="138"/>
      <c r="Q793" s="147"/>
      <c r="R793" s="149"/>
      <c r="S793" s="148"/>
      <c r="T793" s="108"/>
      <c r="U793" s="108"/>
      <c r="V793" s="108"/>
      <c r="W793" s="127"/>
      <c r="X793" s="51"/>
      <c r="Y793" s="113"/>
      <c r="Z793" s="130"/>
      <c r="AA793" s="114"/>
      <c r="AB793" s="154"/>
      <c r="AC793" s="153"/>
      <c r="AD793" s="153"/>
    </row>
    <row r="794" spans="1:31" s="2" customFormat="1">
      <c r="A794" s="453"/>
      <c r="B794" s="101"/>
      <c r="C794" s="138"/>
      <c r="D794" s="22"/>
      <c r="E794" s="23"/>
      <c r="F794" s="22"/>
      <c r="G794" s="24"/>
      <c r="H794" s="24"/>
      <c r="I794" s="22"/>
      <c r="J794" s="23"/>
      <c r="K794" s="23"/>
      <c r="L794" s="23"/>
      <c r="M794" s="27"/>
      <c r="N794" s="24"/>
      <c r="O794" s="24"/>
      <c r="P794" s="138"/>
      <c r="Q794" s="147"/>
      <c r="R794" s="149"/>
      <c r="S794" s="148"/>
      <c r="T794" s="108"/>
      <c r="U794" s="108"/>
      <c r="V794" s="108"/>
      <c r="W794" s="127"/>
      <c r="X794" s="51"/>
      <c r="Y794" s="113"/>
      <c r="Z794" s="130"/>
      <c r="AA794" s="114"/>
      <c r="AB794" s="154"/>
      <c r="AC794" s="153"/>
      <c r="AD794" s="153"/>
    </row>
    <row r="795" spans="1:31" s="2" customFormat="1">
      <c r="A795" s="453"/>
      <c r="B795" s="101"/>
      <c r="C795" s="138"/>
      <c r="D795" s="22"/>
      <c r="E795" s="23"/>
      <c r="F795" s="22"/>
      <c r="G795" s="24"/>
      <c r="H795" s="24"/>
      <c r="I795" s="22"/>
      <c r="J795" s="26"/>
      <c r="K795" s="26"/>
      <c r="L795" s="26"/>
      <c r="M795" s="27"/>
      <c r="N795" s="24"/>
      <c r="O795" s="24"/>
      <c r="P795" s="138"/>
      <c r="Q795" s="147"/>
      <c r="R795" s="149"/>
      <c r="S795" s="148"/>
      <c r="T795" s="108"/>
      <c r="U795" s="108"/>
      <c r="V795" s="108"/>
      <c r="W795" s="127"/>
      <c r="X795" s="51"/>
      <c r="Y795" s="113"/>
      <c r="Z795" s="130"/>
      <c r="AA795" s="114"/>
      <c r="AB795" s="154"/>
      <c r="AC795" s="153"/>
      <c r="AD795" s="153"/>
    </row>
    <row r="796" spans="1:31" s="2" customFormat="1">
      <c r="A796" s="453"/>
      <c r="B796" s="101"/>
      <c r="C796" s="67"/>
      <c r="D796" s="14"/>
      <c r="E796" s="15"/>
      <c r="F796" s="14"/>
      <c r="G796" s="16"/>
      <c r="H796" s="16"/>
      <c r="I796" s="14"/>
      <c r="J796" s="15"/>
      <c r="K796" s="15"/>
      <c r="L796" s="15"/>
      <c r="M796" s="124"/>
      <c r="N796" s="16"/>
      <c r="O796" s="16"/>
      <c r="P796" s="67"/>
      <c r="Q796" s="106"/>
      <c r="R796" s="107"/>
      <c r="S796" s="20"/>
      <c r="T796" s="66"/>
      <c r="U796" s="66"/>
      <c r="V796" s="66"/>
      <c r="W796" s="50"/>
      <c r="X796" s="51"/>
      <c r="Y796" s="113"/>
      <c r="Z796" s="130"/>
      <c r="AA796" s="114"/>
      <c r="AB796" s="154"/>
      <c r="AC796" s="153"/>
      <c r="AD796" s="153"/>
    </row>
    <row r="797" spans="1:31" s="2" customFormat="1">
      <c r="A797" s="453"/>
      <c r="B797" s="101"/>
      <c r="C797" s="67"/>
      <c r="D797" s="14"/>
      <c r="E797" s="15"/>
      <c r="F797" s="14"/>
      <c r="G797" s="16"/>
      <c r="H797" s="16"/>
      <c r="I797" s="14"/>
      <c r="J797" s="15"/>
      <c r="K797" s="15"/>
      <c r="L797" s="15"/>
      <c r="M797" s="124"/>
      <c r="N797" s="16"/>
      <c r="O797" s="16"/>
      <c r="P797" s="67"/>
      <c r="Q797" s="106"/>
      <c r="R797" s="107"/>
      <c r="S797" s="20"/>
      <c r="T797" s="66"/>
      <c r="U797" s="66"/>
      <c r="V797" s="66"/>
      <c r="W797" s="50"/>
      <c r="X797" s="51"/>
      <c r="Y797" s="113"/>
      <c r="Z797" s="130"/>
      <c r="AA797" s="114"/>
      <c r="AB797" s="154"/>
      <c r="AC797" s="153"/>
      <c r="AD797" s="153"/>
    </row>
    <row r="798" spans="1:31" s="2" customFormat="1">
      <c r="A798" s="453"/>
      <c r="B798" s="101"/>
      <c r="C798" s="67"/>
      <c r="D798" s="14"/>
      <c r="E798" s="15"/>
      <c r="F798" s="14"/>
      <c r="G798" s="16"/>
      <c r="H798" s="16"/>
      <c r="I798" s="14"/>
      <c r="J798" s="15"/>
      <c r="K798" s="15"/>
      <c r="L798" s="15"/>
      <c r="M798" s="19"/>
      <c r="N798" s="16"/>
      <c r="O798" s="16"/>
      <c r="P798" s="67"/>
      <c r="Q798" s="106"/>
      <c r="R798" s="107"/>
      <c r="S798" s="20"/>
      <c r="T798" s="66"/>
      <c r="U798" s="66"/>
      <c r="V798" s="66"/>
      <c r="W798" s="50"/>
      <c r="X798" s="51"/>
      <c r="Y798" s="113"/>
      <c r="Z798" s="130"/>
      <c r="AA798" s="114"/>
      <c r="AB798" s="154"/>
      <c r="AC798" s="153"/>
      <c r="AD798" s="153"/>
    </row>
    <row r="799" spans="1:31" s="2" customFormat="1">
      <c r="A799" s="453"/>
      <c r="B799" s="101"/>
      <c r="C799" s="67"/>
      <c r="D799" s="14"/>
      <c r="E799" s="15"/>
      <c r="F799" s="14"/>
      <c r="G799" s="16"/>
      <c r="H799" s="16"/>
      <c r="I799" s="14"/>
      <c r="J799" s="18"/>
      <c r="K799" s="18"/>
      <c r="L799" s="63"/>
      <c r="M799" s="16"/>
      <c r="N799" s="16"/>
      <c r="O799" s="16"/>
      <c r="P799" s="67"/>
      <c r="Q799" s="106"/>
      <c r="R799" s="107"/>
      <c r="S799" s="20"/>
      <c r="T799" s="66"/>
      <c r="U799" s="66"/>
      <c r="V799" s="66"/>
      <c r="W799" s="50"/>
      <c r="X799" s="51"/>
      <c r="Y799" s="113"/>
      <c r="Z799" s="130"/>
      <c r="AA799" s="114"/>
      <c r="AB799" s="154"/>
      <c r="AC799" s="153"/>
      <c r="AD799" s="153"/>
    </row>
    <row r="800" spans="1:31" ht="30" customHeight="1">
      <c r="A800" s="453"/>
      <c r="B800" s="101"/>
      <c r="C800" s="67"/>
      <c r="D800" s="14"/>
      <c r="E800" s="15"/>
      <c r="F800" s="14"/>
      <c r="G800" s="16"/>
      <c r="H800" s="16"/>
      <c r="I800" s="14"/>
      <c r="J800" s="18"/>
      <c r="K800" s="18"/>
      <c r="L800" s="63"/>
      <c r="M800" s="16"/>
      <c r="N800" s="16"/>
      <c r="O800" s="16"/>
      <c r="P800" s="67"/>
      <c r="Q800" s="106"/>
      <c r="R800" s="107"/>
      <c r="S800" s="20"/>
      <c r="T800" s="66"/>
      <c r="U800" s="66"/>
      <c r="V800" s="66"/>
      <c r="W800" s="50"/>
      <c r="X800" s="51"/>
      <c r="Y800" s="113"/>
      <c r="Z800" s="130"/>
      <c r="AA800" s="114"/>
      <c r="AB800" s="154"/>
      <c r="AC800" s="5"/>
      <c r="AD800" s="5"/>
      <c r="AE800" s="5"/>
    </row>
    <row r="801" spans="1:31" s="2" customFormat="1">
      <c r="A801" s="452"/>
      <c r="B801" s="101"/>
      <c r="C801" s="67"/>
      <c r="D801" s="14"/>
      <c r="E801" s="15"/>
      <c r="F801" s="14"/>
      <c r="G801" s="16"/>
      <c r="H801" s="16"/>
      <c r="I801" s="14"/>
      <c r="J801" s="18"/>
      <c r="K801" s="18"/>
      <c r="L801" s="63"/>
      <c r="M801" s="16"/>
      <c r="N801" s="16"/>
      <c r="O801" s="16"/>
      <c r="P801" s="67"/>
      <c r="Q801" s="106"/>
      <c r="R801" s="107"/>
      <c r="S801" s="20"/>
      <c r="T801" s="66"/>
      <c r="U801" s="66"/>
      <c r="V801" s="66"/>
      <c r="W801" s="50"/>
      <c r="X801" s="51"/>
      <c r="Y801" s="113"/>
      <c r="Z801" s="130"/>
      <c r="AA801" s="114"/>
      <c r="AB801" s="3"/>
      <c r="AC801" s="153"/>
      <c r="AD801" s="153"/>
    </row>
    <row r="802" spans="1:31" s="2" customFormat="1">
      <c r="A802" s="453"/>
      <c r="B802" s="101"/>
      <c r="C802" s="138"/>
      <c r="D802" s="22"/>
      <c r="E802" s="23"/>
      <c r="F802" s="22"/>
      <c r="G802" s="24"/>
      <c r="H802" s="24"/>
      <c r="I802" s="14"/>
      <c r="J802" s="26"/>
      <c r="K802" s="26"/>
      <c r="L802" s="26"/>
      <c r="M802" s="27"/>
      <c r="N802" s="24"/>
      <c r="O802" s="24"/>
      <c r="P802" s="138"/>
      <c r="Q802" s="147"/>
      <c r="R802" s="149"/>
      <c r="S802" s="148"/>
      <c r="T802" s="108"/>
      <c r="U802" s="108"/>
      <c r="V802" s="108"/>
      <c r="W802" s="50"/>
      <c r="X802" s="51"/>
      <c r="Y802" s="113"/>
      <c r="Z802" s="130"/>
      <c r="AA802" s="114"/>
      <c r="AB802" s="154"/>
      <c r="AC802" s="153"/>
      <c r="AD802" s="153"/>
    </row>
    <row r="803" spans="1:31" s="2" customFormat="1">
      <c r="A803" s="453"/>
      <c r="B803" s="101"/>
      <c r="C803" s="138"/>
      <c r="D803" s="22"/>
      <c r="E803" s="23"/>
      <c r="F803" s="22"/>
      <c r="G803" s="24"/>
      <c r="H803" s="24"/>
      <c r="I803" s="22"/>
      <c r="J803" s="23"/>
      <c r="K803" s="23"/>
      <c r="L803" s="23"/>
      <c r="M803" s="27"/>
      <c r="N803" s="24"/>
      <c r="O803" s="24"/>
      <c r="P803" s="138"/>
      <c r="Q803" s="147"/>
      <c r="R803" s="149"/>
      <c r="S803" s="148"/>
      <c r="T803" s="108"/>
      <c r="U803" s="108"/>
      <c r="V803" s="108"/>
      <c r="W803" s="50"/>
      <c r="X803" s="51"/>
      <c r="Y803" s="113"/>
      <c r="Z803" s="130"/>
      <c r="AA803" s="114"/>
      <c r="AB803" s="154"/>
      <c r="AC803" s="153"/>
      <c r="AD803" s="153"/>
    </row>
    <row r="804" spans="1:31" s="2" customFormat="1">
      <c r="A804" s="453"/>
      <c r="B804" s="101"/>
      <c r="C804" s="138"/>
      <c r="D804" s="22"/>
      <c r="E804" s="23"/>
      <c r="F804" s="22"/>
      <c r="G804" s="24"/>
      <c r="H804" s="24"/>
      <c r="I804" s="14"/>
      <c r="J804" s="26"/>
      <c r="K804" s="26"/>
      <c r="L804" s="26"/>
      <c r="M804" s="27"/>
      <c r="N804" s="24"/>
      <c r="O804" s="24"/>
      <c r="P804" s="138"/>
      <c r="Q804" s="147"/>
      <c r="R804" s="149"/>
      <c r="S804" s="148"/>
      <c r="T804" s="108"/>
      <c r="U804" s="108"/>
      <c r="V804" s="108"/>
      <c r="W804" s="50"/>
      <c r="X804" s="51"/>
      <c r="Y804" s="113"/>
      <c r="Z804" s="130"/>
      <c r="AA804" s="114"/>
      <c r="AB804" s="154"/>
      <c r="AC804" s="153"/>
      <c r="AD804" s="153"/>
    </row>
    <row r="805" spans="1:31" s="2" customFormat="1">
      <c r="A805" s="453"/>
      <c r="B805" s="101"/>
      <c r="C805" s="138"/>
      <c r="D805" s="22"/>
      <c r="E805" s="23"/>
      <c r="F805" s="22"/>
      <c r="G805" s="24"/>
      <c r="H805" s="24"/>
      <c r="I805" s="22"/>
      <c r="J805" s="23"/>
      <c r="K805" s="23"/>
      <c r="L805" s="23"/>
      <c r="M805" s="27"/>
      <c r="N805" s="24"/>
      <c r="O805" s="24"/>
      <c r="P805" s="138"/>
      <c r="Q805" s="147"/>
      <c r="R805" s="149"/>
      <c r="S805" s="148"/>
      <c r="T805" s="108"/>
      <c r="U805" s="108"/>
      <c r="V805" s="108"/>
      <c r="W805" s="50"/>
      <c r="X805" s="51"/>
      <c r="Y805" s="113"/>
      <c r="Z805" s="130"/>
      <c r="AA805" s="114"/>
      <c r="AB805" s="154"/>
      <c r="AC805" s="153"/>
      <c r="AD805" s="153"/>
    </row>
    <row r="806" spans="1:31" s="2" customFormat="1">
      <c r="A806" s="453"/>
      <c r="B806" s="101"/>
      <c r="C806" s="138"/>
      <c r="D806" s="22"/>
      <c r="E806" s="23"/>
      <c r="F806" s="22"/>
      <c r="G806" s="24"/>
      <c r="H806" s="24"/>
      <c r="I806" s="14"/>
      <c r="J806" s="26"/>
      <c r="K806" s="26"/>
      <c r="L806" s="26"/>
      <c r="M806" s="27"/>
      <c r="N806" s="24"/>
      <c r="O806" s="24"/>
      <c r="P806" s="138"/>
      <c r="Q806" s="147"/>
      <c r="R806" s="149"/>
      <c r="S806" s="148"/>
      <c r="T806" s="108"/>
      <c r="U806" s="108"/>
      <c r="V806" s="108"/>
      <c r="W806" s="127"/>
      <c r="X806" s="51"/>
      <c r="Y806" s="113"/>
      <c r="Z806" s="130"/>
      <c r="AA806" s="114"/>
      <c r="AB806" s="154"/>
      <c r="AC806" s="153"/>
      <c r="AD806" s="153"/>
    </row>
    <row r="807" spans="1:31" s="2" customFormat="1">
      <c r="A807" s="453"/>
      <c r="B807" s="101"/>
      <c r="C807" s="138"/>
      <c r="D807" s="22"/>
      <c r="E807" s="23"/>
      <c r="F807" s="22"/>
      <c r="G807" s="24"/>
      <c r="H807" s="24"/>
      <c r="I807" s="14"/>
      <c r="J807" s="26"/>
      <c r="K807" s="26"/>
      <c r="L807" s="26"/>
      <c r="M807" s="27"/>
      <c r="N807" s="24"/>
      <c r="O807" s="24"/>
      <c r="P807" s="138"/>
      <c r="Q807" s="147"/>
      <c r="R807" s="149"/>
      <c r="S807" s="148"/>
      <c r="T807" s="108"/>
      <c r="U807" s="108"/>
      <c r="V807" s="108"/>
      <c r="W807" s="127"/>
      <c r="X807" s="51"/>
      <c r="Y807" s="113"/>
      <c r="Z807" s="130"/>
      <c r="AA807" s="114"/>
      <c r="AB807" s="154"/>
      <c r="AC807" s="153"/>
      <c r="AD807" s="153"/>
    </row>
    <row r="808" spans="1:31" s="2" customFormat="1">
      <c r="A808" s="453"/>
      <c r="B808" s="101"/>
      <c r="C808" s="138"/>
      <c r="D808" s="22"/>
      <c r="E808" s="23"/>
      <c r="F808" s="22"/>
      <c r="G808" s="24"/>
      <c r="H808" s="24"/>
      <c r="I808" s="14"/>
      <c r="J808" s="26"/>
      <c r="K808" s="26"/>
      <c r="L808" s="26"/>
      <c r="M808" s="27"/>
      <c r="N808" s="24"/>
      <c r="O808" s="24"/>
      <c r="P808" s="138"/>
      <c r="Q808" s="147"/>
      <c r="R808" s="149"/>
      <c r="S808" s="148"/>
      <c r="T808" s="108"/>
      <c r="U808" s="108"/>
      <c r="V808" s="108"/>
      <c r="W808" s="127"/>
      <c r="X808" s="51"/>
      <c r="Y808" s="113"/>
      <c r="Z808" s="130"/>
      <c r="AA808" s="114"/>
      <c r="AB808" s="154"/>
      <c r="AC808" s="153"/>
      <c r="AD808" s="153"/>
    </row>
    <row r="809" spans="1:31" s="2" customFormat="1">
      <c r="A809" s="453"/>
      <c r="B809" s="101"/>
      <c r="C809" s="138"/>
      <c r="D809" s="22"/>
      <c r="E809" s="23"/>
      <c r="F809" s="22"/>
      <c r="G809" s="24"/>
      <c r="H809" s="24"/>
      <c r="I809" s="14"/>
      <c r="J809" s="26"/>
      <c r="K809" s="26"/>
      <c r="L809" s="26"/>
      <c r="M809" s="27"/>
      <c r="N809" s="24"/>
      <c r="O809" s="24"/>
      <c r="P809" s="138"/>
      <c r="Q809" s="147"/>
      <c r="R809" s="149"/>
      <c r="S809" s="148"/>
      <c r="T809" s="108"/>
      <c r="U809" s="108"/>
      <c r="V809" s="108"/>
      <c r="W809" s="127"/>
      <c r="X809" s="51"/>
      <c r="Y809" s="113"/>
      <c r="Z809" s="130"/>
      <c r="AA809" s="114"/>
      <c r="AB809" s="154"/>
      <c r="AC809" s="153"/>
      <c r="AD809" s="153"/>
    </row>
    <row r="810" spans="1:31" s="2" customFormat="1">
      <c r="A810" s="453"/>
      <c r="B810" s="101"/>
      <c r="C810" s="138"/>
      <c r="D810" s="22"/>
      <c r="E810" s="23"/>
      <c r="F810" s="22"/>
      <c r="G810" s="24"/>
      <c r="H810" s="24"/>
      <c r="I810" s="22"/>
      <c r="J810" s="26"/>
      <c r="K810" s="26"/>
      <c r="L810" s="26"/>
      <c r="M810" s="41"/>
      <c r="N810" s="24"/>
      <c r="O810" s="24"/>
      <c r="P810" s="138"/>
      <c r="Q810" s="147"/>
      <c r="R810" s="149"/>
      <c r="S810" s="148"/>
      <c r="T810" s="108"/>
      <c r="U810" s="108"/>
      <c r="V810" s="108"/>
      <c r="W810" s="127"/>
      <c r="X810" s="51"/>
      <c r="Y810" s="113"/>
      <c r="Z810" s="130"/>
      <c r="AA810" s="114"/>
      <c r="AB810" s="154"/>
      <c r="AC810" s="153"/>
      <c r="AD810" s="153"/>
    </row>
    <row r="811" spans="1:31" s="2" customFormat="1">
      <c r="A811" s="453"/>
      <c r="B811" s="101"/>
      <c r="C811" s="138"/>
      <c r="D811" s="22"/>
      <c r="E811" s="23"/>
      <c r="F811" s="22"/>
      <c r="G811" s="24"/>
      <c r="H811" s="24"/>
      <c r="I811" s="22"/>
      <c r="J811" s="26"/>
      <c r="K811" s="26"/>
      <c r="L811" s="26"/>
      <c r="M811" s="41"/>
      <c r="N811" s="24"/>
      <c r="O811" s="24"/>
      <c r="P811" s="138"/>
      <c r="Q811" s="147"/>
      <c r="R811" s="149"/>
      <c r="S811" s="148"/>
      <c r="T811" s="108"/>
      <c r="U811" s="108"/>
      <c r="V811" s="108"/>
      <c r="W811" s="127"/>
      <c r="X811" s="51"/>
      <c r="Y811" s="113"/>
      <c r="Z811" s="130"/>
      <c r="AA811" s="114"/>
      <c r="AB811" s="154"/>
      <c r="AC811" s="153"/>
      <c r="AD811" s="153"/>
    </row>
    <row r="812" spans="1:31" s="2" customFormat="1">
      <c r="A812" s="453"/>
      <c r="B812" s="101"/>
      <c r="C812" s="138"/>
      <c r="D812" s="22"/>
      <c r="E812" s="23"/>
      <c r="F812" s="22"/>
      <c r="G812" s="24"/>
      <c r="H812" s="24"/>
      <c r="I812" s="14"/>
      <c r="J812" s="26"/>
      <c r="K812" s="26"/>
      <c r="L812" s="26"/>
      <c r="M812" s="27"/>
      <c r="N812" s="24"/>
      <c r="O812" s="24"/>
      <c r="P812" s="138"/>
      <c r="Q812" s="147"/>
      <c r="R812" s="149"/>
      <c r="S812" s="148"/>
      <c r="T812" s="108"/>
      <c r="U812" s="108"/>
      <c r="V812" s="108"/>
      <c r="W812" s="127"/>
      <c r="X812" s="51"/>
      <c r="Y812" s="113"/>
      <c r="Z812" s="130"/>
      <c r="AA812" s="114"/>
      <c r="AB812" s="154"/>
      <c r="AC812" s="153"/>
      <c r="AD812" s="153"/>
    </row>
    <row r="813" spans="1:31" ht="30" customHeight="1">
      <c r="A813" s="453"/>
      <c r="B813" s="101"/>
      <c r="C813" s="138"/>
      <c r="D813" s="22"/>
      <c r="E813" s="23"/>
      <c r="F813" s="22"/>
      <c r="G813" s="24"/>
      <c r="H813" s="24"/>
      <c r="I813" s="14"/>
      <c r="J813" s="23"/>
      <c r="K813" s="23"/>
      <c r="L813" s="23"/>
      <c r="M813" s="27"/>
      <c r="N813" s="24"/>
      <c r="O813" s="24"/>
      <c r="P813" s="138"/>
      <c r="Q813" s="147"/>
      <c r="R813" s="149"/>
      <c r="S813" s="148"/>
      <c r="T813" s="108"/>
      <c r="U813" s="108"/>
      <c r="V813" s="108"/>
      <c r="W813" s="50"/>
      <c r="X813" s="51"/>
      <c r="Y813" s="113"/>
      <c r="Z813" s="130"/>
      <c r="AA813" s="114"/>
      <c r="AB813" s="154"/>
      <c r="AC813" s="5"/>
      <c r="AD813" s="5"/>
      <c r="AE813" s="5"/>
    </row>
    <row r="814" spans="1:31" s="2" customFormat="1">
      <c r="A814" s="452"/>
      <c r="B814" s="101"/>
      <c r="C814" s="67"/>
      <c r="D814" s="14"/>
      <c r="E814" s="15"/>
      <c r="F814" s="14"/>
      <c r="G814" s="16"/>
      <c r="H814" s="16"/>
      <c r="I814" s="14"/>
      <c r="J814" s="15"/>
      <c r="K814" s="15"/>
      <c r="L814" s="15"/>
      <c r="M814" s="16"/>
      <c r="N814" s="16"/>
      <c r="O814" s="16"/>
      <c r="P814" s="67"/>
      <c r="Q814" s="106"/>
      <c r="R814" s="107"/>
      <c r="S814" s="20"/>
      <c r="T814" s="66"/>
      <c r="U814" s="66"/>
      <c r="V814" s="66"/>
      <c r="W814" s="50"/>
      <c r="X814" s="51"/>
      <c r="Y814" s="113"/>
      <c r="Z814" s="130"/>
      <c r="AA814" s="114"/>
      <c r="AB814" s="3"/>
      <c r="AC814" s="153"/>
      <c r="AD814" s="153"/>
    </row>
    <row r="815" spans="1:31" s="2" customFormat="1">
      <c r="A815" s="453"/>
      <c r="B815" s="101"/>
      <c r="C815" s="138"/>
      <c r="D815" s="22"/>
      <c r="E815" s="23"/>
      <c r="F815" s="22"/>
      <c r="G815" s="24"/>
      <c r="H815" s="24"/>
      <c r="I815" s="14"/>
      <c r="J815" s="26"/>
      <c r="K815" s="26"/>
      <c r="L815" s="26"/>
      <c r="M815" s="27"/>
      <c r="N815" s="24"/>
      <c r="O815" s="24"/>
      <c r="P815" s="138"/>
      <c r="Q815" s="147"/>
      <c r="R815" s="149"/>
      <c r="S815" s="148"/>
      <c r="T815" s="108"/>
      <c r="U815" s="108"/>
      <c r="V815" s="108"/>
      <c r="W815" s="127"/>
      <c r="X815" s="51"/>
      <c r="Y815" s="113"/>
      <c r="Z815" s="130"/>
      <c r="AA815" s="114"/>
      <c r="AB815" s="154"/>
      <c r="AC815" s="153"/>
      <c r="AD815" s="153"/>
    </row>
    <row r="816" spans="1:31" s="2" customFormat="1">
      <c r="A816" s="453"/>
      <c r="B816" s="101"/>
      <c r="C816" s="138"/>
      <c r="D816" s="22"/>
      <c r="E816" s="23"/>
      <c r="F816" s="22"/>
      <c r="G816" s="24"/>
      <c r="H816" s="24"/>
      <c r="I816" s="14"/>
      <c r="J816" s="26"/>
      <c r="K816" s="26"/>
      <c r="L816" s="26"/>
      <c r="M816" s="27"/>
      <c r="N816" s="24"/>
      <c r="O816" s="24"/>
      <c r="P816" s="138"/>
      <c r="Q816" s="147"/>
      <c r="R816" s="149"/>
      <c r="S816" s="148"/>
      <c r="T816" s="108"/>
      <c r="U816" s="108"/>
      <c r="V816" s="108"/>
      <c r="W816" s="127"/>
      <c r="X816" s="51"/>
      <c r="Y816" s="113"/>
      <c r="Z816" s="130"/>
      <c r="AA816" s="114"/>
      <c r="AB816" s="154"/>
      <c r="AC816" s="153"/>
      <c r="AD816" s="153"/>
    </row>
    <row r="817" spans="1:30" s="2" customFormat="1">
      <c r="A817" s="453"/>
      <c r="B817" s="101"/>
      <c r="C817" s="138"/>
      <c r="D817" s="22"/>
      <c r="E817" s="23"/>
      <c r="F817" s="22"/>
      <c r="G817" s="24"/>
      <c r="H817" s="24"/>
      <c r="I817" s="22"/>
      <c r="J817" s="26"/>
      <c r="K817" s="26"/>
      <c r="L817" s="26"/>
      <c r="M817" s="27"/>
      <c r="N817" s="24"/>
      <c r="O817" s="24"/>
      <c r="P817" s="138"/>
      <c r="Q817" s="147"/>
      <c r="R817" s="149"/>
      <c r="S817" s="148"/>
      <c r="T817" s="108"/>
      <c r="U817" s="108"/>
      <c r="V817" s="108"/>
      <c r="W817" s="127"/>
      <c r="X817" s="51"/>
      <c r="Y817" s="113"/>
      <c r="Z817" s="130"/>
      <c r="AA817" s="114"/>
      <c r="AB817" s="154"/>
      <c r="AC817" s="153"/>
      <c r="AD817" s="153"/>
    </row>
    <row r="818" spans="1:30" s="2" customFormat="1">
      <c r="A818" s="453"/>
      <c r="B818" s="101"/>
      <c r="C818" s="138"/>
      <c r="D818" s="22"/>
      <c r="E818" s="23"/>
      <c r="F818" s="22"/>
      <c r="G818" s="24"/>
      <c r="H818" s="24"/>
      <c r="I818" s="22"/>
      <c r="J818" s="26"/>
      <c r="K818" s="26"/>
      <c r="L818" s="26"/>
      <c r="M818" s="27"/>
      <c r="N818" s="24"/>
      <c r="O818" s="24"/>
      <c r="P818" s="138"/>
      <c r="Q818" s="147"/>
      <c r="R818" s="149"/>
      <c r="S818" s="148"/>
      <c r="T818" s="108"/>
      <c r="U818" s="108"/>
      <c r="V818" s="108"/>
      <c r="W818" s="50"/>
      <c r="X818" s="51"/>
      <c r="Y818" s="113"/>
      <c r="Z818" s="130"/>
      <c r="AA818" s="114"/>
      <c r="AB818" s="154"/>
      <c r="AC818" s="153"/>
      <c r="AD818" s="153"/>
    </row>
    <row r="819" spans="1:30" s="2" customFormat="1">
      <c r="A819" s="453"/>
      <c r="B819" s="101"/>
      <c r="C819" s="138"/>
      <c r="D819" s="22"/>
      <c r="E819" s="23"/>
      <c r="F819" s="22"/>
      <c r="G819" s="24"/>
      <c r="H819" s="24"/>
      <c r="I819" s="14"/>
      <c r="J819" s="23"/>
      <c r="K819" s="23"/>
      <c r="L819" s="23"/>
      <c r="M819" s="27"/>
      <c r="N819" s="24"/>
      <c r="O819" s="24"/>
      <c r="P819" s="138"/>
      <c r="Q819" s="147"/>
      <c r="R819" s="149"/>
      <c r="S819" s="148"/>
      <c r="T819" s="108"/>
      <c r="U819" s="108"/>
      <c r="V819" s="108"/>
      <c r="W819" s="127"/>
      <c r="X819" s="51"/>
      <c r="Y819" s="113"/>
      <c r="Z819" s="130"/>
      <c r="AA819" s="114"/>
      <c r="AB819" s="154"/>
      <c r="AC819" s="153"/>
      <c r="AD819" s="153"/>
    </row>
    <row r="820" spans="1:30" s="2" customFormat="1">
      <c r="A820" s="453"/>
      <c r="B820" s="101"/>
      <c r="C820" s="138"/>
      <c r="D820" s="22"/>
      <c r="E820" s="23"/>
      <c r="F820" s="22"/>
      <c r="G820" s="24"/>
      <c r="H820" s="24"/>
      <c r="I820" s="14"/>
      <c r="J820" s="23"/>
      <c r="K820" s="23"/>
      <c r="L820" s="23"/>
      <c r="M820" s="27"/>
      <c r="N820" s="24"/>
      <c r="O820" s="24"/>
      <c r="P820" s="138"/>
      <c r="Q820" s="147"/>
      <c r="R820" s="149"/>
      <c r="S820" s="148"/>
      <c r="T820" s="108"/>
      <c r="U820" s="108"/>
      <c r="V820" s="108"/>
      <c r="W820" s="127"/>
      <c r="X820" s="51"/>
      <c r="Y820" s="113"/>
      <c r="Z820" s="130"/>
      <c r="AA820" s="114"/>
      <c r="AB820" s="154"/>
      <c r="AC820" s="153"/>
      <c r="AD820" s="153"/>
    </row>
    <row r="821" spans="1:30" s="2" customFormat="1">
      <c r="A821" s="453"/>
      <c r="B821" s="101"/>
      <c r="C821" s="138"/>
      <c r="D821" s="22"/>
      <c r="E821" s="23"/>
      <c r="F821" s="22"/>
      <c r="G821" s="24"/>
      <c r="H821" s="24"/>
      <c r="I821" s="14"/>
      <c r="J821" s="23"/>
      <c r="K821" s="23"/>
      <c r="L821" s="23"/>
      <c r="M821" s="27"/>
      <c r="N821" s="24"/>
      <c r="O821" s="24"/>
      <c r="P821" s="138"/>
      <c r="Q821" s="147"/>
      <c r="R821" s="149"/>
      <c r="S821" s="148"/>
      <c r="T821" s="108"/>
      <c r="U821" s="108"/>
      <c r="V821" s="108"/>
      <c r="W821" s="127"/>
      <c r="X821" s="51"/>
      <c r="Y821" s="113"/>
      <c r="Z821" s="130"/>
      <c r="AA821" s="114"/>
      <c r="AB821" s="154"/>
      <c r="AC821" s="153"/>
      <c r="AD821" s="153"/>
    </row>
    <row r="822" spans="1:30" s="2" customFormat="1">
      <c r="A822" s="453"/>
      <c r="B822" s="101"/>
      <c r="C822" s="138"/>
      <c r="D822" s="22"/>
      <c r="E822" s="23"/>
      <c r="F822" s="22"/>
      <c r="G822" s="24"/>
      <c r="H822" s="24"/>
      <c r="I822" s="14"/>
      <c r="J822" s="26"/>
      <c r="K822" s="26"/>
      <c r="L822" s="26"/>
      <c r="M822" s="27"/>
      <c r="N822" s="24"/>
      <c r="O822" s="24"/>
      <c r="P822" s="138"/>
      <c r="Q822" s="147"/>
      <c r="R822" s="149"/>
      <c r="S822" s="148"/>
      <c r="T822" s="108"/>
      <c r="U822" s="108"/>
      <c r="V822" s="108"/>
      <c r="W822" s="127"/>
      <c r="X822" s="51"/>
      <c r="Y822" s="113"/>
      <c r="Z822" s="130"/>
      <c r="AA822" s="114"/>
      <c r="AB822" s="154"/>
      <c r="AC822" s="153"/>
      <c r="AD822" s="153"/>
    </row>
    <row r="823" spans="1:30" s="2" customFormat="1">
      <c r="A823" s="453"/>
      <c r="B823" s="101"/>
      <c r="C823" s="138"/>
      <c r="D823" s="22"/>
      <c r="E823" s="23"/>
      <c r="F823" s="22"/>
      <c r="G823" s="24"/>
      <c r="H823" s="24"/>
      <c r="I823" s="22"/>
      <c r="J823" s="23"/>
      <c r="K823" s="23"/>
      <c r="L823" s="23"/>
      <c r="M823" s="27"/>
      <c r="N823" s="24"/>
      <c r="O823" s="24"/>
      <c r="P823" s="138"/>
      <c r="Q823" s="147"/>
      <c r="R823" s="149"/>
      <c r="S823" s="148"/>
      <c r="T823" s="108"/>
      <c r="U823" s="108"/>
      <c r="V823" s="108"/>
      <c r="W823" s="50"/>
      <c r="X823" s="51"/>
      <c r="Y823" s="113"/>
      <c r="Z823" s="130"/>
      <c r="AA823" s="114"/>
      <c r="AB823" s="154"/>
      <c r="AC823" s="153"/>
      <c r="AD823" s="153"/>
    </row>
    <row r="824" spans="1:30" s="2" customFormat="1">
      <c r="A824" s="453"/>
      <c r="B824" s="101"/>
      <c r="C824" s="138"/>
      <c r="D824" s="22"/>
      <c r="E824" s="23"/>
      <c r="F824" s="22"/>
      <c r="G824" s="24"/>
      <c r="H824" s="24"/>
      <c r="I824" s="22"/>
      <c r="J824" s="26"/>
      <c r="K824" s="26"/>
      <c r="L824" s="26"/>
      <c r="M824" s="27"/>
      <c r="N824" s="24"/>
      <c r="O824" s="24"/>
      <c r="P824" s="138"/>
      <c r="Q824" s="147"/>
      <c r="R824" s="149"/>
      <c r="S824" s="148"/>
      <c r="T824" s="108"/>
      <c r="U824" s="108"/>
      <c r="V824" s="108"/>
      <c r="W824" s="50"/>
      <c r="X824" s="51"/>
      <c r="Y824" s="113"/>
      <c r="Z824" s="130"/>
      <c r="AA824" s="114"/>
      <c r="AB824" s="154"/>
      <c r="AC824" s="153"/>
      <c r="AD824" s="153"/>
    </row>
    <row r="825" spans="1:30" s="2" customFormat="1">
      <c r="A825" s="453"/>
      <c r="B825" s="101"/>
      <c r="C825" s="138"/>
      <c r="D825" s="22"/>
      <c r="E825" s="23"/>
      <c r="F825" s="22"/>
      <c r="G825" s="24"/>
      <c r="H825" s="24"/>
      <c r="I825" s="14"/>
      <c r="J825" s="23"/>
      <c r="K825" s="23"/>
      <c r="L825" s="23"/>
      <c r="M825" s="27"/>
      <c r="N825" s="24"/>
      <c r="O825" s="24"/>
      <c r="P825" s="138"/>
      <c r="Q825" s="147"/>
      <c r="R825" s="149"/>
      <c r="S825" s="148"/>
      <c r="T825" s="108"/>
      <c r="U825" s="108"/>
      <c r="V825" s="108"/>
      <c r="W825" s="127"/>
      <c r="X825" s="51"/>
      <c r="Y825" s="113"/>
      <c r="Z825" s="130"/>
      <c r="AA825" s="114"/>
      <c r="AB825" s="154"/>
      <c r="AC825" s="153"/>
      <c r="AD825" s="153"/>
    </row>
    <row r="826" spans="1:30" s="2" customFormat="1">
      <c r="A826" s="453"/>
      <c r="B826" s="101"/>
      <c r="C826" s="138"/>
      <c r="D826" s="22"/>
      <c r="E826" s="23"/>
      <c r="F826" s="22"/>
      <c r="G826" s="24"/>
      <c r="H826" s="24"/>
      <c r="I826" s="22"/>
      <c r="J826" s="26"/>
      <c r="K826" s="26"/>
      <c r="L826" s="26"/>
      <c r="M826" s="27"/>
      <c r="N826" s="24"/>
      <c r="O826" s="24"/>
      <c r="P826" s="138"/>
      <c r="Q826" s="147"/>
      <c r="R826" s="149"/>
      <c r="S826" s="148"/>
      <c r="T826" s="108"/>
      <c r="U826" s="108"/>
      <c r="V826" s="108"/>
      <c r="W826" s="50"/>
      <c r="X826" s="51"/>
      <c r="Y826" s="113"/>
      <c r="Z826" s="130"/>
      <c r="AA826" s="114"/>
      <c r="AB826" s="154"/>
      <c r="AC826" s="153"/>
      <c r="AD826" s="153"/>
    </row>
    <row r="827" spans="1:30" s="2" customFormat="1">
      <c r="A827" s="453"/>
      <c r="B827" s="101"/>
      <c r="C827" s="138"/>
      <c r="D827" s="22"/>
      <c r="E827" s="23"/>
      <c r="F827" s="22"/>
      <c r="G827" s="24"/>
      <c r="H827" s="24"/>
      <c r="I827" s="14"/>
      <c r="J827" s="23"/>
      <c r="K827" s="23"/>
      <c r="L827" s="23"/>
      <c r="M827" s="27"/>
      <c r="N827" s="24"/>
      <c r="O827" s="24"/>
      <c r="P827" s="138"/>
      <c r="Q827" s="147"/>
      <c r="R827" s="149"/>
      <c r="S827" s="148"/>
      <c r="T827" s="108"/>
      <c r="U827" s="108"/>
      <c r="V827" s="108"/>
      <c r="W827" s="127"/>
      <c r="X827" s="51"/>
      <c r="Y827" s="113"/>
      <c r="Z827" s="130"/>
      <c r="AA827" s="114"/>
      <c r="AB827" s="154"/>
      <c r="AC827" s="153"/>
      <c r="AD827" s="153"/>
    </row>
    <row r="828" spans="1:30" s="2" customFormat="1">
      <c r="A828" s="453"/>
      <c r="B828" s="101"/>
      <c r="C828" s="138"/>
      <c r="D828" s="22"/>
      <c r="E828" s="23"/>
      <c r="F828" s="22"/>
      <c r="G828" s="24"/>
      <c r="H828" s="24"/>
      <c r="I828" s="14"/>
      <c r="J828" s="23"/>
      <c r="K828" s="23"/>
      <c r="L828" s="23"/>
      <c r="M828" s="27"/>
      <c r="N828" s="24"/>
      <c r="O828" s="24"/>
      <c r="P828" s="138"/>
      <c r="Q828" s="147"/>
      <c r="R828" s="149"/>
      <c r="S828" s="148"/>
      <c r="T828" s="108"/>
      <c r="U828" s="108"/>
      <c r="V828" s="108"/>
      <c r="W828" s="127"/>
      <c r="X828" s="51"/>
      <c r="Y828" s="113"/>
      <c r="Z828" s="130"/>
      <c r="AA828" s="114"/>
      <c r="AB828" s="154"/>
      <c r="AC828" s="153"/>
      <c r="AD828" s="153"/>
    </row>
    <row r="829" spans="1:30" s="2" customFormat="1">
      <c r="A829" s="453"/>
      <c r="B829" s="101"/>
      <c r="C829" s="138"/>
      <c r="D829" s="22"/>
      <c r="E829" s="23"/>
      <c r="F829" s="22"/>
      <c r="G829" s="24"/>
      <c r="H829" s="24"/>
      <c r="I829" s="22"/>
      <c r="J829" s="26"/>
      <c r="K829" s="26"/>
      <c r="L829" s="26"/>
      <c r="M829" s="27"/>
      <c r="N829" s="24"/>
      <c r="O829" s="24"/>
      <c r="P829" s="138"/>
      <c r="Q829" s="147"/>
      <c r="R829" s="149"/>
      <c r="S829" s="148"/>
      <c r="T829" s="108"/>
      <c r="U829" s="108"/>
      <c r="V829" s="108"/>
      <c r="W829" s="127"/>
      <c r="X829" s="51"/>
      <c r="Y829" s="113"/>
      <c r="Z829" s="130"/>
      <c r="AA829" s="114"/>
      <c r="AB829" s="154"/>
      <c r="AC829" s="153"/>
      <c r="AD829" s="153"/>
    </row>
    <row r="830" spans="1:30" s="2" customFormat="1">
      <c r="A830" s="453"/>
      <c r="B830" s="101"/>
      <c r="C830" s="138"/>
      <c r="D830" s="22"/>
      <c r="E830" s="23"/>
      <c r="F830" s="22"/>
      <c r="G830" s="24"/>
      <c r="H830" s="24"/>
      <c r="I830" s="22"/>
      <c r="J830" s="23"/>
      <c r="K830" s="23"/>
      <c r="L830" s="23"/>
      <c r="M830" s="27"/>
      <c r="N830" s="24"/>
      <c r="O830" s="24"/>
      <c r="P830" s="138"/>
      <c r="Q830" s="147"/>
      <c r="R830" s="149"/>
      <c r="S830" s="148"/>
      <c r="T830" s="108"/>
      <c r="U830" s="108"/>
      <c r="V830" s="108"/>
      <c r="W830" s="50"/>
      <c r="X830" s="51"/>
      <c r="Y830" s="113"/>
      <c r="Z830" s="130"/>
      <c r="AA830" s="114"/>
      <c r="AB830" s="154"/>
      <c r="AC830" s="153"/>
      <c r="AD830" s="153"/>
    </row>
    <row r="831" spans="1:30" s="2" customFormat="1">
      <c r="A831" s="453"/>
      <c r="B831" s="101"/>
      <c r="C831" s="138"/>
      <c r="D831" s="22"/>
      <c r="E831" s="23"/>
      <c r="F831" s="22"/>
      <c r="G831" s="24"/>
      <c r="H831" s="24"/>
      <c r="I831" s="22"/>
      <c r="J831" s="26"/>
      <c r="K831" s="26"/>
      <c r="L831" s="41"/>
      <c r="M831" s="24"/>
      <c r="N831" s="24"/>
      <c r="O831" s="24"/>
      <c r="P831" s="138"/>
      <c r="Q831" s="147"/>
      <c r="R831" s="149"/>
      <c r="S831" s="148"/>
      <c r="T831" s="108"/>
      <c r="U831" s="108"/>
      <c r="V831" s="108"/>
      <c r="W831" s="50"/>
      <c r="X831" s="51"/>
      <c r="Y831" s="113"/>
      <c r="Z831" s="130"/>
      <c r="AA831" s="114"/>
      <c r="AB831" s="154"/>
      <c r="AC831" s="153"/>
      <c r="AD831" s="153"/>
    </row>
    <row r="832" spans="1:30" s="2" customFormat="1">
      <c r="A832" s="453"/>
      <c r="B832" s="101"/>
      <c r="C832" s="138"/>
      <c r="D832" s="22"/>
      <c r="E832" s="23"/>
      <c r="F832" s="22"/>
      <c r="G832" s="24"/>
      <c r="H832" s="24"/>
      <c r="I832" s="22"/>
      <c r="J832" s="26"/>
      <c r="K832" s="26"/>
      <c r="L832" s="41"/>
      <c r="M832" s="24"/>
      <c r="N832" s="24"/>
      <c r="O832" s="24"/>
      <c r="P832" s="138"/>
      <c r="Q832" s="147"/>
      <c r="R832" s="149"/>
      <c r="S832" s="148"/>
      <c r="T832" s="108"/>
      <c r="U832" s="108"/>
      <c r="V832" s="108"/>
      <c r="W832" s="50"/>
      <c r="X832" s="51"/>
      <c r="Y832" s="113"/>
      <c r="Z832" s="130"/>
      <c r="AA832" s="114"/>
      <c r="AB832" s="154"/>
      <c r="AC832" s="153"/>
      <c r="AD832" s="153"/>
    </row>
    <row r="833" spans="1:30" s="2" customFormat="1">
      <c r="A833" s="453"/>
      <c r="B833" s="101"/>
      <c r="C833" s="138"/>
      <c r="D833" s="22"/>
      <c r="E833" s="23"/>
      <c r="F833" s="22"/>
      <c r="G833" s="24"/>
      <c r="H833" s="24"/>
      <c r="I833" s="22"/>
      <c r="J833" s="23"/>
      <c r="K833" s="23"/>
      <c r="L833" s="23"/>
      <c r="M833" s="27"/>
      <c r="N833" s="24"/>
      <c r="O833" s="24"/>
      <c r="P833" s="138"/>
      <c r="Q833" s="147"/>
      <c r="R833" s="149"/>
      <c r="S833" s="148"/>
      <c r="T833" s="108"/>
      <c r="U833" s="108"/>
      <c r="V833" s="108"/>
      <c r="W833" s="50"/>
      <c r="X833" s="51"/>
      <c r="Y833" s="113"/>
      <c r="Z833" s="130"/>
      <c r="AA833" s="114"/>
      <c r="AB833" s="154"/>
      <c r="AC833" s="153"/>
      <c r="AD833" s="153"/>
    </row>
    <row r="834" spans="1:30" s="2" customFormat="1">
      <c r="A834" s="453"/>
      <c r="B834" s="101"/>
      <c r="C834" s="138"/>
      <c r="D834" s="22"/>
      <c r="E834" s="23"/>
      <c r="F834" s="22"/>
      <c r="G834" s="24"/>
      <c r="H834" s="24"/>
      <c r="I834" s="22"/>
      <c r="J834" s="26"/>
      <c r="K834" s="26"/>
      <c r="L834" s="41"/>
      <c r="M834" s="24"/>
      <c r="N834" s="24"/>
      <c r="O834" s="24"/>
      <c r="P834" s="138"/>
      <c r="Q834" s="147"/>
      <c r="R834" s="149"/>
      <c r="S834" s="148"/>
      <c r="T834" s="108"/>
      <c r="U834" s="108"/>
      <c r="V834" s="108"/>
      <c r="W834" s="50"/>
      <c r="X834" s="51"/>
      <c r="Y834" s="113"/>
      <c r="Z834" s="130"/>
      <c r="AA834" s="114"/>
      <c r="AB834" s="154"/>
      <c r="AC834" s="153"/>
      <c r="AD834" s="153"/>
    </row>
    <row r="835" spans="1:30" s="2" customFormat="1">
      <c r="A835" s="453"/>
      <c r="B835" s="101"/>
      <c r="C835" s="138"/>
      <c r="D835" s="22"/>
      <c r="E835" s="23"/>
      <c r="F835" s="22"/>
      <c r="G835" s="24"/>
      <c r="H835" s="24"/>
      <c r="I835" s="22"/>
      <c r="J835" s="26"/>
      <c r="K835" s="26"/>
      <c r="L835" s="41"/>
      <c r="M835" s="24"/>
      <c r="N835" s="24"/>
      <c r="O835" s="24"/>
      <c r="P835" s="138"/>
      <c r="Q835" s="147"/>
      <c r="R835" s="149"/>
      <c r="S835" s="148"/>
      <c r="T835" s="108"/>
      <c r="U835" s="108"/>
      <c r="V835" s="108"/>
      <c r="W835" s="50"/>
      <c r="X835" s="51"/>
      <c r="Y835" s="113"/>
      <c r="Z835" s="130"/>
      <c r="AA835" s="114"/>
      <c r="AB835" s="154"/>
      <c r="AC835" s="153"/>
      <c r="AD835" s="153"/>
    </row>
    <row r="836" spans="1:30" s="2" customFormat="1">
      <c r="A836" s="453"/>
      <c r="B836" s="101"/>
      <c r="C836" s="138"/>
      <c r="D836" s="22"/>
      <c r="E836" s="23"/>
      <c r="F836" s="22"/>
      <c r="G836" s="24"/>
      <c r="H836" s="24"/>
      <c r="I836" s="14"/>
      <c r="J836" s="26"/>
      <c r="K836" s="26"/>
      <c r="L836" s="26"/>
      <c r="M836" s="27"/>
      <c r="N836" s="24"/>
      <c r="O836" s="24"/>
      <c r="P836" s="138"/>
      <c r="Q836" s="147"/>
      <c r="R836" s="149"/>
      <c r="S836" s="148"/>
      <c r="T836" s="108"/>
      <c r="U836" s="108"/>
      <c r="V836" s="108"/>
      <c r="W836" s="127"/>
      <c r="X836" s="51"/>
      <c r="Y836" s="113"/>
      <c r="Z836" s="130"/>
      <c r="AA836" s="114"/>
      <c r="AB836" s="154"/>
      <c r="AC836" s="153"/>
      <c r="AD836" s="153"/>
    </row>
    <row r="837" spans="1:30" s="2" customFormat="1" ht="36.75" customHeight="1">
      <c r="A837" s="453"/>
      <c r="B837" s="101"/>
      <c r="C837" s="138"/>
      <c r="D837" s="22"/>
      <c r="E837" s="23"/>
      <c r="F837" s="22"/>
      <c r="G837" s="24"/>
      <c r="H837" s="24"/>
      <c r="I837" s="14"/>
      <c r="J837" s="26"/>
      <c r="K837" s="26"/>
      <c r="L837" s="26"/>
      <c r="M837" s="27"/>
      <c r="N837" s="24"/>
      <c r="O837" s="24"/>
      <c r="P837" s="138"/>
      <c r="Q837" s="147"/>
      <c r="R837" s="149"/>
      <c r="S837" s="148"/>
      <c r="T837" s="108"/>
      <c r="U837" s="108"/>
      <c r="V837" s="108"/>
      <c r="W837" s="127"/>
      <c r="X837" s="51"/>
      <c r="Y837" s="113"/>
      <c r="Z837" s="130"/>
      <c r="AA837" s="114"/>
      <c r="AB837" s="154"/>
      <c r="AC837" s="153"/>
      <c r="AD837" s="153"/>
    </row>
    <row r="838" spans="1:30" s="2" customFormat="1">
      <c r="A838" s="453"/>
      <c r="B838" s="101"/>
      <c r="C838" s="67"/>
      <c r="D838" s="14"/>
      <c r="E838" s="15"/>
      <c r="F838" s="14"/>
      <c r="G838" s="16"/>
      <c r="H838" s="16"/>
      <c r="I838" s="14"/>
      <c r="J838" s="18"/>
      <c r="K838" s="18"/>
      <c r="L838" s="18"/>
      <c r="M838" s="19"/>
      <c r="N838" s="16"/>
      <c r="O838" s="16"/>
      <c r="P838" s="67"/>
      <c r="Q838" s="106"/>
      <c r="R838" s="107"/>
      <c r="S838" s="20"/>
      <c r="T838" s="66"/>
      <c r="U838" s="66"/>
      <c r="V838" s="66"/>
      <c r="W838" s="50"/>
      <c r="X838" s="51"/>
      <c r="Y838" s="113"/>
      <c r="Z838" s="130"/>
      <c r="AA838" s="114"/>
      <c r="AB838" s="154"/>
      <c r="AC838" s="153"/>
      <c r="AD838" s="153"/>
    </row>
    <row r="839" spans="1:30" s="2" customFormat="1">
      <c r="A839" s="453"/>
      <c r="B839" s="101"/>
      <c r="C839" s="138"/>
      <c r="D839" s="22"/>
      <c r="E839" s="23"/>
      <c r="F839" s="22"/>
      <c r="G839" s="24"/>
      <c r="H839" s="24"/>
      <c r="I839" s="22"/>
      <c r="J839" s="23"/>
      <c r="K839" s="23"/>
      <c r="L839" s="23"/>
      <c r="M839" s="27"/>
      <c r="N839" s="24"/>
      <c r="O839" s="24"/>
      <c r="P839" s="138"/>
      <c r="Q839" s="147"/>
      <c r="R839" s="149"/>
      <c r="S839" s="148"/>
      <c r="T839" s="108"/>
      <c r="U839" s="108"/>
      <c r="V839" s="108"/>
      <c r="W839" s="50"/>
      <c r="X839" s="51"/>
      <c r="Y839" s="113"/>
      <c r="Z839" s="130"/>
      <c r="AA839" s="114"/>
      <c r="AB839" s="154"/>
      <c r="AC839" s="153"/>
      <c r="AD839" s="153"/>
    </row>
    <row r="840" spans="1:30" s="2" customFormat="1">
      <c r="A840" s="453"/>
      <c r="B840" s="101"/>
      <c r="C840" s="138"/>
      <c r="D840" s="22"/>
      <c r="E840" s="23"/>
      <c r="F840" s="22"/>
      <c r="G840" s="24"/>
      <c r="H840" s="24"/>
      <c r="I840" s="22"/>
      <c r="J840" s="26"/>
      <c r="K840" s="26"/>
      <c r="L840" s="26"/>
      <c r="M840" s="27"/>
      <c r="N840" s="24"/>
      <c r="O840" s="24"/>
      <c r="P840" s="138"/>
      <c r="Q840" s="147"/>
      <c r="R840" s="149"/>
      <c r="S840" s="148"/>
      <c r="T840" s="108"/>
      <c r="U840" s="108"/>
      <c r="V840" s="108"/>
      <c r="W840" s="127"/>
      <c r="X840" s="51"/>
      <c r="Y840" s="113"/>
      <c r="Z840" s="130"/>
      <c r="AA840" s="114"/>
      <c r="AB840" s="154"/>
      <c r="AC840" s="153"/>
      <c r="AD840" s="153"/>
    </row>
    <row r="841" spans="1:30" s="2" customFormat="1">
      <c r="A841" s="453"/>
      <c r="B841" s="101"/>
      <c r="C841" s="67"/>
      <c r="D841" s="14"/>
      <c r="E841" s="15"/>
      <c r="F841" s="14"/>
      <c r="G841" s="16"/>
      <c r="H841" s="16"/>
      <c r="I841" s="14"/>
      <c r="J841" s="18"/>
      <c r="K841" s="18"/>
      <c r="L841" s="18"/>
      <c r="M841" s="19"/>
      <c r="N841" s="16"/>
      <c r="O841" s="16"/>
      <c r="P841" s="67"/>
      <c r="Q841" s="106"/>
      <c r="R841" s="107"/>
      <c r="S841" s="20"/>
      <c r="T841" s="66"/>
      <c r="U841" s="66"/>
      <c r="V841" s="66"/>
      <c r="W841" s="50"/>
      <c r="X841" s="51"/>
      <c r="Y841" s="113"/>
      <c r="Z841" s="130"/>
      <c r="AA841" s="114"/>
      <c r="AB841" s="154"/>
      <c r="AC841" s="153"/>
      <c r="AD841" s="153"/>
    </row>
    <row r="842" spans="1:30" s="2" customFormat="1">
      <c r="A842" s="453"/>
      <c r="B842" s="101"/>
      <c r="C842" s="138"/>
      <c r="D842" s="22"/>
      <c r="E842" s="23"/>
      <c r="F842" s="22"/>
      <c r="G842" s="24"/>
      <c r="H842" s="24"/>
      <c r="I842" s="22"/>
      <c r="J842" s="26"/>
      <c r="K842" s="26"/>
      <c r="L842" s="26"/>
      <c r="M842" s="27"/>
      <c r="N842" s="24"/>
      <c r="O842" s="24"/>
      <c r="P842" s="138"/>
      <c r="Q842" s="147"/>
      <c r="R842" s="149"/>
      <c r="S842" s="148"/>
      <c r="T842" s="108"/>
      <c r="U842" s="108"/>
      <c r="V842" s="108"/>
      <c r="W842" s="127"/>
      <c r="X842" s="51"/>
      <c r="Y842" s="113"/>
      <c r="Z842" s="130"/>
      <c r="AA842" s="114"/>
      <c r="AB842" s="154"/>
      <c r="AC842" s="153"/>
      <c r="AD842" s="153"/>
    </row>
    <row r="843" spans="1:30" s="2" customFormat="1">
      <c r="A843" s="453"/>
      <c r="B843" s="101"/>
      <c r="C843" s="138"/>
      <c r="D843" s="22"/>
      <c r="E843" s="23"/>
      <c r="F843" s="22"/>
      <c r="G843" s="24"/>
      <c r="H843" s="24"/>
      <c r="I843" s="22"/>
      <c r="J843" s="26"/>
      <c r="K843" s="26"/>
      <c r="L843" s="26"/>
      <c r="M843" s="27"/>
      <c r="N843" s="24"/>
      <c r="O843" s="24"/>
      <c r="P843" s="138"/>
      <c r="Q843" s="147"/>
      <c r="R843" s="149"/>
      <c r="S843" s="148"/>
      <c r="T843" s="108"/>
      <c r="U843" s="108"/>
      <c r="V843" s="108"/>
      <c r="W843" s="127"/>
      <c r="X843" s="51"/>
      <c r="Y843" s="113"/>
      <c r="Z843" s="130"/>
      <c r="AA843" s="114"/>
      <c r="AB843" s="154"/>
      <c r="AC843" s="153"/>
      <c r="AD843" s="153"/>
    </row>
    <row r="844" spans="1:30" s="2" customFormat="1">
      <c r="A844" s="453"/>
      <c r="B844" s="101"/>
      <c r="C844" s="138"/>
      <c r="D844" s="22"/>
      <c r="E844" s="23"/>
      <c r="F844" s="22"/>
      <c r="G844" s="24"/>
      <c r="H844" s="24"/>
      <c r="I844" s="22"/>
      <c r="J844" s="26"/>
      <c r="K844" s="26"/>
      <c r="L844" s="26"/>
      <c r="M844" s="27"/>
      <c r="N844" s="24"/>
      <c r="O844" s="24"/>
      <c r="P844" s="138"/>
      <c r="Q844" s="147"/>
      <c r="R844" s="149"/>
      <c r="S844" s="148"/>
      <c r="T844" s="108"/>
      <c r="U844" s="108"/>
      <c r="V844" s="108"/>
      <c r="W844" s="50"/>
      <c r="X844" s="51"/>
      <c r="Y844" s="113"/>
      <c r="Z844" s="130"/>
      <c r="AA844" s="114"/>
      <c r="AB844" s="154"/>
      <c r="AC844" s="153"/>
      <c r="AD844" s="153"/>
    </row>
    <row r="845" spans="1:30" s="2" customFormat="1">
      <c r="A845" s="453"/>
      <c r="B845" s="101"/>
      <c r="C845" s="138"/>
      <c r="D845" s="22"/>
      <c r="E845" s="23"/>
      <c r="F845" s="22"/>
      <c r="G845" s="24"/>
      <c r="H845" s="24"/>
      <c r="I845" s="22"/>
      <c r="J845" s="26"/>
      <c r="K845" s="26"/>
      <c r="L845" s="26"/>
      <c r="M845" s="27"/>
      <c r="N845" s="24"/>
      <c r="O845" s="24"/>
      <c r="P845" s="138"/>
      <c r="Q845" s="147"/>
      <c r="R845" s="149"/>
      <c r="S845" s="148"/>
      <c r="T845" s="108"/>
      <c r="U845" s="108"/>
      <c r="V845" s="108"/>
      <c r="W845" s="127"/>
      <c r="X845" s="51"/>
      <c r="Y845" s="113"/>
      <c r="Z845" s="130"/>
      <c r="AA845" s="114"/>
      <c r="AB845" s="154"/>
      <c r="AC845" s="153"/>
      <c r="AD845" s="153"/>
    </row>
    <row r="846" spans="1:30" s="2" customFormat="1">
      <c r="A846" s="453"/>
      <c r="B846" s="101"/>
      <c r="C846" s="138"/>
      <c r="D846" s="22"/>
      <c r="E846" s="23"/>
      <c r="F846" s="22"/>
      <c r="G846" s="24"/>
      <c r="H846" s="24"/>
      <c r="I846" s="22"/>
      <c r="J846" s="26"/>
      <c r="K846" s="26"/>
      <c r="L846" s="26"/>
      <c r="M846" s="27"/>
      <c r="N846" s="24"/>
      <c r="O846" s="24"/>
      <c r="P846" s="138"/>
      <c r="Q846" s="147"/>
      <c r="R846" s="149"/>
      <c r="S846" s="148"/>
      <c r="T846" s="108"/>
      <c r="U846" s="108"/>
      <c r="V846" s="108"/>
      <c r="W846" s="127"/>
      <c r="X846" s="86"/>
      <c r="Y846" s="113"/>
      <c r="Z846" s="130"/>
      <c r="AA846" s="114"/>
      <c r="AB846" s="154"/>
      <c r="AC846" s="153"/>
      <c r="AD846" s="153"/>
    </row>
    <row r="847" spans="1:30" s="2" customFormat="1">
      <c r="A847" s="453"/>
      <c r="B847" s="101"/>
      <c r="C847" s="138"/>
      <c r="D847" s="22"/>
      <c r="E847" s="23"/>
      <c r="F847" s="22"/>
      <c r="G847" s="24"/>
      <c r="H847" s="24"/>
      <c r="I847" s="22"/>
      <c r="J847" s="26"/>
      <c r="K847" s="26"/>
      <c r="L847" s="26"/>
      <c r="M847" s="27"/>
      <c r="N847" s="24"/>
      <c r="O847" s="24"/>
      <c r="P847" s="138"/>
      <c r="Q847" s="147"/>
      <c r="R847" s="149"/>
      <c r="S847" s="148"/>
      <c r="T847" s="108"/>
      <c r="U847" s="108"/>
      <c r="V847" s="108"/>
      <c r="W847" s="127"/>
      <c r="X847" s="51"/>
      <c r="Y847" s="113"/>
      <c r="Z847" s="130"/>
      <c r="AA847" s="114"/>
      <c r="AB847" s="154"/>
      <c r="AC847" s="153"/>
      <c r="AD847" s="153"/>
    </row>
    <row r="848" spans="1:30" s="2" customFormat="1">
      <c r="A848" s="453"/>
      <c r="B848" s="101"/>
      <c r="C848" s="138"/>
      <c r="D848" s="22"/>
      <c r="E848" s="23"/>
      <c r="F848" s="22"/>
      <c r="G848" s="24"/>
      <c r="H848" s="24"/>
      <c r="I848" s="22"/>
      <c r="J848" s="26"/>
      <c r="K848" s="26"/>
      <c r="L848" s="26"/>
      <c r="M848" s="27"/>
      <c r="N848" s="24"/>
      <c r="O848" s="24"/>
      <c r="P848" s="138"/>
      <c r="Q848" s="147"/>
      <c r="R848" s="149"/>
      <c r="S848" s="148"/>
      <c r="T848" s="108"/>
      <c r="U848" s="108"/>
      <c r="V848" s="108"/>
      <c r="W848" s="127"/>
      <c r="X848" s="51"/>
      <c r="Y848" s="113"/>
      <c r="Z848" s="130"/>
      <c r="AA848" s="114"/>
      <c r="AB848" s="154"/>
      <c r="AC848" s="153"/>
      <c r="AD848" s="153"/>
    </row>
    <row r="849" spans="1:30" s="2" customFormat="1">
      <c r="A849" s="453"/>
      <c r="B849" s="101"/>
      <c r="C849" s="138"/>
      <c r="D849" s="22"/>
      <c r="E849" s="23"/>
      <c r="F849" s="22"/>
      <c r="G849" s="24"/>
      <c r="H849" s="24"/>
      <c r="I849" s="22"/>
      <c r="J849" s="26"/>
      <c r="K849" s="26"/>
      <c r="L849" s="26"/>
      <c r="M849" s="27"/>
      <c r="N849" s="24"/>
      <c r="O849" s="24"/>
      <c r="P849" s="138"/>
      <c r="Q849" s="147"/>
      <c r="R849" s="149"/>
      <c r="S849" s="148"/>
      <c r="T849" s="108"/>
      <c r="U849" s="108"/>
      <c r="V849" s="108"/>
      <c r="W849" s="127"/>
      <c r="X849" s="51"/>
      <c r="Y849" s="113"/>
      <c r="Z849" s="130"/>
      <c r="AA849" s="114"/>
      <c r="AB849" s="154"/>
      <c r="AC849" s="153"/>
      <c r="AD849" s="153"/>
    </row>
    <row r="850" spans="1:30" s="2" customFormat="1">
      <c r="A850" s="453"/>
      <c r="B850" s="101"/>
      <c r="C850" s="138"/>
      <c r="D850" s="22"/>
      <c r="E850" s="23"/>
      <c r="F850" s="22"/>
      <c r="G850" s="24"/>
      <c r="H850" s="24"/>
      <c r="I850" s="22"/>
      <c r="J850" s="26"/>
      <c r="K850" s="26"/>
      <c r="L850" s="26"/>
      <c r="M850" s="27"/>
      <c r="N850" s="24"/>
      <c r="O850" s="24"/>
      <c r="P850" s="138"/>
      <c r="Q850" s="147"/>
      <c r="R850" s="149"/>
      <c r="S850" s="148"/>
      <c r="T850" s="108"/>
      <c r="U850" s="108"/>
      <c r="V850" s="108"/>
      <c r="W850" s="127"/>
      <c r="X850" s="51"/>
      <c r="Y850" s="113"/>
      <c r="Z850" s="130"/>
      <c r="AA850" s="114"/>
      <c r="AB850" s="154"/>
      <c r="AC850" s="153"/>
      <c r="AD850" s="153"/>
    </row>
    <row r="851" spans="1:30" s="2" customFormat="1">
      <c r="A851" s="453"/>
      <c r="B851" s="101"/>
      <c r="C851" s="138"/>
      <c r="D851" s="22"/>
      <c r="E851" s="23"/>
      <c r="F851" s="22"/>
      <c r="G851" s="24"/>
      <c r="H851" s="24"/>
      <c r="I851" s="22"/>
      <c r="J851" s="26"/>
      <c r="K851" s="26"/>
      <c r="L851" s="26"/>
      <c r="M851" s="27"/>
      <c r="N851" s="24"/>
      <c r="O851" s="24"/>
      <c r="P851" s="138"/>
      <c r="Q851" s="147"/>
      <c r="R851" s="149"/>
      <c r="S851" s="148"/>
      <c r="T851" s="108"/>
      <c r="U851" s="108"/>
      <c r="V851" s="108"/>
      <c r="W851" s="127"/>
      <c r="X851" s="51"/>
      <c r="Y851" s="113"/>
      <c r="Z851" s="130"/>
      <c r="AA851" s="114"/>
      <c r="AB851" s="154"/>
      <c r="AC851" s="153"/>
      <c r="AD851" s="153"/>
    </row>
    <row r="852" spans="1:30" s="2" customFormat="1">
      <c r="A852" s="453"/>
      <c r="B852" s="101"/>
      <c r="C852" s="138"/>
      <c r="D852" s="22"/>
      <c r="E852" s="23"/>
      <c r="F852" s="22"/>
      <c r="G852" s="24"/>
      <c r="H852" s="24"/>
      <c r="I852" s="22"/>
      <c r="J852" s="26"/>
      <c r="K852" s="26"/>
      <c r="L852" s="41"/>
      <c r="M852" s="24"/>
      <c r="N852" s="24"/>
      <c r="O852" s="24"/>
      <c r="P852" s="138"/>
      <c r="Q852" s="147"/>
      <c r="R852" s="149"/>
      <c r="S852" s="148"/>
      <c r="T852" s="108"/>
      <c r="U852" s="108"/>
      <c r="V852" s="108"/>
      <c r="W852" s="50"/>
      <c r="X852" s="51"/>
      <c r="Y852" s="113"/>
      <c r="Z852" s="130"/>
      <c r="AA852" s="114"/>
      <c r="AB852" s="154"/>
      <c r="AC852" s="153"/>
      <c r="AD852" s="153"/>
    </row>
    <row r="853" spans="1:30" s="2" customFormat="1">
      <c r="A853" s="453"/>
      <c r="B853" s="101"/>
      <c r="C853" s="138"/>
      <c r="D853" s="22"/>
      <c r="E853" s="23"/>
      <c r="F853" s="22"/>
      <c r="G853" s="24"/>
      <c r="H853" s="24"/>
      <c r="I853" s="22"/>
      <c r="J853" s="26"/>
      <c r="K853" s="26"/>
      <c r="L853" s="41"/>
      <c r="M853" s="24"/>
      <c r="N853" s="24"/>
      <c r="O853" s="24"/>
      <c r="P853" s="138"/>
      <c r="Q853" s="147"/>
      <c r="R853" s="149"/>
      <c r="S853" s="148"/>
      <c r="T853" s="108"/>
      <c r="U853" s="108"/>
      <c r="V853" s="108"/>
      <c r="W853" s="50"/>
      <c r="X853" s="51"/>
      <c r="Y853" s="113"/>
      <c r="Z853" s="130"/>
      <c r="AA853" s="114"/>
      <c r="AB853" s="154"/>
      <c r="AC853" s="153"/>
      <c r="AD853" s="153"/>
    </row>
    <row r="854" spans="1:30" s="2" customFormat="1">
      <c r="A854" s="453"/>
      <c r="B854" s="101"/>
      <c r="C854" s="138"/>
      <c r="D854" s="22"/>
      <c r="E854" s="23"/>
      <c r="F854" s="22"/>
      <c r="G854" s="24"/>
      <c r="H854" s="24"/>
      <c r="I854" s="22"/>
      <c r="J854" s="26"/>
      <c r="K854" s="26"/>
      <c r="L854" s="26"/>
      <c r="M854" s="27"/>
      <c r="N854" s="24"/>
      <c r="O854" s="24"/>
      <c r="P854" s="138"/>
      <c r="Q854" s="147"/>
      <c r="R854" s="149"/>
      <c r="S854" s="148"/>
      <c r="T854" s="108"/>
      <c r="U854" s="108"/>
      <c r="V854" s="108"/>
      <c r="W854" s="127"/>
      <c r="X854" s="51"/>
      <c r="Y854" s="113"/>
      <c r="Z854" s="130"/>
      <c r="AA854" s="114"/>
      <c r="AB854" s="154"/>
      <c r="AC854" s="153"/>
      <c r="AD854" s="153"/>
    </row>
    <row r="855" spans="1:30" s="2" customFormat="1">
      <c r="A855" s="453"/>
      <c r="B855" s="101"/>
      <c r="C855" s="138"/>
      <c r="D855" s="22"/>
      <c r="E855" s="23"/>
      <c r="F855" s="22"/>
      <c r="G855" s="24"/>
      <c r="H855" s="24"/>
      <c r="I855" s="22"/>
      <c r="J855" s="26"/>
      <c r="K855" s="26"/>
      <c r="L855" s="26"/>
      <c r="M855" s="27"/>
      <c r="N855" s="24"/>
      <c r="O855" s="24"/>
      <c r="P855" s="138"/>
      <c r="Q855" s="147"/>
      <c r="R855" s="149"/>
      <c r="S855" s="148"/>
      <c r="T855" s="108"/>
      <c r="U855" s="108"/>
      <c r="V855" s="108"/>
      <c r="W855" s="127"/>
      <c r="X855" s="51"/>
      <c r="Y855" s="113"/>
      <c r="Z855" s="130"/>
      <c r="AA855" s="114"/>
      <c r="AB855" s="154"/>
      <c r="AC855" s="153"/>
      <c r="AD855" s="153"/>
    </row>
    <row r="856" spans="1:30" s="2" customFormat="1">
      <c r="A856" s="453"/>
      <c r="B856" s="101"/>
      <c r="C856" s="138"/>
      <c r="D856" s="22"/>
      <c r="E856" s="23"/>
      <c r="F856" s="22"/>
      <c r="G856" s="24"/>
      <c r="H856" s="24"/>
      <c r="I856" s="22"/>
      <c r="J856" s="23"/>
      <c r="K856" s="23"/>
      <c r="L856" s="41"/>
      <c r="M856" s="24"/>
      <c r="N856" s="24"/>
      <c r="O856" s="24"/>
      <c r="P856" s="138"/>
      <c r="Q856" s="147"/>
      <c r="R856" s="149"/>
      <c r="S856" s="148"/>
      <c r="T856" s="108"/>
      <c r="U856" s="108"/>
      <c r="V856" s="108"/>
      <c r="W856" s="50"/>
      <c r="X856" s="51"/>
      <c r="Y856" s="113"/>
      <c r="Z856" s="130"/>
      <c r="AA856" s="114"/>
      <c r="AB856" s="154"/>
      <c r="AC856" s="153"/>
      <c r="AD856" s="153"/>
    </row>
    <row r="857" spans="1:30" s="2" customFormat="1">
      <c r="A857" s="453"/>
      <c r="B857" s="101"/>
      <c r="C857" s="138"/>
      <c r="D857" s="22"/>
      <c r="E857" s="23"/>
      <c r="F857" s="22"/>
      <c r="G857" s="24"/>
      <c r="H857" s="24"/>
      <c r="I857" s="22"/>
      <c r="J857" s="26"/>
      <c r="K857" s="26"/>
      <c r="L857" s="41"/>
      <c r="M857" s="24"/>
      <c r="N857" s="24"/>
      <c r="O857" s="24"/>
      <c r="P857" s="138"/>
      <c r="Q857" s="147"/>
      <c r="R857" s="149"/>
      <c r="S857" s="148"/>
      <c r="T857" s="108"/>
      <c r="U857" s="108"/>
      <c r="V857" s="108"/>
      <c r="W857" s="50"/>
      <c r="X857" s="51"/>
      <c r="Y857" s="113"/>
      <c r="Z857" s="130"/>
      <c r="AA857" s="114"/>
      <c r="AB857" s="154"/>
      <c r="AC857" s="153"/>
      <c r="AD857" s="153"/>
    </row>
    <row r="858" spans="1:30" s="2" customFormat="1">
      <c r="A858" s="453"/>
      <c r="B858" s="101"/>
      <c r="C858" s="138"/>
      <c r="D858" s="22"/>
      <c r="E858" s="23"/>
      <c r="F858" s="22"/>
      <c r="G858" s="24"/>
      <c r="H858" s="24"/>
      <c r="I858" s="22"/>
      <c r="J858" s="26"/>
      <c r="K858" s="26"/>
      <c r="L858" s="41"/>
      <c r="M858" s="24"/>
      <c r="N858" s="24"/>
      <c r="O858" s="24"/>
      <c r="P858" s="138"/>
      <c r="Q858" s="147"/>
      <c r="R858" s="149"/>
      <c r="S858" s="148"/>
      <c r="T858" s="108"/>
      <c r="U858" s="108"/>
      <c r="V858" s="108"/>
      <c r="W858" s="50"/>
      <c r="X858" s="51"/>
      <c r="Y858" s="113"/>
      <c r="Z858" s="130"/>
      <c r="AA858" s="114"/>
      <c r="AB858" s="154"/>
      <c r="AC858" s="153"/>
      <c r="AD858" s="153"/>
    </row>
    <row r="859" spans="1:30" s="2" customFormat="1">
      <c r="A859" s="453"/>
      <c r="B859" s="101"/>
      <c r="C859" s="138"/>
      <c r="D859" s="22"/>
      <c r="E859" s="23"/>
      <c r="F859" s="22"/>
      <c r="G859" s="24"/>
      <c r="H859" s="24"/>
      <c r="I859" s="22"/>
      <c r="J859" s="26"/>
      <c r="K859" s="26"/>
      <c r="L859" s="26"/>
      <c r="M859" s="27"/>
      <c r="N859" s="24"/>
      <c r="O859" s="24"/>
      <c r="P859" s="138"/>
      <c r="Q859" s="147"/>
      <c r="R859" s="149"/>
      <c r="S859" s="148"/>
      <c r="T859" s="108"/>
      <c r="U859" s="108"/>
      <c r="V859" s="108"/>
      <c r="W859" s="50"/>
      <c r="X859" s="51"/>
      <c r="Y859" s="113"/>
      <c r="Z859" s="130"/>
      <c r="AA859" s="114"/>
      <c r="AB859" s="154"/>
      <c r="AC859" s="153"/>
      <c r="AD859" s="153"/>
    </row>
    <row r="860" spans="1:30" s="2" customFormat="1">
      <c r="A860" s="453"/>
      <c r="B860" s="101"/>
      <c r="C860" s="138"/>
      <c r="D860" s="22"/>
      <c r="E860" s="23"/>
      <c r="F860" s="22"/>
      <c r="G860" s="24"/>
      <c r="H860" s="24"/>
      <c r="I860" s="22"/>
      <c r="J860" s="26"/>
      <c r="K860" s="26"/>
      <c r="L860" s="26"/>
      <c r="M860" s="27"/>
      <c r="N860" s="24"/>
      <c r="O860" s="24"/>
      <c r="P860" s="138"/>
      <c r="Q860" s="147"/>
      <c r="R860" s="149"/>
      <c r="S860" s="148"/>
      <c r="T860" s="108"/>
      <c r="U860" s="108"/>
      <c r="V860" s="108"/>
      <c r="W860" s="127"/>
      <c r="X860" s="51"/>
      <c r="Y860" s="113"/>
      <c r="Z860" s="130"/>
      <c r="AA860" s="114"/>
      <c r="AB860" s="154"/>
      <c r="AC860" s="153"/>
      <c r="AD860" s="153"/>
    </row>
    <row r="861" spans="1:30" s="2" customFormat="1">
      <c r="A861" s="453"/>
      <c r="B861" s="101"/>
      <c r="C861" s="138"/>
      <c r="D861" s="22"/>
      <c r="E861" s="23"/>
      <c r="F861" s="22"/>
      <c r="G861" s="24"/>
      <c r="H861" s="24"/>
      <c r="I861" s="22"/>
      <c r="J861" s="26"/>
      <c r="K861" s="26"/>
      <c r="L861" s="26"/>
      <c r="M861" s="27"/>
      <c r="N861" s="24"/>
      <c r="O861" s="24"/>
      <c r="P861" s="138"/>
      <c r="Q861" s="147"/>
      <c r="R861" s="149"/>
      <c r="S861" s="148"/>
      <c r="T861" s="108"/>
      <c r="U861" s="108"/>
      <c r="V861" s="108"/>
      <c r="W861" s="127"/>
      <c r="X861" s="51"/>
      <c r="Y861" s="113"/>
      <c r="Z861" s="130"/>
      <c r="AA861" s="114"/>
      <c r="AB861" s="154"/>
      <c r="AC861" s="153"/>
      <c r="AD861" s="153"/>
    </row>
    <row r="862" spans="1:30" s="2" customFormat="1">
      <c r="A862" s="453"/>
      <c r="B862" s="101"/>
      <c r="C862" s="138"/>
      <c r="D862" s="22"/>
      <c r="E862" s="23"/>
      <c r="F862" s="22"/>
      <c r="G862" s="24"/>
      <c r="H862" s="24"/>
      <c r="I862" s="22"/>
      <c r="J862" s="26"/>
      <c r="K862" s="26"/>
      <c r="L862" s="26"/>
      <c r="M862" s="27"/>
      <c r="N862" s="24"/>
      <c r="O862" s="24"/>
      <c r="P862" s="138"/>
      <c r="Q862" s="147"/>
      <c r="R862" s="149"/>
      <c r="S862" s="148"/>
      <c r="T862" s="108"/>
      <c r="U862" s="108"/>
      <c r="V862" s="108"/>
      <c r="W862" s="50"/>
      <c r="X862" s="51"/>
      <c r="Y862" s="113"/>
      <c r="Z862" s="130"/>
      <c r="AA862" s="114"/>
      <c r="AB862" s="154"/>
      <c r="AC862" s="153"/>
      <c r="AD862" s="153"/>
    </row>
    <row r="863" spans="1:30" s="2" customFormat="1">
      <c r="A863" s="453"/>
      <c r="B863" s="101"/>
      <c r="C863" s="138"/>
      <c r="D863" s="22"/>
      <c r="E863" s="23"/>
      <c r="F863" s="22"/>
      <c r="G863" s="24"/>
      <c r="H863" s="24"/>
      <c r="I863" s="22"/>
      <c r="J863" s="26"/>
      <c r="K863" s="26"/>
      <c r="L863" s="26"/>
      <c r="M863" s="27"/>
      <c r="N863" s="24"/>
      <c r="O863" s="24"/>
      <c r="P863" s="138"/>
      <c r="Q863" s="147"/>
      <c r="R863" s="149"/>
      <c r="S863" s="148"/>
      <c r="T863" s="108"/>
      <c r="U863" s="108"/>
      <c r="V863" s="108"/>
      <c r="W863" s="127"/>
      <c r="X863" s="51"/>
      <c r="Y863" s="113"/>
      <c r="Z863" s="130"/>
      <c r="AA863" s="114"/>
      <c r="AB863" s="154"/>
      <c r="AC863" s="153"/>
      <c r="AD863" s="153"/>
    </row>
    <row r="864" spans="1:30" s="2" customFormat="1">
      <c r="A864" s="453"/>
      <c r="B864" s="101"/>
      <c r="C864" s="138"/>
      <c r="D864" s="22"/>
      <c r="E864" s="23"/>
      <c r="F864" s="4"/>
      <c r="G864" s="24"/>
      <c r="H864" s="24"/>
      <c r="I864" s="22"/>
      <c r="J864" s="26"/>
      <c r="K864" s="26"/>
      <c r="L864" s="26"/>
      <c r="M864" s="27"/>
      <c r="N864" s="24"/>
      <c r="O864" s="24"/>
      <c r="P864" s="138"/>
      <c r="Q864" s="147"/>
      <c r="R864" s="149"/>
      <c r="S864" s="148"/>
      <c r="T864" s="108"/>
      <c r="U864" s="108"/>
      <c r="V864" s="108"/>
      <c r="W864" s="127"/>
      <c r="X864" s="51"/>
      <c r="Y864" s="113"/>
      <c r="Z864" s="130"/>
      <c r="AA864" s="114"/>
      <c r="AB864" s="154"/>
      <c r="AC864" s="153"/>
      <c r="AD864" s="153"/>
    </row>
    <row r="865" spans="1:31" s="2" customFormat="1">
      <c r="A865" s="453"/>
      <c r="B865" s="101"/>
      <c r="C865" s="138"/>
      <c r="D865" s="22"/>
      <c r="E865" s="23"/>
      <c r="F865" s="4"/>
      <c r="G865" s="24"/>
      <c r="H865" s="24"/>
      <c r="I865" s="22"/>
      <c r="J865" s="26"/>
      <c r="K865" s="26"/>
      <c r="L865" s="26"/>
      <c r="M865" s="27"/>
      <c r="N865" s="24"/>
      <c r="O865" s="24"/>
      <c r="P865" s="138"/>
      <c r="Q865" s="147"/>
      <c r="R865" s="149"/>
      <c r="S865" s="148"/>
      <c r="T865" s="108"/>
      <c r="U865" s="108"/>
      <c r="V865" s="108"/>
      <c r="W865" s="127"/>
      <c r="X865" s="51"/>
      <c r="Y865" s="113"/>
      <c r="Z865" s="130"/>
      <c r="AA865" s="114"/>
      <c r="AB865" s="154"/>
      <c r="AC865" s="153"/>
      <c r="AD865" s="153"/>
    </row>
    <row r="866" spans="1:31" s="2" customFormat="1">
      <c r="A866" s="453"/>
      <c r="B866" s="101"/>
      <c r="C866" s="138"/>
      <c r="D866" s="22"/>
      <c r="E866" s="23"/>
      <c r="F866" s="4"/>
      <c r="G866" s="24"/>
      <c r="H866" s="24"/>
      <c r="I866" s="22"/>
      <c r="J866" s="26"/>
      <c r="K866" s="26"/>
      <c r="L866" s="26"/>
      <c r="M866" s="27"/>
      <c r="N866" s="24"/>
      <c r="O866" s="24"/>
      <c r="P866" s="138"/>
      <c r="Q866" s="147"/>
      <c r="R866" s="149"/>
      <c r="S866" s="148"/>
      <c r="T866" s="108"/>
      <c r="U866" s="108"/>
      <c r="V866" s="108"/>
      <c r="W866" s="127"/>
      <c r="X866" s="51"/>
      <c r="Y866" s="113"/>
      <c r="Z866" s="130"/>
      <c r="AA866" s="114"/>
      <c r="AB866" s="154"/>
      <c r="AC866" s="153"/>
      <c r="AD866" s="153"/>
    </row>
    <row r="867" spans="1:31" s="2" customFormat="1">
      <c r="A867" s="453"/>
      <c r="B867" s="101"/>
      <c r="C867" s="138"/>
      <c r="D867" s="22"/>
      <c r="E867" s="23"/>
      <c r="F867" s="4"/>
      <c r="G867" s="24"/>
      <c r="H867" s="24"/>
      <c r="I867" s="22"/>
      <c r="J867" s="26"/>
      <c r="K867" s="26"/>
      <c r="L867" s="26"/>
      <c r="M867" s="27"/>
      <c r="N867" s="24"/>
      <c r="O867" s="24"/>
      <c r="P867" s="138"/>
      <c r="Q867" s="147"/>
      <c r="R867" s="149"/>
      <c r="S867" s="148"/>
      <c r="T867" s="108"/>
      <c r="U867" s="108"/>
      <c r="V867" s="108"/>
      <c r="W867" s="127"/>
      <c r="X867" s="51"/>
      <c r="Y867" s="113"/>
      <c r="Z867" s="130"/>
      <c r="AA867" s="114"/>
      <c r="AB867" s="154"/>
      <c r="AC867" s="153"/>
      <c r="AD867" s="153"/>
    </row>
    <row r="868" spans="1:31">
      <c r="A868" s="453"/>
      <c r="B868" s="101"/>
      <c r="C868" s="138"/>
      <c r="D868" s="22"/>
      <c r="E868" s="23"/>
      <c r="G868" s="24"/>
      <c r="H868" s="24"/>
      <c r="I868" s="22"/>
      <c r="J868" s="26"/>
      <c r="K868" s="26"/>
      <c r="L868" s="26"/>
      <c r="M868" s="27"/>
      <c r="N868" s="24"/>
      <c r="O868" s="24"/>
      <c r="P868" s="138"/>
      <c r="Q868" s="147"/>
      <c r="R868" s="149"/>
      <c r="S868" s="148"/>
      <c r="T868" s="108"/>
      <c r="U868" s="108"/>
      <c r="V868" s="108"/>
      <c r="W868" s="127"/>
      <c r="X868" s="51"/>
      <c r="Y868" s="113"/>
      <c r="Z868" s="130"/>
      <c r="AA868" s="114"/>
      <c r="AB868" s="154"/>
      <c r="AC868" s="5"/>
      <c r="AD868" s="5"/>
      <c r="AE868" s="5"/>
    </row>
    <row r="869" spans="1:31" ht="35.25" customHeight="1">
      <c r="A869" s="453"/>
      <c r="B869" s="101"/>
      <c r="C869" s="67"/>
      <c r="D869" s="14"/>
      <c r="E869" s="15"/>
      <c r="F869" s="14"/>
      <c r="G869" s="16"/>
      <c r="H869" s="16"/>
      <c r="I869" s="14"/>
      <c r="J869" s="18"/>
      <c r="K869" s="18"/>
      <c r="L869" s="18"/>
      <c r="M869" s="19"/>
      <c r="N869" s="16"/>
      <c r="O869" s="16"/>
      <c r="P869" s="67"/>
      <c r="Q869" s="106"/>
      <c r="R869" s="107"/>
      <c r="S869" s="20"/>
      <c r="T869" s="66"/>
      <c r="U869" s="66"/>
      <c r="V869" s="66"/>
      <c r="W869" s="50"/>
      <c r="X869" s="51"/>
      <c r="Y869" s="113"/>
      <c r="Z869" s="130"/>
      <c r="AA869" s="114"/>
      <c r="AB869" s="129"/>
      <c r="AC869" s="5"/>
      <c r="AD869" s="5"/>
      <c r="AE869" s="5"/>
    </row>
    <row r="870" spans="1:31" s="2" customFormat="1">
      <c r="A870" s="453"/>
      <c r="B870" s="101"/>
      <c r="C870" s="67"/>
      <c r="D870" s="14"/>
      <c r="E870" s="15"/>
      <c r="F870" s="14"/>
      <c r="G870" s="16"/>
      <c r="H870" s="16"/>
      <c r="I870" s="14"/>
      <c r="J870" s="18"/>
      <c r="K870" s="18"/>
      <c r="L870" s="18"/>
      <c r="M870" s="16"/>
      <c r="N870" s="16"/>
      <c r="O870" s="16"/>
      <c r="P870" s="67"/>
      <c r="Q870" s="106"/>
      <c r="R870" s="107"/>
      <c r="S870" s="20"/>
      <c r="T870" s="66"/>
      <c r="U870" s="66"/>
      <c r="V870" s="66"/>
      <c r="W870" s="50"/>
      <c r="X870" s="51"/>
      <c r="Y870" s="113"/>
      <c r="Z870" s="130"/>
      <c r="AA870" s="114"/>
      <c r="AB870" s="129"/>
      <c r="AC870" s="153"/>
      <c r="AD870" s="153"/>
    </row>
    <row r="871" spans="1:31" s="2" customFormat="1">
      <c r="A871" s="453"/>
      <c r="B871" s="101"/>
      <c r="C871" s="138"/>
      <c r="D871" s="22"/>
      <c r="E871" s="23"/>
      <c r="F871" s="22"/>
      <c r="G871" s="24"/>
      <c r="H871" s="24"/>
      <c r="I871" s="22"/>
      <c r="J871" s="26"/>
      <c r="K871" s="26"/>
      <c r="L871" s="26"/>
      <c r="M871" s="27"/>
      <c r="N871" s="24"/>
      <c r="O871" s="24"/>
      <c r="P871" s="138"/>
      <c r="Q871" s="147"/>
      <c r="R871" s="149"/>
      <c r="S871" s="148"/>
      <c r="T871" s="108"/>
      <c r="U871" s="108"/>
      <c r="V871" s="108"/>
      <c r="W871" s="127"/>
      <c r="X871" s="51"/>
      <c r="Y871" s="113"/>
      <c r="Z871" s="130"/>
      <c r="AA871" s="114"/>
      <c r="AB871" s="154"/>
      <c r="AC871" s="153"/>
      <c r="AD871" s="153"/>
    </row>
    <row r="872" spans="1:31" s="2" customFormat="1">
      <c r="A872" s="453"/>
      <c r="B872" s="101"/>
      <c r="C872" s="138"/>
      <c r="D872" s="22"/>
      <c r="E872" s="23"/>
      <c r="F872" s="22"/>
      <c r="G872" s="24"/>
      <c r="H872" s="24"/>
      <c r="I872" s="22"/>
      <c r="J872" s="26"/>
      <c r="K872" s="26"/>
      <c r="L872" s="26"/>
      <c r="M872" s="41"/>
      <c r="N872" s="24"/>
      <c r="O872" s="24"/>
      <c r="P872" s="138"/>
      <c r="Q872" s="147"/>
      <c r="R872" s="149"/>
      <c r="S872" s="148"/>
      <c r="T872" s="108"/>
      <c r="U872" s="108"/>
      <c r="V872" s="108"/>
      <c r="W872" s="127"/>
      <c r="X872" s="51"/>
      <c r="Y872" s="113"/>
      <c r="Z872" s="130"/>
      <c r="AA872" s="114"/>
      <c r="AB872" s="154"/>
      <c r="AC872" s="153"/>
      <c r="AD872" s="153"/>
    </row>
    <row r="873" spans="1:31" s="2" customFormat="1">
      <c r="A873" s="453"/>
      <c r="B873" s="101"/>
      <c r="C873" s="138"/>
      <c r="D873" s="22"/>
      <c r="E873" s="23"/>
      <c r="F873" s="22"/>
      <c r="G873" s="24"/>
      <c r="H873" s="24"/>
      <c r="I873" s="22"/>
      <c r="J873" s="26"/>
      <c r="K873" s="26"/>
      <c r="L873" s="26"/>
      <c r="M873" s="41"/>
      <c r="N873" s="24"/>
      <c r="O873" s="24"/>
      <c r="P873" s="138"/>
      <c r="Q873" s="147"/>
      <c r="R873" s="149"/>
      <c r="S873" s="148"/>
      <c r="T873" s="108"/>
      <c r="U873" s="108"/>
      <c r="V873" s="108"/>
      <c r="W873" s="127"/>
      <c r="X873" s="51"/>
      <c r="Y873" s="113"/>
      <c r="Z873" s="130"/>
      <c r="AA873" s="114"/>
      <c r="AB873" s="154"/>
      <c r="AC873" s="153"/>
      <c r="AD873" s="153"/>
    </row>
    <row r="874" spans="1:31" ht="30" customHeight="1">
      <c r="A874" s="453"/>
      <c r="B874" s="101"/>
      <c r="C874" s="138"/>
      <c r="D874" s="22"/>
      <c r="E874" s="23"/>
      <c r="F874" s="22"/>
      <c r="G874" s="24"/>
      <c r="H874" s="24"/>
      <c r="I874" s="22"/>
      <c r="J874" s="26"/>
      <c r="K874" s="26"/>
      <c r="L874" s="26"/>
      <c r="M874" s="41"/>
      <c r="N874" s="24"/>
      <c r="O874" s="24"/>
      <c r="P874" s="138"/>
      <c r="Q874" s="147"/>
      <c r="R874" s="149"/>
      <c r="S874" s="148"/>
      <c r="T874" s="108"/>
      <c r="U874" s="108"/>
      <c r="V874" s="108"/>
      <c r="W874" s="127"/>
      <c r="X874" s="51"/>
      <c r="Y874" s="113"/>
      <c r="Z874" s="130"/>
      <c r="AA874" s="114"/>
      <c r="AB874" s="154"/>
      <c r="AC874" s="5"/>
      <c r="AD874" s="5"/>
      <c r="AE874" s="5"/>
    </row>
    <row r="875" spans="1:31" ht="30" customHeight="1">
      <c r="A875" s="453"/>
      <c r="B875" s="101"/>
      <c r="C875" s="67"/>
      <c r="D875" s="14"/>
      <c r="E875" s="15"/>
      <c r="F875" s="14"/>
      <c r="G875" s="16"/>
      <c r="H875" s="16"/>
      <c r="I875" s="14"/>
      <c r="J875" s="18"/>
      <c r="K875" s="18"/>
      <c r="L875" s="63"/>
      <c r="M875" s="16"/>
      <c r="N875" s="16"/>
      <c r="O875" s="16"/>
      <c r="P875" s="67"/>
      <c r="Q875" s="106"/>
      <c r="R875" s="107"/>
      <c r="S875" s="20"/>
      <c r="T875" s="66"/>
      <c r="U875" s="66"/>
      <c r="V875" s="66"/>
      <c r="W875" s="50"/>
      <c r="X875" s="51"/>
      <c r="Y875" s="113"/>
      <c r="Z875" s="130"/>
      <c r="AA875" s="114"/>
      <c r="AB875" s="3"/>
      <c r="AC875" s="5"/>
      <c r="AD875" s="5"/>
      <c r="AE875" s="5"/>
    </row>
    <row r="876" spans="1:31" ht="30" customHeight="1">
      <c r="A876" s="452"/>
      <c r="B876" s="101"/>
      <c r="C876" s="67"/>
      <c r="D876" s="14"/>
      <c r="E876" s="15"/>
      <c r="F876" s="14"/>
      <c r="G876" s="16"/>
      <c r="H876" s="16"/>
      <c r="I876" s="14"/>
      <c r="J876" s="15"/>
      <c r="K876" s="15"/>
      <c r="L876" s="15"/>
      <c r="M876" s="19"/>
      <c r="N876" s="16"/>
      <c r="O876" s="16"/>
      <c r="P876" s="67"/>
      <c r="Q876" s="106"/>
      <c r="R876" s="107"/>
      <c r="S876" s="20"/>
      <c r="T876" s="66"/>
      <c r="U876" s="66"/>
      <c r="V876" s="66"/>
      <c r="W876" s="50"/>
      <c r="X876" s="51"/>
      <c r="Y876" s="113"/>
      <c r="Z876" s="130"/>
      <c r="AA876" s="114"/>
      <c r="AB876" s="3"/>
      <c r="AC876" s="5"/>
      <c r="AD876" s="5"/>
      <c r="AE876" s="5"/>
    </row>
    <row r="877" spans="1:31" s="2" customFormat="1">
      <c r="A877" s="453"/>
      <c r="B877" s="101"/>
      <c r="C877" s="67"/>
      <c r="D877" s="14"/>
      <c r="E877" s="15"/>
      <c r="F877" s="14"/>
      <c r="G877" s="16"/>
      <c r="H877" s="16"/>
      <c r="I877" s="14"/>
      <c r="J877" s="15"/>
      <c r="K877" s="15"/>
      <c r="L877" s="15"/>
      <c r="M877" s="124"/>
      <c r="N877" s="16"/>
      <c r="O877" s="16"/>
      <c r="P877" s="67"/>
      <c r="Q877" s="106"/>
      <c r="R877" s="107"/>
      <c r="S877" s="20"/>
      <c r="T877" s="66"/>
      <c r="U877" s="66"/>
      <c r="V877" s="66"/>
      <c r="W877" s="50"/>
      <c r="X877" s="51"/>
      <c r="Y877" s="113"/>
      <c r="Z877" s="130"/>
      <c r="AA877" s="114"/>
      <c r="AB877" s="3"/>
      <c r="AC877" s="153"/>
      <c r="AD877" s="153"/>
    </row>
    <row r="878" spans="1:31" ht="30" customHeight="1">
      <c r="A878" s="453"/>
      <c r="B878" s="101"/>
      <c r="C878" s="138"/>
      <c r="D878" s="22"/>
      <c r="E878" s="23"/>
      <c r="F878" s="22"/>
      <c r="G878" s="24"/>
      <c r="H878" s="24"/>
      <c r="I878" s="22"/>
      <c r="J878" s="26"/>
      <c r="K878" s="26"/>
      <c r="L878" s="26"/>
      <c r="M878" s="27"/>
      <c r="N878" s="24"/>
      <c r="O878" s="24"/>
      <c r="P878" s="138"/>
      <c r="Q878" s="147"/>
      <c r="R878" s="149"/>
      <c r="S878" s="148"/>
      <c r="T878" s="108"/>
      <c r="U878" s="108"/>
      <c r="V878" s="108"/>
      <c r="W878" s="127"/>
      <c r="X878" s="51"/>
      <c r="Y878" s="113"/>
      <c r="Z878" s="130"/>
      <c r="AA878" s="114"/>
      <c r="AB878" s="154"/>
      <c r="AC878" s="5"/>
      <c r="AD878" s="5"/>
      <c r="AE878" s="5"/>
    </row>
    <row r="879" spans="1:31" ht="30" customHeight="1">
      <c r="A879" s="452"/>
      <c r="B879" s="101"/>
      <c r="C879" s="67"/>
      <c r="D879" s="14"/>
      <c r="E879" s="15"/>
      <c r="F879" s="14"/>
      <c r="G879" s="16"/>
      <c r="H879" s="16"/>
      <c r="I879" s="14"/>
      <c r="J879" s="15"/>
      <c r="K879" s="15"/>
      <c r="L879" s="15"/>
      <c r="M879" s="16"/>
      <c r="N879" s="16"/>
      <c r="O879" s="16"/>
      <c r="P879" s="67"/>
      <c r="Q879" s="106"/>
      <c r="R879" s="107"/>
      <c r="S879" s="20"/>
      <c r="T879" s="66"/>
      <c r="U879" s="66"/>
      <c r="V879" s="66"/>
      <c r="W879" s="50"/>
      <c r="X879" s="51"/>
      <c r="Y879" s="113"/>
      <c r="Z879" s="130"/>
      <c r="AA879" s="114"/>
      <c r="AB879" s="3"/>
      <c r="AC879" s="5"/>
      <c r="AD879" s="5"/>
      <c r="AE879" s="5"/>
    </row>
    <row r="880" spans="1:31" ht="30" customHeight="1">
      <c r="A880" s="452"/>
      <c r="B880" s="101"/>
      <c r="C880" s="67"/>
      <c r="D880" s="14"/>
      <c r="E880" s="15"/>
      <c r="F880" s="14"/>
      <c r="G880" s="16"/>
      <c r="H880" s="16"/>
      <c r="I880" s="14"/>
      <c r="J880" s="18"/>
      <c r="K880" s="18"/>
      <c r="L880" s="63"/>
      <c r="M880" s="16"/>
      <c r="N880" s="16"/>
      <c r="O880" s="16"/>
      <c r="P880" s="67"/>
      <c r="Q880" s="106"/>
      <c r="R880" s="107"/>
      <c r="S880" s="20"/>
      <c r="T880" s="66"/>
      <c r="U880" s="66"/>
      <c r="V880" s="66"/>
      <c r="W880" s="50"/>
      <c r="X880" s="51"/>
      <c r="Y880" s="113"/>
      <c r="Z880" s="130"/>
      <c r="AA880" s="114"/>
      <c r="AB880" s="3"/>
      <c r="AC880" s="5"/>
      <c r="AD880" s="5"/>
      <c r="AE880" s="5"/>
    </row>
    <row r="881" spans="1:31" ht="30" customHeight="1">
      <c r="A881" s="452"/>
      <c r="B881" s="101"/>
      <c r="C881" s="67"/>
      <c r="D881" s="14"/>
      <c r="E881" s="15"/>
      <c r="F881" s="14"/>
      <c r="G881" s="16"/>
      <c r="H881" s="16"/>
      <c r="I881" s="14"/>
      <c r="J881" s="18"/>
      <c r="K881" s="18"/>
      <c r="L881" s="63"/>
      <c r="M881" s="16"/>
      <c r="N881" s="16"/>
      <c r="O881" s="16"/>
      <c r="P881" s="67"/>
      <c r="Q881" s="106"/>
      <c r="R881" s="107"/>
      <c r="S881" s="20"/>
      <c r="T881" s="66"/>
      <c r="U881" s="66"/>
      <c r="V881" s="66"/>
      <c r="W881" s="50"/>
      <c r="X881" s="51"/>
      <c r="Y881" s="113"/>
      <c r="Z881" s="130"/>
      <c r="AA881" s="114"/>
      <c r="AB881" s="3"/>
      <c r="AC881" s="5"/>
      <c r="AD881" s="5"/>
      <c r="AE881" s="5"/>
    </row>
    <row r="882" spans="1:31" s="2" customFormat="1">
      <c r="A882" s="453"/>
      <c r="B882" s="101"/>
      <c r="C882" s="67"/>
      <c r="D882" s="14"/>
      <c r="E882" s="15"/>
      <c r="F882" s="14"/>
      <c r="G882" s="16"/>
      <c r="H882" s="16"/>
      <c r="I882" s="14"/>
      <c r="J882" s="15"/>
      <c r="K882" s="15"/>
      <c r="L882" s="15"/>
      <c r="M882" s="124"/>
      <c r="N882" s="16"/>
      <c r="O882" s="16"/>
      <c r="P882" s="67"/>
      <c r="Q882" s="106"/>
      <c r="R882" s="107"/>
      <c r="S882" s="20"/>
      <c r="T882" s="66"/>
      <c r="U882" s="66"/>
      <c r="V882" s="66"/>
      <c r="W882" s="50"/>
      <c r="X882" s="51"/>
      <c r="Y882" s="113"/>
      <c r="Z882" s="130"/>
      <c r="AA882" s="114"/>
      <c r="AB882" s="3"/>
      <c r="AC882" s="153"/>
      <c r="AD882" s="153"/>
    </row>
    <row r="883" spans="1:31">
      <c r="A883" s="453"/>
      <c r="B883" s="101"/>
      <c r="C883" s="138"/>
      <c r="D883" s="22"/>
      <c r="E883" s="23"/>
      <c r="F883" s="22"/>
      <c r="G883" s="24"/>
      <c r="H883" s="24"/>
      <c r="I883" s="22"/>
      <c r="J883" s="26"/>
      <c r="K883" s="26"/>
      <c r="L883" s="26"/>
      <c r="M883" s="27"/>
      <c r="N883" s="24"/>
      <c r="O883" s="24"/>
      <c r="P883" s="138"/>
      <c r="Q883" s="147"/>
      <c r="R883" s="149"/>
      <c r="S883" s="148"/>
      <c r="T883" s="108"/>
      <c r="U883" s="108"/>
      <c r="V883" s="108"/>
      <c r="W883" s="127"/>
      <c r="X883" s="51"/>
      <c r="Y883" s="113"/>
      <c r="Z883" s="130"/>
      <c r="AA883" s="114"/>
      <c r="AB883" s="154"/>
      <c r="AC883" s="5"/>
      <c r="AD883" s="5"/>
      <c r="AE883" s="5"/>
    </row>
    <row r="884" spans="1:31">
      <c r="A884" s="453"/>
      <c r="B884" s="101"/>
      <c r="C884" s="67"/>
      <c r="D884" s="14"/>
      <c r="E884" s="15"/>
      <c r="F884" s="14"/>
      <c r="G884" s="16"/>
      <c r="H884" s="16"/>
      <c r="I884" s="14"/>
      <c r="J884" s="15"/>
      <c r="K884" s="15"/>
      <c r="L884" s="15"/>
      <c r="M884" s="19"/>
      <c r="N884" s="16"/>
      <c r="O884" s="16"/>
      <c r="P884" s="67"/>
      <c r="Q884" s="106"/>
      <c r="R884" s="107"/>
      <c r="S884" s="20"/>
      <c r="T884" s="66"/>
      <c r="U884" s="66"/>
      <c r="V884" s="66"/>
      <c r="W884" s="127"/>
      <c r="X884" s="51"/>
      <c r="Y884" s="113"/>
      <c r="Z884" s="130"/>
      <c r="AA884" s="114"/>
      <c r="AB884" s="129"/>
      <c r="AC884" s="5"/>
      <c r="AD884" s="5"/>
      <c r="AE884" s="5"/>
    </row>
    <row r="885" spans="1:31">
      <c r="A885" s="453"/>
      <c r="B885" s="101"/>
      <c r="C885" s="67"/>
      <c r="D885" s="14"/>
      <c r="E885" s="15"/>
      <c r="F885" s="14"/>
      <c r="G885" s="16"/>
      <c r="H885" s="16"/>
      <c r="I885" s="14"/>
      <c r="J885" s="18"/>
      <c r="K885" s="18"/>
      <c r="L885" s="18"/>
      <c r="M885" s="63"/>
      <c r="N885" s="16"/>
      <c r="O885" s="16"/>
      <c r="P885" s="67"/>
      <c r="Q885" s="106"/>
      <c r="R885" s="107"/>
      <c r="S885" s="20"/>
      <c r="T885" s="66"/>
      <c r="U885" s="66"/>
      <c r="V885" s="66"/>
      <c r="W885" s="50"/>
      <c r="X885" s="51"/>
      <c r="Y885" s="113"/>
      <c r="Z885" s="130"/>
      <c r="AA885" s="114"/>
      <c r="AB885" s="129"/>
      <c r="AC885" s="5"/>
      <c r="AD885" s="5"/>
      <c r="AE885" s="5"/>
    </row>
    <row r="886" spans="1:31">
      <c r="A886" s="453"/>
      <c r="B886" s="101"/>
      <c r="C886" s="67"/>
      <c r="D886" s="14"/>
      <c r="E886" s="15"/>
      <c r="F886" s="14"/>
      <c r="G886" s="16"/>
      <c r="H886" s="16"/>
      <c r="I886" s="14"/>
      <c r="J886" s="15"/>
      <c r="K886" s="15"/>
      <c r="L886" s="15"/>
      <c r="M886" s="19"/>
      <c r="N886" s="16"/>
      <c r="O886" s="16"/>
      <c r="P886" s="67"/>
      <c r="Q886" s="106"/>
      <c r="R886" s="107"/>
      <c r="S886" s="20"/>
      <c r="T886" s="66"/>
      <c r="U886" s="66"/>
      <c r="V886" s="66"/>
      <c r="W886" s="127"/>
      <c r="X886" s="51"/>
      <c r="Y886" s="113"/>
      <c r="Z886" s="130"/>
      <c r="AA886" s="114"/>
      <c r="AB886" s="129"/>
      <c r="AC886" s="5"/>
      <c r="AD886" s="5"/>
      <c r="AE886" s="5"/>
    </row>
    <row r="887" spans="1:31">
      <c r="A887" s="453"/>
      <c r="B887" s="101"/>
      <c r="C887" s="67"/>
      <c r="D887" s="14"/>
      <c r="E887" s="15"/>
      <c r="F887" s="14"/>
      <c r="G887" s="16"/>
      <c r="H887" s="16"/>
      <c r="I887" s="14"/>
      <c r="J887" s="18"/>
      <c r="K887" s="18"/>
      <c r="L887" s="18"/>
      <c r="M887" s="63"/>
      <c r="N887" s="16"/>
      <c r="O887" s="16"/>
      <c r="P887" s="67"/>
      <c r="Q887" s="106"/>
      <c r="R887" s="107"/>
      <c r="S887" s="20"/>
      <c r="T887" s="66"/>
      <c r="U887" s="66"/>
      <c r="V887" s="66"/>
      <c r="W887" s="50"/>
      <c r="X887" s="51"/>
      <c r="Y887" s="113"/>
      <c r="Z887" s="130"/>
      <c r="AA887" s="114"/>
      <c r="AB887" s="129"/>
      <c r="AC887" s="5"/>
      <c r="AD887" s="5"/>
      <c r="AE887" s="5"/>
    </row>
    <row r="888" spans="1:31">
      <c r="A888" s="453"/>
      <c r="B888" s="101"/>
      <c r="C888" s="67"/>
      <c r="D888" s="14"/>
      <c r="E888" s="15"/>
      <c r="F888" s="14"/>
      <c r="G888" s="16"/>
      <c r="H888" s="16"/>
      <c r="I888" s="14"/>
      <c r="J888" s="18"/>
      <c r="K888" s="18"/>
      <c r="L888" s="18"/>
      <c r="M888" s="63"/>
      <c r="N888" s="16"/>
      <c r="O888" s="16"/>
      <c r="P888" s="67"/>
      <c r="Q888" s="106"/>
      <c r="R888" s="107"/>
      <c r="S888" s="20"/>
      <c r="T888" s="66"/>
      <c r="U888" s="66"/>
      <c r="V888" s="66"/>
      <c r="W888" s="127"/>
      <c r="X888" s="51"/>
      <c r="Y888" s="113"/>
      <c r="Z888" s="130"/>
      <c r="AA888" s="114"/>
      <c r="AB888" s="129"/>
      <c r="AC888" s="5"/>
      <c r="AD888" s="5"/>
      <c r="AE888" s="5"/>
    </row>
    <row r="889" spans="1:31">
      <c r="A889" s="453"/>
      <c r="B889" s="101"/>
      <c r="C889" s="67"/>
      <c r="D889" s="14"/>
      <c r="E889" s="15"/>
      <c r="F889" s="14"/>
      <c r="G889" s="16"/>
      <c r="H889" s="16"/>
      <c r="I889" s="14"/>
      <c r="J889" s="15"/>
      <c r="K889" s="15"/>
      <c r="L889" s="15"/>
      <c r="M889" s="19"/>
      <c r="N889" s="16"/>
      <c r="O889" s="16"/>
      <c r="P889" s="67"/>
      <c r="Q889" s="106"/>
      <c r="R889" s="107"/>
      <c r="S889" s="20"/>
      <c r="T889" s="66"/>
      <c r="U889" s="66"/>
      <c r="V889" s="66"/>
      <c r="W889" s="127"/>
      <c r="X889" s="51"/>
      <c r="Y889" s="113"/>
      <c r="Z889" s="130"/>
      <c r="AA889" s="114"/>
      <c r="AB889" s="129"/>
      <c r="AC889" s="5"/>
      <c r="AD889" s="5"/>
      <c r="AE889" s="5"/>
    </row>
    <row r="890" spans="1:31">
      <c r="A890" s="453"/>
      <c r="B890" s="101"/>
      <c r="C890" s="67"/>
      <c r="D890" s="14"/>
      <c r="E890" s="15"/>
      <c r="F890" s="14"/>
      <c r="G890" s="16"/>
      <c r="H890" s="16"/>
      <c r="I890" s="14"/>
      <c r="J890" s="18"/>
      <c r="K890" s="18"/>
      <c r="L890" s="18"/>
      <c r="M890" s="63"/>
      <c r="N890" s="16"/>
      <c r="O890" s="16"/>
      <c r="P890" s="67"/>
      <c r="Q890" s="106"/>
      <c r="R890" s="107"/>
      <c r="S890" s="20"/>
      <c r="T890" s="66"/>
      <c r="U890" s="66"/>
      <c r="V890" s="66"/>
      <c r="W890" s="50"/>
      <c r="X890" s="51"/>
      <c r="Y890" s="113"/>
      <c r="Z890" s="130"/>
      <c r="AA890" s="114"/>
      <c r="AB890" s="129"/>
      <c r="AC890" s="5"/>
      <c r="AD890" s="5"/>
      <c r="AE890" s="5"/>
    </row>
    <row r="891" spans="1:31">
      <c r="A891" s="453"/>
      <c r="B891" s="101"/>
      <c r="C891" s="67"/>
      <c r="D891" s="14"/>
      <c r="E891" s="15"/>
      <c r="F891" s="14"/>
      <c r="G891" s="16"/>
      <c r="H891" s="16"/>
      <c r="I891" s="14"/>
      <c r="J891" s="15"/>
      <c r="K891" s="15"/>
      <c r="L891" s="15"/>
      <c r="M891" s="19"/>
      <c r="N891" s="16"/>
      <c r="O891" s="16"/>
      <c r="P891" s="67"/>
      <c r="Q891" s="106"/>
      <c r="R891" s="107"/>
      <c r="S891" s="20"/>
      <c r="T891" s="66"/>
      <c r="U891" s="66"/>
      <c r="V891" s="66"/>
      <c r="W891" s="127"/>
      <c r="X891" s="51"/>
      <c r="Y891" s="113"/>
      <c r="Z891" s="130"/>
      <c r="AA891" s="114"/>
      <c r="AB891" s="129"/>
      <c r="AC891" s="5"/>
      <c r="AD891" s="5"/>
      <c r="AE891" s="5"/>
    </row>
    <row r="892" spans="1:31">
      <c r="A892" s="453"/>
      <c r="B892" s="101"/>
      <c r="C892" s="67"/>
      <c r="D892" s="14"/>
      <c r="E892" s="15"/>
      <c r="F892" s="14"/>
      <c r="G892" s="16"/>
      <c r="H892" s="16"/>
      <c r="I892" s="14"/>
      <c r="J892" s="18"/>
      <c r="K892" s="18"/>
      <c r="L892" s="18"/>
      <c r="M892" s="63"/>
      <c r="N892" s="16"/>
      <c r="O892" s="16"/>
      <c r="P892" s="67"/>
      <c r="Q892" s="106"/>
      <c r="R892" s="107"/>
      <c r="S892" s="20"/>
      <c r="T892" s="66"/>
      <c r="U892" s="66"/>
      <c r="V892" s="66"/>
      <c r="W892" s="50"/>
      <c r="X892" s="51"/>
      <c r="Y892" s="113"/>
      <c r="Z892" s="130"/>
      <c r="AA892" s="114"/>
      <c r="AB892" s="129"/>
      <c r="AC892" s="5"/>
      <c r="AD892" s="5"/>
      <c r="AE892" s="5"/>
    </row>
    <row r="893" spans="1:31" s="2" customFormat="1">
      <c r="A893" s="453"/>
      <c r="B893" s="101"/>
      <c r="C893" s="67"/>
      <c r="D893" s="14"/>
      <c r="E893" s="15"/>
      <c r="F893" s="14"/>
      <c r="G893" s="16"/>
      <c r="H893" s="16"/>
      <c r="I893" s="14"/>
      <c r="J893" s="15"/>
      <c r="K893" s="15"/>
      <c r="L893" s="15"/>
      <c r="M893" s="19"/>
      <c r="N893" s="16"/>
      <c r="O893" s="16"/>
      <c r="P893" s="67"/>
      <c r="Q893" s="106"/>
      <c r="R893" s="107"/>
      <c r="S893" s="20"/>
      <c r="T893" s="66"/>
      <c r="U893" s="66"/>
      <c r="V893" s="66"/>
      <c r="W893" s="127"/>
      <c r="X893" s="51"/>
      <c r="Y893" s="113"/>
      <c r="Z893" s="130"/>
      <c r="AA893" s="114"/>
      <c r="AB893" s="129"/>
      <c r="AC893" s="153"/>
      <c r="AD893" s="153"/>
    </row>
    <row r="894" spans="1:31" s="2" customFormat="1">
      <c r="A894" s="453"/>
      <c r="B894" s="101"/>
      <c r="C894" s="138"/>
      <c r="D894" s="22"/>
      <c r="E894" s="23"/>
      <c r="F894" s="22"/>
      <c r="G894" s="24"/>
      <c r="H894" s="24"/>
      <c r="I894" s="22"/>
      <c r="J894" s="26"/>
      <c r="K894" s="26"/>
      <c r="L894" s="26"/>
      <c r="M894" s="27"/>
      <c r="N894" s="24"/>
      <c r="O894" s="24"/>
      <c r="P894" s="138"/>
      <c r="Q894" s="147"/>
      <c r="R894" s="149"/>
      <c r="S894" s="148"/>
      <c r="T894" s="108"/>
      <c r="U894" s="108"/>
      <c r="V894" s="108"/>
      <c r="W894" s="127"/>
      <c r="X894" s="51"/>
      <c r="Y894" s="113"/>
      <c r="Z894" s="130"/>
      <c r="AA894" s="114"/>
      <c r="AB894" s="154"/>
      <c r="AC894" s="153"/>
      <c r="AD894" s="153"/>
    </row>
    <row r="895" spans="1:31" s="2" customFormat="1">
      <c r="A895" s="453"/>
      <c r="B895" s="101"/>
      <c r="C895" s="138"/>
      <c r="D895" s="22"/>
      <c r="E895" s="23"/>
      <c r="F895" s="22"/>
      <c r="G895" s="24"/>
      <c r="H895" s="24"/>
      <c r="I895" s="22"/>
      <c r="J895" s="26"/>
      <c r="K895" s="26"/>
      <c r="L895" s="26"/>
      <c r="M895" s="27"/>
      <c r="N895" s="24"/>
      <c r="O895" s="24"/>
      <c r="P895" s="138"/>
      <c r="Q895" s="147"/>
      <c r="R895" s="149"/>
      <c r="S895" s="148"/>
      <c r="T895" s="108"/>
      <c r="U895" s="108"/>
      <c r="V895" s="108"/>
      <c r="W895" s="127"/>
      <c r="X895" s="51"/>
      <c r="Y895" s="113"/>
      <c r="Z895" s="130"/>
      <c r="AA895" s="114"/>
      <c r="AB895" s="154"/>
      <c r="AC895" s="153"/>
      <c r="AD895" s="153"/>
    </row>
    <row r="896" spans="1:31" s="2" customFormat="1">
      <c r="A896" s="453"/>
      <c r="B896" s="101"/>
      <c r="C896" s="138"/>
      <c r="D896" s="22"/>
      <c r="E896" s="23"/>
      <c r="F896" s="22"/>
      <c r="G896" s="24"/>
      <c r="H896" s="24"/>
      <c r="I896" s="22"/>
      <c r="J896" s="26"/>
      <c r="K896" s="26"/>
      <c r="L896" s="26"/>
      <c r="M896" s="27"/>
      <c r="N896" s="24"/>
      <c r="O896" s="24"/>
      <c r="P896" s="138"/>
      <c r="Q896" s="147"/>
      <c r="R896" s="149"/>
      <c r="S896" s="148"/>
      <c r="T896" s="108"/>
      <c r="U896" s="108"/>
      <c r="V896" s="108"/>
      <c r="W896" s="127"/>
      <c r="X896" s="51"/>
      <c r="Y896" s="113"/>
      <c r="Z896" s="130"/>
      <c r="AA896" s="114"/>
      <c r="AB896" s="154"/>
      <c r="AC896" s="153"/>
      <c r="AD896" s="153"/>
    </row>
    <row r="897" spans="1:30" s="2" customFormat="1">
      <c r="A897" s="453"/>
      <c r="B897" s="101"/>
      <c r="C897" s="138"/>
      <c r="D897" s="22"/>
      <c r="E897" s="23"/>
      <c r="F897" s="22"/>
      <c r="G897" s="24"/>
      <c r="H897" s="24"/>
      <c r="I897" s="22"/>
      <c r="J897" s="26"/>
      <c r="K897" s="26"/>
      <c r="L897" s="26"/>
      <c r="M897" s="27"/>
      <c r="N897" s="24"/>
      <c r="O897" s="24"/>
      <c r="P897" s="138"/>
      <c r="Q897" s="147"/>
      <c r="R897" s="149"/>
      <c r="S897" s="148"/>
      <c r="T897" s="108"/>
      <c r="U897" s="108"/>
      <c r="V897" s="108"/>
      <c r="W897" s="50"/>
      <c r="X897" s="51"/>
      <c r="Y897" s="113"/>
      <c r="Z897" s="130"/>
      <c r="AA897" s="114"/>
      <c r="AB897" s="154"/>
      <c r="AC897" s="153"/>
      <c r="AD897" s="153"/>
    </row>
    <row r="898" spans="1:30" s="2" customFormat="1">
      <c r="A898" s="453"/>
      <c r="B898" s="101"/>
      <c r="C898" s="138"/>
      <c r="D898" s="22"/>
      <c r="E898" s="23"/>
      <c r="F898" s="22"/>
      <c r="G898" s="24"/>
      <c r="H898" s="24"/>
      <c r="I898" s="22"/>
      <c r="J898" s="26"/>
      <c r="K898" s="26"/>
      <c r="L898" s="26"/>
      <c r="M898" s="27"/>
      <c r="N898" s="24"/>
      <c r="O898" s="24"/>
      <c r="P898" s="138"/>
      <c r="Q898" s="147"/>
      <c r="R898" s="149"/>
      <c r="S898" s="148"/>
      <c r="T898" s="108"/>
      <c r="U898" s="108"/>
      <c r="V898" s="108"/>
      <c r="W898" s="50"/>
      <c r="X898" s="51"/>
      <c r="Y898" s="113"/>
      <c r="Z898" s="130"/>
      <c r="AA898" s="114"/>
      <c r="AB898" s="154"/>
      <c r="AC898" s="153"/>
      <c r="AD898" s="153"/>
    </row>
    <row r="899" spans="1:30" s="2" customFormat="1">
      <c r="A899" s="453"/>
      <c r="B899" s="101"/>
      <c r="C899" s="138"/>
      <c r="D899" s="22"/>
      <c r="E899" s="23"/>
      <c r="F899" s="22"/>
      <c r="G899" s="24"/>
      <c r="H899" s="24"/>
      <c r="I899" s="22"/>
      <c r="J899" s="26"/>
      <c r="K899" s="26"/>
      <c r="L899" s="26"/>
      <c r="M899" s="27"/>
      <c r="N899" s="24"/>
      <c r="O899" s="24"/>
      <c r="P899" s="138"/>
      <c r="Q899" s="147"/>
      <c r="R899" s="149"/>
      <c r="S899" s="148"/>
      <c r="T899" s="108"/>
      <c r="U899" s="108"/>
      <c r="V899" s="108"/>
      <c r="W899" s="127"/>
      <c r="X899" s="51"/>
      <c r="Y899" s="113"/>
      <c r="Z899" s="130"/>
      <c r="AA899" s="114"/>
      <c r="AB899" s="154"/>
      <c r="AC899" s="153"/>
      <c r="AD899" s="153"/>
    </row>
    <row r="900" spans="1:30" s="2" customFormat="1">
      <c r="A900" s="453"/>
      <c r="B900" s="101"/>
      <c r="C900" s="138"/>
      <c r="D900" s="22"/>
      <c r="E900" s="23"/>
      <c r="F900" s="22"/>
      <c r="G900" s="24"/>
      <c r="H900" s="24"/>
      <c r="I900" s="22"/>
      <c r="J900" s="26"/>
      <c r="K900" s="26"/>
      <c r="L900" s="26"/>
      <c r="M900" s="27"/>
      <c r="N900" s="24"/>
      <c r="O900" s="24"/>
      <c r="P900" s="138"/>
      <c r="Q900" s="147"/>
      <c r="R900" s="149"/>
      <c r="S900" s="148"/>
      <c r="T900" s="108"/>
      <c r="U900" s="108"/>
      <c r="V900" s="108"/>
      <c r="W900" s="127"/>
      <c r="X900" s="51"/>
      <c r="Y900" s="113"/>
      <c r="Z900" s="130"/>
      <c r="AA900" s="114"/>
      <c r="AB900" s="154"/>
      <c r="AC900" s="153"/>
      <c r="AD900" s="153"/>
    </row>
    <row r="901" spans="1:30" s="2" customFormat="1">
      <c r="A901" s="453"/>
      <c r="B901" s="101"/>
      <c r="C901" s="138"/>
      <c r="D901" s="22"/>
      <c r="E901" s="23"/>
      <c r="F901" s="22"/>
      <c r="G901" s="24"/>
      <c r="H901" s="24"/>
      <c r="I901" s="22"/>
      <c r="J901" s="26"/>
      <c r="K901" s="26"/>
      <c r="L901" s="26"/>
      <c r="M901" s="27"/>
      <c r="N901" s="24"/>
      <c r="O901" s="24"/>
      <c r="P901" s="138"/>
      <c r="Q901" s="147"/>
      <c r="R901" s="149"/>
      <c r="S901" s="148"/>
      <c r="T901" s="108"/>
      <c r="U901" s="108"/>
      <c r="V901" s="108"/>
      <c r="W901" s="127"/>
      <c r="X901" s="51"/>
      <c r="Y901" s="113"/>
      <c r="Z901" s="130"/>
      <c r="AA901" s="114"/>
      <c r="AB901" s="154"/>
      <c r="AC901" s="153"/>
      <c r="AD901" s="153"/>
    </row>
    <row r="902" spans="1:30" s="2" customFormat="1">
      <c r="A902" s="453"/>
      <c r="B902" s="101"/>
      <c r="C902" s="138"/>
      <c r="D902" s="22"/>
      <c r="E902" s="23"/>
      <c r="F902" s="22"/>
      <c r="G902" s="24"/>
      <c r="H902" s="24"/>
      <c r="I902" s="22"/>
      <c r="J902" s="26"/>
      <c r="K902" s="26"/>
      <c r="L902" s="26"/>
      <c r="M902" s="27"/>
      <c r="N902" s="24"/>
      <c r="O902" s="24"/>
      <c r="P902" s="138"/>
      <c r="Q902" s="147"/>
      <c r="R902" s="149"/>
      <c r="S902" s="148"/>
      <c r="T902" s="108"/>
      <c r="U902" s="108"/>
      <c r="V902" s="108"/>
      <c r="W902" s="127"/>
      <c r="X902" s="51"/>
      <c r="Y902" s="113"/>
      <c r="Z902" s="130"/>
      <c r="AA902" s="114"/>
      <c r="AB902" s="154"/>
      <c r="AC902" s="153"/>
      <c r="AD902" s="153"/>
    </row>
    <row r="903" spans="1:30" s="2" customFormat="1">
      <c r="A903" s="453"/>
      <c r="B903" s="101"/>
      <c r="C903" s="138"/>
      <c r="D903" s="22"/>
      <c r="E903" s="23"/>
      <c r="F903" s="22"/>
      <c r="G903" s="24"/>
      <c r="H903" s="24"/>
      <c r="I903" s="22"/>
      <c r="J903" s="26"/>
      <c r="K903" s="26"/>
      <c r="L903" s="26"/>
      <c r="M903" s="27"/>
      <c r="N903" s="24"/>
      <c r="O903" s="24"/>
      <c r="P903" s="138"/>
      <c r="Q903" s="147"/>
      <c r="R903" s="149"/>
      <c r="S903" s="148"/>
      <c r="T903" s="108"/>
      <c r="U903" s="108"/>
      <c r="V903" s="108"/>
      <c r="W903" s="127"/>
      <c r="X903" s="51"/>
      <c r="Y903" s="113"/>
      <c r="Z903" s="130"/>
      <c r="AA903" s="114"/>
      <c r="AB903" s="154"/>
      <c r="AC903" s="153"/>
      <c r="AD903" s="153"/>
    </row>
    <row r="904" spans="1:30" s="2" customFormat="1">
      <c r="A904" s="453"/>
      <c r="B904" s="101"/>
      <c r="C904" s="138"/>
      <c r="D904" s="22"/>
      <c r="E904" s="23"/>
      <c r="F904" s="22"/>
      <c r="G904" s="24"/>
      <c r="H904" s="24"/>
      <c r="I904" s="22"/>
      <c r="J904" s="26"/>
      <c r="K904" s="26"/>
      <c r="L904" s="26"/>
      <c r="M904" s="27"/>
      <c r="N904" s="24"/>
      <c r="O904" s="24"/>
      <c r="P904" s="138"/>
      <c r="Q904" s="147"/>
      <c r="R904" s="149"/>
      <c r="S904" s="148"/>
      <c r="T904" s="108"/>
      <c r="U904" s="108"/>
      <c r="V904" s="108"/>
      <c r="W904" s="127"/>
      <c r="X904" s="51"/>
      <c r="Y904" s="113"/>
      <c r="Z904" s="130"/>
      <c r="AA904" s="114"/>
      <c r="AB904" s="154"/>
      <c r="AC904" s="153"/>
      <c r="AD904" s="153"/>
    </row>
    <row r="905" spans="1:30" s="2" customFormat="1" ht="32.25" customHeight="1">
      <c r="A905" s="453"/>
      <c r="B905" s="101"/>
      <c r="C905" s="138"/>
      <c r="D905" s="22"/>
      <c r="E905" s="23"/>
      <c r="F905" s="22"/>
      <c r="G905" s="24"/>
      <c r="H905" s="24"/>
      <c r="I905" s="22"/>
      <c r="J905" s="26"/>
      <c r="K905" s="26"/>
      <c r="L905" s="26"/>
      <c r="M905" s="27"/>
      <c r="N905" s="24"/>
      <c r="O905" s="24"/>
      <c r="P905" s="138"/>
      <c r="Q905" s="147"/>
      <c r="R905" s="149"/>
      <c r="S905" s="148"/>
      <c r="T905" s="108"/>
      <c r="U905" s="108"/>
      <c r="V905" s="108"/>
      <c r="W905" s="50"/>
      <c r="X905" s="51"/>
      <c r="Y905" s="113"/>
      <c r="Z905" s="130"/>
      <c r="AA905" s="114"/>
      <c r="AB905" s="154"/>
      <c r="AC905" s="153"/>
      <c r="AD905" s="153"/>
    </row>
    <row r="906" spans="1:30" s="2" customFormat="1">
      <c r="A906" s="453"/>
      <c r="B906" s="101"/>
      <c r="C906" s="138"/>
      <c r="D906" s="22"/>
      <c r="E906" s="23"/>
      <c r="F906" s="22"/>
      <c r="G906" s="24"/>
      <c r="H906" s="24"/>
      <c r="I906" s="22"/>
      <c r="J906" s="26"/>
      <c r="K906" s="26"/>
      <c r="L906" s="26"/>
      <c r="M906" s="27"/>
      <c r="N906" s="24"/>
      <c r="O906" s="24"/>
      <c r="P906" s="138"/>
      <c r="Q906" s="147"/>
      <c r="R906" s="149"/>
      <c r="S906" s="148"/>
      <c r="T906" s="108"/>
      <c r="U906" s="108"/>
      <c r="V906" s="108"/>
      <c r="W906" s="50"/>
      <c r="X906" s="51"/>
      <c r="Y906" s="113"/>
      <c r="Z906" s="130"/>
      <c r="AA906" s="114"/>
      <c r="AB906" s="154"/>
      <c r="AC906" s="153"/>
      <c r="AD906" s="153"/>
    </row>
    <row r="907" spans="1:30" s="2" customFormat="1">
      <c r="A907" s="453"/>
      <c r="B907" s="101"/>
      <c r="C907" s="138"/>
      <c r="D907" s="22"/>
      <c r="E907" s="23"/>
      <c r="F907" s="22"/>
      <c r="G907" s="24"/>
      <c r="H907" s="24"/>
      <c r="I907" s="22"/>
      <c r="J907" s="26"/>
      <c r="K907" s="26"/>
      <c r="L907" s="26"/>
      <c r="M907" s="27"/>
      <c r="N907" s="24"/>
      <c r="O907" s="24"/>
      <c r="P907" s="138"/>
      <c r="Q907" s="147"/>
      <c r="R907" s="149"/>
      <c r="S907" s="148"/>
      <c r="T907" s="108"/>
      <c r="U907" s="108"/>
      <c r="V907" s="108"/>
      <c r="W907" s="127"/>
      <c r="X907" s="51"/>
      <c r="Y907" s="113"/>
      <c r="Z907" s="130"/>
      <c r="AA907" s="114"/>
      <c r="AB907" s="154"/>
      <c r="AC907" s="153"/>
      <c r="AD907" s="153"/>
    </row>
    <row r="908" spans="1:30" s="2" customFormat="1">
      <c r="A908" s="453"/>
      <c r="B908" s="101"/>
      <c r="C908" s="138"/>
      <c r="D908" s="22"/>
      <c r="E908" s="23"/>
      <c r="F908" s="22"/>
      <c r="G908" s="24"/>
      <c r="H908" s="24"/>
      <c r="I908" s="22"/>
      <c r="J908" s="26"/>
      <c r="K908" s="26"/>
      <c r="L908" s="26"/>
      <c r="M908" s="27"/>
      <c r="N908" s="24"/>
      <c r="O908" s="24"/>
      <c r="P908" s="138"/>
      <c r="Q908" s="147"/>
      <c r="R908" s="149"/>
      <c r="S908" s="148"/>
      <c r="T908" s="108"/>
      <c r="U908" s="108"/>
      <c r="V908" s="108"/>
      <c r="W908" s="127"/>
      <c r="X908" s="51"/>
      <c r="Y908" s="113"/>
      <c r="Z908" s="130"/>
      <c r="AA908" s="114"/>
      <c r="AB908" s="154"/>
      <c r="AC908" s="153"/>
      <c r="AD908" s="153"/>
    </row>
    <row r="909" spans="1:30" s="2" customFormat="1">
      <c r="A909" s="453"/>
      <c r="B909" s="101"/>
      <c r="C909" s="138"/>
      <c r="D909" s="22"/>
      <c r="E909" s="23"/>
      <c r="F909" s="22"/>
      <c r="G909" s="24"/>
      <c r="H909" s="24"/>
      <c r="I909" s="22"/>
      <c r="J909" s="26"/>
      <c r="K909" s="26"/>
      <c r="L909" s="26"/>
      <c r="M909" s="27"/>
      <c r="N909" s="24"/>
      <c r="O909" s="24"/>
      <c r="P909" s="138"/>
      <c r="Q909" s="147"/>
      <c r="R909" s="149"/>
      <c r="S909" s="148"/>
      <c r="T909" s="108"/>
      <c r="U909" s="108"/>
      <c r="V909" s="108"/>
      <c r="W909" s="127"/>
      <c r="X909" s="51"/>
      <c r="Y909" s="113"/>
      <c r="Z909" s="130"/>
      <c r="AA909" s="114"/>
      <c r="AB909" s="154"/>
      <c r="AC909" s="153"/>
      <c r="AD909" s="153"/>
    </row>
    <row r="910" spans="1:30" s="2" customFormat="1">
      <c r="A910" s="453"/>
      <c r="B910" s="101"/>
      <c r="C910" s="138"/>
      <c r="D910" s="22"/>
      <c r="E910" s="23"/>
      <c r="F910" s="22"/>
      <c r="G910" s="24"/>
      <c r="H910" s="24"/>
      <c r="I910" s="22"/>
      <c r="J910" s="26"/>
      <c r="K910" s="26"/>
      <c r="L910" s="26"/>
      <c r="M910" s="27"/>
      <c r="N910" s="24"/>
      <c r="O910" s="24"/>
      <c r="P910" s="138"/>
      <c r="Q910" s="147"/>
      <c r="R910" s="149"/>
      <c r="S910" s="148"/>
      <c r="T910" s="108"/>
      <c r="U910" s="108"/>
      <c r="V910" s="108"/>
      <c r="W910" s="50"/>
      <c r="X910" s="51"/>
      <c r="Y910" s="113"/>
      <c r="Z910" s="130"/>
      <c r="AA910" s="114"/>
      <c r="AB910" s="154"/>
      <c r="AC910" s="153"/>
      <c r="AD910" s="153"/>
    </row>
    <row r="911" spans="1:30" s="2" customFormat="1">
      <c r="A911" s="453"/>
      <c r="B911" s="101"/>
      <c r="C911" s="138"/>
      <c r="D911" s="22"/>
      <c r="E911" s="23"/>
      <c r="F911" s="22"/>
      <c r="G911" s="24"/>
      <c r="H911" s="24"/>
      <c r="I911" s="22"/>
      <c r="J911" s="26"/>
      <c r="K911" s="26"/>
      <c r="L911" s="26"/>
      <c r="M911" s="27"/>
      <c r="N911" s="24"/>
      <c r="O911" s="24"/>
      <c r="P911" s="138"/>
      <c r="Q911" s="147"/>
      <c r="R911" s="149"/>
      <c r="S911" s="148"/>
      <c r="T911" s="108"/>
      <c r="U911" s="108"/>
      <c r="V911" s="108"/>
      <c r="W911" s="127"/>
      <c r="X911" s="51"/>
      <c r="Y911" s="113"/>
      <c r="Z911" s="130"/>
      <c r="AA911" s="114"/>
      <c r="AB911" s="154"/>
      <c r="AC911" s="153"/>
      <c r="AD911" s="153"/>
    </row>
    <row r="912" spans="1:30" s="2" customFormat="1">
      <c r="A912" s="453"/>
      <c r="B912" s="101"/>
      <c r="C912" s="138"/>
      <c r="D912" s="22"/>
      <c r="E912" s="23"/>
      <c r="F912" s="22"/>
      <c r="G912" s="24"/>
      <c r="H912" s="24"/>
      <c r="I912" s="22"/>
      <c r="J912" s="26"/>
      <c r="K912" s="26"/>
      <c r="L912" s="26"/>
      <c r="M912" s="27"/>
      <c r="N912" s="24"/>
      <c r="O912" s="24"/>
      <c r="P912" s="138"/>
      <c r="Q912" s="147"/>
      <c r="R912" s="149"/>
      <c r="S912" s="148"/>
      <c r="T912" s="108"/>
      <c r="U912" s="108"/>
      <c r="V912" s="108"/>
      <c r="W912" s="127"/>
      <c r="X912" s="51"/>
      <c r="Y912" s="113"/>
      <c r="Z912" s="130"/>
      <c r="AA912" s="114"/>
      <c r="AB912" s="154"/>
      <c r="AC912" s="153"/>
      <c r="AD912" s="153"/>
    </row>
    <row r="913" spans="1:30" s="2" customFormat="1">
      <c r="A913" s="453"/>
      <c r="B913" s="101"/>
      <c r="C913" s="138"/>
      <c r="D913" s="22"/>
      <c r="E913" s="23"/>
      <c r="F913" s="22"/>
      <c r="G913" s="24"/>
      <c r="H913" s="24"/>
      <c r="I913" s="22"/>
      <c r="J913" s="26"/>
      <c r="K913" s="26"/>
      <c r="L913" s="26"/>
      <c r="M913" s="27"/>
      <c r="N913" s="24"/>
      <c r="O913" s="24"/>
      <c r="P913" s="138"/>
      <c r="Q913" s="147"/>
      <c r="R913" s="149"/>
      <c r="S913" s="148"/>
      <c r="T913" s="108"/>
      <c r="U913" s="108"/>
      <c r="V913" s="108"/>
      <c r="W913" s="127"/>
      <c r="X913" s="51"/>
      <c r="Y913" s="113"/>
      <c r="Z913" s="130"/>
      <c r="AA913" s="114"/>
      <c r="AB913" s="154"/>
      <c r="AC913" s="153"/>
      <c r="AD913" s="153"/>
    </row>
    <row r="914" spans="1:30" s="2" customFormat="1">
      <c r="A914" s="453"/>
      <c r="B914" s="101"/>
      <c r="C914" s="138"/>
      <c r="D914" s="22"/>
      <c r="E914" s="23"/>
      <c r="F914" s="22"/>
      <c r="G914" s="24"/>
      <c r="H914" s="24"/>
      <c r="I914" s="22"/>
      <c r="J914" s="26"/>
      <c r="K914" s="26"/>
      <c r="L914" s="26"/>
      <c r="M914" s="41"/>
      <c r="N914" s="24"/>
      <c r="O914" s="24"/>
      <c r="P914" s="138"/>
      <c r="Q914" s="147"/>
      <c r="R914" s="149"/>
      <c r="S914" s="148"/>
      <c r="T914" s="108"/>
      <c r="U914" s="108"/>
      <c r="V914" s="108"/>
      <c r="W914" s="127"/>
      <c r="X914" s="51"/>
      <c r="Y914" s="113"/>
      <c r="Z914" s="130"/>
      <c r="AA914" s="114"/>
      <c r="AB914" s="154"/>
      <c r="AC914" s="153"/>
      <c r="AD914" s="153"/>
    </row>
    <row r="915" spans="1:30" s="2" customFormat="1">
      <c r="A915" s="453"/>
      <c r="B915" s="101"/>
      <c r="C915" s="138"/>
      <c r="D915" s="22"/>
      <c r="E915" s="23"/>
      <c r="F915" s="22"/>
      <c r="G915" s="24"/>
      <c r="H915" s="24"/>
      <c r="I915" s="22"/>
      <c r="J915" s="26"/>
      <c r="K915" s="26"/>
      <c r="L915" s="26"/>
      <c r="M915" s="41"/>
      <c r="N915" s="24"/>
      <c r="O915" s="24"/>
      <c r="P915" s="138"/>
      <c r="Q915" s="147"/>
      <c r="R915" s="149"/>
      <c r="S915" s="148"/>
      <c r="T915" s="108"/>
      <c r="U915" s="108"/>
      <c r="V915" s="108"/>
      <c r="W915" s="50"/>
      <c r="X915" s="51"/>
      <c r="Y915" s="113"/>
      <c r="Z915" s="130"/>
      <c r="AA915" s="114"/>
      <c r="AB915" s="154"/>
      <c r="AC915" s="153"/>
      <c r="AD915" s="153"/>
    </row>
    <row r="916" spans="1:30" s="2" customFormat="1">
      <c r="A916" s="453"/>
      <c r="B916" s="101"/>
      <c r="C916" s="138"/>
      <c r="D916" s="22"/>
      <c r="E916" s="23"/>
      <c r="F916" s="22"/>
      <c r="G916" s="24"/>
      <c r="H916" s="24"/>
      <c r="I916" s="22"/>
      <c r="J916" s="26"/>
      <c r="K916" s="26"/>
      <c r="L916" s="26"/>
      <c r="M916" s="27"/>
      <c r="N916" s="24"/>
      <c r="O916" s="24"/>
      <c r="P916" s="138"/>
      <c r="Q916" s="147"/>
      <c r="R916" s="149"/>
      <c r="S916" s="148"/>
      <c r="T916" s="108"/>
      <c r="U916" s="108"/>
      <c r="V916" s="108"/>
      <c r="W916" s="127"/>
      <c r="X916" s="51"/>
      <c r="Y916" s="113"/>
      <c r="Z916" s="130"/>
      <c r="AA916" s="114"/>
      <c r="AB916" s="154"/>
      <c r="AC916" s="153"/>
      <c r="AD916" s="153"/>
    </row>
    <row r="917" spans="1:30" s="2" customFormat="1">
      <c r="A917" s="453"/>
      <c r="B917" s="101"/>
      <c r="C917" s="138"/>
      <c r="D917" s="22"/>
      <c r="E917" s="23"/>
      <c r="F917" s="22"/>
      <c r="G917" s="24"/>
      <c r="H917" s="24"/>
      <c r="I917" s="22"/>
      <c r="J917" s="26"/>
      <c r="K917" s="26"/>
      <c r="L917" s="26"/>
      <c r="M917" s="27"/>
      <c r="N917" s="24"/>
      <c r="O917" s="24"/>
      <c r="P917" s="138"/>
      <c r="Q917" s="147"/>
      <c r="R917" s="149"/>
      <c r="S917" s="148"/>
      <c r="T917" s="108"/>
      <c r="U917" s="108"/>
      <c r="V917" s="108"/>
      <c r="W917" s="127"/>
      <c r="X917" s="51"/>
      <c r="Y917" s="113"/>
      <c r="Z917" s="130"/>
      <c r="AA917" s="114"/>
      <c r="AB917" s="154"/>
      <c r="AC917" s="153"/>
      <c r="AD917" s="153"/>
    </row>
    <row r="918" spans="1:30" s="2" customFormat="1">
      <c r="A918" s="453"/>
      <c r="B918" s="101"/>
      <c r="C918" s="138"/>
      <c r="D918" s="22"/>
      <c r="E918" s="23"/>
      <c r="F918" s="22"/>
      <c r="G918" s="24"/>
      <c r="H918" s="24"/>
      <c r="I918" s="22"/>
      <c r="J918" s="23"/>
      <c r="K918" s="23"/>
      <c r="L918" s="23"/>
      <c r="M918" s="27"/>
      <c r="N918" s="24"/>
      <c r="O918" s="24"/>
      <c r="P918" s="138"/>
      <c r="Q918" s="147"/>
      <c r="R918" s="149"/>
      <c r="S918" s="148"/>
      <c r="T918" s="108"/>
      <c r="U918" s="108"/>
      <c r="V918" s="108"/>
      <c r="W918" s="127"/>
      <c r="X918" s="51"/>
      <c r="Y918" s="113"/>
      <c r="Z918" s="130"/>
      <c r="AA918" s="114"/>
      <c r="AB918" s="154"/>
      <c r="AC918" s="153"/>
      <c r="AD918" s="153"/>
    </row>
    <row r="919" spans="1:30" s="2" customFormat="1">
      <c r="A919" s="453"/>
      <c r="B919" s="101"/>
      <c r="C919" s="138"/>
      <c r="D919" s="22"/>
      <c r="E919" s="23"/>
      <c r="F919" s="22"/>
      <c r="G919" s="24"/>
      <c r="H919" s="24"/>
      <c r="I919" s="22"/>
      <c r="J919" s="26"/>
      <c r="K919" s="26"/>
      <c r="L919" s="26"/>
      <c r="M919" s="27"/>
      <c r="N919" s="24"/>
      <c r="O919" s="24"/>
      <c r="P919" s="138"/>
      <c r="Q919" s="147"/>
      <c r="R919" s="149"/>
      <c r="S919" s="148"/>
      <c r="T919" s="108"/>
      <c r="U919" s="108"/>
      <c r="V919" s="108"/>
      <c r="W919" s="127"/>
      <c r="X919" s="51"/>
      <c r="Y919" s="113"/>
      <c r="Z919" s="130"/>
      <c r="AA919" s="114"/>
      <c r="AB919" s="154"/>
      <c r="AC919" s="153"/>
      <c r="AD919" s="153"/>
    </row>
    <row r="920" spans="1:30" s="2" customFormat="1">
      <c r="A920" s="453"/>
      <c r="B920" s="101"/>
      <c r="C920" s="138"/>
      <c r="D920" s="22"/>
      <c r="E920" s="23"/>
      <c r="F920" s="22"/>
      <c r="G920" s="24"/>
      <c r="H920" s="24"/>
      <c r="I920" s="22"/>
      <c r="J920" s="26"/>
      <c r="K920" s="26"/>
      <c r="L920" s="26"/>
      <c r="M920" s="27"/>
      <c r="N920" s="24"/>
      <c r="O920" s="24"/>
      <c r="P920" s="138"/>
      <c r="Q920" s="147"/>
      <c r="R920" s="149"/>
      <c r="S920" s="148"/>
      <c r="T920" s="108"/>
      <c r="U920" s="108"/>
      <c r="V920" s="108"/>
      <c r="W920" s="127"/>
      <c r="X920" s="51"/>
      <c r="Y920" s="113"/>
      <c r="Z920" s="130"/>
      <c r="AA920" s="114"/>
      <c r="AB920" s="154"/>
      <c r="AC920" s="153"/>
      <c r="AD920" s="153"/>
    </row>
    <row r="921" spans="1:30" s="2" customFormat="1">
      <c r="A921" s="453"/>
      <c r="B921" s="101"/>
      <c r="C921" s="138"/>
      <c r="D921" s="22"/>
      <c r="E921" s="23"/>
      <c r="F921" s="22"/>
      <c r="G921" s="24"/>
      <c r="H921" s="24"/>
      <c r="I921" s="22"/>
      <c r="J921" s="26"/>
      <c r="K921" s="26"/>
      <c r="L921" s="26"/>
      <c r="M921" s="27"/>
      <c r="N921" s="24"/>
      <c r="O921" s="24"/>
      <c r="P921" s="138"/>
      <c r="Q921" s="147"/>
      <c r="R921" s="149"/>
      <c r="S921" s="148"/>
      <c r="T921" s="108"/>
      <c r="U921" s="108"/>
      <c r="V921" s="108"/>
      <c r="W921" s="127"/>
      <c r="X921" s="51"/>
      <c r="Y921" s="113"/>
      <c r="Z921" s="130"/>
      <c r="AA921" s="114"/>
      <c r="AB921" s="154"/>
      <c r="AC921" s="153"/>
      <c r="AD921" s="153"/>
    </row>
    <row r="922" spans="1:30" s="2" customFormat="1">
      <c r="A922" s="453"/>
      <c r="B922" s="101"/>
      <c r="C922" s="138"/>
      <c r="D922" s="22"/>
      <c r="E922" s="23"/>
      <c r="F922" s="22"/>
      <c r="G922" s="24"/>
      <c r="H922" s="24"/>
      <c r="I922" s="22"/>
      <c r="J922" s="26"/>
      <c r="K922" s="26"/>
      <c r="L922" s="41"/>
      <c r="M922" s="24"/>
      <c r="N922" s="24"/>
      <c r="O922" s="24"/>
      <c r="P922" s="138"/>
      <c r="Q922" s="147"/>
      <c r="R922" s="149"/>
      <c r="S922" s="148"/>
      <c r="T922" s="108"/>
      <c r="U922" s="108"/>
      <c r="V922" s="108"/>
      <c r="W922" s="50"/>
      <c r="X922" s="51"/>
      <c r="Y922" s="113"/>
      <c r="Z922" s="130"/>
      <c r="AA922" s="114"/>
      <c r="AB922" s="154"/>
      <c r="AC922" s="153"/>
      <c r="AD922" s="153"/>
    </row>
    <row r="923" spans="1:30" s="2" customFormat="1">
      <c r="A923" s="453"/>
      <c r="B923" s="101"/>
      <c r="C923" s="138"/>
      <c r="D923" s="22"/>
      <c r="E923" s="23"/>
      <c r="F923" s="22"/>
      <c r="G923" s="24"/>
      <c r="H923" s="24"/>
      <c r="I923" s="22"/>
      <c r="J923" s="26"/>
      <c r="K923" s="26"/>
      <c r="L923" s="26"/>
      <c r="M923" s="27"/>
      <c r="N923" s="24"/>
      <c r="O923" s="24"/>
      <c r="P923" s="138"/>
      <c r="Q923" s="147"/>
      <c r="R923" s="149"/>
      <c r="S923" s="148"/>
      <c r="T923" s="108"/>
      <c r="U923" s="108"/>
      <c r="V923" s="108"/>
      <c r="W923" s="127"/>
      <c r="X923" s="51"/>
      <c r="Y923" s="113"/>
      <c r="Z923" s="130"/>
      <c r="AA923" s="114"/>
      <c r="AB923" s="154"/>
      <c r="AC923" s="153"/>
      <c r="AD923" s="153"/>
    </row>
    <row r="924" spans="1:30" s="2" customFormat="1">
      <c r="A924" s="453"/>
      <c r="B924" s="101"/>
      <c r="C924" s="138"/>
      <c r="D924" s="22"/>
      <c r="E924" s="23"/>
      <c r="F924" s="22"/>
      <c r="G924" s="24"/>
      <c r="H924" s="24"/>
      <c r="I924" s="22"/>
      <c r="J924" s="26"/>
      <c r="K924" s="26"/>
      <c r="L924" s="26"/>
      <c r="M924" s="27"/>
      <c r="N924" s="24"/>
      <c r="O924" s="24"/>
      <c r="P924" s="138"/>
      <c r="Q924" s="147"/>
      <c r="R924" s="149"/>
      <c r="S924" s="148"/>
      <c r="T924" s="108"/>
      <c r="U924" s="108"/>
      <c r="V924" s="108"/>
      <c r="W924" s="127"/>
      <c r="X924" s="51"/>
      <c r="Y924" s="113"/>
      <c r="Z924" s="130"/>
      <c r="AA924" s="114"/>
      <c r="AB924" s="154"/>
      <c r="AC924" s="153"/>
      <c r="AD924" s="153"/>
    </row>
    <row r="925" spans="1:30" s="2" customFormat="1">
      <c r="A925" s="453"/>
      <c r="B925" s="101"/>
      <c r="C925" s="138"/>
      <c r="D925" s="22"/>
      <c r="E925" s="23"/>
      <c r="F925" s="22"/>
      <c r="G925" s="24"/>
      <c r="H925" s="24"/>
      <c r="I925" s="22"/>
      <c r="J925" s="26"/>
      <c r="K925" s="26"/>
      <c r="L925" s="26"/>
      <c r="M925" s="27"/>
      <c r="N925" s="24"/>
      <c r="O925" s="24"/>
      <c r="P925" s="138"/>
      <c r="Q925" s="147"/>
      <c r="R925" s="149"/>
      <c r="S925" s="148"/>
      <c r="T925" s="108"/>
      <c r="U925" s="108"/>
      <c r="V925" s="108"/>
      <c r="W925" s="127"/>
      <c r="X925" s="51"/>
      <c r="Y925" s="113"/>
      <c r="Z925" s="130"/>
      <c r="AA925" s="114"/>
      <c r="AB925" s="154"/>
      <c r="AC925" s="153"/>
      <c r="AD925" s="153"/>
    </row>
    <row r="926" spans="1:30" s="2" customFormat="1">
      <c r="A926" s="453"/>
      <c r="B926" s="101"/>
      <c r="C926" s="138"/>
      <c r="D926" s="22"/>
      <c r="E926" s="23"/>
      <c r="F926" s="22"/>
      <c r="G926" s="24"/>
      <c r="H926" s="24"/>
      <c r="I926" s="22"/>
      <c r="J926" s="26"/>
      <c r="K926" s="26"/>
      <c r="L926" s="26"/>
      <c r="M926" s="27"/>
      <c r="N926" s="24"/>
      <c r="O926" s="24"/>
      <c r="P926" s="138"/>
      <c r="Q926" s="147"/>
      <c r="R926" s="149"/>
      <c r="S926" s="148"/>
      <c r="T926" s="108"/>
      <c r="U926" s="108"/>
      <c r="V926" s="108"/>
      <c r="W926" s="127"/>
      <c r="X926" s="51"/>
      <c r="Y926" s="113"/>
      <c r="Z926" s="130"/>
      <c r="AA926" s="114"/>
      <c r="AB926" s="154"/>
      <c r="AC926" s="153"/>
      <c r="AD926" s="153"/>
    </row>
    <row r="927" spans="1:30" s="2" customFormat="1">
      <c r="A927" s="453"/>
      <c r="B927" s="101"/>
      <c r="C927" s="138"/>
      <c r="D927" s="22"/>
      <c r="E927" s="23"/>
      <c r="F927" s="22"/>
      <c r="G927" s="24"/>
      <c r="H927" s="24"/>
      <c r="I927" s="22"/>
      <c r="J927" s="26"/>
      <c r="K927" s="26"/>
      <c r="L927" s="26"/>
      <c r="M927" s="27"/>
      <c r="N927" s="24"/>
      <c r="O927" s="24"/>
      <c r="P927" s="138"/>
      <c r="Q927" s="147"/>
      <c r="R927" s="149"/>
      <c r="S927" s="148"/>
      <c r="T927" s="108"/>
      <c r="U927" s="108"/>
      <c r="V927" s="108"/>
      <c r="W927" s="127"/>
      <c r="X927" s="51"/>
      <c r="Y927" s="113"/>
      <c r="Z927" s="130"/>
      <c r="AA927" s="114"/>
      <c r="AB927" s="154"/>
      <c r="AC927" s="153"/>
      <c r="AD927" s="153"/>
    </row>
    <row r="928" spans="1:30" s="2" customFormat="1">
      <c r="A928" s="453"/>
      <c r="B928" s="101"/>
      <c r="C928" s="138"/>
      <c r="D928" s="22"/>
      <c r="E928" s="23"/>
      <c r="F928" s="22"/>
      <c r="G928" s="24"/>
      <c r="H928" s="24"/>
      <c r="I928" s="22"/>
      <c r="J928" s="26"/>
      <c r="K928" s="26"/>
      <c r="L928" s="26"/>
      <c r="M928" s="27"/>
      <c r="N928" s="24"/>
      <c r="O928" s="24"/>
      <c r="P928" s="138"/>
      <c r="Q928" s="147"/>
      <c r="R928" s="149"/>
      <c r="S928" s="148"/>
      <c r="T928" s="108"/>
      <c r="U928" s="108"/>
      <c r="V928" s="108"/>
      <c r="W928" s="127"/>
      <c r="X928" s="51"/>
      <c r="Y928" s="113"/>
      <c r="Z928" s="130"/>
      <c r="AA928" s="114"/>
      <c r="AB928" s="154"/>
      <c r="AC928" s="153"/>
      <c r="AD928" s="153"/>
    </row>
    <row r="929" spans="1:31" s="2" customFormat="1">
      <c r="A929" s="453"/>
      <c r="B929" s="101"/>
      <c r="C929" s="138"/>
      <c r="D929" s="22"/>
      <c r="E929" s="23"/>
      <c r="F929" s="22"/>
      <c r="G929" s="24"/>
      <c r="H929" s="24"/>
      <c r="I929" s="22"/>
      <c r="J929" s="26"/>
      <c r="K929" s="26"/>
      <c r="L929" s="26"/>
      <c r="M929" s="27"/>
      <c r="N929" s="24"/>
      <c r="O929" s="24"/>
      <c r="P929" s="138"/>
      <c r="Q929" s="147"/>
      <c r="R929" s="149"/>
      <c r="S929" s="148"/>
      <c r="T929" s="108"/>
      <c r="U929" s="108"/>
      <c r="V929" s="108"/>
      <c r="W929" s="127"/>
      <c r="X929" s="51"/>
      <c r="Y929" s="113"/>
      <c r="Z929" s="130"/>
      <c r="AA929" s="114"/>
      <c r="AB929" s="154"/>
      <c r="AC929" s="153"/>
      <c r="AD929" s="153"/>
    </row>
    <row r="930" spans="1:31" s="2" customFormat="1">
      <c r="A930" s="453"/>
      <c r="B930" s="101"/>
      <c r="C930" s="138"/>
      <c r="D930" s="22"/>
      <c r="E930" s="23"/>
      <c r="F930" s="22"/>
      <c r="G930" s="24"/>
      <c r="H930" s="24"/>
      <c r="I930" s="22"/>
      <c r="J930" s="26"/>
      <c r="K930" s="26"/>
      <c r="L930" s="26"/>
      <c r="M930" s="24"/>
      <c r="N930" s="24"/>
      <c r="O930" s="24"/>
      <c r="P930" s="138"/>
      <c r="Q930" s="147"/>
      <c r="R930" s="149"/>
      <c r="S930" s="148"/>
      <c r="T930" s="108"/>
      <c r="U930" s="108"/>
      <c r="V930" s="108"/>
      <c r="W930" s="127"/>
      <c r="X930" s="51"/>
      <c r="Y930" s="113"/>
      <c r="Z930" s="130"/>
      <c r="AA930" s="114"/>
      <c r="AB930" s="154"/>
      <c r="AC930" s="153"/>
      <c r="AD930" s="153"/>
    </row>
    <row r="931" spans="1:31" s="2" customFormat="1">
      <c r="A931" s="453"/>
      <c r="B931" s="101"/>
      <c r="C931" s="138"/>
      <c r="D931" s="22"/>
      <c r="E931" s="23"/>
      <c r="F931" s="22"/>
      <c r="G931" s="24"/>
      <c r="H931" s="24"/>
      <c r="I931" s="22"/>
      <c r="J931" s="26"/>
      <c r="K931" s="26"/>
      <c r="L931" s="26"/>
      <c r="M931" s="24"/>
      <c r="N931" s="24"/>
      <c r="O931" s="24"/>
      <c r="P931" s="138"/>
      <c r="Q931" s="147"/>
      <c r="R931" s="149"/>
      <c r="S931" s="148"/>
      <c r="T931" s="108"/>
      <c r="U931" s="108"/>
      <c r="V931" s="108"/>
      <c r="W931" s="127"/>
      <c r="X931" s="51"/>
      <c r="Y931" s="113"/>
      <c r="Z931" s="130"/>
      <c r="AA931" s="114"/>
      <c r="AB931" s="154"/>
      <c r="AC931" s="153"/>
      <c r="AD931" s="153"/>
    </row>
    <row r="932" spans="1:31" s="2" customFormat="1">
      <c r="A932" s="453"/>
      <c r="B932" s="101"/>
      <c r="C932" s="138"/>
      <c r="D932" s="22"/>
      <c r="E932" s="23"/>
      <c r="F932" s="22"/>
      <c r="G932" s="24"/>
      <c r="H932" s="24"/>
      <c r="I932" s="22"/>
      <c r="J932" s="26"/>
      <c r="K932" s="26"/>
      <c r="L932" s="26"/>
      <c r="M932" s="27"/>
      <c r="N932" s="24"/>
      <c r="O932" s="24"/>
      <c r="P932" s="138"/>
      <c r="Q932" s="147"/>
      <c r="R932" s="149"/>
      <c r="S932" s="148"/>
      <c r="T932" s="108"/>
      <c r="U932" s="108"/>
      <c r="V932" s="108"/>
      <c r="W932" s="127"/>
      <c r="X932" s="51"/>
      <c r="Y932" s="113"/>
      <c r="Z932" s="130"/>
      <c r="AA932" s="114"/>
      <c r="AB932" s="154"/>
      <c r="AC932" s="153"/>
      <c r="AD932" s="153"/>
    </row>
    <row r="933" spans="1:31" s="2" customFormat="1">
      <c r="A933" s="453"/>
      <c r="B933" s="101"/>
      <c r="C933" s="138"/>
      <c r="D933" s="22"/>
      <c r="E933" s="23"/>
      <c r="F933" s="22"/>
      <c r="G933" s="24"/>
      <c r="H933" s="24"/>
      <c r="I933" s="22"/>
      <c r="J933" s="26"/>
      <c r="K933" s="26"/>
      <c r="L933" s="26"/>
      <c r="M933" s="41"/>
      <c r="N933" s="24"/>
      <c r="O933" s="24"/>
      <c r="P933" s="138"/>
      <c r="Q933" s="147"/>
      <c r="R933" s="149"/>
      <c r="S933" s="148"/>
      <c r="T933" s="108"/>
      <c r="U933" s="108"/>
      <c r="V933" s="108"/>
      <c r="W933" s="127"/>
      <c r="X933" s="51"/>
      <c r="Y933" s="113"/>
      <c r="Z933" s="130"/>
      <c r="AA933" s="114"/>
      <c r="AB933" s="154"/>
      <c r="AC933" s="153"/>
      <c r="AD933" s="153"/>
    </row>
    <row r="934" spans="1:31" ht="30" customHeight="1">
      <c r="A934" s="453"/>
      <c r="B934" s="101"/>
      <c r="C934" s="138"/>
      <c r="D934" s="22"/>
      <c r="E934" s="23"/>
      <c r="F934" s="22"/>
      <c r="G934" s="24"/>
      <c r="H934" s="24"/>
      <c r="I934" s="22"/>
      <c r="J934" s="26"/>
      <c r="K934" s="26"/>
      <c r="L934" s="26"/>
      <c r="M934" s="41"/>
      <c r="N934" s="24"/>
      <c r="O934" s="24"/>
      <c r="P934" s="138"/>
      <c r="Q934" s="147"/>
      <c r="R934" s="149"/>
      <c r="S934" s="148"/>
      <c r="T934" s="108"/>
      <c r="U934" s="108"/>
      <c r="V934" s="108"/>
      <c r="W934" s="127"/>
      <c r="X934" s="51"/>
      <c r="Y934" s="113"/>
      <c r="Z934" s="130"/>
      <c r="AA934" s="114"/>
      <c r="AB934" s="154"/>
      <c r="AC934" s="5"/>
      <c r="AD934" s="5"/>
      <c r="AE934" s="5"/>
    </row>
    <row r="935" spans="1:31" ht="30" customHeight="1">
      <c r="A935" s="453"/>
      <c r="B935" s="101"/>
      <c r="C935" s="67"/>
      <c r="D935" s="14"/>
      <c r="E935" s="15"/>
      <c r="F935" s="14"/>
      <c r="G935" s="16"/>
      <c r="H935" s="16"/>
      <c r="I935" s="14"/>
      <c r="J935" s="15"/>
      <c r="K935" s="15"/>
      <c r="L935" s="15"/>
      <c r="M935" s="124"/>
      <c r="N935" s="16"/>
      <c r="O935" s="16"/>
      <c r="P935" s="67"/>
      <c r="Q935" s="106"/>
      <c r="R935" s="107"/>
      <c r="S935" s="20"/>
      <c r="T935" s="66"/>
      <c r="U935" s="66"/>
      <c r="V935" s="66"/>
      <c r="W935" s="50"/>
      <c r="X935" s="51"/>
      <c r="Y935" s="113"/>
      <c r="Z935" s="130"/>
      <c r="AA935" s="114"/>
      <c r="AB935" s="3"/>
      <c r="AC935" s="5"/>
      <c r="AD935" s="5"/>
      <c r="AE935" s="5"/>
    </row>
    <row r="936" spans="1:31" ht="30" customHeight="1">
      <c r="A936" s="453"/>
      <c r="B936" s="101"/>
      <c r="C936" s="67"/>
      <c r="D936" s="14"/>
      <c r="E936" s="15"/>
      <c r="F936" s="14"/>
      <c r="G936" s="16"/>
      <c r="H936" s="16"/>
      <c r="I936" s="14"/>
      <c r="J936" s="15"/>
      <c r="K936" s="15"/>
      <c r="L936" s="15"/>
      <c r="M936" s="124"/>
      <c r="N936" s="16"/>
      <c r="O936" s="16"/>
      <c r="P936" s="67"/>
      <c r="Q936" s="106"/>
      <c r="R936" s="107"/>
      <c r="S936" s="20"/>
      <c r="T936" s="66"/>
      <c r="U936" s="66"/>
      <c r="V936" s="66"/>
      <c r="W936" s="50"/>
      <c r="X936" s="51"/>
      <c r="Y936" s="113"/>
      <c r="Z936" s="130"/>
      <c r="AA936" s="114"/>
      <c r="AB936" s="3"/>
      <c r="AC936" s="5"/>
      <c r="AD936" s="5"/>
      <c r="AE936" s="5"/>
    </row>
    <row r="937" spans="1:31" ht="30" customHeight="1">
      <c r="A937" s="453"/>
      <c r="B937" s="101"/>
      <c r="C937" s="67"/>
      <c r="D937" s="14"/>
      <c r="E937" s="15"/>
      <c r="F937" s="14"/>
      <c r="G937" s="16"/>
      <c r="H937" s="16"/>
      <c r="I937" s="14"/>
      <c r="J937" s="18"/>
      <c r="K937" s="18"/>
      <c r="L937" s="63"/>
      <c r="M937" s="16"/>
      <c r="N937" s="16"/>
      <c r="O937" s="16"/>
      <c r="P937" s="67"/>
      <c r="Q937" s="106"/>
      <c r="R937" s="107"/>
      <c r="S937" s="20"/>
      <c r="T937" s="66"/>
      <c r="U937" s="66"/>
      <c r="V937" s="66"/>
      <c r="W937" s="50"/>
      <c r="X937" s="51"/>
      <c r="Y937" s="113"/>
      <c r="Z937" s="130"/>
      <c r="AA937" s="114"/>
      <c r="AB937" s="3"/>
      <c r="AC937" s="5"/>
      <c r="AD937" s="5"/>
      <c r="AE937" s="5"/>
    </row>
    <row r="938" spans="1:31" ht="30" customHeight="1">
      <c r="A938" s="452"/>
      <c r="B938" s="101"/>
      <c r="C938" s="67"/>
      <c r="D938" s="14"/>
      <c r="E938" s="15"/>
      <c r="F938" s="14"/>
      <c r="G938" s="16"/>
      <c r="H938" s="16"/>
      <c r="I938" s="14"/>
      <c r="J938" s="18"/>
      <c r="K938" s="18"/>
      <c r="L938" s="63"/>
      <c r="M938" s="16"/>
      <c r="N938" s="16"/>
      <c r="O938" s="16"/>
      <c r="P938" s="67"/>
      <c r="Q938" s="106"/>
      <c r="R938" s="107"/>
      <c r="S938" s="20"/>
      <c r="T938" s="66"/>
      <c r="U938" s="66"/>
      <c r="V938" s="66"/>
      <c r="W938" s="50"/>
      <c r="X938" s="51"/>
      <c r="Y938" s="113"/>
      <c r="Z938" s="130"/>
      <c r="AA938" s="114"/>
      <c r="AB938" s="3"/>
      <c r="AC938" s="5"/>
      <c r="AD938" s="5"/>
      <c r="AE938" s="5"/>
    </row>
    <row r="939" spans="1:31" ht="30" customHeight="1">
      <c r="A939" s="452"/>
      <c r="B939" s="101"/>
      <c r="C939" s="67"/>
      <c r="D939" s="14"/>
      <c r="E939" s="15"/>
      <c r="F939" s="14"/>
      <c r="G939" s="16"/>
      <c r="H939" s="16"/>
      <c r="I939" s="14"/>
      <c r="J939" s="18"/>
      <c r="K939" s="18"/>
      <c r="L939" s="63"/>
      <c r="M939" s="16"/>
      <c r="N939" s="16"/>
      <c r="O939" s="16"/>
      <c r="P939" s="67"/>
      <c r="Q939" s="106"/>
      <c r="R939" s="107"/>
      <c r="S939" s="20"/>
      <c r="T939" s="66"/>
      <c r="U939" s="66"/>
      <c r="V939" s="66"/>
      <c r="W939" s="50"/>
      <c r="X939" s="51"/>
      <c r="Y939" s="113"/>
      <c r="Z939" s="130"/>
      <c r="AA939" s="114"/>
      <c r="AB939" s="3"/>
      <c r="AC939" s="5"/>
      <c r="AD939" s="5"/>
      <c r="AE939" s="5"/>
    </row>
    <row r="940" spans="1:31" ht="45.75" customHeight="1">
      <c r="A940" s="452"/>
      <c r="B940" s="101"/>
      <c r="C940" s="67"/>
      <c r="D940" s="14"/>
      <c r="E940" s="15"/>
      <c r="F940" s="14"/>
      <c r="G940" s="16"/>
      <c r="H940" s="16"/>
      <c r="I940" s="14"/>
      <c r="J940" s="15"/>
      <c r="K940" s="15"/>
      <c r="L940" s="15"/>
      <c r="M940" s="19"/>
      <c r="N940" s="16"/>
      <c r="O940" s="16"/>
      <c r="P940" s="67"/>
      <c r="Q940" s="106"/>
      <c r="R940" s="107"/>
      <c r="S940" s="20"/>
      <c r="T940" s="66"/>
      <c r="U940" s="66"/>
      <c r="V940" s="66"/>
      <c r="W940" s="50"/>
      <c r="X940" s="51"/>
      <c r="Y940" s="113"/>
      <c r="Z940" s="130"/>
      <c r="AA940" s="114"/>
      <c r="AB940" s="3"/>
      <c r="AC940" s="5"/>
      <c r="AD940" s="5"/>
      <c r="AE940" s="5"/>
    </row>
    <row r="941" spans="1:31">
      <c r="A941" s="453"/>
      <c r="B941" s="101"/>
      <c r="C941" s="67"/>
      <c r="D941" s="14"/>
      <c r="E941" s="15"/>
      <c r="F941" s="14"/>
      <c r="G941" s="16"/>
      <c r="H941" s="16"/>
      <c r="I941" s="14"/>
      <c r="J941" s="18"/>
      <c r="K941" s="18"/>
      <c r="L941" s="18"/>
      <c r="M941" s="19"/>
      <c r="N941" s="16"/>
      <c r="O941" s="16"/>
      <c r="P941" s="67"/>
      <c r="Q941" s="106"/>
      <c r="R941" s="107"/>
      <c r="S941" s="20"/>
      <c r="T941" s="66"/>
      <c r="U941" s="66"/>
      <c r="V941" s="66"/>
      <c r="W941" s="127"/>
      <c r="X941" s="51"/>
      <c r="Y941" s="113"/>
      <c r="Z941" s="130"/>
      <c r="AA941" s="114"/>
      <c r="AB941" s="3"/>
      <c r="AC941" s="5"/>
      <c r="AD941" s="5"/>
      <c r="AE941" s="5"/>
    </row>
    <row r="942" spans="1:31">
      <c r="A942" s="453"/>
      <c r="B942" s="101"/>
      <c r="C942" s="67"/>
      <c r="D942" s="14"/>
      <c r="E942" s="15"/>
      <c r="F942" s="14"/>
      <c r="G942" s="16"/>
      <c r="H942" s="16"/>
      <c r="I942" s="14"/>
      <c r="J942" s="15"/>
      <c r="K942" s="15"/>
      <c r="L942" s="15"/>
      <c r="M942" s="19"/>
      <c r="N942" s="16"/>
      <c r="O942" s="16"/>
      <c r="P942" s="67"/>
      <c r="Q942" s="106"/>
      <c r="R942" s="107"/>
      <c r="S942" s="20"/>
      <c r="T942" s="66"/>
      <c r="U942" s="66"/>
      <c r="V942" s="66"/>
      <c r="W942" s="127"/>
      <c r="X942" s="51"/>
      <c r="Y942" s="113"/>
      <c r="Z942" s="130"/>
      <c r="AA942" s="114"/>
      <c r="AB942" s="129"/>
      <c r="AC942" s="5"/>
      <c r="AD942" s="5"/>
      <c r="AE942" s="5"/>
    </row>
    <row r="943" spans="1:31" s="2" customFormat="1">
      <c r="A943" s="453"/>
      <c r="B943" s="101"/>
      <c r="C943" s="67"/>
      <c r="D943" s="14"/>
      <c r="E943" s="15"/>
      <c r="F943" s="14"/>
      <c r="G943" s="16"/>
      <c r="H943" s="16"/>
      <c r="I943" s="14"/>
      <c r="J943" s="15"/>
      <c r="K943" s="15"/>
      <c r="L943" s="15"/>
      <c r="M943" s="19"/>
      <c r="N943" s="16"/>
      <c r="O943" s="16"/>
      <c r="P943" s="67"/>
      <c r="Q943" s="106"/>
      <c r="R943" s="107"/>
      <c r="S943" s="20"/>
      <c r="T943" s="66"/>
      <c r="U943" s="66"/>
      <c r="V943" s="66"/>
      <c r="W943" s="127"/>
      <c r="X943" s="51"/>
      <c r="Y943" s="113"/>
      <c r="Z943" s="130"/>
      <c r="AA943" s="114"/>
      <c r="AB943" s="129"/>
      <c r="AC943" s="153"/>
      <c r="AD943" s="153"/>
    </row>
    <row r="944" spans="1:31" ht="30" customHeight="1">
      <c r="A944" s="453"/>
      <c r="B944" s="101"/>
      <c r="C944" s="138"/>
      <c r="D944" s="22"/>
      <c r="E944" s="23"/>
      <c r="F944" s="22"/>
      <c r="G944" s="24"/>
      <c r="H944" s="24"/>
      <c r="I944" s="22"/>
      <c r="J944" s="26"/>
      <c r="K944" s="26"/>
      <c r="L944" s="26"/>
      <c r="M944" s="27"/>
      <c r="N944" s="24"/>
      <c r="O944" s="24"/>
      <c r="P944" s="138"/>
      <c r="Q944" s="147"/>
      <c r="R944" s="149"/>
      <c r="S944" s="148"/>
      <c r="T944" s="108"/>
      <c r="U944" s="108"/>
      <c r="V944" s="108"/>
      <c r="W944" s="127"/>
      <c r="X944" s="51"/>
      <c r="Y944" s="113"/>
      <c r="Z944" s="130"/>
      <c r="AA944" s="114"/>
      <c r="AB944" s="154"/>
      <c r="AC944" s="5"/>
      <c r="AD944" s="5"/>
      <c r="AE944" s="5"/>
    </row>
    <row r="945" spans="1:30" s="2" customFormat="1">
      <c r="A945" s="452"/>
      <c r="B945" s="101"/>
      <c r="C945" s="67"/>
      <c r="D945" s="14"/>
      <c r="E945" s="15"/>
      <c r="F945" s="14"/>
      <c r="G945" s="16"/>
      <c r="H945" s="16"/>
      <c r="I945" s="14"/>
      <c r="J945" s="15"/>
      <c r="K945" s="15"/>
      <c r="L945" s="15"/>
      <c r="M945" s="16"/>
      <c r="N945" s="16"/>
      <c r="O945" s="16"/>
      <c r="P945" s="67"/>
      <c r="Q945" s="106"/>
      <c r="R945" s="107"/>
      <c r="S945" s="20"/>
      <c r="T945" s="66"/>
      <c r="U945" s="66"/>
      <c r="V945" s="66"/>
      <c r="W945" s="50"/>
      <c r="X945" s="51"/>
      <c r="Y945" s="113"/>
      <c r="Z945" s="130"/>
      <c r="AA945" s="114"/>
      <c r="AB945" s="3"/>
      <c r="AC945" s="153"/>
      <c r="AD945" s="153"/>
    </row>
    <row r="946" spans="1:30" s="2" customFormat="1">
      <c r="A946" s="453"/>
      <c r="B946" s="101"/>
      <c r="C946" s="138"/>
      <c r="D946" s="22"/>
      <c r="E946" s="23"/>
      <c r="F946" s="22"/>
      <c r="G946" s="24"/>
      <c r="H946" s="24"/>
      <c r="I946" s="22"/>
      <c r="J946" s="26"/>
      <c r="K946" s="26"/>
      <c r="L946" s="26"/>
      <c r="M946" s="41"/>
      <c r="N946" s="24"/>
      <c r="O946" s="24"/>
      <c r="P946" s="138"/>
      <c r="Q946" s="147"/>
      <c r="R946" s="149"/>
      <c r="S946" s="148"/>
      <c r="T946" s="108"/>
      <c r="U946" s="108"/>
      <c r="V946" s="108"/>
      <c r="W946" s="50"/>
      <c r="X946" s="51"/>
      <c r="Y946" s="113"/>
      <c r="Z946" s="130"/>
      <c r="AA946" s="114"/>
      <c r="AB946" s="154"/>
      <c r="AC946" s="153"/>
      <c r="AD946" s="153"/>
    </row>
    <row r="947" spans="1:30" s="2" customFormat="1">
      <c r="A947" s="453"/>
      <c r="B947" s="101"/>
      <c r="C947" s="138"/>
      <c r="D947" s="22"/>
      <c r="E947" s="23"/>
      <c r="F947" s="22"/>
      <c r="G947" s="24"/>
      <c r="H947" s="24"/>
      <c r="I947" s="22"/>
      <c r="J947" s="26"/>
      <c r="K947" s="26"/>
      <c r="L947" s="26"/>
      <c r="M947" s="41"/>
      <c r="N947" s="24"/>
      <c r="O947" s="24"/>
      <c r="P947" s="138"/>
      <c r="Q947" s="147"/>
      <c r="R947" s="149"/>
      <c r="S947" s="148"/>
      <c r="T947" s="108"/>
      <c r="U947" s="108"/>
      <c r="V947" s="108"/>
      <c r="W947" s="50"/>
      <c r="X947" s="51"/>
      <c r="Y947" s="113"/>
      <c r="Z947" s="130"/>
      <c r="AA947" s="114"/>
      <c r="AB947" s="154"/>
      <c r="AC947" s="153"/>
      <c r="AD947" s="153"/>
    </row>
    <row r="948" spans="1:30" s="2" customFormat="1">
      <c r="A948" s="453"/>
      <c r="B948" s="101"/>
      <c r="C948" s="138"/>
      <c r="D948" s="22"/>
      <c r="E948" s="23"/>
      <c r="F948" s="22"/>
      <c r="G948" s="24"/>
      <c r="H948" s="24"/>
      <c r="I948" s="22"/>
      <c r="J948" s="26"/>
      <c r="K948" s="26"/>
      <c r="L948" s="26"/>
      <c r="M948" s="41"/>
      <c r="N948" s="24"/>
      <c r="O948" s="24"/>
      <c r="P948" s="138"/>
      <c r="Q948" s="147"/>
      <c r="R948" s="149"/>
      <c r="S948" s="148"/>
      <c r="T948" s="108"/>
      <c r="U948" s="108"/>
      <c r="V948" s="108"/>
      <c r="W948" s="50"/>
      <c r="X948" s="51"/>
      <c r="Y948" s="113"/>
      <c r="Z948" s="130"/>
      <c r="AA948" s="114"/>
      <c r="AB948" s="154"/>
      <c r="AC948" s="153"/>
      <c r="AD948" s="153"/>
    </row>
    <row r="949" spans="1:30" s="2" customFormat="1">
      <c r="A949" s="453"/>
      <c r="B949" s="101"/>
      <c r="C949" s="138"/>
      <c r="D949" s="22"/>
      <c r="E949" s="23"/>
      <c r="F949" s="22"/>
      <c r="G949" s="24"/>
      <c r="H949" s="24"/>
      <c r="I949" s="22"/>
      <c r="J949" s="26"/>
      <c r="K949" s="26"/>
      <c r="L949" s="26"/>
      <c r="M949" s="27"/>
      <c r="N949" s="24"/>
      <c r="O949" s="24"/>
      <c r="P949" s="138"/>
      <c r="Q949" s="147"/>
      <c r="R949" s="149"/>
      <c r="S949" s="148"/>
      <c r="T949" s="108"/>
      <c r="U949" s="108"/>
      <c r="V949" s="108"/>
      <c r="W949" s="127"/>
      <c r="X949" s="51"/>
      <c r="Y949" s="113"/>
      <c r="Z949" s="130"/>
      <c r="AA949" s="114"/>
      <c r="AB949" s="154"/>
      <c r="AC949" s="153"/>
      <c r="AD949" s="153"/>
    </row>
    <row r="950" spans="1:30" s="2" customFormat="1">
      <c r="A950" s="453"/>
      <c r="B950" s="101"/>
      <c r="C950" s="138"/>
      <c r="D950" s="22"/>
      <c r="E950" s="23"/>
      <c r="F950" s="22"/>
      <c r="G950" s="24"/>
      <c r="H950" s="24"/>
      <c r="I950" s="22"/>
      <c r="J950" s="26"/>
      <c r="K950" s="26"/>
      <c r="L950" s="26"/>
      <c r="M950" s="27"/>
      <c r="N950" s="24"/>
      <c r="O950" s="24"/>
      <c r="P950" s="138"/>
      <c r="Q950" s="147"/>
      <c r="R950" s="149"/>
      <c r="S950" s="148"/>
      <c r="T950" s="108"/>
      <c r="U950" s="108"/>
      <c r="V950" s="108"/>
      <c r="W950" s="127"/>
      <c r="X950" s="51"/>
      <c r="Y950" s="113"/>
      <c r="Z950" s="130"/>
      <c r="AA950" s="114"/>
      <c r="AB950" s="154"/>
      <c r="AC950" s="153"/>
      <c r="AD950" s="153"/>
    </row>
    <row r="951" spans="1:30" s="2" customFormat="1">
      <c r="A951" s="453"/>
      <c r="B951" s="101"/>
      <c r="C951" s="138"/>
      <c r="D951" s="22"/>
      <c r="E951" s="23"/>
      <c r="F951" s="22"/>
      <c r="G951" s="24"/>
      <c r="H951" s="24"/>
      <c r="I951" s="22"/>
      <c r="J951" s="26"/>
      <c r="K951" s="26"/>
      <c r="L951" s="26"/>
      <c r="M951" s="27"/>
      <c r="N951" s="24"/>
      <c r="O951" s="24"/>
      <c r="P951" s="138"/>
      <c r="Q951" s="147"/>
      <c r="R951" s="149"/>
      <c r="S951" s="148"/>
      <c r="T951" s="108"/>
      <c r="U951" s="108"/>
      <c r="V951" s="108"/>
      <c r="W951" s="127"/>
      <c r="X951" s="51"/>
      <c r="Y951" s="113"/>
      <c r="Z951" s="130"/>
      <c r="AA951" s="114"/>
      <c r="AB951" s="154"/>
      <c r="AC951" s="153"/>
      <c r="AD951" s="153"/>
    </row>
    <row r="952" spans="1:30" s="2" customFormat="1">
      <c r="A952" s="453"/>
      <c r="B952" s="101"/>
      <c r="C952" s="138"/>
      <c r="D952" s="22"/>
      <c r="E952" s="23"/>
      <c r="F952" s="22"/>
      <c r="G952" s="24"/>
      <c r="H952" s="24"/>
      <c r="I952" s="22"/>
      <c r="J952" s="26"/>
      <c r="K952" s="26"/>
      <c r="L952" s="26"/>
      <c r="M952" s="27"/>
      <c r="N952" s="24"/>
      <c r="O952" s="24"/>
      <c r="P952" s="138"/>
      <c r="Q952" s="147"/>
      <c r="R952" s="149"/>
      <c r="S952" s="148"/>
      <c r="T952" s="108"/>
      <c r="U952" s="108"/>
      <c r="V952" s="108"/>
      <c r="W952" s="127"/>
      <c r="X952" s="51"/>
      <c r="Y952" s="113"/>
      <c r="Z952" s="130"/>
      <c r="AA952" s="114"/>
      <c r="AB952" s="154"/>
      <c r="AC952" s="153"/>
      <c r="AD952" s="153"/>
    </row>
    <row r="953" spans="1:30" s="2" customFormat="1">
      <c r="A953" s="453"/>
      <c r="B953" s="101"/>
      <c r="C953" s="138"/>
      <c r="D953" s="22"/>
      <c r="E953" s="23"/>
      <c r="F953" s="22"/>
      <c r="G953" s="24"/>
      <c r="H953" s="24"/>
      <c r="I953" s="22"/>
      <c r="J953" s="26"/>
      <c r="K953" s="26"/>
      <c r="L953" s="26"/>
      <c r="M953" s="27"/>
      <c r="N953" s="24"/>
      <c r="O953" s="24"/>
      <c r="P953" s="138"/>
      <c r="Q953" s="147"/>
      <c r="R953" s="149"/>
      <c r="S953" s="148"/>
      <c r="T953" s="108"/>
      <c r="U953" s="108"/>
      <c r="V953" s="108"/>
      <c r="W953" s="50"/>
      <c r="X953" s="51"/>
      <c r="Y953" s="113"/>
      <c r="Z953" s="130"/>
      <c r="AA953" s="114"/>
      <c r="AB953" s="154"/>
      <c r="AC953" s="153"/>
      <c r="AD953" s="153"/>
    </row>
    <row r="954" spans="1:30" s="2" customFormat="1">
      <c r="A954" s="453"/>
      <c r="B954" s="101"/>
      <c r="C954" s="138"/>
      <c r="D954" s="22"/>
      <c r="E954" s="23"/>
      <c r="F954" s="22"/>
      <c r="G954" s="24"/>
      <c r="H954" s="24"/>
      <c r="I954" s="22"/>
      <c r="J954" s="26"/>
      <c r="K954" s="26"/>
      <c r="L954" s="26"/>
      <c r="M954" s="27"/>
      <c r="N954" s="24"/>
      <c r="O954" s="24"/>
      <c r="P954" s="138"/>
      <c r="Q954" s="147"/>
      <c r="R954" s="149"/>
      <c r="S954" s="148"/>
      <c r="T954" s="108"/>
      <c r="U954" s="108"/>
      <c r="V954" s="108"/>
      <c r="W954" s="50"/>
      <c r="X954" s="51"/>
      <c r="Y954" s="113"/>
      <c r="Z954" s="130"/>
      <c r="AA954" s="114"/>
      <c r="AB954" s="154"/>
      <c r="AC954" s="153"/>
      <c r="AD954" s="153"/>
    </row>
    <row r="955" spans="1:30" s="2" customFormat="1">
      <c r="A955" s="453"/>
      <c r="B955" s="101"/>
      <c r="C955" s="138"/>
      <c r="D955" s="22"/>
      <c r="E955" s="23"/>
      <c r="F955" s="22"/>
      <c r="G955" s="24"/>
      <c r="H955" s="24"/>
      <c r="I955" s="22"/>
      <c r="J955" s="26"/>
      <c r="K955" s="26"/>
      <c r="L955" s="41"/>
      <c r="M955" s="24"/>
      <c r="N955" s="24"/>
      <c r="O955" s="24"/>
      <c r="P955" s="138"/>
      <c r="Q955" s="147"/>
      <c r="R955" s="149"/>
      <c r="S955" s="148"/>
      <c r="T955" s="108"/>
      <c r="U955" s="108"/>
      <c r="V955" s="108"/>
      <c r="W955" s="50"/>
      <c r="X955" s="51"/>
      <c r="Y955" s="113"/>
      <c r="Z955" s="130"/>
      <c r="AA955" s="114"/>
      <c r="AB955" s="154"/>
      <c r="AC955" s="153"/>
      <c r="AD955" s="153"/>
    </row>
    <row r="956" spans="1:30" s="2" customFormat="1">
      <c r="A956" s="453"/>
      <c r="B956" s="101"/>
      <c r="C956" s="138"/>
      <c r="D956" s="22"/>
      <c r="E956" s="23"/>
      <c r="F956" s="22"/>
      <c r="G956" s="24"/>
      <c r="H956" s="24"/>
      <c r="I956" s="22"/>
      <c r="J956" s="26"/>
      <c r="K956" s="26"/>
      <c r="L956" s="41"/>
      <c r="M956" s="24"/>
      <c r="N956" s="24"/>
      <c r="O956" s="24"/>
      <c r="P956" s="138"/>
      <c r="Q956" s="147"/>
      <c r="R956" s="149"/>
      <c r="S956" s="148"/>
      <c r="T956" s="108"/>
      <c r="U956" s="108"/>
      <c r="V956" s="108"/>
      <c r="W956" s="50"/>
      <c r="X956" s="51"/>
      <c r="Y956" s="113"/>
      <c r="Z956" s="130"/>
      <c r="AA956" s="114"/>
      <c r="AB956" s="154"/>
      <c r="AC956" s="153"/>
      <c r="AD956" s="153"/>
    </row>
    <row r="957" spans="1:30" s="2" customFormat="1">
      <c r="A957" s="453"/>
      <c r="B957" s="101"/>
      <c r="C957" s="138"/>
      <c r="D957" s="22"/>
      <c r="E957" s="23"/>
      <c r="F957" s="22"/>
      <c r="G957" s="24"/>
      <c r="H957" s="24"/>
      <c r="I957" s="22"/>
      <c r="J957" s="26"/>
      <c r="K957" s="26"/>
      <c r="L957" s="26"/>
      <c r="M957" s="27"/>
      <c r="N957" s="24"/>
      <c r="O957" s="24"/>
      <c r="P957" s="138"/>
      <c r="Q957" s="147"/>
      <c r="R957" s="149"/>
      <c r="S957" s="148"/>
      <c r="T957" s="108"/>
      <c r="U957" s="108"/>
      <c r="V957" s="108"/>
      <c r="W957" s="127"/>
      <c r="X957" s="51"/>
      <c r="Y957" s="113"/>
      <c r="Z957" s="130"/>
      <c r="AA957" s="114"/>
      <c r="AB957" s="154"/>
      <c r="AC957" s="153"/>
      <c r="AD957" s="153"/>
    </row>
    <row r="958" spans="1:30" s="2" customFormat="1">
      <c r="A958" s="453"/>
      <c r="B958" s="101"/>
      <c r="C958" s="138"/>
      <c r="D958" s="22"/>
      <c r="E958" s="23"/>
      <c r="F958" s="22"/>
      <c r="G958" s="24"/>
      <c r="H958" s="24"/>
      <c r="I958" s="22"/>
      <c r="J958" s="26"/>
      <c r="K958" s="26"/>
      <c r="L958" s="26"/>
      <c r="M958" s="27"/>
      <c r="N958" s="24"/>
      <c r="O958" s="24"/>
      <c r="P958" s="138"/>
      <c r="Q958" s="147"/>
      <c r="R958" s="149"/>
      <c r="S958" s="148"/>
      <c r="T958" s="108"/>
      <c r="U958" s="108"/>
      <c r="V958" s="108"/>
      <c r="W958" s="127"/>
      <c r="X958" s="51"/>
      <c r="Y958" s="113"/>
      <c r="Z958" s="130"/>
      <c r="AA958" s="114"/>
      <c r="AB958" s="154"/>
      <c r="AC958" s="153"/>
      <c r="AD958" s="153"/>
    </row>
    <row r="959" spans="1:30" s="2" customFormat="1">
      <c r="A959" s="453"/>
      <c r="B959" s="101"/>
      <c r="C959" s="138"/>
      <c r="D959" s="22"/>
      <c r="E959" s="23"/>
      <c r="F959" s="22"/>
      <c r="G959" s="24"/>
      <c r="H959" s="24"/>
      <c r="I959" s="22"/>
      <c r="J959" s="26"/>
      <c r="K959" s="26"/>
      <c r="L959" s="26"/>
      <c r="M959" s="27"/>
      <c r="N959" s="24"/>
      <c r="O959" s="24"/>
      <c r="P959" s="138"/>
      <c r="Q959" s="147"/>
      <c r="R959" s="149"/>
      <c r="S959" s="148"/>
      <c r="T959" s="108"/>
      <c r="U959" s="108"/>
      <c r="V959" s="108"/>
      <c r="W959" s="127"/>
      <c r="X959" s="51"/>
      <c r="Y959" s="113"/>
      <c r="Z959" s="130"/>
      <c r="AA959" s="114"/>
      <c r="AB959" s="154"/>
      <c r="AC959" s="153"/>
      <c r="AD959" s="153"/>
    </row>
    <row r="960" spans="1:30" s="2" customFormat="1">
      <c r="A960" s="453"/>
      <c r="B960" s="101"/>
      <c r="C960" s="138"/>
      <c r="D960" s="22"/>
      <c r="E960" s="23"/>
      <c r="F960" s="22"/>
      <c r="G960" s="24"/>
      <c r="H960" s="24"/>
      <c r="I960" s="22"/>
      <c r="J960" s="26"/>
      <c r="K960" s="26"/>
      <c r="L960" s="26"/>
      <c r="M960" s="27"/>
      <c r="N960" s="24"/>
      <c r="O960" s="24"/>
      <c r="P960" s="138"/>
      <c r="Q960" s="147"/>
      <c r="R960" s="149"/>
      <c r="S960" s="148"/>
      <c r="T960" s="108"/>
      <c r="U960" s="108"/>
      <c r="V960" s="108"/>
      <c r="W960" s="127"/>
      <c r="X960" s="51"/>
      <c r="Y960" s="113"/>
      <c r="Z960" s="130"/>
      <c r="AA960" s="114"/>
      <c r="AB960" s="154"/>
      <c r="AC960" s="153"/>
      <c r="AD960" s="153"/>
    </row>
    <row r="961" spans="1:31" s="2" customFormat="1">
      <c r="A961" s="453"/>
      <c r="B961" s="101"/>
      <c r="C961" s="138"/>
      <c r="D961" s="22"/>
      <c r="E961" s="23"/>
      <c r="F961" s="22"/>
      <c r="G961" s="24"/>
      <c r="H961" s="24"/>
      <c r="I961" s="22"/>
      <c r="J961" s="26"/>
      <c r="K961" s="26"/>
      <c r="L961" s="26"/>
      <c r="M961" s="27"/>
      <c r="N961" s="24"/>
      <c r="O961" s="24"/>
      <c r="P961" s="138"/>
      <c r="Q961" s="147"/>
      <c r="R961" s="149"/>
      <c r="S961" s="148"/>
      <c r="T961" s="108"/>
      <c r="U961" s="108"/>
      <c r="V961" s="108"/>
      <c r="W961" s="127"/>
      <c r="X961" s="51"/>
      <c r="Y961" s="113"/>
      <c r="Z961" s="130"/>
      <c r="AA961" s="114"/>
      <c r="AB961" s="154"/>
      <c r="AC961" s="153"/>
      <c r="AD961" s="153"/>
    </row>
    <row r="962" spans="1:31">
      <c r="A962" s="453"/>
      <c r="B962" s="101"/>
      <c r="C962" s="138"/>
      <c r="D962" s="22"/>
      <c r="E962" s="23"/>
      <c r="F962" s="22"/>
      <c r="G962" s="24"/>
      <c r="H962" s="24"/>
      <c r="I962" s="22"/>
      <c r="J962" s="26"/>
      <c r="K962" s="26"/>
      <c r="L962" s="26"/>
      <c r="M962" s="27"/>
      <c r="N962" s="24"/>
      <c r="O962" s="24"/>
      <c r="P962" s="138"/>
      <c r="Q962" s="147"/>
      <c r="R962" s="149"/>
      <c r="S962" s="148"/>
      <c r="T962" s="108"/>
      <c r="U962" s="108"/>
      <c r="V962" s="108"/>
      <c r="W962" s="127"/>
      <c r="X962" s="51"/>
      <c r="Y962" s="113"/>
      <c r="Z962" s="130"/>
      <c r="AA962" s="114"/>
      <c r="AB962" s="154"/>
      <c r="AC962" s="5"/>
      <c r="AD962" s="5"/>
      <c r="AE962" s="5"/>
    </row>
    <row r="963" spans="1:31" s="2" customFormat="1">
      <c r="A963" s="453"/>
      <c r="B963" s="101"/>
      <c r="C963" s="67"/>
      <c r="D963" s="14"/>
      <c r="E963" s="15"/>
      <c r="F963" s="14"/>
      <c r="G963" s="16"/>
      <c r="H963" s="16"/>
      <c r="I963" s="14"/>
      <c r="J963" s="18"/>
      <c r="K963" s="18"/>
      <c r="L963" s="18"/>
      <c r="M963" s="19"/>
      <c r="N963" s="16"/>
      <c r="O963" s="16"/>
      <c r="P963" s="67"/>
      <c r="Q963" s="106"/>
      <c r="R963" s="107"/>
      <c r="S963" s="20"/>
      <c r="T963" s="66"/>
      <c r="U963" s="66"/>
      <c r="V963" s="66"/>
      <c r="W963" s="50"/>
      <c r="X963" s="51"/>
      <c r="Y963" s="113"/>
      <c r="Z963" s="130"/>
      <c r="AA963" s="114"/>
      <c r="AB963" s="3"/>
      <c r="AC963" s="153"/>
      <c r="AD963" s="153"/>
    </row>
    <row r="964" spans="1:31" s="2" customFormat="1">
      <c r="A964" s="453"/>
      <c r="B964" s="101"/>
      <c r="C964" s="138"/>
      <c r="D964" s="22"/>
      <c r="E964" s="23"/>
      <c r="F964" s="22"/>
      <c r="G964" s="24"/>
      <c r="H964" s="24"/>
      <c r="I964" s="22"/>
      <c r="J964" s="26"/>
      <c r="K964" s="26"/>
      <c r="L964" s="26"/>
      <c r="M964" s="27"/>
      <c r="N964" s="24"/>
      <c r="O964" s="24"/>
      <c r="P964" s="138"/>
      <c r="Q964" s="147"/>
      <c r="R964" s="149"/>
      <c r="S964" s="148"/>
      <c r="T964" s="108"/>
      <c r="U964" s="108"/>
      <c r="V964" s="108"/>
      <c r="W964" s="50"/>
      <c r="X964" s="51"/>
      <c r="Y964" s="113"/>
      <c r="Z964" s="130"/>
      <c r="AA964" s="114"/>
      <c r="AB964" s="154"/>
      <c r="AC964" s="153"/>
      <c r="AD964" s="153"/>
    </row>
    <row r="965" spans="1:31" s="2" customFormat="1">
      <c r="A965" s="453"/>
      <c r="B965" s="101"/>
      <c r="C965" s="138"/>
      <c r="D965" s="22"/>
      <c r="E965" s="23"/>
      <c r="F965" s="22"/>
      <c r="G965" s="24"/>
      <c r="H965" s="24"/>
      <c r="I965" s="22"/>
      <c r="J965" s="26"/>
      <c r="K965" s="26"/>
      <c r="L965" s="26"/>
      <c r="M965" s="27"/>
      <c r="N965" s="24"/>
      <c r="O965" s="24"/>
      <c r="P965" s="138"/>
      <c r="Q965" s="147"/>
      <c r="R965" s="149"/>
      <c r="S965" s="148"/>
      <c r="T965" s="108"/>
      <c r="U965" s="108"/>
      <c r="V965" s="108"/>
      <c r="W965" s="127"/>
      <c r="X965" s="51"/>
      <c r="Y965" s="113"/>
      <c r="Z965" s="130"/>
      <c r="AA965" s="114"/>
      <c r="AB965" s="154"/>
      <c r="AC965" s="153"/>
      <c r="AD965" s="153"/>
    </row>
    <row r="966" spans="1:31" s="2" customFormat="1">
      <c r="A966" s="453"/>
      <c r="B966" s="101"/>
      <c r="C966" s="138"/>
      <c r="D966" s="22"/>
      <c r="E966" s="23"/>
      <c r="F966" s="22"/>
      <c r="G966" s="24"/>
      <c r="H966" s="24"/>
      <c r="I966" s="22"/>
      <c r="J966" s="26"/>
      <c r="K966" s="26"/>
      <c r="L966" s="26"/>
      <c r="M966" s="27"/>
      <c r="N966" s="24"/>
      <c r="O966" s="24"/>
      <c r="P966" s="138"/>
      <c r="Q966" s="147"/>
      <c r="R966" s="149"/>
      <c r="S966" s="148"/>
      <c r="T966" s="108"/>
      <c r="U966" s="108"/>
      <c r="V966" s="108"/>
      <c r="W966" s="127"/>
      <c r="X966" s="51"/>
      <c r="Y966" s="113"/>
      <c r="Z966" s="130"/>
      <c r="AA966" s="114"/>
      <c r="AB966" s="154"/>
      <c r="AC966" s="153"/>
      <c r="AD966" s="153"/>
    </row>
    <row r="967" spans="1:31" s="2" customFormat="1">
      <c r="A967" s="453"/>
      <c r="B967" s="101"/>
      <c r="C967" s="138"/>
      <c r="D967" s="22"/>
      <c r="E967" s="23"/>
      <c r="F967" s="22"/>
      <c r="G967" s="24"/>
      <c r="H967" s="24"/>
      <c r="I967" s="22"/>
      <c r="J967" s="26"/>
      <c r="K967" s="26"/>
      <c r="L967" s="26"/>
      <c r="M967" s="27"/>
      <c r="N967" s="24"/>
      <c r="O967" s="24"/>
      <c r="P967" s="138"/>
      <c r="Q967" s="147"/>
      <c r="R967" s="149"/>
      <c r="S967" s="148"/>
      <c r="T967" s="108"/>
      <c r="U967" s="108"/>
      <c r="V967" s="108"/>
      <c r="W967" s="127"/>
      <c r="X967" s="51"/>
      <c r="Y967" s="113"/>
      <c r="Z967" s="130"/>
      <c r="AA967" s="114"/>
      <c r="AB967" s="154"/>
      <c r="AC967" s="153"/>
      <c r="AD967" s="153"/>
    </row>
    <row r="968" spans="1:31" s="2" customFormat="1">
      <c r="A968" s="453"/>
      <c r="B968" s="101"/>
      <c r="C968" s="138"/>
      <c r="D968" s="22"/>
      <c r="E968" s="23"/>
      <c r="F968" s="22"/>
      <c r="G968" s="24"/>
      <c r="H968" s="24"/>
      <c r="I968" s="22"/>
      <c r="J968" s="26"/>
      <c r="K968" s="26"/>
      <c r="L968" s="26"/>
      <c r="M968" s="27"/>
      <c r="N968" s="24"/>
      <c r="O968" s="24"/>
      <c r="P968" s="138"/>
      <c r="Q968" s="147"/>
      <c r="R968" s="149"/>
      <c r="S968" s="148"/>
      <c r="T968" s="108"/>
      <c r="U968" s="108"/>
      <c r="V968" s="108"/>
      <c r="W968" s="127"/>
      <c r="X968" s="51"/>
      <c r="Y968" s="113"/>
      <c r="Z968" s="130"/>
      <c r="AA968" s="114"/>
      <c r="AB968" s="154"/>
      <c r="AC968" s="153"/>
      <c r="AD968" s="153"/>
    </row>
    <row r="969" spans="1:31" s="2" customFormat="1">
      <c r="A969" s="453"/>
      <c r="B969" s="101"/>
      <c r="C969" s="138"/>
      <c r="D969" s="22"/>
      <c r="E969" s="23"/>
      <c r="F969" s="22"/>
      <c r="G969" s="24"/>
      <c r="H969" s="24"/>
      <c r="I969" s="22"/>
      <c r="J969" s="26"/>
      <c r="K969" s="26"/>
      <c r="L969" s="26"/>
      <c r="M969" s="27"/>
      <c r="N969" s="24"/>
      <c r="O969" s="24"/>
      <c r="P969" s="138"/>
      <c r="Q969" s="147"/>
      <c r="R969" s="149"/>
      <c r="S969" s="148"/>
      <c r="T969" s="108"/>
      <c r="U969" s="108"/>
      <c r="V969" s="108"/>
      <c r="W969" s="127"/>
      <c r="X969" s="51"/>
      <c r="Y969" s="113"/>
      <c r="Z969" s="130"/>
      <c r="AA969" s="114"/>
      <c r="AB969" s="154"/>
      <c r="AC969" s="153"/>
      <c r="AD969" s="153"/>
    </row>
    <row r="970" spans="1:31" s="2" customFormat="1">
      <c r="A970" s="453"/>
      <c r="B970" s="101"/>
      <c r="C970" s="138"/>
      <c r="D970" s="22"/>
      <c r="E970" s="23"/>
      <c r="F970" s="22"/>
      <c r="G970" s="24"/>
      <c r="H970" s="24"/>
      <c r="I970" s="22"/>
      <c r="J970" s="23"/>
      <c r="K970" s="23"/>
      <c r="L970" s="23"/>
      <c r="M970" s="27"/>
      <c r="N970" s="24"/>
      <c r="O970" s="24"/>
      <c r="P970" s="138"/>
      <c r="Q970" s="147"/>
      <c r="R970" s="149"/>
      <c r="S970" s="148"/>
      <c r="T970" s="108"/>
      <c r="U970" s="108"/>
      <c r="V970" s="108"/>
      <c r="W970" s="127"/>
      <c r="X970" s="51"/>
      <c r="Y970" s="113"/>
      <c r="Z970" s="130"/>
      <c r="AA970" s="114"/>
      <c r="AB970" s="154"/>
      <c r="AC970" s="153"/>
      <c r="AD970" s="153"/>
    </row>
    <row r="971" spans="1:31" s="2" customFormat="1">
      <c r="A971" s="453"/>
      <c r="B971" s="101"/>
      <c r="C971" s="138"/>
      <c r="D971" s="22"/>
      <c r="E971" s="23"/>
      <c r="F971" s="22"/>
      <c r="G971" s="24"/>
      <c r="H971" s="24"/>
      <c r="I971" s="22"/>
      <c r="J971" s="26"/>
      <c r="K971" s="26"/>
      <c r="L971" s="26"/>
      <c r="M971" s="27"/>
      <c r="N971" s="24"/>
      <c r="O971" s="24"/>
      <c r="P971" s="138"/>
      <c r="Q971" s="147"/>
      <c r="R971" s="149"/>
      <c r="S971" s="148"/>
      <c r="T971" s="108"/>
      <c r="U971" s="108"/>
      <c r="V971" s="108"/>
      <c r="W971" s="127"/>
      <c r="X971" s="51"/>
      <c r="Y971" s="113"/>
      <c r="Z971" s="130"/>
      <c r="AA971" s="114"/>
      <c r="AB971" s="154"/>
      <c r="AC971" s="153"/>
      <c r="AD971" s="153"/>
    </row>
    <row r="972" spans="1:31" s="2" customFormat="1">
      <c r="A972" s="453"/>
      <c r="B972" s="101"/>
      <c r="C972" s="138"/>
      <c r="D972" s="22"/>
      <c r="E972" s="23"/>
      <c r="F972" s="22"/>
      <c r="G972" s="24"/>
      <c r="H972" s="24"/>
      <c r="I972" s="22"/>
      <c r="J972" s="26"/>
      <c r="K972" s="26"/>
      <c r="L972" s="26"/>
      <c r="M972" s="27"/>
      <c r="N972" s="24"/>
      <c r="O972" s="24"/>
      <c r="P972" s="138"/>
      <c r="Q972" s="147"/>
      <c r="R972" s="149"/>
      <c r="S972" s="148"/>
      <c r="T972" s="108"/>
      <c r="U972" s="108"/>
      <c r="V972" s="108"/>
      <c r="W972" s="127"/>
      <c r="X972" s="51"/>
      <c r="Y972" s="113"/>
      <c r="Z972" s="130"/>
      <c r="AA972" s="114"/>
      <c r="AB972" s="154"/>
      <c r="AC972" s="153"/>
      <c r="AD972" s="153"/>
    </row>
    <row r="973" spans="1:31" s="2" customFormat="1">
      <c r="A973" s="453"/>
      <c r="B973" s="101"/>
      <c r="C973" s="138"/>
      <c r="D973" s="22"/>
      <c r="E973" s="23"/>
      <c r="F973" s="22"/>
      <c r="G973" s="24"/>
      <c r="H973" s="24"/>
      <c r="I973" s="22"/>
      <c r="J973" s="26"/>
      <c r="K973" s="26"/>
      <c r="L973" s="26"/>
      <c r="M973" s="27"/>
      <c r="N973" s="24"/>
      <c r="O973" s="24"/>
      <c r="P973" s="138"/>
      <c r="Q973" s="147"/>
      <c r="R973" s="149"/>
      <c r="S973" s="148"/>
      <c r="T973" s="108"/>
      <c r="U973" s="108"/>
      <c r="V973" s="108"/>
      <c r="W973" s="127"/>
      <c r="X973" s="51"/>
      <c r="Y973" s="113"/>
      <c r="Z973" s="130"/>
      <c r="AA973" s="114"/>
      <c r="AB973" s="154"/>
      <c r="AC973" s="153"/>
      <c r="AD973" s="153"/>
    </row>
    <row r="974" spans="1:31" s="2" customFormat="1">
      <c r="A974" s="453"/>
      <c r="B974" s="101"/>
      <c r="C974" s="138"/>
      <c r="D974" s="22"/>
      <c r="E974" s="23"/>
      <c r="F974" s="22"/>
      <c r="G974" s="24"/>
      <c r="H974" s="24"/>
      <c r="I974" s="22"/>
      <c r="J974" s="26"/>
      <c r="K974" s="26"/>
      <c r="L974" s="41"/>
      <c r="M974" s="24"/>
      <c r="N974" s="24"/>
      <c r="O974" s="24"/>
      <c r="P974" s="138"/>
      <c r="Q974" s="147"/>
      <c r="R974" s="149"/>
      <c r="S974" s="148"/>
      <c r="T974" s="108"/>
      <c r="U974" s="108"/>
      <c r="V974" s="108"/>
      <c r="W974" s="50"/>
      <c r="X974" s="51"/>
      <c r="Y974" s="113"/>
      <c r="Z974" s="130"/>
      <c r="AA974" s="114"/>
      <c r="AB974" s="154"/>
      <c r="AC974" s="153"/>
      <c r="AD974" s="153"/>
    </row>
    <row r="975" spans="1:31" s="2" customFormat="1">
      <c r="A975" s="453"/>
      <c r="B975" s="101"/>
      <c r="C975" s="138"/>
      <c r="D975" s="22"/>
      <c r="E975" s="23"/>
      <c r="F975" s="22"/>
      <c r="G975" s="24"/>
      <c r="H975" s="24"/>
      <c r="I975" s="22"/>
      <c r="J975" s="26"/>
      <c r="K975" s="26"/>
      <c r="L975" s="41"/>
      <c r="M975" s="24"/>
      <c r="N975" s="24"/>
      <c r="O975" s="24"/>
      <c r="P975" s="138"/>
      <c r="Q975" s="147"/>
      <c r="R975" s="149"/>
      <c r="S975" s="148"/>
      <c r="T975" s="108"/>
      <c r="U975" s="108"/>
      <c r="V975" s="108"/>
      <c r="W975" s="50"/>
      <c r="X975" s="51"/>
      <c r="Y975" s="113"/>
      <c r="Z975" s="130"/>
      <c r="AA975" s="114"/>
      <c r="AB975" s="154"/>
      <c r="AC975" s="153"/>
      <c r="AD975" s="153"/>
    </row>
    <row r="976" spans="1:31" s="2" customFormat="1">
      <c r="A976" s="453"/>
      <c r="B976" s="101"/>
      <c r="C976" s="138"/>
      <c r="D976" s="22"/>
      <c r="E976" s="23"/>
      <c r="F976" s="22"/>
      <c r="G976" s="24"/>
      <c r="H976" s="24"/>
      <c r="I976" s="22"/>
      <c r="J976" s="26"/>
      <c r="K976" s="26"/>
      <c r="L976" s="26"/>
      <c r="M976" s="27"/>
      <c r="N976" s="24"/>
      <c r="O976" s="24"/>
      <c r="P976" s="138"/>
      <c r="Q976" s="147"/>
      <c r="R976" s="149"/>
      <c r="S976" s="148"/>
      <c r="T976" s="108"/>
      <c r="U976" s="108"/>
      <c r="V976" s="108"/>
      <c r="W976" s="50"/>
      <c r="X976" s="51"/>
      <c r="Y976" s="113"/>
      <c r="Z976" s="130"/>
      <c r="AA976" s="114"/>
      <c r="AB976" s="154"/>
      <c r="AC976" s="153"/>
      <c r="AD976" s="153"/>
    </row>
    <row r="977" spans="1:31" s="2" customFormat="1">
      <c r="A977" s="453"/>
      <c r="B977" s="101"/>
      <c r="C977" s="138"/>
      <c r="D977" s="22"/>
      <c r="E977" s="23"/>
      <c r="F977" s="22"/>
      <c r="G977" s="24"/>
      <c r="H977" s="24"/>
      <c r="I977" s="22"/>
      <c r="J977" s="26"/>
      <c r="K977" s="26"/>
      <c r="L977" s="26"/>
      <c r="M977" s="27"/>
      <c r="N977" s="24"/>
      <c r="O977" s="24"/>
      <c r="P977" s="138"/>
      <c r="Q977" s="147"/>
      <c r="R977" s="149"/>
      <c r="S977" s="148"/>
      <c r="T977" s="108"/>
      <c r="U977" s="108"/>
      <c r="V977" s="108"/>
      <c r="W977" s="50"/>
      <c r="X977" s="51"/>
      <c r="Y977" s="113"/>
      <c r="Z977" s="130"/>
      <c r="AA977" s="114"/>
      <c r="AB977" s="154"/>
      <c r="AC977" s="153"/>
      <c r="AD977" s="153"/>
    </row>
    <row r="978" spans="1:31" s="2" customFormat="1">
      <c r="A978" s="453"/>
      <c r="B978" s="101"/>
      <c r="C978" s="138"/>
      <c r="D978" s="22"/>
      <c r="E978" s="23"/>
      <c r="F978" s="22"/>
      <c r="G978" s="24"/>
      <c r="H978" s="24"/>
      <c r="I978" s="22"/>
      <c r="J978" s="26"/>
      <c r="K978" s="26"/>
      <c r="L978" s="26"/>
      <c r="M978" s="27"/>
      <c r="N978" s="24"/>
      <c r="O978" s="24"/>
      <c r="P978" s="138"/>
      <c r="Q978" s="147"/>
      <c r="R978" s="149"/>
      <c r="S978" s="148"/>
      <c r="T978" s="108"/>
      <c r="U978" s="108"/>
      <c r="V978" s="108"/>
      <c r="W978" s="127"/>
      <c r="X978" s="51"/>
      <c r="Y978" s="113"/>
      <c r="Z978" s="130"/>
      <c r="AA978" s="114"/>
      <c r="AB978" s="154"/>
      <c r="AC978" s="153"/>
      <c r="AD978" s="153"/>
    </row>
    <row r="979" spans="1:31" s="2" customFormat="1">
      <c r="A979" s="453"/>
      <c r="B979" s="101"/>
      <c r="C979" s="138"/>
      <c r="D979" s="22"/>
      <c r="E979" s="23"/>
      <c r="F979" s="22"/>
      <c r="G979" s="24"/>
      <c r="H979" s="24"/>
      <c r="I979" s="22"/>
      <c r="J979" s="26"/>
      <c r="K979" s="26"/>
      <c r="L979" s="26"/>
      <c r="M979" s="27"/>
      <c r="N979" s="24"/>
      <c r="O979" s="24"/>
      <c r="P979" s="138"/>
      <c r="Q979" s="147"/>
      <c r="R979" s="149"/>
      <c r="S979" s="148"/>
      <c r="T979" s="108"/>
      <c r="U979" s="108"/>
      <c r="V979" s="108"/>
      <c r="W979" s="127"/>
      <c r="X979" s="51"/>
      <c r="Y979" s="113"/>
      <c r="Z979" s="130"/>
      <c r="AA979" s="114"/>
      <c r="AB979" s="154"/>
      <c r="AC979" s="153"/>
      <c r="AD979" s="153"/>
    </row>
    <row r="980" spans="1:31" s="2" customFormat="1">
      <c r="A980" s="453"/>
      <c r="B980" s="101"/>
      <c r="C980" s="138"/>
      <c r="D980" s="22"/>
      <c r="E980" s="23"/>
      <c r="F980" s="22"/>
      <c r="G980" s="24"/>
      <c r="H980" s="24"/>
      <c r="I980" s="22"/>
      <c r="J980" s="26"/>
      <c r="K980" s="26"/>
      <c r="L980" s="26"/>
      <c r="M980" s="27"/>
      <c r="N980" s="24"/>
      <c r="O980" s="24"/>
      <c r="P980" s="138"/>
      <c r="Q980" s="147"/>
      <c r="R980" s="149"/>
      <c r="S980" s="148"/>
      <c r="T980" s="108"/>
      <c r="U980" s="108"/>
      <c r="V980" s="108"/>
      <c r="W980" s="127"/>
      <c r="X980" s="51"/>
      <c r="Y980" s="113"/>
      <c r="Z980" s="130"/>
      <c r="AA980" s="114"/>
      <c r="AB980" s="154"/>
      <c r="AC980" s="153"/>
      <c r="AD980" s="153"/>
    </row>
    <row r="981" spans="1:31" s="2" customFormat="1">
      <c r="A981" s="453"/>
      <c r="B981" s="101"/>
      <c r="C981" s="138"/>
      <c r="D981" s="22"/>
      <c r="E981" s="23"/>
      <c r="F981" s="22"/>
      <c r="G981" s="24"/>
      <c r="H981" s="24"/>
      <c r="I981" s="22"/>
      <c r="J981" s="23"/>
      <c r="K981" s="23"/>
      <c r="L981" s="23"/>
      <c r="M981" s="27"/>
      <c r="N981" s="24"/>
      <c r="O981" s="24"/>
      <c r="P981" s="138"/>
      <c r="Q981" s="147"/>
      <c r="R981" s="149"/>
      <c r="S981" s="148"/>
      <c r="T981" s="108"/>
      <c r="U981" s="108"/>
      <c r="V981" s="108"/>
      <c r="W981" s="50"/>
      <c r="X981" s="51"/>
      <c r="Y981" s="113"/>
      <c r="Z981" s="130"/>
      <c r="AA981" s="114"/>
      <c r="AB981" s="154"/>
      <c r="AC981" s="153"/>
      <c r="AD981" s="153"/>
    </row>
    <row r="982" spans="1:31" s="2" customFormat="1">
      <c r="A982" s="453"/>
      <c r="B982" s="101"/>
      <c r="C982" s="138"/>
      <c r="D982" s="22"/>
      <c r="E982" s="23"/>
      <c r="F982" s="22"/>
      <c r="G982" s="24"/>
      <c r="H982" s="24"/>
      <c r="I982" s="22"/>
      <c r="J982" s="26"/>
      <c r="K982" s="26"/>
      <c r="L982" s="26"/>
      <c r="M982" s="27"/>
      <c r="N982" s="24"/>
      <c r="O982" s="24"/>
      <c r="P982" s="138"/>
      <c r="Q982" s="147"/>
      <c r="R982" s="149"/>
      <c r="S982" s="148"/>
      <c r="T982" s="108"/>
      <c r="U982" s="108"/>
      <c r="V982" s="108"/>
      <c r="W982" s="127"/>
      <c r="X982" s="51"/>
      <c r="Y982" s="113"/>
      <c r="Z982" s="130"/>
      <c r="AA982" s="114"/>
      <c r="AB982" s="154"/>
      <c r="AC982" s="153"/>
      <c r="AD982" s="153"/>
    </row>
    <row r="983" spans="1:31" s="2" customFormat="1">
      <c r="A983" s="453"/>
      <c r="B983" s="101"/>
      <c r="C983" s="138"/>
      <c r="D983" s="22"/>
      <c r="E983" s="23"/>
      <c r="F983" s="22"/>
      <c r="G983" s="24"/>
      <c r="H983" s="24"/>
      <c r="I983" s="22"/>
      <c r="J983" s="26"/>
      <c r="K983" s="26"/>
      <c r="L983" s="26"/>
      <c r="M983" s="27"/>
      <c r="N983" s="24"/>
      <c r="O983" s="24"/>
      <c r="P983" s="138"/>
      <c r="Q983" s="147"/>
      <c r="R983" s="149"/>
      <c r="S983" s="148"/>
      <c r="T983" s="108"/>
      <c r="U983" s="108"/>
      <c r="V983" s="108"/>
      <c r="W983" s="127"/>
      <c r="X983" s="51"/>
      <c r="Y983" s="113"/>
      <c r="Z983" s="130"/>
      <c r="AA983" s="114"/>
      <c r="AB983" s="154"/>
      <c r="AC983" s="153"/>
      <c r="AD983" s="153"/>
    </row>
    <row r="984" spans="1:31" s="2" customFormat="1">
      <c r="A984" s="453"/>
      <c r="B984" s="101"/>
      <c r="C984" s="138"/>
      <c r="D984" s="22"/>
      <c r="E984" s="23"/>
      <c r="F984" s="22"/>
      <c r="G984" s="24"/>
      <c r="H984" s="24"/>
      <c r="I984" s="22"/>
      <c r="J984" s="26"/>
      <c r="K984" s="26"/>
      <c r="L984" s="26"/>
      <c r="M984" s="41"/>
      <c r="N984" s="24"/>
      <c r="O984" s="24"/>
      <c r="P984" s="138"/>
      <c r="Q984" s="147"/>
      <c r="R984" s="149"/>
      <c r="S984" s="148"/>
      <c r="T984" s="108"/>
      <c r="U984" s="108"/>
      <c r="V984" s="108"/>
      <c r="W984" s="127"/>
      <c r="X984" s="51"/>
      <c r="Y984" s="113"/>
      <c r="Z984" s="130"/>
      <c r="AA984" s="114"/>
      <c r="AB984" s="154"/>
      <c r="AC984" s="153"/>
      <c r="AD984" s="153"/>
    </row>
    <row r="985" spans="1:31" ht="30" customHeight="1">
      <c r="A985" s="453"/>
      <c r="B985" s="101"/>
      <c r="C985" s="138"/>
      <c r="D985" s="22"/>
      <c r="E985" s="23"/>
      <c r="F985" s="22"/>
      <c r="G985" s="24"/>
      <c r="H985" s="24"/>
      <c r="I985" s="22"/>
      <c r="J985" s="26"/>
      <c r="K985" s="26"/>
      <c r="L985" s="26"/>
      <c r="M985" s="27"/>
      <c r="N985" s="24"/>
      <c r="O985" s="24"/>
      <c r="P985" s="138"/>
      <c r="Q985" s="147"/>
      <c r="R985" s="149"/>
      <c r="S985" s="148"/>
      <c r="T985" s="108"/>
      <c r="U985" s="108"/>
      <c r="V985" s="108"/>
      <c r="W985" s="127"/>
      <c r="X985" s="51"/>
      <c r="Y985" s="113"/>
      <c r="Z985" s="130"/>
      <c r="AA985" s="114"/>
      <c r="AB985" s="154"/>
      <c r="AC985" s="5"/>
      <c r="AD985" s="5"/>
      <c r="AE985" s="5"/>
    </row>
    <row r="986" spans="1:31" ht="30" customHeight="1">
      <c r="A986" s="453"/>
      <c r="B986" s="101"/>
      <c r="C986" s="67"/>
      <c r="D986" s="14"/>
      <c r="E986" s="15"/>
      <c r="F986" s="14"/>
      <c r="G986" s="16"/>
      <c r="H986" s="16"/>
      <c r="I986" s="14"/>
      <c r="J986" s="15"/>
      <c r="K986" s="15"/>
      <c r="L986" s="15"/>
      <c r="M986" s="124"/>
      <c r="N986" s="16"/>
      <c r="O986" s="16"/>
      <c r="P986" s="67"/>
      <c r="Q986" s="106"/>
      <c r="R986" s="107"/>
      <c r="S986" s="20"/>
      <c r="T986" s="66"/>
      <c r="U986" s="66"/>
      <c r="V986" s="66"/>
      <c r="W986" s="50"/>
      <c r="X986" s="51"/>
      <c r="Y986" s="113"/>
      <c r="Z986" s="130"/>
      <c r="AA986" s="114"/>
      <c r="AB986" s="3"/>
      <c r="AC986" s="5"/>
      <c r="AD986" s="5"/>
      <c r="AE986" s="5"/>
    </row>
    <row r="987" spans="1:31" ht="30" customHeight="1">
      <c r="A987" s="453"/>
      <c r="B987" s="101"/>
      <c r="C987" s="67"/>
      <c r="D987" s="14"/>
      <c r="E987" s="15"/>
      <c r="F987" s="14"/>
      <c r="G987" s="16"/>
      <c r="H987" s="16"/>
      <c r="I987" s="14"/>
      <c r="J987" s="15"/>
      <c r="K987" s="15"/>
      <c r="L987" s="15"/>
      <c r="M987" s="124"/>
      <c r="N987" s="16"/>
      <c r="O987" s="16"/>
      <c r="P987" s="67"/>
      <c r="Q987" s="106"/>
      <c r="R987" s="107"/>
      <c r="S987" s="20"/>
      <c r="T987" s="66"/>
      <c r="U987" s="66"/>
      <c r="V987" s="66"/>
      <c r="W987" s="50"/>
      <c r="X987" s="51"/>
      <c r="Y987" s="113"/>
      <c r="Z987" s="130"/>
      <c r="AA987" s="114"/>
      <c r="AB987" s="3"/>
      <c r="AC987" s="5"/>
      <c r="AD987" s="5"/>
      <c r="AE987" s="5"/>
    </row>
    <row r="988" spans="1:31" ht="30" customHeight="1">
      <c r="A988" s="452"/>
      <c r="B988" s="101"/>
      <c r="C988" s="67"/>
      <c r="D988" s="14"/>
      <c r="E988" s="15"/>
      <c r="F988" s="14"/>
      <c r="G988" s="16"/>
      <c r="H988" s="16"/>
      <c r="I988" s="14"/>
      <c r="J988" s="15"/>
      <c r="K988" s="15"/>
      <c r="L988" s="15"/>
      <c r="M988" s="19"/>
      <c r="N988" s="16"/>
      <c r="O988" s="16"/>
      <c r="P988" s="67"/>
      <c r="Q988" s="106"/>
      <c r="R988" s="107"/>
      <c r="S988" s="20"/>
      <c r="T988" s="66"/>
      <c r="U988" s="66"/>
      <c r="V988" s="66"/>
      <c r="W988" s="50"/>
      <c r="X988" s="51"/>
      <c r="Y988" s="113"/>
      <c r="Z988" s="130"/>
      <c r="AA988" s="114"/>
      <c r="AB988" s="3"/>
      <c r="AC988" s="5"/>
      <c r="AD988" s="5"/>
      <c r="AE988" s="5"/>
    </row>
    <row r="989" spans="1:31" s="2" customFormat="1">
      <c r="A989" s="452"/>
      <c r="B989" s="101"/>
      <c r="C989" s="67"/>
      <c r="D989" s="14"/>
      <c r="E989" s="15"/>
      <c r="F989" s="14"/>
      <c r="G989" s="16"/>
      <c r="H989" s="16"/>
      <c r="I989" s="14"/>
      <c r="J989" s="15"/>
      <c r="K989" s="15"/>
      <c r="L989" s="15"/>
      <c r="M989" s="16"/>
      <c r="N989" s="16"/>
      <c r="O989" s="16"/>
      <c r="P989" s="67"/>
      <c r="Q989" s="106"/>
      <c r="R989" s="107"/>
      <c r="S989" s="20"/>
      <c r="T989" s="66"/>
      <c r="U989" s="66"/>
      <c r="V989" s="66"/>
      <c r="W989" s="50"/>
      <c r="X989" s="51"/>
      <c r="Y989" s="113"/>
      <c r="Z989" s="130"/>
      <c r="AA989" s="114"/>
      <c r="AB989" s="3"/>
      <c r="AC989" s="153"/>
      <c r="AD989" s="153"/>
    </row>
    <row r="990" spans="1:31" s="2" customFormat="1">
      <c r="A990" s="453"/>
      <c r="B990" s="101"/>
      <c r="C990" s="138"/>
      <c r="D990" s="22"/>
      <c r="E990" s="23"/>
      <c r="F990" s="22"/>
      <c r="G990" s="24"/>
      <c r="H990" s="24"/>
      <c r="I990" s="22"/>
      <c r="J990" s="26"/>
      <c r="K990" s="26"/>
      <c r="L990" s="26"/>
      <c r="M990" s="27"/>
      <c r="N990" s="24"/>
      <c r="O990" s="24"/>
      <c r="P990" s="138"/>
      <c r="Q990" s="147"/>
      <c r="R990" s="149"/>
      <c r="S990" s="148"/>
      <c r="T990" s="108"/>
      <c r="U990" s="108"/>
      <c r="V990" s="108"/>
      <c r="W990" s="127"/>
      <c r="X990" s="51"/>
      <c r="Y990" s="113"/>
      <c r="Z990" s="130"/>
      <c r="AA990" s="114"/>
      <c r="AB990" s="154"/>
      <c r="AC990" s="153"/>
      <c r="AD990" s="153"/>
    </row>
    <row r="991" spans="1:31" s="2" customFormat="1">
      <c r="A991" s="453"/>
      <c r="B991" s="101"/>
      <c r="C991" s="138"/>
      <c r="D991" s="22"/>
      <c r="E991" s="23"/>
      <c r="F991" s="22"/>
      <c r="G991" s="24"/>
      <c r="H991" s="24"/>
      <c r="I991" s="22"/>
      <c r="J991" s="26"/>
      <c r="K991" s="26"/>
      <c r="L991" s="26"/>
      <c r="M991" s="27"/>
      <c r="N991" s="24"/>
      <c r="O991" s="24"/>
      <c r="P991" s="138"/>
      <c r="Q991" s="147"/>
      <c r="R991" s="149"/>
      <c r="S991" s="148"/>
      <c r="T991" s="108"/>
      <c r="U991" s="108"/>
      <c r="V991" s="108"/>
      <c r="W991" s="127"/>
      <c r="X991" s="51"/>
      <c r="Y991" s="113"/>
      <c r="Z991" s="130"/>
      <c r="AA991" s="114"/>
      <c r="AB991" s="154"/>
      <c r="AC991" s="153"/>
      <c r="AD991" s="153"/>
    </row>
    <row r="992" spans="1:31" s="2" customFormat="1">
      <c r="A992" s="453"/>
      <c r="B992" s="101"/>
      <c r="C992" s="138"/>
      <c r="D992" s="22"/>
      <c r="E992" s="23"/>
      <c r="F992" s="22"/>
      <c r="G992" s="24"/>
      <c r="H992" s="24"/>
      <c r="I992" s="22"/>
      <c r="J992" s="26"/>
      <c r="K992" s="26"/>
      <c r="L992" s="26"/>
      <c r="M992" s="27"/>
      <c r="N992" s="24"/>
      <c r="O992" s="24"/>
      <c r="P992" s="138"/>
      <c r="Q992" s="147"/>
      <c r="R992" s="149"/>
      <c r="S992" s="148"/>
      <c r="T992" s="108"/>
      <c r="U992" s="108"/>
      <c r="V992" s="108"/>
      <c r="W992" s="127"/>
      <c r="X992" s="51"/>
      <c r="Y992" s="113"/>
      <c r="Z992" s="130"/>
      <c r="AA992" s="114"/>
      <c r="AB992" s="154"/>
      <c r="AC992" s="153"/>
      <c r="AD992" s="153"/>
    </row>
    <row r="993" spans="1:30" s="2" customFormat="1">
      <c r="A993" s="453"/>
      <c r="B993" s="101"/>
      <c r="C993" s="138"/>
      <c r="D993" s="22"/>
      <c r="E993" s="23"/>
      <c r="F993" s="22"/>
      <c r="G993" s="24"/>
      <c r="H993" s="24"/>
      <c r="I993" s="22"/>
      <c r="J993" s="26"/>
      <c r="K993" s="26"/>
      <c r="L993" s="26"/>
      <c r="M993" s="27"/>
      <c r="N993" s="24"/>
      <c r="O993" s="24"/>
      <c r="P993" s="138"/>
      <c r="Q993" s="147"/>
      <c r="R993" s="149"/>
      <c r="S993" s="148"/>
      <c r="T993" s="108"/>
      <c r="U993" s="108"/>
      <c r="V993" s="108"/>
      <c r="W993" s="127"/>
      <c r="X993" s="51"/>
      <c r="Y993" s="113"/>
      <c r="Z993" s="130"/>
      <c r="AA993" s="114"/>
      <c r="AB993" s="154"/>
      <c r="AC993" s="153"/>
      <c r="AD993" s="153"/>
    </row>
    <row r="994" spans="1:30" s="2" customFormat="1">
      <c r="A994" s="453"/>
      <c r="B994" s="101"/>
      <c r="C994" s="138"/>
      <c r="D994" s="22"/>
      <c r="E994" s="23"/>
      <c r="F994" s="22"/>
      <c r="G994" s="24"/>
      <c r="H994" s="24"/>
      <c r="I994" s="22"/>
      <c r="J994" s="26"/>
      <c r="K994" s="26"/>
      <c r="L994" s="26"/>
      <c r="M994" s="27"/>
      <c r="N994" s="24"/>
      <c r="O994" s="24"/>
      <c r="P994" s="138"/>
      <c r="Q994" s="147"/>
      <c r="R994" s="149"/>
      <c r="S994" s="148"/>
      <c r="T994" s="108"/>
      <c r="U994" s="108"/>
      <c r="V994" s="108"/>
      <c r="W994" s="127"/>
      <c r="X994" s="51"/>
      <c r="Y994" s="113"/>
      <c r="Z994" s="130"/>
      <c r="AA994" s="114"/>
      <c r="AB994" s="154"/>
      <c r="AC994" s="153"/>
      <c r="AD994" s="153"/>
    </row>
    <row r="995" spans="1:30" s="2" customFormat="1">
      <c r="A995" s="453"/>
      <c r="B995" s="101"/>
      <c r="C995" s="138"/>
      <c r="D995" s="22"/>
      <c r="E995" s="23"/>
      <c r="F995" s="22"/>
      <c r="G995" s="24"/>
      <c r="H995" s="24"/>
      <c r="I995" s="22"/>
      <c r="J995" s="26"/>
      <c r="K995" s="26"/>
      <c r="L995" s="26"/>
      <c r="M995" s="27"/>
      <c r="N995" s="24"/>
      <c r="O995" s="24"/>
      <c r="P995" s="138"/>
      <c r="Q995" s="147"/>
      <c r="R995" s="149"/>
      <c r="S995" s="148"/>
      <c r="T995" s="108"/>
      <c r="U995" s="108"/>
      <c r="V995" s="108"/>
      <c r="W995" s="127"/>
      <c r="X995" s="51"/>
      <c r="Y995" s="113"/>
      <c r="Z995" s="130"/>
      <c r="AA995" s="114"/>
      <c r="AB995" s="154"/>
      <c r="AC995" s="153"/>
      <c r="AD995" s="153"/>
    </row>
    <row r="996" spans="1:30" s="2" customFormat="1">
      <c r="A996" s="453"/>
      <c r="B996" s="101"/>
      <c r="C996" s="138"/>
      <c r="D996" s="22"/>
      <c r="E996" s="23"/>
      <c r="F996" s="22"/>
      <c r="G996" s="24"/>
      <c r="H996" s="24"/>
      <c r="I996" s="22"/>
      <c r="J996" s="26"/>
      <c r="K996" s="26"/>
      <c r="L996" s="26"/>
      <c r="M996" s="27"/>
      <c r="N996" s="24"/>
      <c r="O996" s="24"/>
      <c r="P996" s="138"/>
      <c r="Q996" s="147"/>
      <c r="R996" s="149"/>
      <c r="S996" s="148"/>
      <c r="T996" s="108"/>
      <c r="U996" s="108"/>
      <c r="V996" s="108"/>
      <c r="W996" s="127"/>
      <c r="X996" s="51"/>
      <c r="Y996" s="113"/>
      <c r="Z996" s="130"/>
      <c r="AA996" s="114"/>
      <c r="AB996" s="154"/>
      <c r="AC996" s="153"/>
      <c r="AD996" s="153"/>
    </row>
    <row r="997" spans="1:30" s="2" customFormat="1">
      <c r="A997" s="453"/>
      <c r="B997" s="101"/>
      <c r="C997" s="138"/>
      <c r="D997" s="22"/>
      <c r="E997" s="23"/>
      <c r="F997" s="22"/>
      <c r="G997" s="24"/>
      <c r="H997" s="24"/>
      <c r="I997" s="22"/>
      <c r="J997" s="26"/>
      <c r="K997" s="26"/>
      <c r="L997" s="26"/>
      <c r="M997" s="27"/>
      <c r="N997" s="24"/>
      <c r="O997" s="24"/>
      <c r="P997" s="138"/>
      <c r="Q997" s="147"/>
      <c r="R997" s="149"/>
      <c r="S997" s="148"/>
      <c r="T997" s="108"/>
      <c r="U997" s="108"/>
      <c r="V997" s="108"/>
      <c r="W997" s="127"/>
      <c r="X997" s="51"/>
      <c r="Y997" s="113"/>
      <c r="Z997" s="130"/>
      <c r="AA997" s="114"/>
      <c r="AB997" s="154"/>
      <c r="AC997" s="153"/>
      <c r="AD997" s="153"/>
    </row>
    <row r="998" spans="1:30" s="2" customFormat="1">
      <c r="A998" s="453"/>
      <c r="B998" s="101"/>
      <c r="C998" s="138"/>
      <c r="D998" s="22"/>
      <c r="E998" s="23"/>
      <c r="F998" s="22"/>
      <c r="G998" s="24"/>
      <c r="H998" s="24"/>
      <c r="I998" s="22"/>
      <c r="J998" s="26"/>
      <c r="K998" s="26"/>
      <c r="L998" s="26"/>
      <c r="M998" s="27"/>
      <c r="N998" s="24"/>
      <c r="O998" s="24"/>
      <c r="P998" s="138"/>
      <c r="Q998" s="147"/>
      <c r="R998" s="149"/>
      <c r="S998" s="148"/>
      <c r="T998" s="108"/>
      <c r="U998" s="108"/>
      <c r="V998" s="108"/>
      <c r="W998" s="127"/>
      <c r="X998" s="51"/>
      <c r="Y998" s="113"/>
      <c r="Z998" s="130"/>
      <c r="AA998" s="114"/>
      <c r="AB998" s="154"/>
      <c r="AC998" s="153"/>
      <c r="AD998" s="153"/>
    </row>
    <row r="999" spans="1:30" s="2" customFormat="1">
      <c r="A999" s="453"/>
      <c r="B999" s="101"/>
      <c r="C999" s="138"/>
      <c r="D999" s="22"/>
      <c r="E999" s="23"/>
      <c r="F999" s="22"/>
      <c r="G999" s="24"/>
      <c r="H999" s="24"/>
      <c r="I999" s="22"/>
      <c r="J999" s="26"/>
      <c r="K999" s="26"/>
      <c r="L999" s="26"/>
      <c r="M999" s="27"/>
      <c r="N999" s="24"/>
      <c r="O999" s="24"/>
      <c r="P999" s="138"/>
      <c r="Q999" s="147"/>
      <c r="R999" s="149"/>
      <c r="S999" s="148"/>
      <c r="T999" s="108"/>
      <c r="U999" s="108"/>
      <c r="V999" s="108"/>
      <c r="W999" s="127"/>
      <c r="X999" s="51"/>
      <c r="Y999" s="113"/>
      <c r="Z999" s="130"/>
      <c r="AA999" s="114"/>
      <c r="AB999" s="154"/>
      <c r="AC999" s="153"/>
      <c r="AD999" s="153"/>
    </row>
    <row r="1000" spans="1:30" s="2" customFormat="1">
      <c r="A1000" s="453"/>
      <c r="B1000" s="101"/>
      <c r="C1000" s="138"/>
      <c r="D1000" s="22"/>
      <c r="E1000" s="23"/>
      <c r="F1000" s="22"/>
      <c r="G1000" s="24"/>
      <c r="H1000" s="24"/>
      <c r="I1000" s="22"/>
      <c r="J1000" s="26"/>
      <c r="K1000" s="26"/>
      <c r="L1000" s="26"/>
      <c r="M1000" s="27"/>
      <c r="N1000" s="24"/>
      <c r="O1000" s="24"/>
      <c r="P1000" s="138"/>
      <c r="Q1000" s="147"/>
      <c r="R1000" s="149"/>
      <c r="S1000" s="148"/>
      <c r="T1000" s="108"/>
      <c r="U1000" s="108"/>
      <c r="V1000" s="108"/>
      <c r="W1000" s="127"/>
      <c r="X1000" s="51"/>
      <c r="Y1000" s="113"/>
      <c r="Z1000" s="130"/>
      <c r="AA1000" s="114"/>
      <c r="AB1000" s="154"/>
      <c r="AC1000" s="153"/>
      <c r="AD1000" s="153"/>
    </row>
    <row r="1001" spans="1:30" s="2" customFormat="1">
      <c r="A1001" s="453"/>
      <c r="B1001" s="101"/>
      <c r="C1001" s="138"/>
      <c r="D1001" s="22"/>
      <c r="E1001" s="23"/>
      <c r="F1001" s="22"/>
      <c r="G1001" s="24"/>
      <c r="H1001" s="24"/>
      <c r="I1001" s="22"/>
      <c r="J1001" s="26"/>
      <c r="K1001" s="26"/>
      <c r="L1001" s="26"/>
      <c r="M1001" s="27"/>
      <c r="N1001" s="24"/>
      <c r="O1001" s="24"/>
      <c r="P1001" s="138"/>
      <c r="Q1001" s="147"/>
      <c r="R1001" s="149"/>
      <c r="S1001" s="148"/>
      <c r="T1001" s="108"/>
      <c r="U1001" s="108"/>
      <c r="V1001" s="108"/>
      <c r="W1001" s="50"/>
      <c r="X1001" s="51"/>
      <c r="Y1001" s="113"/>
      <c r="Z1001" s="130"/>
      <c r="AA1001" s="114"/>
      <c r="AB1001" s="154"/>
      <c r="AC1001" s="153"/>
      <c r="AD1001" s="153"/>
    </row>
    <row r="1002" spans="1:30" s="2" customFormat="1">
      <c r="A1002" s="453"/>
      <c r="B1002" s="101"/>
      <c r="C1002" s="138"/>
      <c r="D1002" s="22"/>
      <c r="E1002" s="23"/>
      <c r="F1002" s="22"/>
      <c r="G1002" s="24"/>
      <c r="H1002" s="24"/>
      <c r="I1002" s="22"/>
      <c r="J1002" s="26"/>
      <c r="K1002" s="26"/>
      <c r="L1002" s="26"/>
      <c r="M1002" s="27"/>
      <c r="N1002" s="24"/>
      <c r="O1002" s="24"/>
      <c r="P1002" s="138"/>
      <c r="Q1002" s="147"/>
      <c r="R1002" s="149"/>
      <c r="S1002" s="148"/>
      <c r="T1002" s="108"/>
      <c r="U1002" s="108"/>
      <c r="V1002" s="108"/>
      <c r="W1002" s="50"/>
      <c r="X1002" s="51"/>
      <c r="Y1002" s="113"/>
      <c r="Z1002" s="130"/>
      <c r="AA1002" s="114"/>
      <c r="AB1002" s="154"/>
      <c r="AC1002" s="153"/>
      <c r="AD1002" s="153"/>
    </row>
    <row r="1003" spans="1:30" s="2" customFormat="1">
      <c r="A1003" s="453"/>
      <c r="B1003" s="101"/>
      <c r="C1003" s="138"/>
      <c r="D1003" s="22"/>
      <c r="E1003" s="23"/>
      <c r="F1003" s="22"/>
      <c r="G1003" s="24"/>
      <c r="H1003" s="24"/>
      <c r="I1003" s="22"/>
      <c r="J1003" s="26"/>
      <c r="K1003" s="26"/>
      <c r="L1003" s="26"/>
      <c r="M1003" s="27"/>
      <c r="N1003" s="24"/>
      <c r="O1003" s="24"/>
      <c r="P1003" s="138"/>
      <c r="Q1003" s="147"/>
      <c r="R1003" s="149"/>
      <c r="S1003" s="148"/>
      <c r="T1003" s="108"/>
      <c r="U1003" s="108"/>
      <c r="V1003" s="108"/>
      <c r="W1003" s="127"/>
      <c r="X1003" s="51"/>
      <c r="Y1003" s="113"/>
      <c r="Z1003" s="130"/>
      <c r="AA1003" s="114"/>
      <c r="AB1003" s="154"/>
      <c r="AC1003" s="153"/>
      <c r="AD1003" s="153"/>
    </row>
    <row r="1004" spans="1:30" s="2" customFormat="1">
      <c r="A1004" s="453"/>
      <c r="B1004" s="101"/>
      <c r="C1004" s="138"/>
      <c r="D1004" s="22"/>
      <c r="E1004" s="23"/>
      <c r="F1004" s="22"/>
      <c r="G1004" s="24"/>
      <c r="H1004" s="24"/>
      <c r="I1004" s="22"/>
      <c r="J1004" s="26"/>
      <c r="K1004" s="26"/>
      <c r="L1004" s="26"/>
      <c r="M1004" s="27"/>
      <c r="N1004" s="24"/>
      <c r="O1004" s="24"/>
      <c r="P1004" s="138"/>
      <c r="Q1004" s="147"/>
      <c r="R1004" s="149"/>
      <c r="S1004" s="148"/>
      <c r="T1004" s="108"/>
      <c r="U1004" s="108"/>
      <c r="V1004" s="108"/>
      <c r="W1004" s="127"/>
      <c r="X1004" s="51"/>
      <c r="Y1004" s="113"/>
      <c r="Z1004" s="130"/>
      <c r="AA1004" s="114"/>
      <c r="AB1004" s="154"/>
      <c r="AC1004" s="153"/>
      <c r="AD1004" s="153"/>
    </row>
    <row r="1005" spans="1:30" s="2" customFormat="1">
      <c r="A1005" s="453"/>
      <c r="B1005" s="101"/>
      <c r="C1005" s="138"/>
      <c r="D1005" s="22"/>
      <c r="E1005" s="23"/>
      <c r="F1005" s="22"/>
      <c r="G1005" s="24"/>
      <c r="H1005" s="24"/>
      <c r="I1005" s="22"/>
      <c r="J1005" s="26"/>
      <c r="K1005" s="26"/>
      <c r="L1005" s="26"/>
      <c r="M1005" s="27"/>
      <c r="N1005" s="24"/>
      <c r="O1005" s="24"/>
      <c r="P1005" s="138"/>
      <c r="Q1005" s="147"/>
      <c r="R1005" s="149"/>
      <c r="S1005" s="148"/>
      <c r="T1005" s="108"/>
      <c r="U1005" s="108"/>
      <c r="V1005" s="108"/>
      <c r="W1005" s="127"/>
      <c r="X1005" s="51"/>
      <c r="Y1005" s="113"/>
      <c r="Z1005" s="130"/>
      <c r="AA1005" s="114"/>
      <c r="AB1005" s="154"/>
      <c r="AC1005" s="153"/>
      <c r="AD1005" s="153"/>
    </row>
    <row r="1006" spans="1:30" s="2" customFormat="1">
      <c r="A1006" s="453"/>
      <c r="B1006" s="101"/>
      <c r="C1006" s="138"/>
      <c r="D1006" s="22"/>
      <c r="E1006" s="155"/>
      <c r="F1006" s="22"/>
      <c r="G1006" s="24"/>
      <c r="H1006" s="24"/>
      <c r="I1006" s="22"/>
      <c r="J1006" s="26"/>
      <c r="K1006" s="26"/>
      <c r="L1006" s="26"/>
      <c r="M1006" s="27"/>
      <c r="N1006" s="24"/>
      <c r="O1006" s="24"/>
      <c r="P1006" s="138"/>
      <c r="Q1006" s="147"/>
      <c r="R1006" s="149"/>
      <c r="S1006" s="148"/>
      <c r="T1006" s="108"/>
      <c r="U1006" s="108"/>
      <c r="V1006" s="108"/>
      <c r="W1006" s="50"/>
      <c r="X1006" s="51"/>
      <c r="Y1006" s="113"/>
      <c r="Z1006" s="130"/>
      <c r="AA1006" s="114"/>
      <c r="AB1006" s="154"/>
      <c r="AC1006" s="153"/>
      <c r="AD1006" s="153"/>
    </row>
    <row r="1007" spans="1:30" s="2" customFormat="1">
      <c r="A1007" s="453"/>
      <c r="B1007" s="101"/>
      <c r="C1007" s="138"/>
      <c r="D1007" s="22"/>
      <c r="E1007" s="23"/>
      <c r="F1007" s="22"/>
      <c r="G1007" s="24"/>
      <c r="H1007" s="24"/>
      <c r="I1007" s="22"/>
      <c r="J1007" s="26"/>
      <c r="K1007" s="26"/>
      <c r="L1007" s="26"/>
      <c r="M1007" s="27"/>
      <c r="N1007" s="24"/>
      <c r="O1007" s="24"/>
      <c r="P1007" s="138"/>
      <c r="Q1007" s="147"/>
      <c r="R1007" s="149"/>
      <c r="S1007" s="148"/>
      <c r="T1007" s="108"/>
      <c r="U1007" s="108"/>
      <c r="V1007" s="108"/>
      <c r="W1007" s="50"/>
      <c r="X1007" s="51"/>
      <c r="Y1007" s="113"/>
      <c r="Z1007" s="130"/>
      <c r="AA1007" s="114"/>
      <c r="AB1007" s="154"/>
      <c r="AC1007" s="153"/>
      <c r="AD1007" s="153"/>
    </row>
    <row r="1008" spans="1:30" s="2" customFormat="1">
      <c r="A1008" s="453"/>
      <c r="B1008" s="101"/>
      <c r="C1008" s="138"/>
      <c r="D1008" s="22"/>
      <c r="E1008" s="23"/>
      <c r="F1008" s="22"/>
      <c r="G1008" s="24"/>
      <c r="H1008" s="24"/>
      <c r="I1008" s="22"/>
      <c r="J1008" s="26"/>
      <c r="K1008" s="26"/>
      <c r="L1008" s="41"/>
      <c r="M1008" s="24"/>
      <c r="N1008" s="24"/>
      <c r="O1008" s="24"/>
      <c r="P1008" s="138"/>
      <c r="Q1008" s="147"/>
      <c r="R1008" s="149"/>
      <c r="S1008" s="148"/>
      <c r="T1008" s="108"/>
      <c r="U1008" s="108"/>
      <c r="V1008" s="108"/>
      <c r="W1008" s="127"/>
      <c r="X1008" s="51"/>
      <c r="Y1008" s="113"/>
      <c r="Z1008" s="130"/>
      <c r="AA1008" s="114"/>
      <c r="AB1008" s="154"/>
      <c r="AC1008" s="153"/>
      <c r="AD1008" s="153"/>
    </row>
    <row r="1009" spans="1:30" s="2" customFormat="1">
      <c r="A1009" s="453"/>
      <c r="B1009" s="101"/>
      <c r="C1009" s="138"/>
      <c r="D1009" s="22"/>
      <c r="E1009" s="23"/>
      <c r="F1009" s="22"/>
      <c r="G1009" s="24"/>
      <c r="H1009" s="24"/>
      <c r="I1009" s="22"/>
      <c r="J1009" s="26"/>
      <c r="K1009" s="26"/>
      <c r="L1009" s="26"/>
      <c r="M1009" s="27"/>
      <c r="N1009" s="24"/>
      <c r="O1009" s="24"/>
      <c r="P1009" s="138"/>
      <c r="Q1009" s="147"/>
      <c r="R1009" s="149"/>
      <c r="S1009" s="148"/>
      <c r="T1009" s="108"/>
      <c r="U1009" s="108"/>
      <c r="V1009" s="108"/>
      <c r="W1009" s="127"/>
      <c r="X1009" s="51"/>
      <c r="Y1009" s="113"/>
      <c r="Z1009" s="130"/>
      <c r="AA1009" s="114"/>
      <c r="AB1009" s="154"/>
      <c r="AC1009" s="153"/>
      <c r="AD1009" s="153"/>
    </row>
    <row r="1010" spans="1:30" s="2" customFormat="1">
      <c r="A1010" s="453"/>
      <c r="B1010" s="101"/>
      <c r="C1010" s="138"/>
      <c r="D1010" s="22"/>
      <c r="E1010" s="23"/>
      <c r="F1010" s="22"/>
      <c r="G1010" s="24"/>
      <c r="H1010" s="24"/>
      <c r="I1010" s="22"/>
      <c r="J1010" s="26"/>
      <c r="K1010" s="26"/>
      <c r="L1010" s="26"/>
      <c r="M1010" s="27"/>
      <c r="N1010" s="24"/>
      <c r="O1010" s="24"/>
      <c r="P1010" s="138"/>
      <c r="Q1010" s="147"/>
      <c r="R1010" s="149"/>
      <c r="S1010" s="148"/>
      <c r="T1010" s="108"/>
      <c r="U1010" s="108"/>
      <c r="V1010" s="108"/>
      <c r="W1010" s="127"/>
      <c r="X1010" s="51"/>
      <c r="Y1010" s="113"/>
      <c r="Z1010" s="130"/>
      <c r="AA1010" s="114"/>
      <c r="AB1010" s="154"/>
      <c r="AC1010" s="153"/>
      <c r="AD1010" s="153"/>
    </row>
    <row r="1011" spans="1:30" s="2" customFormat="1">
      <c r="A1011" s="453"/>
      <c r="B1011" s="101"/>
      <c r="C1011" s="138"/>
      <c r="D1011" s="22"/>
      <c r="E1011" s="23"/>
      <c r="F1011" s="22"/>
      <c r="G1011" s="24"/>
      <c r="H1011" s="24"/>
      <c r="I1011" s="22"/>
      <c r="J1011" s="26"/>
      <c r="K1011" s="26"/>
      <c r="L1011" s="26"/>
      <c r="M1011" s="27"/>
      <c r="N1011" s="24"/>
      <c r="O1011" s="24"/>
      <c r="P1011" s="138"/>
      <c r="Q1011" s="147"/>
      <c r="R1011" s="149"/>
      <c r="S1011" s="148"/>
      <c r="T1011" s="108"/>
      <c r="U1011" s="108"/>
      <c r="V1011" s="108"/>
      <c r="W1011" s="127"/>
      <c r="X1011" s="51"/>
      <c r="Y1011" s="113"/>
      <c r="Z1011" s="130"/>
      <c r="AA1011" s="114"/>
      <c r="AB1011" s="154"/>
      <c r="AC1011" s="153"/>
      <c r="AD1011" s="153"/>
    </row>
    <row r="1012" spans="1:30" s="2" customFormat="1">
      <c r="A1012" s="453"/>
      <c r="B1012" s="101"/>
      <c r="C1012" s="138"/>
      <c r="D1012" s="22"/>
      <c r="E1012" s="23"/>
      <c r="F1012" s="22"/>
      <c r="G1012" s="24"/>
      <c r="H1012" s="24"/>
      <c r="I1012" s="22"/>
      <c r="J1012" s="26"/>
      <c r="K1012" s="26"/>
      <c r="L1012" s="26"/>
      <c r="M1012" s="27"/>
      <c r="N1012" s="24"/>
      <c r="O1012" s="24"/>
      <c r="P1012" s="138"/>
      <c r="Q1012" s="147"/>
      <c r="R1012" s="149"/>
      <c r="S1012" s="148"/>
      <c r="T1012" s="108"/>
      <c r="U1012" s="108"/>
      <c r="V1012" s="108"/>
      <c r="W1012" s="127"/>
      <c r="X1012" s="51"/>
      <c r="Y1012" s="113"/>
      <c r="Z1012" s="130"/>
      <c r="AA1012" s="114"/>
      <c r="AB1012" s="154"/>
      <c r="AC1012" s="153"/>
      <c r="AD1012" s="153"/>
    </row>
    <row r="1013" spans="1:30" s="2" customFormat="1">
      <c r="A1013" s="453"/>
      <c r="B1013" s="101"/>
      <c r="C1013" s="138"/>
      <c r="D1013" s="22"/>
      <c r="E1013" s="23"/>
      <c r="F1013" s="22"/>
      <c r="G1013" s="24"/>
      <c r="H1013" s="24"/>
      <c r="I1013" s="22"/>
      <c r="J1013" s="23"/>
      <c r="K1013" s="23"/>
      <c r="L1013" s="23"/>
      <c r="M1013" s="27"/>
      <c r="N1013" s="24"/>
      <c r="O1013" s="24"/>
      <c r="P1013" s="138"/>
      <c r="Q1013" s="147"/>
      <c r="R1013" s="149"/>
      <c r="S1013" s="148"/>
      <c r="T1013" s="108"/>
      <c r="U1013" s="108"/>
      <c r="V1013" s="108"/>
      <c r="W1013" s="127"/>
      <c r="X1013" s="51"/>
      <c r="Y1013" s="113"/>
      <c r="Z1013" s="130"/>
      <c r="AA1013" s="114"/>
      <c r="AB1013" s="154"/>
      <c r="AC1013" s="153"/>
      <c r="AD1013" s="153"/>
    </row>
    <row r="1014" spans="1:30" s="2" customFormat="1">
      <c r="A1014" s="453"/>
      <c r="B1014" s="101"/>
      <c r="C1014" s="138"/>
      <c r="D1014" s="22"/>
      <c r="E1014" s="23"/>
      <c r="F1014" s="22"/>
      <c r="G1014" s="24"/>
      <c r="H1014" s="24"/>
      <c r="I1014" s="22"/>
      <c r="J1014" s="26"/>
      <c r="K1014" s="26"/>
      <c r="L1014" s="155"/>
      <c r="M1014" s="41"/>
      <c r="N1014" s="24"/>
      <c r="O1014" s="24"/>
      <c r="P1014" s="138"/>
      <c r="Q1014" s="147"/>
      <c r="R1014" s="149"/>
      <c r="S1014" s="148"/>
      <c r="T1014" s="108"/>
      <c r="U1014" s="108"/>
      <c r="V1014" s="108"/>
      <c r="W1014" s="127"/>
      <c r="X1014" s="51"/>
      <c r="Y1014" s="113"/>
      <c r="Z1014" s="130"/>
      <c r="AA1014" s="114"/>
      <c r="AB1014" s="154"/>
      <c r="AC1014" s="153"/>
      <c r="AD1014" s="153"/>
    </row>
    <row r="1015" spans="1:30" s="2" customFormat="1">
      <c r="A1015" s="453"/>
      <c r="B1015" s="101"/>
      <c r="C1015" s="138"/>
      <c r="D1015" s="22"/>
      <c r="E1015" s="23"/>
      <c r="F1015" s="22"/>
      <c r="G1015" s="24"/>
      <c r="H1015" s="24"/>
      <c r="I1015" s="22"/>
      <c r="J1015" s="26"/>
      <c r="K1015" s="26"/>
      <c r="L1015" s="26"/>
      <c r="M1015" s="27"/>
      <c r="N1015" s="24"/>
      <c r="O1015" s="24"/>
      <c r="P1015" s="138"/>
      <c r="Q1015" s="147"/>
      <c r="R1015" s="149"/>
      <c r="S1015" s="148"/>
      <c r="T1015" s="108"/>
      <c r="U1015" s="108"/>
      <c r="V1015" s="108"/>
      <c r="W1015" s="127"/>
      <c r="X1015" s="51"/>
      <c r="Y1015" s="113"/>
      <c r="Z1015" s="130"/>
      <c r="AA1015" s="114"/>
      <c r="AB1015" s="154"/>
      <c r="AC1015" s="153"/>
      <c r="AD1015" s="153"/>
    </row>
    <row r="1016" spans="1:30" s="2" customFormat="1">
      <c r="A1016" s="453"/>
      <c r="B1016" s="101"/>
      <c r="C1016" s="138"/>
      <c r="D1016" s="22"/>
      <c r="E1016" s="23"/>
      <c r="F1016" s="22"/>
      <c r="G1016" s="24"/>
      <c r="H1016" s="24"/>
      <c r="I1016" s="22"/>
      <c r="J1016" s="26"/>
      <c r="K1016" s="26"/>
      <c r="L1016" s="26"/>
      <c r="M1016" s="27"/>
      <c r="N1016" s="24"/>
      <c r="O1016" s="24"/>
      <c r="P1016" s="138"/>
      <c r="Q1016" s="147"/>
      <c r="R1016" s="149"/>
      <c r="S1016" s="148"/>
      <c r="T1016" s="108"/>
      <c r="U1016" s="108"/>
      <c r="V1016" s="108"/>
      <c r="W1016" s="127"/>
      <c r="X1016" s="51"/>
      <c r="Y1016" s="113"/>
      <c r="Z1016" s="130"/>
      <c r="AA1016" s="114"/>
      <c r="AB1016" s="154"/>
      <c r="AC1016" s="153"/>
      <c r="AD1016" s="153"/>
    </row>
    <row r="1017" spans="1:30" s="2" customFormat="1">
      <c r="A1017" s="453"/>
      <c r="B1017" s="101"/>
      <c r="C1017" s="138"/>
      <c r="D1017" s="22"/>
      <c r="E1017" s="23"/>
      <c r="F1017" s="22"/>
      <c r="G1017" s="24"/>
      <c r="H1017" s="24"/>
      <c r="I1017" s="22"/>
      <c r="J1017" s="26"/>
      <c r="K1017" s="26"/>
      <c r="L1017" s="26"/>
      <c r="M1017" s="27"/>
      <c r="N1017" s="24"/>
      <c r="O1017" s="24"/>
      <c r="P1017" s="138"/>
      <c r="Q1017" s="147"/>
      <c r="R1017" s="149"/>
      <c r="S1017" s="148"/>
      <c r="T1017" s="108"/>
      <c r="U1017" s="108"/>
      <c r="V1017" s="108"/>
      <c r="W1017" s="50"/>
      <c r="X1017" s="51"/>
      <c r="Y1017" s="113"/>
      <c r="Z1017" s="130"/>
      <c r="AA1017" s="114"/>
      <c r="AB1017" s="154"/>
      <c r="AC1017" s="153"/>
      <c r="AD1017" s="153"/>
    </row>
    <row r="1018" spans="1:30" s="2" customFormat="1">
      <c r="A1018" s="453"/>
      <c r="B1018" s="101"/>
      <c r="C1018" s="138"/>
      <c r="D1018" s="22"/>
      <c r="E1018" s="23"/>
      <c r="F1018" s="22"/>
      <c r="G1018" s="24"/>
      <c r="H1018" s="24"/>
      <c r="I1018" s="22"/>
      <c r="J1018" s="26"/>
      <c r="K1018" s="26"/>
      <c r="L1018" s="26"/>
      <c r="M1018" s="27"/>
      <c r="N1018" s="24"/>
      <c r="O1018" s="24"/>
      <c r="P1018" s="138"/>
      <c r="Q1018" s="147"/>
      <c r="R1018" s="149"/>
      <c r="S1018" s="148"/>
      <c r="T1018" s="108"/>
      <c r="U1018" s="108"/>
      <c r="V1018" s="108"/>
      <c r="W1018" s="127"/>
      <c r="X1018" s="51"/>
      <c r="Y1018" s="113"/>
      <c r="Z1018" s="130"/>
      <c r="AA1018" s="114"/>
      <c r="AB1018" s="154"/>
      <c r="AC1018" s="153"/>
      <c r="AD1018" s="153"/>
    </row>
    <row r="1019" spans="1:30" s="2" customFormat="1">
      <c r="A1019" s="453"/>
      <c r="B1019" s="101"/>
      <c r="C1019" s="138"/>
      <c r="D1019" s="22"/>
      <c r="E1019" s="23"/>
      <c r="F1019" s="22"/>
      <c r="G1019" s="24"/>
      <c r="H1019" s="24"/>
      <c r="I1019" s="22"/>
      <c r="J1019" s="26"/>
      <c r="K1019" s="26"/>
      <c r="L1019" s="26"/>
      <c r="M1019" s="41"/>
      <c r="N1019" s="24"/>
      <c r="O1019" s="24"/>
      <c r="P1019" s="138"/>
      <c r="Q1019" s="147"/>
      <c r="R1019" s="149"/>
      <c r="S1019" s="148"/>
      <c r="T1019" s="108"/>
      <c r="U1019" s="108"/>
      <c r="V1019" s="108"/>
      <c r="W1019" s="127"/>
      <c r="X1019" s="51"/>
      <c r="Y1019" s="113"/>
      <c r="Z1019" s="130"/>
      <c r="AA1019" s="114"/>
      <c r="AB1019" s="154"/>
      <c r="AC1019" s="153"/>
      <c r="AD1019" s="153"/>
    </row>
    <row r="1020" spans="1:30" s="2" customFormat="1">
      <c r="A1020" s="453"/>
      <c r="B1020" s="101"/>
      <c r="C1020" s="138"/>
      <c r="D1020" s="22"/>
      <c r="E1020" s="23"/>
      <c r="F1020" s="22"/>
      <c r="G1020" s="24"/>
      <c r="H1020" s="24"/>
      <c r="I1020" s="22"/>
      <c r="J1020" s="26"/>
      <c r="K1020" s="26"/>
      <c r="L1020" s="26"/>
      <c r="M1020" s="27"/>
      <c r="N1020" s="24"/>
      <c r="O1020" s="24"/>
      <c r="P1020" s="138"/>
      <c r="Q1020" s="147"/>
      <c r="R1020" s="149"/>
      <c r="S1020" s="148"/>
      <c r="T1020" s="108"/>
      <c r="U1020" s="108"/>
      <c r="V1020" s="108"/>
      <c r="W1020" s="127"/>
      <c r="X1020" s="51"/>
      <c r="Y1020" s="113"/>
      <c r="Z1020" s="130"/>
      <c r="AA1020" s="114"/>
      <c r="AB1020" s="154"/>
      <c r="AC1020" s="153"/>
      <c r="AD1020" s="153"/>
    </row>
    <row r="1021" spans="1:30" s="2" customFormat="1">
      <c r="A1021" s="453"/>
      <c r="B1021" s="101"/>
      <c r="C1021" s="138"/>
      <c r="D1021" s="22"/>
      <c r="E1021" s="23"/>
      <c r="F1021" s="22"/>
      <c r="G1021" s="24"/>
      <c r="H1021" s="24"/>
      <c r="I1021" s="22"/>
      <c r="J1021" s="26"/>
      <c r="K1021" s="26"/>
      <c r="L1021" s="26"/>
      <c r="M1021" s="41"/>
      <c r="N1021" s="24"/>
      <c r="O1021" s="24"/>
      <c r="P1021" s="138"/>
      <c r="Q1021" s="147"/>
      <c r="R1021" s="149"/>
      <c r="S1021" s="148"/>
      <c r="T1021" s="108"/>
      <c r="U1021" s="108"/>
      <c r="V1021" s="108"/>
      <c r="W1021" s="127"/>
      <c r="X1021" s="51"/>
      <c r="Y1021" s="113"/>
      <c r="Z1021" s="130"/>
      <c r="AA1021" s="114"/>
      <c r="AB1021" s="154"/>
      <c r="AC1021" s="153"/>
      <c r="AD1021" s="153"/>
    </row>
    <row r="1022" spans="1:30" s="2" customFormat="1">
      <c r="A1022" s="453"/>
      <c r="B1022" s="101"/>
      <c r="C1022" s="138"/>
      <c r="D1022" s="22"/>
      <c r="E1022" s="23"/>
      <c r="F1022" s="22"/>
      <c r="G1022" s="24"/>
      <c r="H1022" s="24"/>
      <c r="I1022" s="22"/>
      <c r="J1022" s="26"/>
      <c r="K1022" s="26"/>
      <c r="L1022" s="26"/>
      <c r="M1022" s="41"/>
      <c r="N1022" s="24"/>
      <c r="O1022" s="24"/>
      <c r="P1022" s="138"/>
      <c r="Q1022" s="147"/>
      <c r="R1022" s="149"/>
      <c r="S1022" s="148"/>
      <c r="T1022" s="108"/>
      <c r="U1022" s="108"/>
      <c r="V1022" s="108"/>
      <c r="W1022" s="127"/>
      <c r="X1022" s="51"/>
      <c r="Y1022" s="113"/>
      <c r="Z1022" s="130"/>
      <c r="AA1022" s="114"/>
      <c r="AB1022" s="154"/>
      <c r="AC1022" s="153"/>
      <c r="AD1022" s="153"/>
    </row>
    <row r="1023" spans="1:30" s="2" customFormat="1">
      <c r="A1023" s="453"/>
      <c r="B1023" s="101"/>
      <c r="C1023" s="138"/>
      <c r="D1023" s="22"/>
      <c r="E1023" s="23"/>
      <c r="F1023" s="22"/>
      <c r="G1023" s="24"/>
      <c r="H1023" s="24"/>
      <c r="I1023" s="22"/>
      <c r="J1023" s="26"/>
      <c r="K1023" s="26"/>
      <c r="L1023" s="26"/>
      <c r="M1023" s="41"/>
      <c r="N1023" s="24"/>
      <c r="O1023" s="24"/>
      <c r="P1023" s="138"/>
      <c r="Q1023" s="147"/>
      <c r="R1023" s="149"/>
      <c r="S1023" s="148"/>
      <c r="T1023" s="108"/>
      <c r="U1023" s="108"/>
      <c r="V1023" s="108"/>
      <c r="W1023" s="127"/>
      <c r="X1023" s="51"/>
      <c r="Y1023" s="113"/>
      <c r="Z1023" s="130"/>
      <c r="AA1023" s="114"/>
      <c r="AB1023" s="154"/>
      <c r="AC1023" s="153"/>
      <c r="AD1023" s="153"/>
    </row>
    <row r="1024" spans="1:30" s="2" customFormat="1">
      <c r="A1024" s="453"/>
      <c r="B1024" s="101"/>
      <c r="C1024" s="138"/>
      <c r="D1024" s="22"/>
      <c r="E1024" s="23"/>
      <c r="F1024" s="22"/>
      <c r="G1024" s="24"/>
      <c r="H1024" s="24"/>
      <c r="I1024" s="22"/>
      <c r="J1024" s="26"/>
      <c r="K1024" s="26"/>
      <c r="L1024" s="26"/>
      <c r="M1024" s="41"/>
      <c r="N1024" s="24"/>
      <c r="O1024" s="24"/>
      <c r="P1024" s="138"/>
      <c r="Q1024" s="147"/>
      <c r="R1024" s="149"/>
      <c r="S1024" s="148"/>
      <c r="T1024" s="108"/>
      <c r="U1024" s="108"/>
      <c r="V1024" s="108"/>
      <c r="W1024" s="127"/>
      <c r="X1024" s="51"/>
      <c r="Y1024" s="113"/>
      <c r="Z1024" s="130"/>
      <c r="AA1024" s="114"/>
      <c r="AB1024" s="154"/>
      <c r="AC1024" s="153"/>
      <c r="AD1024" s="153"/>
    </row>
    <row r="1025" spans="1:31" s="2" customFormat="1">
      <c r="A1025" s="453"/>
      <c r="B1025" s="101"/>
      <c r="C1025" s="138"/>
      <c r="D1025" s="22"/>
      <c r="E1025" s="23"/>
      <c r="F1025" s="22"/>
      <c r="G1025" s="24"/>
      <c r="H1025" s="24"/>
      <c r="I1025" s="22"/>
      <c r="J1025" s="26"/>
      <c r="K1025" s="26"/>
      <c r="L1025" s="26"/>
      <c r="M1025" s="27"/>
      <c r="N1025" s="24"/>
      <c r="O1025" s="24"/>
      <c r="P1025" s="138"/>
      <c r="Q1025" s="147"/>
      <c r="R1025" s="149"/>
      <c r="S1025" s="148"/>
      <c r="T1025" s="108"/>
      <c r="U1025" s="108"/>
      <c r="V1025" s="108"/>
      <c r="W1025" s="127"/>
      <c r="X1025" s="51"/>
      <c r="Y1025" s="113"/>
      <c r="Z1025" s="130"/>
      <c r="AA1025" s="114"/>
      <c r="AB1025" s="154"/>
      <c r="AC1025" s="153"/>
      <c r="AD1025" s="153"/>
    </row>
    <row r="1026" spans="1:31" s="2" customFormat="1">
      <c r="A1026" s="453"/>
      <c r="B1026" s="101"/>
      <c r="C1026" s="138"/>
      <c r="D1026" s="22"/>
      <c r="E1026" s="23"/>
      <c r="F1026" s="22"/>
      <c r="G1026" s="24"/>
      <c r="H1026" s="24"/>
      <c r="I1026" s="22"/>
      <c r="J1026" s="26"/>
      <c r="K1026" s="26"/>
      <c r="L1026" s="26"/>
      <c r="M1026" s="27"/>
      <c r="N1026" s="24"/>
      <c r="O1026" s="24"/>
      <c r="P1026" s="138"/>
      <c r="Q1026" s="147"/>
      <c r="R1026" s="149"/>
      <c r="S1026" s="148"/>
      <c r="T1026" s="108"/>
      <c r="U1026" s="108"/>
      <c r="V1026" s="108"/>
      <c r="W1026" s="50"/>
      <c r="X1026" s="51"/>
      <c r="Y1026" s="113"/>
      <c r="Z1026" s="130"/>
      <c r="AA1026" s="114"/>
      <c r="AB1026" s="154"/>
      <c r="AC1026" s="153"/>
      <c r="AD1026" s="153"/>
    </row>
    <row r="1027" spans="1:31">
      <c r="A1027" s="453"/>
      <c r="B1027" s="101"/>
      <c r="C1027" s="138"/>
      <c r="D1027" s="22"/>
      <c r="E1027" s="23"/>
      <c r="F1027" s="22"/>
      <c r="G1027" s="24"/>
      <c r="H1027" s="24"/>
      <c r="I1027" s="22"/>
      <c r="J1027" s="26"/>
      <c r="K1027" s="26"/>
      <c r="L1027" s="26"/>
      <c r="M1027" s="27"/>
      <c r="N1027" s="24"/>
      <c r="O1027" s="24"/>
      <c r="P1027" s="138"/>
      <c r="Q1027" s="147"/>
      <c r="R1027" s="149"/>
      <c r="S1027" s="148"/>
      <c r="T1027" s="108"/>
      <c r="U1027" s="108"/>
      <c r="V1027" s="108"/>
      <c r="W1027" s="50"/>
      <c r="X1027" s="51"/>
      <c r="Y1027" s="113"/>
      <c r="Z1027" s="130"/>
      <c r="AA1027" s="114"/>
      <c r="AB1027" s="154"/>
      <c r="AC1027" s="5"/>
      <c r="AD1027" s="5"/>
      <c r="AE1027" s="5"/>
    </row>
    <row r="1028" spans="1:31">
      <c r="A1028" s="453"/>
      <c r="B1028" s="101"/>
      <c r="C1028" s="67"/>
      <c r="D1028" s="14"/>
      <c r="E1028" s="15"/>
      <c r="F1028" s="14"/>
      <c r="G1028" s="16"/>
      <c r="H1028" s="16"/>
      <c r="I1028" s="14"/>
      <c r="J1028" s="18"/>
      <c r="K1028" s="18"/>
      <c r="L1028" s="18"/>
      <c r="M1028" s="19"/>
      <c r="N1028" s="16"/>
      <c r="O1028" s="16"/>
      <c r="P1028" s="67"/>
      <c r="Q1028" s="106"/>
      <c r="R1028" s="107"/>
      <c r="S1028" s="20"/>
      <c r="T1028" s="66"/>
      <c r="U1028" s="66"/>
      <c r="V1028" s="66"/>
      <c r="W1028" s="127"/>
      <c r="X1028" s="51"/>
      <c r="Y1028" s="113"/>
      <c r="Z1028" s="130"/>
      <c r="AA1028" s="114"/>
      <c r="AB1028" s="3"/>
      <c r="AC1028" s="5"/>
      <c r="AD1028" s="5"/>
      <c r="AE1028" s="5"/>
    </row>
    <row r="1029" spans="1:31">
      <c r="A1029" s="452"/>
      <c r="B1029" s="101"/>
      <c r="C1029" s="67"/>
      <c r="D1029" s="14"/>
      <c r="E1029" s="15"/>
      <c r="F1029" s="14"/>
      <c r="G1029" s="16"/>
      <c r="H1029" s="16"/>
      <c r="I1029" s="14"/>
      <c r="J1029" s="30"/>
      <c r="K1029" s="30"/>
      <c r="L1029" s="30"/>
      <c r="M1029" s="19"/>
      <c r="N1029" s="16"/>
      <c r="O1029" s="16"/>
      <c r="P1029" s="67"/>
      <c r="Q1029" s="106"/>
      <c r="R1029" s="107"/>
      <c r="S1029" s="20"/>
      <c r="T1029" s="66"/>
      <c r="U1029" s="66"/>
      <c r="V1029" s="66"/>
      <c r="W1029" s="127"/>
      <c r="X1029" s="51"/>
      <c r="Y1029" s="113"/>
      <c r="Z1029" s="130"/>
      <c r="AA1029" s="114"/>
      <c r="AB1029" s="3"/>
      <c r="AC1029" s="5"/>
      <c r="AD1029" s="5"/>
      <c r="AE1029" s="5"/>
    </row>
    <row r="1030" spans="1:31">
      <c r="A1030" s="452"/>
      <c r="B1030" s="101"/>
      <c r="C1030" s="67"/>
      <c r="D1030" s="14"/>
      <c r="E1030" s="15"/>
      <c r="F1030" s="14"/>
      <c r="G1030" s="16"/>
      <c r="H1030" s="16"/>
      <c r="I1030" s="14"/>
      <c r="J1030" s="30"/>
      <c r="K1030" s="30"/>
      <c r="L1030" s="30"/>
      <c r="M1030" s="19"/>
      <c r="N1030" s="16"/>
      <c r="O1030" s="16"/>
      <c r="P1030" s="67"/>
      <c r="Q1030" s="106"/>
      <c r="R1030" s="107"/>
      <c r="S1030" s="20"/>
      <c r="T1030" s="66"/>
      <c r="U1030" s="66"/>
      <c r="V1030" s="66"/>
      <c r="W1030" s="127"/>
      <c r="X1030" s="51"/>
      <c r="Y1030" s="113"/>
      <c r="Z1030" s="130"/>
      <c r="AA1030" s="114"/>
      <c r="AB1030" s="3"/>
      <c r="AC1030" s="5"/>
      <c r="AD1030" s="5"/>
      <c r="AE1030" s="5"/>
    </row>
    <row r="1031" spans="1:31">
      <c r="A1031" s="453"/>
      <c r="B1031" s="101"/>
      <c r="C1031" s="67"/>
      <c r="D1031" s="14"/>
      <c r="E1031" s="15"/>
      <c r="F1031" s="14"/>
      <c r="G1031" s="16"/>
      <c r="H1031" s="16"/>
      <c r="I1031" s="14"/>
      <c r="J1031" s="18"/>
      <c r="K1031" s="18"/>
      <c r="L1031" s="18"/>
      <c r="M1031" s="19"/>
      <c r="N1031" s="16"/>
      <c r="O1031" s="16"/>
      <c r="P1031" s="67"/>
      <c r="Q1031" s="106"/>
      <c r="R1031" s="107"/>
      <c r="S1031" s="20"/>
      <c r="T1031" s="66"/>
      <c r="U1031" s="66"/>
      <c r="V1031" s="66"/>
      <c r="W1031" s="50"/>
      <c r="X1031" s="51"/>
      <c r="Y1031" s="113"/>
      <c r="Z1031" s="130"/>
      <c r="AA1031" s="114"/>
      <c r="AB1031" s="3"/>
      <c r="AC1031" s="5"/>
      <c r="AD1031" s="5"/>
      <c r="AE1031" s="5"/>
    </row>
    <row r="1032" spans="1:31">
      <c r="A1032" s="453"/>
      <c r="B1032" s="101"/>
      <c r="C1032" s="67"/>
      <c r="D1032" s="14"/>
      <c r="E1032" s="15"/>
      <c r="F1032" s="14"/>
      <c r="G1032" s="16"/>
      <c r="H1032" s="16"/>
      <c r="I1032" s="14"/>
      <c r="J1032" s="18"/>
      <c r="K1032" s="18"/>
      <c r="L1032" s="18"/>
      <c r="M1032" s="19"/>
      <c r="N1032" s="16"/>
      <c r="O1032" s="16"/>
      <c r="P1032" s="67"/>
      <c r="Q1032" s="106"/>
      <c r="R1032" s="107"/>
      <c r="S1032" s="20"/>
      <c r="T1032" s="66"/>
      <c r="U1032" s="66"/>
      <c r="V1032" s="66"/>
      <c r="W1032" s="127"/>
      <c r="X1032" s="51"/>
      <c r="Y1032" s="113"/>
      <c r="Z1032" s="130"/>
      <c r="AA1032" s="114"/>
      <c r="AB1032" s="3"/>
      <c r="AC1032" s="5"/>
      <c r="AD1032" s="5"/>
      <c r="AE1032" s="5"/>
    </row>
    <row r="1033" spans="1:31">
      <c r="A1033" s="453"/>
      <c r="B1033" s="101"/>
      <c r="C1033" s="67"/>
      <c r="D1033" s="14"/>
      <c r="E1033" s="15"/>
      <c r="F1033" s="14"/>
      <c r="G1033" s="16"/>
      <c r="H1033" s="16"/>
      <c r="I1033" s="14"/>
      <c r="J1033" s="15"/>
      <c r="K1033" s="15"/>
      <c r="L1033" s="15"/>
      <c r="M1033" s="19"/>
      <c r="N1033" s="16"/>
      <c r="O1033" s="16"/>
      <c r="P1033" s="67"/>
      <c r="Q1033" s="106"/>
      <c r="R1033" s="107"/>
      <c r="S1033" s="20"/>
      <c r="T1033" s="66"/>
      <c r="U1033" s="66"/>
      <c r="V1033" s="66"/>
      <c r="W1033" s="127"/>
      <c r="X1033" s="51"/>
      <c r="Y1033" s="113"/>
      <c r="Z1033" s="130"/>
      <c r="AA1033" s="114"/>
      <c r="AB1033" s="3"/>
      <c r="AC1033" s="5"/>
      <c r="AD1033" s="5"/>
      <c r="AE1033" s="5"/>
    </row>
    <row r="1034" spans="1:31">
      <c r="A1034" s="453"/>
      <c r="B1034" s="101"/>
      <c r="C1034" s="67"/>
      <c r="D1034" s="14"/>
      <c r="E1034" s="15"/>
      <c r="F1034" s="14"/>
      <c r="G1034" s="16"/>
      <c r="H1034" s="16"/>
      <c r="I1034" s="14"/>
      <c r="J1034" s="18"/>
      <c r="K1034" s="18"/>
      <c r="L1034" s="18"/>
      <c r="M1034" s="19"/>
      <c r="N1034" s="16"/>
      <c r="O1034" s="16"/>
      <c r="P1034" s="67"/>
      <c r="Q1034" s="106"/>
      <c r="R1034" s="107"/>
      <c r="S1034" s="20"/>
      <c r="T1034" s="66"/>
      <c r="U1034" s="66"/>
      <c r="V1034" s="66"/>
      <c r="W1034" s="50"/>
      <c r="X1034" s="51"/>
      <c r="Y1034" s="113"/>
      <c r="Z1034" s="130"/>
      <c r="AA1034" s="114"/>
      <c r="AB1034" s="3"/>
      <c r="AC1034" s="5"/>
      <c r="AD1034" s="5"/>
      <c r="AE1034" s="5"/>
    </row>
    <row r="1035" spans="1:31">
      <c r="A1035" s="453"/>
      <c r="B1035" s="101"/>
      <c r="C1035" s="67"/>
      <c r="D1035" s="14"/>
      <c r="E1035" s="15"/>
      <c r="F1035" s="14"/>
      <c r="G1035" s="16"/>
      <c r="H1035" s="16"/>
      <c r="I1035" s="14"/>
      <c r="J1035" s="18"/>
      <c r="K1035" s="18"/>
      <c r="L1035" s="18"/>
      <c r="M1035" s="63"/>
      <c r="N1035" s="16"/>
      <c r="O1035" s="16"/>
      <c r="P1035" s="67"/>
      <c r="Q1035" s="106"/>
      <c r="R1035" s="107"/>
      <c r="S1035" s="20"/>
      <c r="T1035" s="66"/>
      <c r="U1035" s="66"/>
      <c r="V1035" s="66"/>
      <c r="W1035" s="50"/>
      <c r="X1035" s="51"/>
      <c r="Y1035" s="113"/>
      <c r="Z1035" s="130"/>
      <c r="AA1035" s="114"/>
      <c r="AB1035" s="3"/>
      <c r="AC1035" s="5"/>
      <c r="AD1035" s="5"/>
      <c r="AE1035" s="5"/>
    </row>
    <row r="1036" spans="1:31">
      <c r="A1036" s="453"/>
      <c r="B1036" s="101"/>
      <c r="C1036" s="67"/>
      <c r="D1036" s="14"/>
      <c r="E1036" s="15"/>
      <c r="F1036" s="14"/>
      <c r="G1036" s="16"/>
      <c r="H1036" s="16"/>
      <c r="I1036" s="14"/>
      <c r="J1036" s="18"/>
      <c r="K1036" s="18"/>
      <c r="L1036" s="18"/>
      <c r="M1036" s="63"/>
      <c r="N1036" s="16"/>
      <c r="O1036" s="16"/>
      <c r="P1036" s="67"/>
      <c r="Q1036" s="106"/>
      <c r="R1036" s="107"/>
      <c r="S1036" s="20"/>
      <c r="T1036" s="66"/>
      <c r="U1036" s="66"/>
      <c r="V1036" s="66"/>
      <c r="W1036" s="50"/>
      <c r="X1036" s="51"/>
      <c r="Y1036" s="113"/>
      <c r="Z1036" s="130"/>
      <c r="AA1036" s="114"/>
      <c r="AB1036" s="3"/>
      <c r="AC1036" s="5"/>
      <c r="AD1036" s="5"/>
      <c r="AE1036" s="5"/>
    </row>
    <row r="1037" spans="1:31">
      <c r="A1037" s="453"/>
      <c r="B1037" s="101"/>
      <c r="C1037" s="67"/>
      <c r="D1037" s="14"/>
      <c r="E1037" s="15"/>
      <c r="F1037" s="14"/>
      <c r="G1037" s="16"/>
      <c r="H1037" s="16"/>
      <c r="I1037" s="14"/>
      <c r="J1037" s="15"/>
      <c r="K1037" s="15"/>
      <c r="L1037" s="15"/>
      <c r="M1037" s="16"/>
      <c r="N1037" s="16"/>
      <c r="O1037" s="16"/>
      <c r="P1037" s="67"/>
      <c r="Q1037" s="106"/>
      <c r="R1037" s="107"/>
      <c r="S1037" s="20"/>
      <c r="T1037" s="66"/>
      <c r="U1037" s="66"/>
      <c r="V1037" s="66"/>
      <c r="W1037" s="127"/>
      <c r="X1037" s="51"/>
      <c r="Y1037" s="113"/>
      <c r="Z1037" s="130"/>
      <c r="AA1037" s="114"/>
      <c r="AB1037" s="3"/>
      <c r="AC1037" s="5"/>
      <c r="AD1037" s="5"/>
      <c r="AE1037" s="5"/>
    </row>
    <row r="1038" spans="1:31" s="2" customFormat="1">
      <c r="A1038" s="453"/>
      <c r="B1038" s="101"/>
      <c r="C1038" s="67"/>
      <c r="D1038" s="14"/>
      <c r="E1038" s="15"/>
      <c r="F1038" s="14"/>
      <c r="G1038" s="16"/>
      <c r="H1038" s="16"/>
      <c r="I1038" s="14"/>
      <c r="J1038" s="15"/>
      <c r="K1038" s="15"/>
      <c r="L1038" s="15"/>
      <c r="M1038" s="16"/>
      <c r="N1038" s="16"/>
      <c r="O1038" s="16"/>
      <c r="P1038" s="67"/>
      <c r="Q1038" s="106"/>
      <c r="R1038" s="107"/>
      <c r="S1038" s="20"/>
      <c r="T1038" s="66"/>
      <c r="U1038" s="66"/>
      <c r="V1038" s="66"/>
      <c r="W1038" s="127"/>
      <c r="X1038" s="51"/>
      <c r="Y1038" s="113"/>
      <c r="Z1038" s="130"/>
      <c r="AA1038" s="114"/>
      <c r="AB1038" s="3"/>
      <c r="AC1038" s="153"/>
      <c r="AD1038" s="153"/>
    </row>
    <row r="1039" spans="1:31" s="2" customFormat="1">
      <c r="A1039" s="453"/>
      <c r="B1039" s="101"/>
      <c r="C1039" s="138"/>
      <c r="D1039" s="22"/>
      <c r="E1039" s="23"/>
      <c r="F1039" s="22"/>
      <c r="G1039" s="24"/>
      <c r="H1039" s="24"/>
      <c r="I1039" s="22"/>
      <c r="J1039" s="26"/>
      <c r="K1039" s="26"/>
      <c r="L1039" s="26"/>
      <c r="M1039" s="27"/>
      <c r="N1039" s="24"/>
      <c r="O1039" s="24"/>
      <c r="P1039" s="138"/>
      <c r="Q1039" s="147"/>
      <c r="R1039" s="149"/>
      <c r="S1039" s="148"/>
      <c r="T1039" s="108"/>
      <c r="U1039" s="108"/>
      <c r="V1039" s="108"/>
      <c r="W1039" s="127"/>
      <c r="X1039" s="51"/>
      <c r="Y1039" s="113"/>
      <c r="Z1039" s="130"/>
      <c r="AA1039" s="114"/>
      <c r="AB1039" s="154"/>
      <c r="AC1039" s="153"/>
      <c r="AD1039" s="153"/>
    </row>
    <row r="1040" spans="1:31" s="2" customFormat="1">
      <c r="A1040" s="453"/>
      <c r="B1040" s="101"/>
      <c r="C1040" s="138"/>
      <c r="D1040" s="22"/>
      <c r="E1040" s="23"/>
      <c r="F1040" s="22"/>
      <c r="G1040" s="24"/>
      <c r="H1040" s="24"/>
      <c r="I1040" s="22"/>
      <c r="J1040" s="26"/>
      <c r="K1040" s="26"/>
      <c r="L1040" s="26"/>
      <c r="M1040" s="27"/>
      <c r="N1040" s="24"/>
      <c r="O1040" s="24"/>
      <c r="P1040" s="138"/>
      <c r="Q1040" s="147"/>
      <c r="R1040" s="149"/>
      <c r="S1040" s="148"/>
      <c r="T1040" s="108"/>
      <c r="U1040" s="108"/>
      <c r="V1040" s="108"/>
      <c r="W1040" s="50"/>
      <c r="X1040" s="51"/>
      <c r="Y1040" s="113"/>
      <c r="Z1040" s="130"/>
      <c r="AA1040" s="114"/>
      <c r="AB1040" s="154"/>
      <c r="AC1040" s="153"/>
      <c r="AD1040" s="153"/>
    </row>
    <row r="1041" spans="1:30" s="2" customFormat="1">
      <c r="A1041" s="453"/>
      <c r="B1041" s="101"/>
      <c r="C1041" s="138"/>
      <c r="D1041" s="22"/>
      <c r="E1041" s="23"/>
      <c r="F1041" s="22"/>
      <c r="G1041" s="24"/>
      <c r="H1041" s="24"/>
      <c r="I1041" s="22"/>
      <c r="J1041" s="26"/>
      <c r="K1041" s="26"/>
      <c r="L1041" s="26"/>
      <c r="M1041" s="27"/>
      <c r="N1041" s="24"/>
      <c r="O1041" s="24"/>
      <c r="P1041" s="138"/>
      <c r="Q1041" s="147"/>
      <c r="R1041" s="149"/>
      <c r="S1041" s="148"/>
      <c r="T1041" s="108"/>
      <c r="U1041" s="108"/>
      <c r="V1041" s="108"/>
      <c r="W1041" s="127"/>
      <c r="X1041" s="51"/>
      <c r="Y1041" s="113"/>
      <c r="Z1041" s="130"/>
      <c r="AA1041" s="114"/>
      <c r="AB1041" s="154"/>
      <c r="AC1041" s="153"/>
      <c r="AD1041" s="153"/>
    </row>
    <row r="1042" spans="1:30" s="2" customFormat="1">
      <c r="A1042" s="453"/>
      <c r="B1042" s="101"/>
      <c r="C1042" s="138"/>
      <c r="D1042" s="22"/>
      <c r="E1042" s="23"/>
      <c r="F1042" s="22"/>
      <c r="G1042" s="24"/>
      <c r="H1042" s="24"/>
      <c r="I1042" s="22"/>
      <c r="J1042" s="26"/>
      <c r="K1042" s="26"/>
      <c r="L1042" s="26"/>
      <c r="M1042" s="27"/>
      <c r="N1042" s="24"/>
      <c r="O1042" s="24"/>
      <c r="P1042" s="138"/>
      <c r="Q1042" s="147"/>
      <c r="R1042" s="149"/>
      <c r="S1042" s="148"/>
      <c r="T1042" s="108"/>
      <c r="U1042" s="108"/>
      <c r="V1042" s="108"/>
      <c r="W1042" s="127"/>
      <c r="X1042" s="51"/>
      <c r="Y1042" s="113"/>
      <c r="Z1042" s="130"/>
      <c r="AA1042" s="114"/>
      <c r="AB1042" s="154"/>
      <c r="AC1042" s="153"/>
      <c r="AD1042" s="153"/>
    </row>
    <row r="1043" spans="1:30" s="2" customFormat="1">
      <c r="A1043" s="453"/>
      <c r="B1043" s="101"/>
      <c r="C1043" s="138"/>
      <c r="D1043" s="22"/>
      <c r="E1043" s="23"/>
      <c r="F1043" s="22"/>
      <c r="G1043" s="24"/>
      <c r="H1043" s="24"/>
      <c r="I1043" s="22"/>
      <c r="J1043" s="26"/>
      <c r="K1043" s="26"/>
      <c r="L1043" s="26"/>
      <c r="M1043" s="27"/>
      <c r="N1043" s="24"/>
      <c r="O1043" s="24"/>
      <c r="P1043" s="138"/>
      <c r="Q1043" s="147"/>
      <c r="R1043" s="149"/>
      <c r="S1043" s="148"/>
      <c r="T1043" s="108"/>
      <c r="U1043" s="108"/>
      <c r="V1043" s="108"/>
      <c r="W1043" s="127"/>
      <c r="X1043" s="51"/>
      <c r="Y1043" s="113"/>
      <c r="Z1043" s="130"/>
      <c r="AA1043" s="114"/>
      <c r="AB1043" s="154"/>
      <c r="AC1043" s="153"/>
      <c r="AD1043" s="153"/>
    </row>
    <row r="1044" spans="1:30" s="2" customFormat="1">
      <c r="A1044" s="453"/>
      <c r="B1044" s="101"/>
      <c r="C1044" s="138"/>
      <c r="D1044" s="22"/>
      <c r="E1044" s="23"/>
      <c r="F1044" s="22"/>
      <c r="G1044" s="24"/>
      <c r="H1044" s="24"/>
      <c r="I1044" s="22"/>
      <c r="J1044" s="26"/>
      <c r="K1044" s="26"/>
      <c r="L1044" s="26"/>
      <c r="M1044" s="27"/>
      <c r="N1044" s="24"/>
      <c r="O1044" s="24"/>
      <c r="P1044" s="138"/>
      <c r="Q1044" s="147"/>
      <c r="R1044" s="149"/>
      <c r="S1044" s="148"/>
      <c r="T1044" s="108"/>
      <c r="U1044" s="108"/>
      <c r="V1044" s="108"/>
      <c r="W1044" s="50"/>
      <c r="X1044" s="51"/>
      <c r="Y1044" s="113"/>
      <c r="Z1044" s="130"/>
      <c r="AA1044" s="114"/>
      <c r="AB1044" s="154"/>
      <c r="AC1044" s="153"/>
      <c r="AD1044" s="153"/>
    </row>
    <row r="1045" spans="1:30" s="2" customFormat="1">
      <c r="A1045" s="453"/>
      <c r="B1045" s="101"/>
      <c r="C1045" s="138"/>
      <c r="D1045" s="22"/>
      <c r="E1045" s="23"/>
      <c r="F1045" s="22"/>
      <c r="G1045" s="24"/>
      <c r="H1045" s="24"/>
      <c r="I1045" s="22"/>
      <c r="J1045" s="26"/>
      <c r="K1045" s="26"/>
      <c r="L1045" s="26"/>
      <c r="M1045" s="27"/>
      <c r="N1045" s="24"/>
      <c r="O1045" s="24"/>
      <c r="P1045" s="138"/>
      <c r="Q1045" s="147"/>
      <c r="R1045" s="149"/>
      <c r="S1045" s="148"/>
      <c r="T1045" s="108"/>
      <c r="U1045" s="108"/>
      <c r="V1045" s="108"/>
      <c r="W1045" s="50"/>
      <c r="X1045" s="51"/>
      <c r="Y1045" s="113"/>
      <c r="Z1045" s="130"/>
      <c r="AA1045" s="114"/>
      <c r="AB1045" s="154"/>
      <c r="AC1045" s="153"/>
      <c r="AD1045" s="153"/>
    </row>
    <row r="1046" spans="1:30" s="2" customFormat="1">
      <c r="A1046" s="453"/>
      <c r="B1046" s="101"/>
      <c r="C1046" s="138"/>
      <c r="D1046" s="22"/>
      <c r="E1046" s="23"/>
      <c r="F1046" s="22"/>
      <c r="G1046" s="24"/>
      <c r="H1046" s="24"/>
      <c r="I1046" s="22"/>
      <c r="J1046" s="26"/>
      <c r="K1046" s="26"/>
      <c r="L1046" s="26"/>
      <c r="M1046" s="27"/>
      <c r="N1046" s="24"/>
      <c r="O1046" s="24"/>
      <c r="P1046" s="138"/>
      <c r="Q1046" s="147"/>
      <c r="R1046" s="149"/>
      <c r="S1046" s="148"/>
      <c r="T1046" s="108"/>
      <c r="U1046" s="108"/>
      <c r="V1046" s="108"/>
      <c r="W1046" s="50"/>
      <c r="X1046" s="51"/>
      <c r="Y1046" s="113"/>
      <c r="Z1046" s="130"/>
      <c r="AA1046" s="114"/>
      <c r="AB1046" s="154"/>
      <c r="AC1046" s="153"/>
      <c r="AD1046" s="153"/>
    </row>
    <row r="1047" spans="1:30" s="2" customFormat="1">
      <c r="A1047" s="453"/>
      <c r="B1047" s="101"/>
      <c r="C1047" s="138"/>
      <c r="D1047" s="22"/>
      <c r="E1047" s="23"/>
      <c r="F1047" s="22"/>
      <c r="G1047" s="24"/>
      <c r="H1047" s="24"/>
      <c r="I1047" s="22"/>
      <c r="J1047" s="26"/>
      <c r="K1047" s="26"/>
      <c r="L1047" s="26"/>
      <c r="M1047" s="27"/>
      <c r="N1047" s="24"/>
      <c r="O1047" s="24"/>
      <c r="P1047" s="138"/>
      <c r="Q1047" s="147"/>
      <c r="R1047" s="149"/>
      <c r="S1047" s="148"/>
      <c r="T1047" s="108"/>
      <c r="U1047" s="108"/>
      <c r="V1047" s="108"/>
      <c r="W1047" s="127"/>
      <c r="X1047" s="51"/>
      <c r="Y1047" s="113"/>
      <c r="Z1047" s="130"/>
      <c r="AA1047" s="114"/>
      <c r="AB1047" s="154"/>
      <c r="AC1047" s="153"/>
      <c r="AD1047" s="153"/>
    </row>
    <row r="1048" spans="1:30" s="2" customFormat="1">
      <c r="A1048" s="453"/>
      <c r="B1048" s="101"/>
      <c r="C1048" s="138"/>
      <c r="D1048" s="22"/>
      <c r="E1048" s="23"/>
      <c r="F1048" s="22"/>
      <c r="G1048" s="24"/>
      <c r="H1048" s="24"/>
      <c r="I1048" s="22"/>
      <c r="J1048" s="26"/>
      <c r="K1048" s="26"/>
      <c r="L1048" s="26"/>
      <c r="M1048" s="27"/>
      <c r="N1048" s="24"/>
      <c r="O1048" s="24"/>
      <c r="P1048" s="138"/>
      <c r="Q1048" s="147"/>
      <c r="R1048" s="149"/>
      <c r="S1048" s="148"/>
      <c r="T1048" s="108"/>
      <c r="U1048" s="108"/>
      <c r="V1048" s="108"/>
      <c r="W1048" s="127"/>
      <c r="X1048" s="51"/>
      <c r="Y1048" s="113"/>
      <c r="Z1048" s="130"/>
      <c r="AA1048" s="114"/>
      <c r="AB1048" s="154"/>
      <c r="AC1048" s="153"/>
      <c r="AD1048" s="153"/>
    </row>
    <row r="1049" spans="1:30" s="2" customFormat="1">
      <c r="A1049" s="453"/>
      <c r="B1049" s="101"/>
      <c r="C1049" s="138"/>
      <c r="D1049" s="22"/>
      <c r="E1049" s="23"/>
      <c r="F1049" s="22"/>
      <c r="G1049" s="24"/>
      <c r="H1049" s="24"/>
      <c r="I1049" s="22"/>
      <c r="J1049" s="26"/>
      <c r="K1049" s="26"/>
      <c r="L1049" s="26"/>
      <c r="M1049" s="27"/>
      <c r="N1049" s="24"/>
      <c r="O1049" s="24"/>
      <c r="P1049" s="138"/>
      <c r="Q1049" s="147"/>
      <c r="R1049" s="149"/>
      <c r="S1049" s="148"/>
      <c r="T1049" s="108"/>
      <c r="U1049" s="108"/>
      <c r="V1049" s="108"/>
      <c r="W1049" s="127"/>
      <c r="X1049" s="51"/>
      <c r="Y1049" s="113"/>
      <c r="Z1049" s="130"/>
      <c r="AA1049" s="114"/>
      <c r="AB1049" s="154"/>
      <c r="AC1049" s="153"/>
      <c r="AD1049" s="153"/>
    </row>
    <row r="1050" spans="1:30" s="2" customFormat="1">
      <c r="A1050" s="453"/>
      <c r="B1050" s="101"/>
      <c r="C1050" s="138"/>
      <c r="D1050" s="22"/>
      <c r="E1050" s="23"/>
      <c r="F1050" s="22"/>
      <c r="G1050" s="24"/>
      <c r="H1050" s="24"/>
      <c r="I1050" s="22"/>
      <c r="J1050" s="26"/>
      <c r="K1050" s="26"/>
      <c r="L1050" s="26"/>
      <c r="M1050" s="27"/>
      <c r="N1050" s="24"/>
      <c r="O1050" s="24"/>
      <c r="P1050" s="138"/>
      <c r="Q1050" s="147"/>
      <c r="R1050" s="149"/>
      <c r="S1050" s="148"/>
      <c r="T1050" s="108"/>
      <c r="U1050" s="108"/>
      <c r="V1050" s="108"/>
      <c r="W1050" s="127"/>
      <c r="X1050" s="51"/>
      <c r="Y1050" s="113"/>
      <c r="Z1050" s="130"/>
      <c r="AA1050" s="114"/>
      <c r="AB1050" s="154"/>
      <c r="AC1050" s="153"/>
      <c r="AD1050" s="153"/>
    </row>
    <row r="1051" spans="1:30" s="2" customFormat="1">
      <c r="A1051" s="453"/>
      <c r="B1051" s="101"/>
      <c r="C1051" s="138"/>
      <c r="D1051" s="22"/>
      <c r="E1051" s="23"/>
      <c r="F1051" s="22"/>
      <c r="G1051" s="24"/>
      <c r="H1051" s="24"/>
      <c r="I1051" s="22"/>
      <c r="J1051" s="26"/>
      <c r="K1051" s="26"/>
      <c r="L1051" s="26"/>
      <c r="M1051" s="27"/>
      <c r="N1051" s="24"/>
      <c r="O1051" s="24"/>
      <c r="P1051" s="138"/>
      <c r="Q1051" s="147"/>
      <c r="R1051" s="149"/>
      <c r="S1051" s="148"/>
      <c r="T1051" s="108"/>
      <c r="U1051" s="108"/>
      <c r="V1051" s="108"/>
      <c r="W1051" s="127"/>
      <c r="X1051" s="51"/>
      <c r="Y1051" s="113"/>
      <c r="Z1051" s="130"/>
      <c r="AA1051" s="114"/>
      <c r="AB1051" s="154"/>
      <c r="AC1051" s="153"/>
      <c r="AD1051" s="153"/>
    </row>
    <row r="1052" spans="1:30" s="2" customFormat="1">
      <c r="A1052" s="453"/>
      <c r="B1052" s="101"/>
      <c r="C1052" s="138"/>
      <c r="D1052" s="22"/>
      <c r="E1052" s="23"/>
      <c r="F1052" s="22"/>
      <c r="G1052" s="24"/>
      <c r="H1052" s="24"/>
      <c r="I1052" s="22"/>
      <c r="J1052" s="26"/>
      <c r="K1052" s="26"/>
      <c r="L1052" s="26"/>
      <c r="M1052" s="27"/>
      <c r="N1052" s="24"/>
      <c r="O1052" s="24"/>
      <c r="P1052" s="138"/>
      <c r="Q1052" s="147"/>
      <c r="R1052" s="149"/>
      <c r="S1052" s="148"/>
      <c r="T1052" s="108"/>
      <c r="U1052" s="108"/>
      <c r="V1052" s="108"/>
      <c r="W1052" s="127"/>
      <c r="X1052" s="51"/>
      <c r="Y1052" s="113"/>
      <c r="Z1052" s="130"/>
      <c r="AA1052" s="114"/>
      <c r="AB1052" s="154"/>
      <c r="AC1052" s="153"/>
      <c r="AD1052" s="153"/>
    </row>
    <row r="1053" spans="1:30" s="2" customFormat="1">
      <c r="A1053" s="453"/>
      <c r="B1053" s="101"/>
      <c r="C1053" s="138"/>
      <c r="D1053" s="22"/>
      <c r="E1053" s="23"/>
      <c r="F1053" s="22"/>
      <c r="G1053" s="24"/>
      <c r="H1053" s="24"/>
      <c r="I1053" s="22"/>
      <c r="J1053" s="26"/>
      <c r="K1053" s="26"/>
      <c r="L1053" s="26"/>
      <c r="M1053" s="27"/>
      <c r="N1053" s="24"/>
      <c r="O1053" s="24"/>
      <c r="P1053" s="138"/>
      <c r="Q1053" s="147"/>
      <c r="R1053" s="149"/>
      <c r="S1053" s="148"/>
      <c r="T1053" s="108"/>
      <c r="U1053" s="108"/>
      <c r="V1053" s="108"/>
      <c r="W1053" s="127"/>
      <c r="X1053" s="51"/>
      <c r="Y1053" s="113"/>
      <c r="Z1053" s="130"/>
      <c r="AA1053" s="114"/>
      <c r="AB1053" s="154"/>
      <c r="AC1053" s="153"/>
      <c r="AD1053" s="153"/>
    </row>
    <row r="1054" spans="1:30" s="2" customFormat="1">
      <c r="A1054" s="453"/>
      <c r="B1054" s="101"/>
      <c r="C1054" s="138"/>
      <c r="D1054" s="22"/>
      <c r="E1054" s="23"/>
      <c r="F1054" s="22"/>
      <c r="G1054" s="24"/>
      <c r="H1054" s="24"/>
      <c r="I1054" s="22"/>
      <c r="J1054" s="26"/>
      <c r="K1054" s="26"/>
      <c r="L1054" s="26"/>
      <c r="M1054" s="27"/>
      <c r="N1054" s="24"/>
      <c r="O1054" s="24"/>
      <c r="P1054" s="138"/>
      <c r="Q1054" s="147"/>
      <c r="R1054" s="149"/>
      <c r="S1054" s="148"/>
      <c r="T1054" s="108"/>
      <c r="U1054" s="108"/>
      <c r="V1054" s="108"/>
      <c r="W1054" s="127"/>
      <c r="X1054" s="51"/>
      <c r="Y1054" s="113"/>
      <c r="Z1054" s="130"/>
      <c r="AA1054" s="114"/>
      <c r="AB1054" s="154"/>
      <c r="AC1054" s="153"/>
      <c r="AD1054" s="153"/>
    </row>
    <row r="1055" spans="1:30" s="2" customFormat="1">
      <c r="A1055" s="453"/>
      <c r="B1055" s="101"/>
      <c r="C1055" s="138"/>
      <c r="D1055" s="22"/>
      <c r="E1055" s="23"/>
      <c r="F1055" s="22"/>
      <c r="G1055" s="24"/>
      <c r="H1055" s="24"/>
      <c r="I1055" s="22"/>
      <c r="J1055" s="26"/>
      <c r="K1055" s="26"/>
      <c r="L1055" s="26"/>
      <c r="M1055" s="27"/>
      <c r="N1055" s="24"/>
      <c r="O1055" s="24"/>
      <c r="P1055" s="138"/>
      <c r="Q1055" s="147"/>
      <c r="R1055" s="149"/>
      <c r="S1055" s="148"/>
      <c r="T1055" s="108"/>
      <c r="U1055" s="108"/>
      <c r="V1055" s="108"/>
      <c r="W1055" s="127"/>
      <c r="X1055" s="51"/>
      <c r="Y1055" s="113"/>
      <c r="Z1055" s="130"/>
      <c r="AA1055" s="114"/>
      <c r="AB1055" s="154"/>
      <c r="AC1055" s="153"/>
      <c r="AD1055" s="153"/>
    </row>
    <row r="1056" spans="1:30" s="2" customFormat="1">
      <c r="A1056" s="453"/>
      <c r="B1056" s="101"/>
      <c r="C1056" s="138"/>
      <c r="D1056" s="22"/>
      <c r="E1056" s="23"/>
      <c r="F1056" s="22"/>
      <c r="G1056" s="24"/>
      <c r="H1056" s="24"/>
      <c r="I1056" s="22"/>
      <c r="J1056" s="26"/>
      <c r="K1056" s="26"/>
      <c r="L1056" s="26"/>
      <c r="M1056" s="27"/>
      <c r="N1056" s="24"/>
      <c r="O1056" s="24"/>
      <c r="P1056" s="138"/>
      <c r="Q1056" s="147"/>
      <c r="R1056" s="149"/>
      <c r="S1056" s="148"/>
      <c r="T1056" s="108"/>
      <c r="U1056" s="108"/>
      <c r="V1056" s="108"/>
      <c r="W1056" s="127"/>
      <c r="X1056" s="51"/>
      <c r="Y1056" s="113"/>
      <c r="Z1056" s="130"/>
      <c r="AA1056" s="114"/>
      <c r="AB1056" s="154"/>
      <c r="AC1056" s="153"/>
      <c r="AD1056" s="153"/>
    </row>
    <row r="1057" spans="1:30" s="2" customFormat="1">
      <c r="A1057" s="453"/>
      <c r="B1057" s="101"/>
      <c r="C1057" s="138"/>
      <c r="D1057" s="22"/>
      <c r="E1057" s="23"/>
      <c r="F1057" s="22"/>
      <c r="G1057" s="24"/>
      <c r="H1057" s="24"/>
      <c r="I1057" s="22"/>
      <c r="J1057" s="26"/>
      <c r="K1057" s="26"/>
      <c r="L1057" s="26"/>
      <c r="M1057" s="27"/>
      <c r="N1057" s="24"/>
      <c r="O1057" s="24"/>
      <c r="P1057" s="138"/>
      <c r="Q1057" s="147"/>
      <c r="R1057" s="149"/>
      <c r="S1057" s="148"/>
      <c r="T1057" s="108"/>
      <c r="U1057" s="108"/>
      <c r="V1057" s="108"/>
      <c r="W1057" s="127"/>
      <c r="X1057" s="51"/>
      <c r="Y1057" s="113"/>
      <c r="Z1057" s="130"/>
      <c r="AA1057" s="114"/>
      <c r="AB1057" s="154"/>
      <c r="AC1057" s="153"/>
      <c r="AD1057" s="153"/>
    </row>
    <row r="1058" spans="1:30" s="2" customFormat="1">
      <c r="A1058" s="453"/>
      <c r="B1058" s="101"/>
      <c r="C1058" s="138"/>
      <c r="D1058" s="22"/>
      <c r="E1058" s="23"/>
      <c r="F1058" s="22"/>
      <c r="G1058" s="24"/>
      <c r="H1058" s="24"/>
      <c r="I1058" s="22"/>
      <c r="J1058" s="26"/>
      <c r="K1058" s="26"/>
      <c r="L1058" s="26"/>
      <c r="M1058" s="27"/>
      <c r="N1058" s="24"/>
      <c r="O1058" s="24"/>
      <c r="P1058" s="138"/>
      <c r="Q1058" s="147"/>
      <c r="R1058" s="149"/>
      <c r="S1058" s="148"/>
      <c r="T1058" s="108"/>
      <c r="U1058" s="108"/>
      <c r="V1058" s="108"/>
      <c r="W1058" s="127"/>
      <c r="X1058" s="51"/>
      <c r="Y1058" s="113"/>
      <c r="Z1058" s="130"/>
      <c r="AA1058" s="114"/>
      <c r="AB1058" s="154"/>
      <c r="AC1058" s="153"/>
      <c r="AD1058" s="153"/>
    </row>
    <row r="1059" spans="1:30" s="2" customFormat="1">
      <c r="A1059" s="453"/>
      <c r="B1059" s="101"/>
      <c r="C1059" s="138"/>
      <c r="D1059" s="22"/>
      <c r="E1059" s="23"/>
      <c r="F1059" s="22"/>
      <c r="G1059" s="24"/>
      <c r="H1059" s="24"/>
      <c r="I1059" s="22"/>
      <c r="J1059" s="26"/>
      <c r="K1059" s="26"/>
      <c r="L1059" s="26"/>
      <c r="M1059" s="27"/>
      <c r="N1059" s="24"/>
      <c r="O1059" s="24"/>
      <c r="P1059" s="138"/>
      <c r="Q1059" s="147"/>
      <c r="R1059" s="149"/>
      <c r="S1059" s="148"/>
      <c r="T1059" s="108"/>
      <c r="U1059" s="108"/>
      <c r="V1059" s="108"/>
      <c r="W1059" s="50"/>
      <c r="X1059" s="51"/>
      <c r="Y1059" s="113"/>
      <c r="Z1059" s="130"/>
      <c r="AA1059" s="114"/>
      <c r="AB1059" s="154"/>
      <c r="AC1059" s="153"/>
      <c r="AD1059" s="153"/>
    </row>
    <row r="1060" spans="1:30" s="2" customFormat="1">
      <c r="A1060" s="453"/>
      <c r="B1060" s="101"/>
      <c r="C1060" s="138"/>
      <c r="D1060" s="22"/>
      <c r="E1060" s="23"/>
      <c r="F1060" s="22"/>
      <c r="G1060" s="24"/>
      <c r="H1060" s="24"/>
      <c r="I1060" s="22"/>
      <c r="J1060" s="26"/>
      <c r="K1060" s="26"/>
      <c r="L1060" s="26"/>
      <c r="M1060" s="27"/>
      <c r="N1060" s="24"/>
      <c r="O1060" s="24"/>
      <c r="P1060" s="138"/>
      <c r="Q1060" s="147"/>
      <c r="R1060" s="149"/>
      <c r="S1060" s="148"/>
      <c r="T1060" s="108"/>
      <c r="U1060" s="108"/>
      <c r="V1060" s="108"/>
      <c r="W1060" s="127"/>
      <c r="X1060" s="51"/>
      <c r="Y1060" s="113"/>
      <c r="Z1060" s="130"/>
      <c r="AA1060" s="114"/>
      <c r="AB1060" s="154"/>
      <c r="AC1060" s="153"/>
      <c r="AD1060" s="153"/>
    </row>
    <row r="1061" spans="1:30" s="2" customFormat="1">
      <c r="A1061" s="453"/>
      <c r="B1061" s="101"/>
      <c r="C1061" s="138"/>
      <c r="D1061" s="22"/>
      <c r="E1061" s="23"/>
      <c r="F1061" s="22"/>
      <c r="G1061" s="24"/>
      <c r="H1061" s="24"/>
      <c r="I1061" s="22"/>
      <c r="J1061" s="26"/>
      <c r="K1061" s="26"/>
      <c r="L1061" s="26"/>
      <c r="M1061" s="27"/>
      <c r="N1061" s="24"/>
      <c r="O1061" s="24"/>
      <c r="P1061" s="138"/>
      <c r="Q1061" s="147"/>
      <c r="R1061" s="149"/>
      <c r="S1061" s="148"/>
      <c r="T1061" s="108"/>
      <c r="U1061" s="108"/>
      <c r="V1061" s="108"/>
      <c r="W1061" s="127"/>
      <c r="X1061" s="51"/>
      <c r="Y1061" s="113"/>
      <c r="Z1061" s="130"/>
      <c r="AA1061" s="114"/>
      <c r="AB1061" s="154"/>
      <c r="AC1061" s="153"/>
      <c r="AD1061" s="153"/>
    </row>
    <row r="1062" spans="1:30" s="2" customFormat="1">
      <c r="A1062" s="453"/>
      <c r="B1062" s="101"/>
      <c r="C1062" s="138"/>
      <c r="D1062" s="22"/>
      <c r="E1062" s="23"/>
      <c r="F1062" s="22"/>
      <c r="G1062" s="24"/>
      <c r="H1062" s="24"/>
      <c r="I1062" s="22"/>
      <c r="J1062" s="26"/>
      <c r="K1062" s="26"/>
      <c r="L1062" s="26"/>
      <c r="M1062" s="27"/>
      <c r="N1062" s="24"/>
      <c r="O1062" s="24"/>
      <c r="P1062" s="138"/>
      <c r="Q1062" s="147"/>
      <c r="R1062" s="149"/>
      <c r="S1062" s="148"/>
      <c r="T1062" s="108"/>
      <c r="U1062" s="108"/>
      <c r="V1062" s="108"/>
      <c r="W1062" s="127"/>
      <c r="X1062" s="51"/>
      <c r="Y1062" s="113"/>
      <c r="Z1062" s="130"/>
      <c r="AA1062" s="114"/>
      <c r="AB1062" s="154"/>
      <c r="AC1062" s="153"/>
      <c r="AD1062" s="153"/>
    </row>
    <row r="1063" spans="1:30" s="2" customFormat="1">
      <c r="A1063" s="453"/>
      <c r="B1063" s="101"/>
      <c r="C1063" s="138"/>
      <c r="D1063" s="22"/>
      <c r="E1063" s="23"/>
      <c r="F1063" s="22"/>
      <c r="G1063" s="24"/>
      <c r="H1063" s="24"/>
      <c r="I1063" s="22"/>
      <c r="J1063" s="26"/>
      <c r="K1063" s="26"/>
      <c r="L1063" s="26"/>
      <c r="M1063" s="27"/>
      <c r="N1063" s="24"/>
      <c r="O1063" s="24"/>
      <c r="P1063" s="138"/>
      <c r="Q1063" s="147"/>
      <c r="R1063" s="149"/>
      <c r="S1063" s="148"/>
      <c r="T1063" s="108"/>
      <c r="U1063" s="108"/>
      <c r="V1063" s="108"/>
      <c r="W1063" s="127"/>
      <c r="X1063" s="51"/>
      <c r="Y1063" s="113"/>
      <c r="Z1063" s="130"/>
      <c r="AA1063" s="114"/>
      <c r="AB1063" s="154"/>
      <c r="AC1063" s="153"/>
      <c r="AD1063" s="153"/>
    </row>
    <row r="1064" spans="1:30" s="2" customFormat="1">
      <c r="A1064" s="453"/>
      <c r="B1064" s="101"/>
      <c r="C1064" s="138"/>
      <c r="D1064" s="22"/>
      <c r="E1064" s="23"/>
      <c r="F1064" s="22"/>
      <c r="G1064" s="24"/>
      <c r="H1064" s="24"/>
      <c r="I1064" s="22"/>
      <c r="J1064" s="26"/>
      <c r="K1064" s="26"/>
      <c r="L1064" s="26"/>
      <c r="M1064" s="41"/>
      <c r="N1064" s="24"/>
      <c r="O1064" s="24"/>
      <c r="P1064" s="138"/>
      <c r="Q1064" s="147"/>
      <c r="R1064" s="149"/>
      <c r="S1064" s="148"/>
      <c r="T1064" s="108"/>
      <c r="U1064" s="108"/>
      <c r="V1064" s="108"/>
      <c r="W1064" s="127"/>
      <c r="X1064" s="51"/>
      <c r="Y1064" s="113"/>
      <c r="Z1064" s="130"/>
      <c r="AA1064" s="114"/>
      <c r="AB1064" s="154"/>
      <c r="AC1064" s="153"/>
      <c r="AD1064" s="153"/>
    </row>
    <row r="1065" spans="1:30" s="2" customFormat="1">
      <c r="A1065" s="453"/>
      <c r="B1065" s="101"/>
      <c r="C1065" s="138"/>
      <c r="D1065" s="22"/>
      <c r="E1065" s="23"/>
      <c r="F1065" s="22"/>
      <c r="G1065" s="24"/>
      <c r="H1065" s="24"/>
      <c r="I1065" s="22"/>
      <c r="J1065" s="26"/>
      <c r="K1065" s="26"/>
      <c r="L1065" s="26"/>
      <c r="M1065" s="41"/>
      <c r="N1065" s="24"/>
      <c r="O1065" s="24"/>
      <c r="P1065" s="138"/>
      <c r="Q1065" s="147"/>
      <c r="R1065" s="149"/>
      <c r="S1065" s="148"/>
      <c r="T1065" s="108"/>
      <c r="U1065" s="108"/>
      <c r="V1065" s="108"/>
      <c r="W1065" s="127"/>
      <c r="X1065" s="51"/>
      <c r="Y1065" s="113"/>
      <c r="Z1065" s="130"/>
      <c r="AA1065" s="114"/>
      <c r="AB1065" s="154"/>
      <c r="AC1065" s="153"/>
      <c r="AD1065" s="153"/>
    </row>
    <row r="1066" spans="1:30" s="2" customFormat="1">
      <c r="A1066" s="453"/>
      <c r="B1066" s="101"/>
      <c r="C1066" s="138"/>
      <c r="D1066" s="22"/>
      <c r="E1066" s="23"/>
      <c r="F1066" s="22"/>
      <c r="G1066" s="24"/>
      <c r="H1066" s="24"/>
      <c r="I1066" s="22"/>
      <c r="J1066" s="26"/>
      <c r="K1066" s="26"/>
      <c r="L1066" s="26"/>
      <c r="M1066" s="27"/>
      <c r="N1066" s="24"/>
      <c r="O1066" s="24"/>
      <c r="P1066" s="138"/>
      <c r="Q1066" s="147"/>
      <c r="R1066" s="149"/>
      <c r="S1066" s="148"/>
      <c r="T1066" s="108"/>
      <c r="U1066" s="108"/>
      <c r="V1066" s="108"/>
      <c r="W1066" s="127"/>
      <c r="X1066" s="51"/>
      <c r="Y1066" s="132"/>
      <c r="Z1066" s="131"/>
      <c r="AA1066" s="114"/>
      <c r="AB1066" s="154"/>
      <c r="AC1066" s="153"/>
      <c r="AD1066" s="153"/>
    </row>
    <row r="1067" spans="1:30" s="2" customFormat="1">
      <c r="A1067" s="453"/>
      <c r="B1067" s="101"/>
      <c r="C1067" s="138"/>
      <c r="D1067" s="22"/>
      <c r="E1067" s="23"/>
      <c r="F1067" s="22"/>
      <c r="G1067" s="24"/>
      <c r="H1067" s="24"/>
      <c r="I1067" s="22"/>
      <c r="J1067" s="26"/>
      <c r="K1067" s="26"/>
      <c r="L1067" s="26"/>
      <c r="M1067" s="27"/>
      <c r="N1067" s="24"/>
      <c r="O1067" s="24"/>
      <c r="P1067" s="138"/>
      <c r="Q1067" s="147"/>
      <c r="R1067" s="149"/>
      <c r="S1067" s="148"/>
      <c r="T1067" s="108"/>
      <c r="U1067" s="108"/>
      <c r="V1067" s="108"/>
      <c r="W1067" s="127"/>
      <c r="X1067" s="51"/>
      <c r="Y1067" s="113"/>
      <c r="Z1067" s="130"/>
      <c r="AA1067" s="114"/>
      <c r="AB1067" s="154"/>
      <c r="AC1067" s="153"/>
      <c r="AD1067" s="153"/>
    </row>
    <row r="1068" spans="1:30" s="2" customFormat="1">
      <c r="A1068" s="453"/>
      <c r="B1068" s="101"/>
      <c r="C1068" s="138"/>
      <c r="D1068" s="22"/>
      <c r="E1068" s="23"/>
      <c r="F1068" s="22"/>
      <c r="G1068" s="24"/>
      <c r="H1068" s="24"/>
      <c r="I1068" s="22"/>
      <c r="J1068" s="26"/>
      <c r="K1068" s="26"/>
      <c r="L1068" s="26"/>
      <c r="M1068" s="27"/>
      <c r="N1068" s="24"/>
      <c r="O1068" s="24"/>
      <c r="P1068" s="138"/>
      <c r="Q1068" s="147"/>
      <c r="R1068" s="149"/>
      <c r="S1068" s="148"/>
      <c r="T1068" s="108"/>
      <c r="U1068" s="108"/>
      <c r="V1068" s="108"/>
      <c r="W1068" s="127"/>
      <c r="X1068" s="51"/>
      <c r="Y1068" s="113"/>
      <c r="Z1068" s="130"/>
      <c r="AA1068" s="114"/>
      <c r="AB1068" s="154"/>
      <c r="AC1068" s="153"/>
      <c r="AD1068" s="153"/>
    </row>
    <row r="1069" spans="1:30" s="2" customFormat="1">
      <c r="A1069" s="453"/>
      <c r="B1069" s="101"/>
      <c r="C1069" s="138"/>
      <c r="D1069" s="22"/>
      <c r="E1069" s="23"/>
      <c r="F1069" s="22"/>
      <c r="G1069" s="24"/>
      <c r="H1069" s="24"/>
      <c r="I1069" s="22"/>
      <c r="J1069" s="26"/>
      <c r="K1069" s="26"/>
      <c r="L1069" s="26"/>
      <c r="M1069" s="27"/>
      <c r="N1069" s="24"/>
      <c r="O1069" s="24"/>
      <c r="P1069" s="138"/>
      <c r="Q1069" s="147"/>
      <c r="R1069" s="149"/>
      <c r="S1069" s="148"/>
      <c r="T1069" s="108"/>
      <c r="U1069" s="108"/>
      <c r="V1069" s="108"/>
      <c r="W1069" s="127"/>
      <c r="X1069" s="51"/>
      <c r="Y1069" s="113"/>
      <c r="Z1069" s="130"/>
      <c r="AA1069" s="114"/>
      <c r="AB1069" s="154"/>
      <c r="AC1069" s="153"/>
      <c r="AD1069" s="153"/>
    </row>
    <row r="1070" spans="1:30" s="2" customFormat="1">
      <c r="A1070" s="453"/>
      <c r="B1070" s="101"/>
      <c r="C1070" s="138"/>
      <c r="D1070" s="22"/>
      <c r="E1070" s="23"/>
      <c r="F1070" s="22"/>
      <c r="G1070" s="24"/>
      <c r="H1070" s="24"/>
      <c r="I1070" s="22"/>
      <c r="J1070" s="26"/>
      <c r="K1070" s="26"/>
      <c r="L1070" s="26"/>
      <c r="M1070" s="27"/>
      <c r="N1070" s="24"/>
      <c r="O1070" s="24"/>
      <c r="P1070" s="138"/>
      <c r="Q1070" s="147"/>
      <c r="R1070" s="149"/>
      <c r="S1070" s="148"/>
      <c r="T1070" s="108"/>
      <c r="U1070" s="108"/>
      <c r="V1070" s="108"/>
      <c r="W1070" s="127"/>
      <c r="X1070" s="51"/>
      <c r="Y1070" s="113"/>
      <c r="Z1070" s="130"/>
      <c r="AA1070" s="114"/>
      <c r="AB1070" s="154"/>
      <c r="AC1070" s="153"/>
      <c r="AD1070" s="153"/>
    </row>
    <row r="1071" spans="1:30" s="2" customFormat="1">
      <c r="A1071" s="453"/>
      <c r="B1071" s="101"/>
      <c r="C1071" s="138"/>
      <c r="D1071" s="22"/>
      <c r="E1071" s="23"/>
      <c r="F1071" s="22"/>
      <c r="G1071" s="24"/>
      <c r="H1071" s="24"/>
      <c r="I1071" s="22"/>
      <c r="J1071" s="26"/>
      <c r="K1071" s="26"/>
      <c r="L1071" s="26"/>
      <c r="M1071" s="27"/>
      <c r="N1071" s="24"/>
      <c r="O1071" s="24"/>
      <c r="P1071" s="138"/>
      <c r="Q1071" s="147"/>
      <c r="R1071" s="149"/>
      <c r="S1071" s="148"/>
      <c r="T1071" s="108"/>
      <c r="U1071" s="108"/>
      <c r="V1071" s="108"/>
      <c r="W1071" s="127"/>
      <c r="X1071" s="51"/>
      <c r="Y1071" s="113"/>
      <c r="Z1071" s="130"/>
      <c r="AA1071" s="114"/>
      <c r="AB1071" s="154"/>
      <c r="AC1071" s="153"/>
      <c r="AD1071" s="153"/>
    </row>
    <row r="1072" spans="1:30" s="2" customFormat="1">
      <c r="A1072" s="453"/>
      <c r="B1072" s="101"/>
      <c r="C1072" s="138"/>
      <c r="D1072" s="22"/>
      <c r="E1072" s="23"/>
      <c r="F1072" s="22"/>
      <c r="G1072" s="24"/>
      <c r="H1072" s="24"/>
      <c r="I1072" s="22"/>
      <c r="J1072" s="26"/>
      <c r="K1072" s="26"/>
      <c r="L1072" s="26"/>
      <c r="M1072" s="27"/>
      <c r="N1072" s="24"/>
      <c r="O1072" s="24"/>
      <c r="P1072" s="138"/>
      <c r="Q1072" s="147"/>
      <c r="R1072" s="149"/>
      <c r="S1072" s="148"/>
      <c r="T1072" s="108"/>
      <c r="U1072" s="108"/>
      <c r="V1072" s="108"/>
      <c r="W1072" s="127"/>
      <c r="X1072" s="51"/>
      <c r="Y1072" s="113"/>
      <c r="Z1072" s="130"/>
      <c r="AA1072" s="114"/>
      <c r="AB1072" s="154"/>
      <c r="AC1072" s="153"/>
      <c r="AD1072" s="153"/>
    </row>
    <row r="1073" spans="1:31" s="2" customFormat="1">
      <c r="A1073" s="453"/>
      <c r="B1073" s="101"/>
      <c r="C1073" s="138"/>
      <c r="D1073" s="22"/>
      <c r="E1073" s="23"/>
      <c r="F1073" s="22"/>
      <c r="G1073" s="24"/>
      <c r="H1073" s="24"/>
      <c r="I1073" s="22"/>
      <c r="J1073" s="26"/>
      <c r="K1073" s="26"/>
      <c r="L1073" s="26"/>
      <c r="M1073" s="27"/>
      <c r="N1073" s="24"/>
      <c r="O1073" s="24"/>
      <c r="P1073" s="138"/>
      <c r="Q1073" s="147"/>
      <c r="R1073" s="149"/>
      <c r="S1073" s="148"/>
      <c r="T1073" s="108"/>
      <c r="U1073" s="108"/>
      <c r="V1073" s="108"/>
      <c r="W1073" s="50"/>
      <c r="X1073" s="51"/>
      <c r="Y1073" s="113"/>
      <c r="Z1073" s="130"/>
      <c r="AA1073" s="114"/>
      <c r="AB1073" s="154"/>
      <c r="AC1073" s="153"/>
      <c r="AD1073" s="153"/>
    </row>
    <row r="1074" spans="1:31" s="2" customFormat="1">
      <c r="A1074" s="453"/>
      <c r="B1074" s="101"/>
      <c r="C1074" s="138"/>
      <c r="D1074" s="22"/>
      <c r="E1074" s="23"/>
      <c r="F1074" s="22"/>
      <c r="G1074" s="24"/>
      <c r="H1074" s="24"/>
      <c r="I1074" s="22"/>
      <c r="J1074" s="26"/>
      <c r="K1074" s="26"/>
      <c r="L1074" s="26"/>
      <c r="M1074" s="27"/>
      <c r="N1074" s="24"/>
      <c r="O1074" s="24"/>
      <c r="P1074" s="138"/>
      <c r="Q1074" s="147"/>
      <c r="R1074" s="149"/>
      <c r="S1074" s="148"/>
      <c r="T1074" s="108"/>
      <c r="U1074" s="108"/>
      <c r="V1074" s="108"/>
      <c r="W1074" s="127"/>
      <c r="X1074" s="51"/>
      <c r="Y1074" s="113"/>
      <c r="Z1074" s="130"/>
      <c r="AA1074" s="114"/>
      <c r="AB1074" s="154"/>
      <c r="AC1074" s="153"/>
      <c r="AD1074" s="153"/>
    </row>
    <row r="1075" spans="1:31" s="2" customFormat="1">
      <c r="A1075" s="453"/>
      <c r="B1075" s="101"/>
      <c r="C1075" s="138"/>
      <c r="D1075" s="22"/>
      <c r="E1075" s="23"/>
      <c r="F1075" s="22"/>
      <c r="G1075" s="24"/>
      <c r="H1075" s="24"/>
      <c r="I1075" s="22"/>
      <c r="J1075" s="23"/>
      <c r="K1075" s="23"/>
      <c r="L1075" s="23"/>
      <c r="M1075" s="27"/>
      <c r="N1075" s="24"/>
      <c r="O1075" s="24"/>
      <c r="P1075" s="138"/>
      <c r="Q1075" s="147"/>
      <c r="R1075" s="149"/>
      <c r="S1075" s="148"/>
      <c r="T1075" s="108"/>
      <c r="U1075" s="108"/>
      <c r="V1075" s="108"/>
      <c r="W1075" s="127"/>
      <c r="X1075" s="51"/>
      <c r="Y1075" s="113"/>
      <c r="Z1075" s="130"/>
      <c r="AA1075" s="114"/>
      <c r="AB1075" s="154"/>
      <c r="AC1075" s="153"/>
      <c r="AD1075" s="153"/>
    </row>
    <row r="1076" spans="1:31">
      <c r="A1076" s="453"/>
      <c r="B1076" s="101"/>
      <c r="C1076" s="138"/>
      <c r="D1076" s="22"/>
      <c r="E1076" s="23"/>
      <c r="F1076" s="22"/>
      <c r="G1076" s="24"/>
      <c r="H1076" s="24"/>
      <c r="I1076" s="22"/>
      <c r="J1076" s="23"/>
      <c r="K1076" s="23"/>
      <c r="L1076" s="23"/>
      <c r="M1076" s="27"/>
      <c r="N1076" s="24"/>
      <c r="O1076" s="24"/>
      <c r="P1076" s="138"/>
      <c r="Q1076" s="147"/>
      <c r="R1076" s="149"/>
      <c r="S1076" s="148"/>
      <c r="T1076" s="108"/>
      <c r="U1076" s="108"/>
      <c r="V1076" s="108"/>
      <c r="W1076" s="127"/>
      <c r="X1076" s="51"/>
      <c r="Y1076" s="113"/>
      <c r="Z1076" s="130"/>
      <c r="AA1076" s="114"/>
      <c r="AB1076" s="154"/>
      <c r="AC1076" s="5"/>
      <c r="AD1076" s="5"/>
      <c r="AE1076" s="5"/>
    </row>
    <row r="1077" spans="1:31">
      <c r="A1077" s="453"/>
      <c r="B1077" s="101"/>
      <c r="C1077" s="67"/>
      <c r="D1077" s="14"/>
      <c r="E1077" s="15"/>
      <c r="F1077" s="14"/>
      <c r="G1077" s="16"/>
      <c r="H1077" s="16"/>
      <c r="I1077" s="14"/>
      <c r="J1077" s="18"/>
      <c r="K1077" s="18"/>
      <c r="L1077" s="18"/>
      <c r="M1077" s="19"/>
      <c r="N1077" s="16"/>
      <c r="O1077" s="16"/>
      <c r="P1077" s="67"/>
      <c r="Q1077" s="106"/>
      <c r="R1077" s="107"/>
      <c r="S1077" s="20"/>
      <c r="T1077" s="66"/>
      <c r="U1077" s="66"/>
      <c r="V1077" s="66"/>
      <c r="W1077" s="127"/>
      <c r="X1077" s="51"/>
      <c r="Y1077" s="113"/>
      <c r="Z1077" s="130"/>
      <c r="AA1077" s="114"/>
      <c r="AB1077" s="3"/>
      <c r="AC1077" s="5"/>
      <c r="AD1077" s="5"/>
      <c r="AE1077" s="5"/>
    </row>
    <row r="1078" spans="1:31" s="2" customFormat="1">
      <c r="A1078" s="453"/>
      <c r="B1078" s="101"/>
      <c r="C1078" s="67"/>
      <c r="D1078" s="14"/>
      <c r="E1078" s="15"/>
      <c r="F1078" s="14"/>
      <c r="G1078" s="16"/>
      <c r="H1078" s="16"/>
      <c r="I1078" s="14"/>
      <c r="J1078" s="18"/>
      <c r="K1078" s="18"/>
      <c r="L1078" s="18"/>
      <c r="M1078" s="19"/>
      <c r="N1078" s="16"/>
      <c r="O1078" s="16"/>
      <c r="P1078" s="67"/>
      <c r="Q1078" s="106"/>
      <c r="R1078" s="107"/>
      <c r="S1078" s="20"/>
      <c r="T1078" s="66"/>
      <c r="U1078" s="66"/>
      <c r="V1078" s="66"/>
      <c r="W1078" s="127"/>
      <c r="X1078" s="51"/>
      <c r="Y1078" s="113"/>
      <c r="Z1078" s="130"/>
      <c r="AA1078" s="114"/>
      <c r="AB1078" s="3"/>
      <c r="AC1078" s="153"/>
      <c r="AD1078" s="153"/>
    </row>
    <row r="1079" spans="1:31" s="2" customFormat="1">
      <c r="A1079" s="453"/>
      <c r="B1079" s="101"/>
      <c r="C1079" s="138"/>
      <c r="D1079" s="22"/>
      <c r="E1079" s="23"/>
      <c r="F1079" s="22"/>
      <c r="G1079" s="24"/>
      <c r="H1079" s="24"/>
      <c r="I1079" s="22"/>
      <c r="J1079" s="26"/>
      <c r="K1079" s="26"/>
      <c r="L1079" s="26"/>
      <c r="M1079" s="27"/>
      <c r="N1079" s="24"/>
      <c r="O1079" s="24"/>
      <c r="P1079" s="138"/>
      <c r="Q1079" s="147"/>
      <c r="R1079" s="149"/>
      <c r="S1079" s="148"/>
      <c r="T1079" s="108"/>
      <c r="U1079" s="108"/>
      <c r="V1079" s="108"/>
      <c r="W1079" s="127"/>
      <c r="X1079" s="51"/>
      <c r="Y1079" s="113"/>
      <c r="Z1079" s="130"/>
      <c r="AA1079" s="114"/>
      <c r="AB1079" s="154"/>
      <c r="AC1079" s="153"/>
      <c r="AD1079" s="153"/>
    </row>
    <row r="1080" spans="1:31" ht="30" customHeight="1">
      <c r="A1080" s="453"/>
      <c r="B1080" s="101"/>
      <c r="C1080" s="138"/>
      <c r="D1080" s="22"/>
      <c r="E1080" s="23"/>
      <c r="F1080" s="22"/>
      <c r="G1080" s="24"/>
      <c r="H1080" s="24"/>
      <c r="I1080" s="22"/>
      <c r="J1080" s="26"/>
      <c r="K1080" s="26"/>
      <c r="L1080" s="26"/>
      <c r="M1080" s="41"/>
      <c r="N1080" s="24"/>
      <c r="O1080" s="24"/>
      <c r="P1080" s="138"/>
      <c r="Q1080" s="147"/>
      <c r="R1080" s="149"/>
      <c r="S1080" s="148"/>
      <c r="T1080" s="108"/>
      <c r="U1080" s="108"/>
      <c r="V1080" s="108"/>
      <c r="W1080" s="50"/>
      <c r="X1080" s="51"/>
      <c r="Y1080" s="113"/>
      <c r="Z1080" s="130"/>
      <c r="AA1080" s="114"/>
      <c r="AB1080" s="154"/>
      <c r="AC1080" s="5"/>
      <c r="AD1080" s="5"/>
      <c r="AE1080" s="5"/>
    </row>
    <row r="1081" spans="1:31" ht="30" customHeight="1">
      <c r="A1081" s="453"/>
      <c r="B1081" s="101"/>
      <c r="C1081" s="67"/>
      <c r="D1081" s="14"/>
      <c r="E1081" s="15"/>
      <c r="F1081" s="14"/>
      <c r="G1081" s="16"/>
      <c r="H1081" s="16"/>
      <c r="I1081" s="14"/>
      <c r="J1081" s="15"/>
      <c r="K1081" s="15"/>
      <c r="L1081" s="15"/>
      <c r="M1081" s="124"/>
      <c r="N1081" s="16"/>
      <c r="O1081" s="16"/>
      <c r="P1081" s="67"/>
      <c r="Q1081" s="106"/>
      <c r="R1081" s="107"/>
      <c r="S1081" s="20"/>
      <c r="T1081" s="66"/>
      <c r="U1081" s="66"/>
      <c r="V1081" s="66"/>
      <c r="W1081" s="50"/>
      <c r="X1081" s="51"/>
      <c r="Y1081" s="113"/>
      <c r="Z1081" s="130"/>
      <c r="AA1081" s="114"/>
      <c r="AB1081" s="3"/>
      <c r="AC1081" s="5"/>
      <c r="AD1081" s="5"/>
      <c r="AE1081" s="5"/>
    </row>
    <row r="1082" spans="1:31" ht="30" customHeight="1">
      <c r="A1082" s="453"/>
      <c r="B1082" s="101"/>
      <c r="C1082" s="67"/>
      <c r="D1082" s="14"/>
      <c r="E1082" s="15"/>
      <c r="F1082" s="14"/>
      <c r="G1082" s="16"/>
      <c r="H1082" s="16"/>
      <c r="I1082" s="14"/>
      <c r="J1082" s="18"/>
      <c r="K1082" s="18"/>
      <c r="L1082" s="63"/>
      <c r="M1082" s="16"/>
      <c r="N1082" s="16"/>
      <c r="O1082" s="16"/>
      <c r="P1082" s="67"/>
      <c r="Q1082" s="106"/>
      <c r="R1082" s="107"/>
      <c r="S1082" s="20"/>
      <c r="T1082" s="66"/>
      <c r="U1082" s="66"/>
      <c r="V1082" s="66"/>
      <c r="W1082" s="50"/>
      <c r="X1082" s="51"/>
      <c r="Y1082" s="113"/>
      <c r="Z1082" s="130"/>
      <c r="AA1082" s="114"/>
      <c r="AB1082" s="3"/>
      <c r="AC1082" s="5"/>
      <c r="AD1082" s="5"/>
      <c r="AE1082" s="5"/>
    </row>
    <row r="1083" spans="1:31" ht="30" customHeight="1">
      <c r="A1083" s="453"/>
      <c r="B1083" s="101"/>
      <c r="C1083" s="67"/>
      <c r="D1083" s="14"/>
      <c r="E1083" s="15"/>
      <c r="F1083" s="14"/>
      <c r="G1083" s="16"/>
      <c r="H1083" s="16"/>
      <c r="I1083" s="14"/>
      <c r="J1083" s="18"/>
      <c r="K1083" s="18"/>
      <c r="L1083" s="63"/>
      <c r="M1083" s="16"/>
      <c r="N1083" s="16"/>
      <c r="O1083" s="16"/>
      <c r="P1083" s="67"/>
      <c r="Q1083" s="106"/>
      <c r="R1083" s="107"/>
      <c r="S1083" s="20"/>
      <c r="T1083" s="66"/>
      <c r="U1083" s="66"/>
      <c r="V1083" s="66"/>
      <c r="W1083" s="50"/>
      <c r="X1083" s="51"/>
      <c r="Y1083" s="113"/>
      <c r="Z1083" s="130"/>
      <c r="AA1083" s="114"/>
      <c r="AB1083" s="3"/>
      <c r="AC1083" s="5"/>
      <c r="AD1083" s="5"/>
      <c r="AE1083" s="5"/>
    </row>
    <row r="1084" spans="1:31" ht="30" customHeight="1">
      <c r="A1084" s="453"/>
      <c r="B1084" s="101"/>
      <c r="C1084" s="67"/>
      <c r="D1084" s="14"/>
      <c r="E1084" s="15"/>
      <c r="F1084" s="14"/>
      <c r="G1084" s="16"/>
      <c r="H1084" s="16"/>
      <c r="I1084" s="14"/>
      <c r="J1084" s="18"/>
      <c r="K1084" s="18"/>
      <c r="L1084" s="63"/>
      <c r="M1084" s="16"/>
      <c r="N1084" s="16"/>
      <c r="O1084" s="16"/>
      <c r="P1084" s="67"/>
      <c r="Q1084" s="106"/>
      <c r="R1084" s="107"/>
      <c r="S1084" s="20"/>
      <c r="T1084" s="66"/>
      <c r="U1084" s="66"/>
      <c r="V1084" s="66"/>
      <c r="W1084" s="50"/>
      <c r="X1084" s="51"/>
      <c r="Y1084" s="113"/>
      <c r="Z1084" s="130"/>
      <c r="AA1084" s="114"/>
      <c r="AB1084" s="3"/>
      <c r="AC1084" s="5"/>
      <c r="AD1084" s="5"/>
      <c r="AE1084" s="5"/>
    </row>
    <row r="1085" spans="1:31" ht="30" customHeight="1">
      <c r="A1085" s="453"/>
      <c r="B1085" s="101"/>
      <c r="C1085" s="67"/>
      <c r="D1085" s="14"/>
      <c r="E1085" s="15"/>
      <c r="F1085" s="14"/>
      <c r="G1085" s="16"/>
      <c r="H1085" s="16"/>
      <c r="I1085" s="14"/>
      <c r="J1085" s="15"/>
      <c r="K1085" s="15"/>
      <c r="L1085" s="15"/>
      <c r="M1085" s="19"/>
      <c r="N1085" s="16"/>
      <c r="O1085" s="16"/>
      <c r="P1085" s="67"/>
      <c r="Q1085" s="106"/>
      <c r="R1085" s="107"/>
      <c r="S1085" s="20"/>
      <c r="T1085" s="66"/>
      <c r="U1085" s="66"/>
      <c r="V1085" s="66"/>
      <c r="W1085" s="50"/>
      <c r="X1085" s="51"/>
      <c r="Y1085" s="113"/>
      <c r="Z1085" s="130"/>
      <c r="AA1085" s="114"/>
      <c r="AB1085" s="3"/>
      <c r="AC1085" s="5"/>
      <c r="AD1085" s="5"/>
      <c r="AE1085" s="5"/>
    </row>
    <row r="1086" spans="1:31" s="2" customFormat="1">
      <c r="A1086" s="453"/>
      <c r="B1086" s="101"/>
      <c r="C1086" s="67"/>
      <c r="D1086" s="14"/>
      <c r="E1086" s="15"/>
      <c r="F1086" s="14"/>
      <c r="G1086" s="16"/>
      <c r="H1086" s="16"/>
      <c r="I1086" s="14"/>
      <c r="J1086" s="15"/>
      <c r="K1086" s="15"/>
      <c r="L1086" s="15"/>
      <c r="M1086" s="16"/>
      <c r="N1086" s="16"/>
      <c r="O1086" s="16"/>
      <c r="P1086" s="67"/>
      <c r="Q1086" s="106"/>
      <c r="R1086" s="107"/>
      <c r="S1086" s="20"/>
      <c r="T1086" s="66"/>
      <c r="U1086" s="66"/>
      <c r="V1086" s="66"/>
      <c r="W1086" s="50"/>
      <c r="X1086" s="51"/>
      <c r="Y1086" s="113"/>
      <c r="Z1086" s="130"/>
      <c r="AA1086" s="114"/>
      <c r="AB1086" s="3"/>
      <c r="AC1086" s="153"/>
      <c r="AD1086" s="153"/>
    </row>
    <row r="1087" spans="1:31" s="2" customFormat="1">
      <c r="A1087" s="453"/>
      <c r="B1087" s="101"/>
      <c r="C1087" s="138"/>
      <c r="D1087" s="22"/>
      <c r="E1087" s="23"/>
      <c r="F1087" s="22"/>
      <c r="G1087" s="24"/>
      <c r="H1087" s="24"/>
      <c r="I1087" s="22"/>
      <c r="J1087" s="26"/>
      <c r="K1087" s="26"/>
      <c r="L1087" s="26"/>
      <c r="M1087" s="27"/>
      <c r="N1087" s="24"/>
      <c r="O1087" s="24"/>
      <c r="P1087" s="138"/>
      <c r="Q1087" s="147"/>
      <c r="R1087" s="149"/>
      <c r="S1087" s="148"/>
      <c r="T1087" s="108"/>
      <c r="U1087" s="108"/>
      <c r="V1087" s="108"/>
      <c r="W1087" s="127"/>
      <c r="X1087" s="51"/>
      <c r="Y1087" s="113"/>
      <c r="Z1087" s="130"/>
      <c r="AA1087" s="114"/>
      <c r="AB1087" s="154"/>
      <c r="AC1087" s="153"/>
      <c r="AD1087" s="153"/>
    </row>
    <row r="1088" spans="1:31" s="2" customFormat="1">
      <c r="A1088" s="453"/>
      <c r="B1088" s="101"/>
      <c r="C1088" s="138"/>
      <c r="D1088" s="22"/>
      <c r="E1088" s="23"/>
      <c r="F1088" s="22"/>
      <c r="G1088" s="24"/>
      <c r="H1088" s="24"/>
      <c r="I1088" s="22"/>
      <c r="J1088" s="26"/>
      <c r="K1088" s="26"/>
      <c r="L1088" s="26"/>
      <c r="M1088" s="27"/>
      <c r="N1088" s="24"/>
      <c r="O1088" s="24"/>
      <c r="P1088" s="138"/>
      <c r="Q1088" s="147"/>
      <c r="R1088" s="149"/>
      <c r="S1088" s="148"/>
      <c r="T1088" s="108"/>
      <c r="U1088" s="108"/>
      <c r="V1088" s="108"/>
      <c r="W1088" s="127"/>
      <c r="X1088" s="51"/>
      <c r="Y1088" s="113"/>
      <c r="Z1088" s="130"/>
      <c r="AA1088" s="114"/>
      <c r="AB1088" s="154"/>
      <c r="AC1088" s="153"/>
      <c r="AD1088" s="153"/>
    </row>
    <row r="1089" spans="1:31" s="2" customFormat="1">
      <c r="A1089" s="453"/>
      <c r="B1089" s="101"/>
      <c r="C1089" s="138"/>
      <c r="D1089" s="22"/>
      <c r="E1089" s="23"/>
      <c r="F1089" s="22"/>
      <c r="G1089" s="24"/>
      <c r="H1089" s="24"/>
      <c r="I1089" s="22"/>
      <c r="J1089" s="26"/>
      <c r="K1089" s="26"/>
      <c r="L1089" s="26"/>
      <c r="M1089" s="27"/>
      <c r="N1089" s="24"/>
      <c r="O1089" s="24"/>
      <c r="P1089" s="138"/>
      <c r="Q1089" s="147"/>
      <c r="R1089" s="149"/>
      <c r="S1089" s="148"/>
      <c r="T1089" s="108"/>
      <c r="U1089" s="108"/>
      <c r="V1089" s="108"/>
      <c r="W1089" s="50"/>
      <c r="X1089" s="51"/>
      <c r="Y1089" s="113"/>
      <c r="Z1089" s="130"/>
      <c r="AA1089" s="114"/>
      <c r="AB1089" s="154"/>
      <c r="AC1089" s="153"/>
      <c r="AD1089" s="153"/>
    </row>
    <row r="1090" spans="1:31" s="2" customFormat="1">
      <c r="A1090" s="453"/>
      <c r="B1090" s="101"/>
      <c r="C1090" s="138"/>
      <c r="D1090" s="22"/>
      <c r="E1090" s="23"/>
      <c r="F1090" s="22"/>
      <c r="G1090" s="24"/>
      <c r="H1090" s="24"/>
      <c r="I1090" s="22"/>
      <c r="J1090" s="26"/>
      <c r="K1090" s="26"/>
      <c r="L1090" s="26"/>
      <c r="M1090" s="27"/>
      <c r="N1090" s="24"/>
      <c r="O1090" s="24"/>
      <c r="P1090" s="138"/>
      <c r="Q1090" s="147"/>
      <c r="R1090" s="149"/>
      <c r="S1090" s="148"/>
      <c r="T1090" s="108"/>
      <c r="U1090" s="108"/>
      <c r="V1090" s="108"/>
      <c r="W1090" s="127"/>
      <c r="X1090" s="51"/>
      <c r="Y1090" s="113"/>
      <c r="Z1090" s="130"/>
      <c r="AA1090" s="114"/>
      <c r="AB1090" s="154"/>
      <c r="AC1090" s="153"/>
      <c r="AD1090" s="153"/>
    </row>
    <row r="1091" spans="1:31" s="2" customFormat="1">
      <c r="A1091" s="453"/>
      <c r="B1091" s="101"/>
      <c r="C1091" s="138"/>
      <c r="D1091" s="22"/>
      <c r="E1091" s="23"/>
      <c r="F1091" s="22"/>
      <c r="G1091" s="24"/>
      <c r="H1091" s="24"/>
      <c r="I1091" s="22"/>
      <c r="J1091" s="26"/>
      <c r="K1091" s="26"/>
      <c r="L1091" s="26"/>
      <c r="M1091" s="27"/>
      <c r="N1091" s="24"/>
      <c r="O1091" s="24"/>
      <c r="P1091" s="138"/>
      <c r="Q1091" s="147"/>
      <c r="R1091" s="149"/>
      <c r="S1091" s="148"/>
      <c r="T1091" s="108"/>
      <c r="U1091" s="108"/>
      <c r="V1091" s="108"/>
      <c r="W1091" s="127"/>
      <c r="X1091" s="51"/>
      <c r="Y1091" s="113"/>
      <c r="Z1091" s="130"/>
      <c r="AA1091" s="114"/>
      <c r="AB1091" s="154"/>
      <c r="AC1091" s="153"/>
      <c r="AD1091" s="153"/>
    </row>
    <row r="1092" spans="1:31" s="2" customFormat="1">
      <c r="A1092" s="453"/>
      <c r="B1092" s="101"/>
      <c r="C1092" s="138"/>
      <c r="D1092" s="22"/>
      <c r="E1092" s="23"/>
      <c r="F1092" s="22"/>
      <c r="G1092" s="24"/>
      <c r="H1092" s="24"/>
      <c r="I1092" s="22"/>
      <c r="J1092" s="26"/>
      <c r="K1092" s="26"/>
      <c r="L1092" s="26"/>
      <c r="M1092" s="27"/>
      <c r="N1092" s="24"/>
      <c r="O1092" s="24"/>
      <c r="P1092" s="138"/>
      <c r="Q1092" s="147"/>
      <c r="R1092" s="149"/>
      <c r="S1092" s="148"/>
      <c r="T1092" s="108"/>
      <c r="U1092" s="108"/>
      <c r="V1092" s="108"/>
      <c r="W1092" s="127"/>
      <c r="X1092" s="51"/>
      <c r="Y1092" s="113"/>
      <c r="Z1092" s="130"/>
      <c r="AA1092" s="114"/>
      <c r="AB1092" s="154"/>
      <c r="AC1092" s="153"/>
      <c r="AD1092" s="153"/>
    </row>
    <row r="1093" spans="1:31" s="2" customFormat="1">
      <c r="A1093" s="453"/>
      <c r="B1093" s="101"/>
      <c r="C1093" s="138"/>
      <c r="D1093" s="22"/>
      <c r="E1093" s="23"/>
      <c r="F1093" s="22"/>
      <c r="G1093" s="24"/>
      <c r="H1093" s="24"/>
      <c r="I1093" s="22"/>
      <c r="J1093" s="26"/>
      <c r="K1093" s="26"/>
      <c r="L1093" s="26"/>
      <c r="M1093" s="27"/>
      <c r="N1093" s="24"/>
      <c r="O1093" s="24"/>
      <c r="P1093" s="138"/>
      <c r="Q1093" s="147"/>
      <c r="R1093" s="149"/>
      <c r="S1093" s="148"/>
      <c r="T1093" s="108"/>
      <c r="U1093" s="108"/>
      <c r="V1093" s="108"/>
      <c r="W1093" s="127"/>
      <c r="X1093" s="51"/>
      <c r="Y1093" s="113"/>
      <c r="Z1093" s="130"/>
      <c r="AA1093" s="114"/>
      <c r="AB1093" s="154"/>
      <c r="AC1093" s="153"/>
      <c r="AD1093" s="153"/>
    </row>
    <row r="1094" spans="1:31" ht="39.75" customHeight="1">
      <c r="A1094" s="453"/>
      <c r="B1094" s="101"/>
      <c r="C1094" s="138"/>
      <c r="D1094" s="22"/>
      <c r="E1094" s="23"/>
      <c r="F1094" s="22"/>
      <c r="G1094" s="24"/>
      <c r="H1094" s="24"/>
      <c r="I1094" s="22"/>
      <c r="J1094" s="26"/>
      <c r="K1094" s="26"/>
      <c r="L1094" s="26"/>
      <c r="M1094" s="27"/>
      <c r="N1094" s="24"/>
      <c r="O1094" s="24"/>
      <c r="P1094" s="138"/>
      <c r="Q1094" s="147"/>
      <c r="R1094" s="149"/>
      <c r="S1094" s="148"/>
      <c r="T1094" s="108"/>
      <c r="U1094" s="108"/>
      <c r="V1094" s="108"/>
      <c r="W1094" s="127"/>
      <c r="X1094" s="51"/>
      <c r="Y1094" s="113"/>
      <c r="Z1094" s="130"/>
      <c r="AA1094" s="114"/>
      <c r="AB1094" s="154"/>
      <c r="AC1094" s="5"/>
      <c r="AD1094" s="5"/>
      <c r="AE1094" s="5"/>
    </row>
    <row r="1095" spans="1:31" s="2" customFormat="1">
      <c r="A1095" s="452"/>
      <c r="B1095" s="101"/>
      <c r="C1095" s="67"/>
      <c r="D1095" s="14"/>
      <c r="E1095" s="15"/>
      <c r="F1095" s="14"/>
      <c r="G1095" s="16"/>
      <c r="H1095" s="16"/>
      <c r="I1095" s="14"/>
      <c r="J1095" s="30"/>
      <c r="K1095" s="30"/>
      <c r="L1095" s="30"/>
      <c r="M1095" s="19"/>
      <c r="N1095" s="16"/>
      <c r="O1095" s="16"/>
      <c r="P1095" s="67"/>
      <c r="Q1095" s="106"/>
      <c r="R1095" s="107"/>
      <c r="S1095" s="20"/>
      <c r="T1095" s="66"/>
      <c r="U1095" s="66"/>
      <c r="V1095" s="66"/>
      <c r="W1095" s="127"/>
      <c r="X1095" s="51"/>
      <c r="Y1095" s="113"/>
      <c r="Z1095" s="130"/>
      <c r="AA1095" s="114"/>
      <c r="AB1095" s="3"/>
      <c r="AC1095" s="153"/>
      <c r="AD1095" s="153"/>
    </row>
    <row r="1096" spans="1:31" s="2" customFormat="1">
      <c r="A1096" s="453"/>
      <c r="B1096" s="101"/>
      <c r="C1096" s="138"/>
      <c r="D1096" s="22"/>
      <c r="E1096" s="23"/>
      <c r="F1096" s="22"/>
      <c r="G1096" s="24"/>
      <c r="H1096" s="24"/>
      <c r="I1096" s="22"/>
      <c r="J1096" s="26"/>
      <c r="K1096" s="26"/>
      <c r="L1096" s="26"/>
      <c r="M1096" s="27"/>
      <c r="N1096" s="24"/>
      <c r="O1096" s="24"/>
      <c r="P1096" s="138"/>
      <c r="Q1096" s="147"/>
      <c r="R1096" s="149"/>
      <c r="S1096" s="148"/>
      <c r="T1096" s="108"/>
      <c r="U1096" s="108"/>
      <c r="V1096" s="108"/>
      <c r="W1096" s="127"/>
      <c r="X1096" s="51"/>
      <c r="Y1096" s="113"/>
      <c r="Z1096" s="130"/>
      <c r="AA1096" s="114"/>
      <c r="AB1096" s="154"/>
      <c r="AC1096" s="153"/>
      <c r="AD1096" s="153"/>
    </row>
    <row r="1097" spans="1:31" s="2" customFormat="1">
      <c r="A1097" s="453"/>
      <c r="B1097" s="101"/>
      <c r="C1097" s="138"/>
      <c r="D1097" s="22"/>
      <c r="E1097" s="23"/>
      <c r="F1097" s="22"/>
      <c r="G1097" s="24"/>
      <c r="H1097" s="24"/>
      <c r="I1097" s="22"/>
      <c r="J1097" s="26"/>
      <c r="K1097" s="26"/>
      <c r="L1097" s="26"/>
      <c r="M1097" s="27"/>
      <c r="N1097" s="24"/>
      <c r="O1097" s="24"/>
      <c r="P1097" s="138"/>
      <c r="Q1097" s="147"/>
      <c r="R1097" s="149"/>
      <c r="S1097" s="148"/>
      <c r="T1097" s="108"/>
      <c r="U1097" s="108"/>
      <c r="V1097" s="108"/>
      <c r="W1097" s="127"/>
      <c r="X1097" s="51"/>
      <c r="Y1097" s="113"/>
      <c r="Z1097" s="130"/>
      <c r="AA1097" s="114"/>
      <c r="AB1097" s="154"/>
      <c r="AC1097" s="153"/>
      <c r="AD1097" s="153"/>
    </row>
    <row r="1098" spans="1:31" s="2" customFormat="1">
      <c r="A1098" s="453"/>
      <c r="B1098" s="101"/>
      <c r="C1098" s="138"/>
      <c r="D1098" s="22"/>
      <c r="E1098" s="23"/>
      <c r="F1098" s="22"/>
      <c r="G1098" s="24"/>
      <c r="H1098" s="24"/>
      <c r="I1098" s="22"/>
      <c r="J1098" s="26"/>
      <c r="K1098" s="26"/>
      <c r="L1098" s="26"/>
      <c r="M1098" s="27"/>
      <c r="N1098" s="24"/>
      <c r="O1098" s="24"/>
      <c r="P1098" s="138"/>
      <c r="Q1098" s="147"/>
      <c r="R1098" s="149"/>
      <c r="S1098" s="148"/>
      <c r="T1098" s="108"/>
      <c r="U1098" s="108"/>
      <c r="V1098" s="108"/>
      <c r="W1098" s="127"/>
      <c r="X1098" s="51"/>
      <c r="Y1098" s="113"/>
      <c r="Z1098" s="130"/>
      <c r="AA1098" s="114"/>
      <c r="AB1098" s="154"/>
      <c r="AC1098" s="153"/>
      <c r="AD1098" s="153"/>
    </row>
    <row r="1099" spans="1:31" s="2" customFormat="1">
      <c r="A1099" s="453"/>
      <c r="B1099" s="101"/>
      <c r="C1099" s="138"/>
      <c r="D1099" s="22"/>
      <c r="E1099" s="23"/>
      <c r="F1099" s="22"/>
      <c r="G1099" s="24"/>
      <c r="H1099" s="24"/>
      <c r="I1099" s="22"/>
      <c r="J1099" s="26"/>
      <c r="K1099" s="26"/>
      <c r="L1099" s="26"/>
      <c r="M1099" s="27"/>
      <c r="N1099" s="24"/>
      <c r="O1099" s="24"/>
      <c r="P1099" s="138"/>
      <c r="Q1099" s="147"/>
      <c r="R1099" s="149"/>
      <c r="S1099" s="148"/>
      <c r="T1099" s="108"/>
      <c r="U1099" s="108"/>
      <c r="V1099" s="108"/>
      <c r="W1099" s="50"/>
      <c r="X1099" s="51"/>
      <c r="Y1099" s="113"/>
      <c r="Z1099" s="130"/>
      <c r="AA1099" s="114"/>
      <c r="AB1099" s="154"/>
      <c r="AC1099" s="153"/>
      <c r="AD1099" s="153"/>
    </row>
    <row r="1100" spans="1:31" s="2" customFormat="1" ht="38.25" customHeight="1">
      <c r="A1100" s="453"/>
      <c r="B1100" s="101"/>
      <c r="C1100" s="138"/>
      <c r="D1100" s="22"/>
      <c r="E1100" s="23"/>
      <c r="F1100" s="22"/>
      <c r="G1100" s="24"/>
      <c r="H1100" s="24"/>
      <c r="I1100" s="22"/>
      <c r="J1100" s="26"/>
      <c r="K1100" s="26"/>
      <c r="L1100" s="26"/>
      <c r="M1100" s="27"/>
      <c r="N1100" s="24"/>
      <c r="O1100" s="24"/>
      <c r="P1100" s="138"/>
      <c r="Q1100" s="147"/>
      <c r="R1100" s="149"/>
      <c r="S1100" s="148"/>
      <c r="T1100" s="108"/>
      <c r="U1100" s="108"/>
      <c r="V1100" s="108"/>
      <c r="W1100" s="50"/>
      <c r="X1100" s="51"/>
      <c r="Y1100" s="113"/>
      <c r="Z1100" s="130"/>
      <c r="AA1100" s="114"/>
      <c r="AB1100" s="154"/>
      <c r="AC1100" s="153"/>
      <c r="AD1100" s="153"/>
    </row>
    <row r="1101" spans="1:31" s="2" customFormat="1">
      <c r="A1101" s="453"/>
      <c r="B1101" s="101"/>
      <c r="C1101" s="138"/>
      <c r="D1101" s="22"/>
      <c r="E1101" s="23"/>
      <c r="F1101" s="22"/>
      <c r="G1101" s="24"/>
      <c r="H1101" s="24"/>
      <c r="I1101" s="22"/>
      <c r="J1101" s="26"/>
      <c r="K1101" s="26"/>
      <c r="L1101" s="26"/>
      <c r="M1101" s="27"/>
      <c r="N1101" s="24"/>
      <c r="O1101" s="24"/>
      <c r="P1101" s="138"/>
      <c r="Q1101" s="147"/>
      <c r="R1101" s="149"/>
      <c r="S1101" s="148"/>
      <c r="T1101" s="108"/>
      <c r="U1101" s="108"/>
      <c r="V1101" s="108"/>
      <c r="W1101" s="50"/>
      <c r="X1101" s="51"/>
      <c r="Y1101" s="156"/>
      <c r="Z1101" s="44"/>
      <c r="AA1101" s="114"/>
      <c r="AB1101" s="154"/>
      <c r="AC1101" s="153"/>
      <c r="AD1101" s="153"/>
    </row>
    <row r="1102" spans="1:31" s="2" customFormat="1">
      <c r="A1102" s="453"/>
      <c r="B1102" s="101"/>
      <c r="C1102" s="138"/>
      <c r="D1102" s="22"/>
      <c r="E1102" s="23"/>
      <c r="F1102" s="22"/>
      <c r="G1102" s="24"/>
      <c r="H1102" s="24"/>
      <c r="I1102" s="22"/>
      <c r="J1102" s="26"/>
      <c r="K1102" s="26"/>
      <c r="L1102" s="26"/>
      <c r="M1102" s="27"/>
      <c r="N1102" s="24"/>
      <c r="O1102" s="24"/>
      <c r="P1102" s="138"/>
      <c r="Q1102" s="147"/>
      <c r="R1102" s="149"/>
      <c r="S1102" s="148"/>
      <c r="T1102" s="108"/>
      <c r="U1102" s="108"/>
      <c r="V1102" s="108"/>
      <c r="W1102" s="127"/>
      <c r="X1102" s="51"/>
      <c r="Y1102" s="157"/>
      <c r="Z1102" s="130"/>
      <c r="AA1102" s="114"/>
      <c r="AB1102" s="154"/>
      <c r="AC1102" s="153"/>
      <c r="AD1102" s="153"/>
    </row>
    <row r="1103" spans="1:31" s="2" customFormat="1">
      <c r="A1103" s="453"/>
      <c r="B1103" s="101"/>
      <c r="C1103" s="138"/>
      <c r="D1103" s="22"/>
      <c r="E1103" s="23"/>
      <c r="F1103" s="22"/>
      <c r="G1103" s="24"/>
      <c r="H1103" s="24"/>
      <c r="I1103" s="22"/>
      <c r="J1103" s="26"/>
      <c r="K1103" s="26"/>
      <c r="L1103" s="26"/>
      <c r="M1103" s="27"/>
      <c r="N1103" s="24"/>
      <c r="O1103" s="24"/>
      <c r="P1103" s="138"/>
      <c r="Q1103" s="147"/>
      <c r="R1103" s="149"/>
      <c r="S1103" s="148"/>
      <c r="T1103" s="108"/>
      <c r="U1103" s="108"/>
      <c r="V1103" s="108"/>
      <c r="W1103" s="127"/>
      <c r="X1103" s="51"/>
      <c r="Y1103" s="157"/>
      <c r="Z1103" s="130"/>
      <c r="AA1103" s="114"/>
      <c r="AB1103" s="154"/>
      <c r="AC1103" s="153"/>
      <c r="AD1103" s="153"/>
    </row>
    <row r="1104" spans="1:31" s="2" customFormat="1">
      <c r="A1104" s="453"/>
      <c r="B1104" s="101"/>
      <c r="C1104" s="138"/>
      <c r="D1104" s="22"/>
      <c r="E1104" s="23"/>
      <c r="F1104" s="22"/>
      <c r="G1104" s="24"/>
      <c r="H1104" s="24"/>
      <c r="I1104" s="22"/>
      <c r="J1104" s="26"/>
      <c r="K1104" s="26"/>
      <c r="L1104" s="26"/>
      <c r="M1104" s="27"/>
      <c r="N1104" s="24"/>
      <c r="O1104" s="24"/>
      <c r="P1104" s="138"/>
      <c r="Q1104" s="147"/>
      <c r="R1104" s="149"/>
      <c r="S1104" s="148"/>
      <c r="T1104" s="108"/>
      <c r="U1104" s="108"/>
      <c r="V1104" s="108"/>
      <c r="W1104" s="127"/>
      <c r="X1104" s="51"/>
      <c r="Y1104" s="157"/>
      <c r="Z1104" s="130"/>
      <c r="AA1104" s="114"/>
      <c r="AB1104" s="154"/>
      <c r="AC1104" s="153"/>
      <c r="AD1104" s="153"/>
    </row>
    <row r="1105" spans="1:30" s="2" customFormat="1">
      <c r="A1105" s="453"/>
      <c r="B1105" s="101"/>
      <c r="C1105" s="138"/>
      <c r="D1105" s="22"/>
      <c r="E1105" s="23"/>
      <c r="F1105" s="22"/>
      <c r="G1105" s="24"/>
      <c r="H1105" s="24"/>
      <c r="I1105" s="22"/>
      <c r="J1105" s="26"/>
      <c r="K1105" s="26"/>
      <c r="L1105" s="26"/>
      <c r="M1105" s="27"/>
      <c r="N1105" s="24"/>
      <c r="O1105" s="24"/>
      <c r="P1105" s="138"/>
      <c r="Q1105" s="147"/>
      <c r="R1105" s="149"/>
      <c r="S1105" s="148"/>
      <c r="T1105" s="108"/>
      <c r="U1105" s="108"/>
      <c r="V1105" s="108"/>
      <c r="W1105" s="127"/>
      <c r="X1105" s="51"/>
      <c r="Y1105" s="157"/>
      <c r="Z1105" s="130"/>
      <c r="AA1105" s="114"/>
      <c r="AB1105" s="154"/>
      <c r="AC1105" s="153"/>
      <c r="AD1105" s="153"/>
    </row>
    <row r="1106" spans="1:30" s="2" customFormat="1">
      <c r="A1106" s="453"/>
      <c r="B1106" s="101"/>
      <c r="C1106" s="138"/>
      <c r="D1106" s="22"/>
      <c r="E1106" s="23"/>
      <c r="F1106" s="22"/>
      <c r="G1106" s="24"/>
      <c r="H1106" s="24"/>
      <c r="I1106" s="22"/>
      <c r="J1106" s="26"/>
      <c r="K1106" s="26"/>
      <c r="L1106" s="26"/>
      <c r="M1106" s="41"/>
      <c r="N1106" s="24"/>
      <c r="O1106" s="24"/>
      <c r="P1106" s="138"/>
      <c r="Q1106" s="147"/>
      <c r="R1106" s="149"/>
      <c r="S1106" s="148"/>
      <c r="T1106" s="108"/>
      <c r="U1106" s="108"/>
      <c r="V1106" s="108"/>
      <c r="W1106" s="127"/>
      <c r="X1106" s="51"/>
      <c r="Y1106" s="157"/>
      <c r="Z1106" s="130"/>
      <c r="AA1106" s="114"/>
      <c r="AB1106" s="154"/>
      <c r="AC1106" s="153"/>
      <c r="AD1106" s="153"/>
    </row>
    <row r="1107" spans="1:30" s="2" customFormat="1">
      <c r="A1107" s="453"/>
      <c r="B1107" s="101"/>
      <c r="C1107" s="138"/>
      <c r="D1107" s="22"/>
      <c r="E1107" s="23"/>
      <c r="F1107" s="22"/>
      <c r="G1107" s="24"/>
      <c r="H1107" s="24"/>
      <c r="I1107" s="22"/>
      <c r="J1107" s="26"/>
      <c r="K1107" s="26"/>
      <c r="L1107" s="26"/>
      <c r="M1107" s="41"/>
      <c r="N1107" s="24"/>
      <c r="O1107" s="24"/>
      <c r="P1107" s="138"/>
      <c r="Q1107" s="147"/>
      <c r="R1107" s="149"/>
      <c r="S1107" s="148"/>
      <c r="T1107" s="108"/>
      <c r="U1107" s="108"/>
      <c r="V1107" s="108"/>
      <c r="W1107" s="127"/>
      <c r="X1107" s="51"/>
      <c r="Y1107" s="157"/>
      <c r="Z1107" s="130"/>
      <c r="AA1107" s="114"/>
      <c r="AB1107" s="154"/>
      <c r="AC1107" s="153"/>
      <c r="AD1107" s="153"/>
    </row>
    <row r="1108" spans="1:30" s="2" customFormat="1">
      <c r="A1108" s="453"/>
      <c r="B1108" s="101"/>
      <c r="C1108" s="138"/>
      <c r="D1108" s="22"/>
      <c r="E1108" s="23"/>
      <c r="F1108" s="22"/>
      <c r="G1108" s="24"/>
      <c r="H1108" s="24"/>
      <c r="I1108" s="22"/>
      <c r="J1108" s="26"/>
      <c r="K1108" s="26"/>
      <c r="L1108" s="26"/>
      <c r="M1108" s="27"/>
      <c r="N1108" s="24"/>
      <c r="O1108" s="24"/>
      <c r="P1108" s="138"/>
      <c r="Q1108" s="147"/>
      <c r="R1108" s="149"/>
      <c r="S1108" s="148"/>
      <c r="T1108" s="108"/>
      <c r="U1108" s="108"/>
      <c r="V1108" s="108"/>
      <c r="W1108" s="127"/>
      <c r="X1108" s="51"/>
      <c r="Y1108" s="157"/>
      <c r="Z1108" s="130"/>
      <c r="AA1108" s="114"/>
      <c r="AB1108" s="154"/>
      <c r="AC1108" s="153"/>
      <c r="AD1108" s="153"/>
    </row>
    <row r="1109" spans="1:30" s="2" customFormat="1">
      <c r="A1109" s="453"/>
      <c r="B1109" s="101"/>
      <c r="C1109" s="138"/>
      <c r="D1109" s="22"/>
      <c r="E1109" s="23"/>
      <c r="F1109" s="22"/>
      <c r="G1109" s="24"/>
      <c r="H1109" s="24"/>
      <c r="I1109" s="22"/>
      <c r="J1109" s="26"/>
      <c r="K1109" s="26"/>
      <c r="L1109" s="26"/>
      <c r="M1109" s="27"/>
      <c r="N1109" s="24"/>
      <c r="O1109" s="24"/>
      <c r="P1109" s="138"/>
      <c r="Q1109" s="147"/>
      <c r="R1109" s="149"/>
      <c r="S1109" s="148"/>
      <c r="T1109" s="108"/>
      <c r="U1109" s="108"/>
      <c r="V1109" s="108"/>
      <c r="W1109" s="127"/>
      <c r="X1109" s="51"/>
      <c r="Y1109" s="157"/>
      <c r="Z1109" s="130"/>
      <c r="AA1109" s="114"/>
      <c r="AB1109" s="154"/>
      <c r="AC1109" s="153"/>
      <c r="AD1109" s="153"/>
    </row>
    <row r="1110" spans="1:30" s="2" customFormat="1">
      <c r="A1110" s="453"/>
      <c r="B1110" s="101"/>
      <c r="C1110" s="138"/>
      <c r="D1110" s="22"/>
      <c r="E1110" s="23"/>
      <c r="F1110" s="22"/>
      <c r="G1110" s="24"/>
      <c r="H1110" s="24"/>
      <c r="I1110" s="22"/>
      <c r="J1110" s="26"/>
      <c r="K1110" s="26"/>
      <c r="L1110" s="26"/>
      <c r="M1110" s="27"/>
      <c r="N1110" s="24"/>
      <c r="O1110" s="24"/>
      <c r="P1110" s="138"/>
      <c r="Q1110" s="147"/>
      <c r="R1110" s="149"/>
      <c r="S1110" s="148"/>
      <c r="T1110" s="108"/>
      <c r="U1110" s="108"/>
      <c r="V1110" s="108"/>
      <c r="W1110" s="127"/>
      <c r="X1110" s="51"/>
      <c r="Y1110" s="157"/>
      <c r="Z1110" s="130"/>
      <c r="AA1110" s="114"/>
      <c r="AB1110" s="154"/>
      <c r="AC1110" s="153"/>
      <c r="AD1110" s="153"/>
    </row>
    <row r="1111" spans="1:30" s="2" customFormat="1">
      <c r="A1111" s="453"/>
      <c r="B1111" s="101"/>
      <c r="C1111" s="138"/>
      <c r="D1111" s="22"/>
      <c r="E1111" s="23"/>
      <c r="F1111" s="22"/>
      <c r="G1111" s="24"/>
      <c r="H1111" s="24"/>
      <c r="I1111" s="22"/>
      <c r="J1111" s="26"/>
      <c r="K1111" s="26"/>
      <c r="L1111" s="26"/>
      <c r="M1111" s="41"/>
      <c r="N1111" s="24"/>
      <c r="O1111" s="24"/>
      <c r="P1111" s="138"/>
      <c r="Q1111" s="147"/>
      <c r="R1111" s="149"/>
      <c r="S1111" s="148"/>
      <c r="T1111" s="108"/>
      <c r="U1111" s="108"/>
      <c r="V1111" s="108"/>
      <c r="W1111" s="127"/>
      <c r="X1111" s="51"/>
      <c r="Y1111" s="157"/>
      <c r="Z1111" s="130"/>
      <c r="AA1111" s="114"/>
      <c r="AB1111" s="154"/>
      <c r="AC1111" s="153"/>
      <c r="AD1111" s="153"/>
    </row>
    <row r="1112" spans="1:30" s="2" customFormat="1">
      <c r="A1112" s="453"/>
      <c r="B1112" s="101"/>
      <c r="C1112" s="138"/>
      <c r="D1112" s="22"/>
      <c r="E1112" s="23"/>
      <c r="F1112" s="22"/>
      <c r="G1112" s="24"/>
      <c r="H1112" s="24"/>
      <c r="I1112" s="22"/>
      <c r="J1112" s="26"/>
      <c r="K1112" s="26"/>
      <c r="L1112" s="26"/>
      <c r="M1112" s="27"/>
      <c r="N1112" s="24"/>
      <c r="O1112" s="24"/>
      <c r="P1112" s="138"/>
      <c r="Q1112" s="147"/>
      <c r="R1112" s="149"/>
      <c r="S1112" s="148"/>
      <c r="T1112" s="108"/>
      <c r="U1112" s="108"/>
      <c r="V1112" s="108"/>
      <c r="W1112" s="127"/>
      <c r="X1112" s="51"/>
      <c r="Y1112" s="157"/>
      <c r="Z1112" s="130"/>
      <c r="AA1112" s="114"/>
      <c r="AB1112" s="154"/>
      <c r="AC1112" s="153"/>
      <c r="AD1112" s="153"/>
    </row>
    <row r="1113" spans="1:30" s="2" customFormat="1">
      <c r="A1113" s="453"/>
      <c r="B1113" s="101"/>
      <c r="C1113" s="138"/>
      <c r="D1113" s="22"/>
      <c r="E1113" s="23"/>
      <c r="F1113" s="22"/>
      <c r="G1113" s="24"/>
      <c r="H1113" s="24"/>
      <c r="I1113" s="22"/>
      <c r="J1113" s="26"/>
      <c r="K1113" s="26"/>
      <c r="L1113" s="26"/>
      <c r="M1113" s="27"/>
      <c r="N1113" s="24"/>
      <c r="O1113" s="24"/>
      <c r="P1113" s="138"/>
      <c r="Q1113" s="147"/>
      <c r="R1113" s="149"/>
      <c r="S1113" s="148"/>
      <c r="T1113" s="108"/>
      <c r="U1113" s="108"/>
      <c r="V1113" s="108"/>
      <c r="W1113" s="127"/>
      <c r="X1113" s="51"/>
      <c r="Y1113" s="157"/>
      <c r="Z1113" s="130"/>
      <c r="AA1113" s="114"/>
      <c r="AB1113" s="154"/>
      <c r="AC1113" s="153"/>
      <c r="AD1113" s="153"/>
    </row>
    <row r="1114" spans="1:30" s="2" customFormat="1">
      <c r="A1114" s="453"/>
      <c r="B1114" s="101"/>
      <c r="C1114" s="138"/>
      <c r="D1114" s="22"/>
      <c r="E1114" s="23"/>
      <c r="F1114" s="22"/>
      <c r="G1114" s="24"/>
      <c r="H1114" s="24"/>
      <c r="I1114" s="22"/>
      <c r="J1114" s="26"/>
      <c r="K1114" s="26"/>
      <c r="L1114" s="26"/>
      <c r="M1114" s="41"/>
      <c r="N1114" s="24"/>
      <c r="O1114" s="24"/>
      <c r="P1114" s="138"/>
      <c r="Q1114" s="147"/>
      <c r="R1114" s="149"/>
      <c r="S1114" s="148"/>
      <c r="T1114" s="108"/>
      <c r="U1114" s="108"/>
      <c r="V1114" s="108"/>
      <c r="W1114" s="127"/>
      <c r="X1114" s="51"/>
      <c r="Y1114" s="157"/>
      <c r="Z1114" s="130"/>
      <c r="AA1114" s="114"/>
      <c r="AB1114" s="154"/>
      <c r="AC1114" s="153"/>
      <c r="AD1114" s="153"/>
    </row>
    <row r="1115" spans="1:30" s="2" customFormat="1" ht="35.25" customHeight="1">
      <c r="A1115" s="453"/>
      <c r="B1115" s="101"/>
      <c r="C1115" s="138"/>
      <c r="D1115" s="22"/>
      <c r="E1115" s="23"/>
      <c r="F1115" s="22"/>
      <c r="G1115" s="24"/>
      <c r="H1115" s="24"/>
      <c r="I1115" s="22"/>
      <c r="J1115" s="26"/>
      <c r="K1115" s="26"/>
      <c r="L1115" s="26"/>
      <c r="M1115" s="27"/>
      <c r="N1115" s="24"/>
      <c r="O1115" s="24"/>
      <c r="P1115" s="138"/>
      <c r="Q1115" s="147"/>
      <c r="R1115" s="149"/>
      <c r="S1115" s="148"/>
      <c r="T1115" s="108"/>
      <c r="U1115" s="108"/>
      <c r="V1115" s="108"/>
      <c r="W1115" s="127"/>
      <c r="X1115" s="51"/>
      <c r="Y1115" s="157"/>
      <c r="Z1115" s="130"/>
      <c r="AA1115" s="114"/>
      <c r="AB1115" s="154"/>
      <c r="AC1115" s="153"/>
      <c r="AD1115" s="153"/>
    </row>
    <row r="1116" spans="1:30" s="2" customFormat="1">
      <c r="A1116" s="453"/>
      <c r="B1116" s="101"/>
      <c r="C1116" s="138"/>
      <c r="D1116" s="22"/>
      <c r="E1116" s="23"/>
      <c r="F1116" s="22"/>
      <c r="G1116" s="24"/>
      <c r="H1116" s="24"/>
      <c r="I1116" s="22"/>
      <c r="J1116" s="26"/>
      <c r="K1116" s="26"/>
      <c r="L1116" s="26"/>
      <c r="M1116" s="41"/>
      <c r="N1116" s="24"/>
      <c r="O1116" s="24"/>
      <c r="P1116" s="138"/>
      <c r="Q1116" s="147"/>
      <c r="R1116" s="149"/>
      <c r="S1116" s="148"/>
      <c r="T1116" s="108"/>
      <c r="U1116" s="108"/>
      <c r="V1116" s="108"/>
      <c r="W1116" s="127"/>
      <c r="X1116" s="51"/>
      <c r="Y1116" s="157"/>
      <c r="Z1116" s="130"/>
      <c r="AA1116" s="114"/>
      <c r="AB1116" s="154"/>
      <c r="AC1116" s="153"/>
      <c r="AD1116" s="153"/>
    </row>
    <row r="1117" spans="1:30" s="2" customFormat="1">
      <c r="A1117" s="453"/>
      <c r="B1117" s="101"/>
      <c r="C1117" s="138"/>
      <c r="D1117" s="22"/>
      <c r="E1117" s="23"/>
      <c r="F1117" s="22"/>
      <c r="G1117" s="24"/>
      <c r="H1117" s="24"/>
      <c r="I1117" s="22"/>
      <c r="J1117" s="26"/>
      <c r="K1117" s="26"/>
      <c r="L1117" s="26"/>
      <c r="M1117" s="27"/>
      <c r="N1117" s="24"/>
      <c r="O1117" s="24"/>
      <c r="P1117" s="138"/>
      <c r="Q1117" s="147"/>
      <c r="R1117" s="149"/>
      <c r="S1117" s="148"/>
      <c r="T1117" s="108"/>
      <c r="U1117" s="108"/>
      <c r="V1117" s="108"/>
      <c r="W1117" s="127"/>
      <c r="X1117" s="51"/>
      <c r="Y1117" s="157"/>
      <c r="Z1117" s="130"/>
      <c r="AA1117" s="114"/>
      <c r="AB1117" s="154"/>
      <c r="AC1117" s="153"/>
      <c r="AD1117" s="153"/>
    </row>
    <row r="1118" spans="1:30" s="2" customFormat="1">
      <c r="A1118" s="453"/>
      <c r="B1118" s="101"/>
      <c r="C1118" s="138"/>
      <c r="D1118" s="22"/>
      <c r="E1118" s="23"/>
      <c r="F1118" s="22"/>
      <c r="G1118" s="24"/>
      <c r="H1118" s="24"/>
      <c r="I1118" s="22"/>
      <c r="J1118" s="26"/>
      <c r="K1118" s="26"/>
      <c r="L1118" s="26"/>
      <c r="M1118" s="27"/>
      <c r="N1118" s="24"/>
      <c r="O1118" s="24"/>
      <c r="P1118" s="138"/>
      <c r="Q1118" s="147"/>
      <c r="R1118" s="149"/>
      <c r="S1118" s="148"/>
      <c r="T1118" s="108"/>
      <c r="U1118" s="108"/>
      <c r="V1118" s="108"/>
      <c r="W1118" s="127"/>
      <c r="X1118" s="51"/>
      <c r="Y1118" s="157"/>
      <c r="Z1118" s="130"/>
      <c r="AA1118" s="114"/>
      <c r="AB1118" s="154"/>
      <c r="AC1118" s="153"/>
      <c r="AD1118" s="153"/>
    </row>
    <row r="1119" spans="1:30" s="2" customFormat="1">
      <c r="A1119" s="453"/>
      <c r="B1119" s="101"/>
      <c r="C1119" s="138"/>
      <c r="D1119" s="22"/>
      <c r="E1119" s="23"/>
      <c r="F1119" s="22"/>
      <c r="G1119" s="24"/>
      <c r="H1119" s="24"/>
      <c r="I1119" s="22"/>
      <c r="J1119" s="23"/>
      <c r="K1119" s="23"/>
      <c r="L1119" s="23"/>
      <c r="M1119" s="27"/>
      <c r="N1119" s="24"/>
      <c r="O1119" s="24"/>
      <c r="P1119" s="138"/>
      <c r="Q1119" s="147"/>
      <c r="R1119" s="149"/>
      <c r="S1119" s="148"/>
      <c r="T1119" s="108"/>
      <c r="U1119" s="108"/>
      <c r="V1119" s="108"/>
      <c r="W1119" s="50"/>
      <c r="X1119" s="51"/>
      <c r="Y1119" s="157"/>
      <c r="Z1119" s="130"/>
      <c r="AA1119" s="114"/>
      <c r="AB1119" s="154"/>
      <c r="AC1119" s="153"/>
      <c r="AD1119" s="153"/>
    </row>
    <row r="1120" spans="1:30" s="2" customFormat="1">
      <c r="A1120" s="453"/>
      <c r="B1120" s="101"/>
      <c r="C1120" s="138"/>
      <c r="D1120" s="22"/>
      <c r="E1120" s="23"/>
      <c r="F1120" s="22"/>
      <c r="G1120" s="24"/>
      <c r="H1120" s="24"/>
      <c r="I1120" s="22"/>
      <c r="J1120" s="26"/>
      <c r="K1120" s="26"/>
      <c r="L1120" s="26"/>
      <c r="M1120" s="27"/>
      <c r="N1120" s="24"/>
      <c r="O1120" s="24"/>
      <c r="P1120" s="138"/>
      <c r="Q1120" s="147"/>
      <c r="R1120" s="149"/>
      <c r="S1120" s="148"/>
      <c r="T1120" s="108"/>
      <c r="U1120" s="108"/>
      <c r="V1120" s="108"/>
      <c r="W1120" s="50"/>
      <c r="X1120" s="51"/>
      <c r="Y1120" s="157"/>
      <c r="Z1120" s="130"/>
      <c r="AA1120" s="114"/>
      <c r="AB1120" s="154"/>
      <c r="AC1120" s="153"/>
      <c r="AD1120" s="153"/>
    </row>
    <row r="1121" spans="1:30" s="2" customFormat="1">
      <c r="A1121" s="453"/>
      <c r="B1121" s="101"/>
      <c r="C1121" s="138"/>
      <c r="D1121" s="22"/>
      <c r="E1121" s="23"/>
      <c r="F1121" s="22"/>
      <c r="G1121" s="24"/>
      <c r="H1121" s="24"/>
      <c r="I1121" s="22"/>
      <c r="J1121" s="26"/>
      <c r="K1121" s="26"/>
      <c r="L1121" s="26"/>
      <c r="M1121" s="27"/>
      <c r="N1121" s="24"/>
      <c r="O1121" s="24"/>
      <c r="P1121" s="138"/>
      <c r="Q1121" s="147"/>
      <c r="R1121" s="149"/>
      <c r="S1121" s="148"/>
      <c r="T1121" s="108"/>
      <c r="U1121" s="108"/>
      <c r="V1121" s="108"/>
      <c r="W1121" s="127"/>
      <c r="X1121" s="51"/>
      <c r="Y1121" s="157"/>
      <c r="Z1121" s="130"/>
      <c r="AA1121" s="114"/>
      <c r="AB1121" s="154"/>
      <c r="AC1121" s="153"/>
      <c r="AD1121" s="153"/>
    </row>
    <row r="1122" spans="1:30" s="2" customFormat="1">
      <c r="A1122" s="453"/>
      <c r="B1122" s="101"/>
      <c r="C1122" s="138"/>
      <c r="D1122" s="22"/>
      <c r="E1122" s="23"/>
      <c r="F1122" s="22"/>
      <c r="G1122" s="24"/>
      <c r="H1122" s="24"/>
      <c r="I1122" s="22"/>
      <c r="J1122" s="26"/>
      <c r="K1122" s="26"/>
      <c r="L1122" s="26"/>
      <c r="M1122" s="27"/>
      <c r="N1122" s="24"/>
      <c r="O1122" s="24"/>
      <c r="P1122" s="138"/>
      <c r="Q1122" s="147"/>
      <c r="R1122" s="149"/>
      <c r="S1122" s="148"/>
      <c r="T1122" s="108"/>
      <c r="U1122" s="108"/>
      <c r="V1122" s="108"/>
      <c r="W1122" s="127"/>
      <c r="X1122" s="51"/>
      <c r="Y1122" s="157"/>
      <c r="Z1122" s="130"/>
      <c r="AA1122" s="114"/>
      <c r="AB1122" s="154"/>
      <c r="AC1122" s="153"/>
      <c r="AD1122" s="153"/>
    </row>
    <row r="1123" spans="1:30" s="2" customFormat="1">
      <c r="A1123" s="453"/>
      <c r="B1123" s="101"/>
      <c r="C1123" s="138"/>
      <c r="D1123" s="22"/>
      <c r="E1123" s="23"/>
      <c r="F1123" s="22"/>
      <c r="G1123" s="24"/>
      <c r="H1123" s="24"/>
      <c r="I1123" s="22"/>
      <c r="J1123" s="26"/>
      <c r="K1123" s="26"/>
      <c r="L1123" s="26"/>
      <c r="M1123" s="27"/>
      <c r="N1123" s="24"/>
      <c r="O1123" s="24"/>
      <c r="P1123" s="138"/>
      <c r="Q1123" s="147"/>
      <c r="R1123" s="149"/>
      <c r="S1123" s="148"/>
      <c r="T1123" s="108"/>
      <c r="U1123" s="108"/>
      <c r="V1123" s="108"/>
      <c r="W1123" s="127"/>
      <c r="X1123" s="51"/>
      <c r="Y1123" s="157"/>
      <c r="Z1123" s="135"/>
      <c r="AA1123" s="114"/>
      <c r="AB1123" s="154"/>
      <c r="AC1123" s="153"/>
      <c r="AD1123" s="153"/>
    </row>
    <row r="1124" spans="1:30" s="2" customFormat="1">
      <c r="A1124" s="453"/>
      <c r="B1124" s="101"/>
      <c r="C1124" s="138"/>
      <c r="D1124" s="22"/>
      <c r="E1124" s="23"/>
      <c r="F1124" s="22"/>
      <c r="G1124" s="24"/>
      <c r="H1124" s="24"/>
      <c r="I1124" s="22"/>
      <c r="J1124" s="26"/>
      <c r="K1124" s="26"/>
      <c r="L1124" s="26"/>
      <c r="M1124" s="27"/>
      <c r="N1124" s="24"/>
      <c r="O1124" s="24"/>
      <c r="P1124" s="138"/>
      <c r="Q1124" s="147"/>
      <c r="R1124" s="149"/>
      <c r="S1124" s="148"/>
      <c r="T1124" s="108"/>
      <c r="U1124" s="108"/>
      <c r="V1124" s="108"/>
      <c r="W1124" s="127"/>
      <c r="X1124" s="51"/>
      <c r="Y1124" s="113"/>
      <c r="Z1124" s="135"/>
      <c r="AA1124" s="114"/>
      <c r="AB1124" s="154"/>
      <c r="AC1124" s="153"/>
      <c r="AD1124" s="153"/>
    </row>
    <row r="1125" spans="1:30" s="2" customFormat="1">
      <c r="A1125" s="453"/>
      <c r="B1125" s="101"/>
      <c r="C1125" s="138"/>
      <c r="D1125" s="22"/>
      <c r="E1125" s="23"/>
      <c r="F1125" s="22"/>
      <c r="G1125" s="24"/>
      <c r="H1125" s="24"/>
      <c r="I1125" s="22"/>
      <c r="J1125" s="26"/>
      <c r="K1125" s="26"/>
      <c r="L1125" s="26"/>
      <c r="M1125" s="27"/>
      <c r="N1125" s="24"/>
      <c r="O1125" s="24"/>
      <c r="P1125" s="138"/>
      <c r="Q1125" s="147"/>
      <c r="R1125" s="149"/>
      <c r="S1125" s="148"/>
      <c r="T1125" s="108"/>
      <c r="U1125" s="108"/>
      <c r="V1125" s="108"/>
      <c r="W1125" s="127"/>
      <c r="X1125" s="51"/>
      <c r="Y1125" s="113"/>
      <c r="Z1125" s="135"/>
      <c r="AA1125" s="114"/>
      <c r="AB1125" s="154"/>
      <c r="AC1125" s="153"/>
      <c r="AD1125" s="153"/>
    </row>
    <row r="1126" spans="1:30" s="2" customFormat="1">
      <c r="A1126" s="453"/>
      <c r="B1126" s="101"/>
      <c r="C1126" s="138"/>
      <c r="D1126" s="22"/>
      <c r="E1126" s="23"/>
      <c r="F1126" s="22"/>
      <c r="G1126" s="24"/>
      <c r="H1126" s="24"/>
      <c r="I1126" s="22"/>
      <c r="J1126" s="26"/>
      <c r="K1126" s="26"/>
      <c r="L1126" s="26"/>
      <c r="M1126" s="27"/>
      <c r="N1126" s="24"/>
      <c r="O1126" s="24"/>
      <c r="P1126" s="138"/>
      <c r="Q1126" s="147"/>
      <c r="R1126" s="149"/>
      <c r="S1126" s="148"/>
      <c r="T1126" s="108"/>
      <c r="U1126" s="108"/>
      <c r="V1126" s="108"/>
      <c r="W1126" s="127"/>
      <c r="X1126" s="51"/>
      <c r="Y1126" s="113"/>
      <c r="Z1126" s="135"/>
      <c r="AA1126" s="114"/>
      <c r="AB1126" s="154"/>
      <c r="AC1126" s="153"/>
      <c r="AD1126" s="153"/>
    </row>
    <row r="1127" spans="1:30" s="2" customFormat="1">
      <c r="A1127" s="453"/>
      <c r="B1127" s="101"/>
      <c r="C1127" s="138"/>
      <c r="D1127" s="22"/>
      <c r="E1127" s="23"/>
      <c r="F1127" s="22"/>
      <c r="G1127" s="24"/>
      <c r="H1127" s="24"/>
      <c r="I1127" s="22"/>
      <c r="J1127" s="26"/>
      <c r="K1127" s="26"/>
      <c r="L1127" s="26"/>
      <c r="M1127" s="27"/>
      <c r="N1127" s="24"/>
      <c r="O1127" s="24"/>
      <c r="P1127" s="138"/>
      <c r="Q1127" s="147"/>
      <c r="R1127" s="149"/>
      <c r="S1127" s="148"/>
      <c r="T1127" s="108"/>
      <c r="U1127" s="108"/>
      <c r="V1127" s="108"/>
      <c r="W1127" s="127"/>
      <c r="X1127" s="51"/>
      <c r="Y1127" s="113"/>
      <c r="Z1127" s="130"/>
      <c r="AA1127" s="114"/>
      <c r="AB1127" s="154"/>
      <c r="AC1127" s="153"/>
      <c r="AD1127" s="153"/>
    </row>
    <row r="1128" spans="1:30" s="2" customFormat="1">
      <c r="A1128" s="453"/>
      <c r="B1128" s="101"/>
      <c r="C1128" s="138"/>
      <c r="D1128" s="22"/>
      <c r="E1128" s="23"/>
      <c r="F1128" s="22"/>
      <c r="G1128" s="24"/>
      <c r="H1128" s="24"/>
      <c r="I1128" s="22"/>
      <c r="J1128" s="26"/>
      <c r="K1128" s="26"/>
      <c r="L1128" s="26"/>
      <c r="M1128" s="27"/>
      <c r="N1128" s="24"/>
      <c r="O1128" s="24"/>
      <c r="P1128" s="138"/>
      <c r="Q1128" s="147"/>
      <c r="R1128" s="149"/>
      <c r="S1128" s="148"/>
      <c r="T1128" s="108"/>
      <c r="U1128" s="108"/>
      <c r="V1128" s="108"/>
      <c r="W1128" s="127"/>
      <c r="X1128" s="51"/>
      <c r="Y1128" s="113"/>
      <c r="Z1128" s="130"/>
      <c r="AA1128" s="114"/>
      <c r="AB1128" s="154"/>
      <c r="AC1128" s="153"/>
      <c r="AD1128" s="153"/>
    </row>
    <row r="1129" spans="1:30" s="2" customFormat="1">
      <c r="A1129" s="453"/>
      <c r="B1129" s="101"/>
      <c r="C1129" s="138"/>
      <c r="D1129" s="22"/>
      <c r="E1129" s="23"/>
      <c r="F1129" s="22"/>
      <c r="G1129" s="24"/>
      <c r="H1129" s="24"/>
      <c r="I1129" s="22"/>
      <c r="J1129" s="26"/>
      <c r="K1129" s="26"/>
      <c r="L1129" s="26"/>
      <c r="M1129" s="27"/>
      <c r="N1129" s="24"/>
      <c r="O1129" s="24"/>
      <c r="P1129" s="138"/>
      <c r="Q1129" s="147"/>
      <c r="R1129" s="149"/>
      <c r="S1129" s="148"/>
      <c r="T1129" s="108"/>
      <c r="U1129" s="108"/>
      <c r="V1129" s="108"/>
      <c r="W1129" s="50"/>
      <c r="X1129" s="51"/>
      <c r="Y1129" s="113"/>
      <c r="Z1129" s="130"/>
      <c r="AA1129" s="114"/>
      <c r="AB1129" s="154"/>
      <c r="AC1129" s="153"/>
      <c r="AD1129" s="153"/>
    </row>
    <row r="1130" spans="1:30" s="2" customFormat="1">
      <c r="A1130" s="453"/>
      <c r="B1130" s="101"/>
      <c r="C1130" s="138"/>
      <c r="D1130" s="22"/>
      <c r="E1130" s="23"/>
      <c r="F1130" s="22"/>
      <c r="G1130" s="24"/>
      <c r="H1130" s="24"/>
      <c r="I1130" s="22"/>
      <c r="J1130" s="26"/>
      <c r="K1130" s="26"/>
      <c r="L1130" s="26"/>
      <c r="M1130" s="41"/>
      <c r="N1130" s="24"/>
      <c r="O1130" s="24"/>
      <c r="P1130" s="138"/>
      <c r="Q1130" s="147"/>
      <c r="R1130" s="149"/>
      <c r="S1130" s="148"/>
      <c r="T1130" s="108"/>
      <c r="U1130" s="108"/>
      <c r="V1130" s="108"/>
      <c r="W1130" s="50"/>
      <c r="X1130" s="51"/>
      <c r="Y1130" s="113"/>
      <c r="Z1130" s="130"/>
      <c r="AA1130" s="114"/>
      <c r="AB1130" s="154"/>
      <c r="AC1130" s="153"/>
      <c r="AD1130" s="153"/>
    </row>
    <row r="1131" spans="1:30" s="2" customFormat="1">
      <c r="A1131" s="453"/>
      <c r="B1131" s="101"/>
      <c r="C1131" s="138"/>
      <c r="D1131" s="22"/>
      <c r="E1131" s="23"/>
      <c r="F1131" s="22"/>
      <c r="G1131" s="24"/>
      <c r="H1131" s="24"/>
      <c r="I1131" s="22"/>
      <c r="J1131" s="26"/>
      <c r="K1131" s="26"/>
      <c r="L1131" s="26"/>
      <c r="M1131" s="27"/>
      <c r="N1131" s="24"/>
      <c r="O1131" s="24"/>
      <c r="P1131" s="138"/>
      <c r="Q1131" s="147"/>
      <c r="R1131" s="149"/>
      <c r="S1131" s="148"/>
      <c r="T1131" s="108"/>
      <c r="U1131" s="108"/>
      <c r="V1131" s="108"/>
      <c r="W1131" s="50"/>
      <c r="X1131" s="51"/>
      <c r="Y1131" s="113"/>
      <c r="Z1131" s="130"/>
      <c r="AA1131" s="114"/>
      <c r="AB1131" s="154"/>
      <c r="AC1131" s="153"/>
      <c r="AD1131" s="153"/>
    </row>
    <row r="1132" spans="1:30" s="2" customFormat="1">
      <c r="A1132" s="453"/>
      <c r="B1132" s="101"/>
      <c r="C1132" s="138"/>
      <c r="D1132" s="22"/>
      <c r="E1132" s="23"/>
      <c r="F1132" s="22"/>
      <c r="G1132" s="24"/>
      <c r="H1132" s="24"/>
      <c r="I1132" s="22"/>
      <c r="J1132" s="26"/>
      <c r="K1132" s="26"/>
      <c r="L1132" s="26"/>
      <c r="M1132" s="27"/>
      <c r="N1132" s="24"/>
      <c r="O1132" s="24"/>
      <c r="P1132" s="138"/>
      <c r="Q1132" s="147"/>
      <c r="R1132" s="149"/>
      <c r="S1132" s="148"/>
      <c r="T1132" s="108"/>
      <c r="U1132" s="108"/>
      <c r="V1132" s="108"/>
      <c r="W1132" s="127"/>
      <c r="X1132" s="51"/>
      <c r="Y1132" s="113"/>
      <c r="Z1132" s="130"/>
      <c r="AA1132" s="114"/>
      <c r="AB1132" s="154"/>
      <c r="AC1132" s="153"/>
      <c r="AD1132" s="153"/>
    </row>
    <row r="1133" spans="1:30" s="2" customFormat="1">
      <c r="A1133" s="453"/>
      <c r="B1133" s="101"/>
      <c r="C1133" s="138"/>
      <c r="D1133" s="22"/>
      <c r="E1133" s="23"/>
      <c r="F1133" s="22"/>
      <c r="G1133" s="24"/>
      <c r="H1133" s="24"/>
      <c r="I1133" s="22"/>
      <c r="J1133" s="26"/>
      <c r="K1133" s="26"/>
      <c r="L1133" s="26"/>
      <c r="M1133" s="41"/>
      <c r="N1133" s="24"/>
      <c r="O1133" s="24"/>
      <c r="P1133" s="138"/>
      <c r="Q1133" s="147"/>
      <c r="R1133" s="149"/>
      <c r="S1133" s="148"/>
      <c r="T1133" s="108"/>
      <c r="U1133" s="108"/>
      <c r="V1133" s="108"/>
      <c r="W1133" s="127"/>
      <c r="X1133" s="51"/>
      <c r="Y1133" s="113"/>
      <c r="Z1133" s="130"/>
      <c r="AA1133" s="114"/>
      <c r="AB1133" s="154"/>
      <c r="AC1133" s="153"/>
      <c r="AD1133" s="153"/>
    </row>
    <row r="1134" spans="1:30" s="2" customFormat="1">
      <c r="A1134" s="453"/>
      <c r="B1134" s="101"/>
      <c r="C1134" s="138"/>
      <c r="D1134" s="22"/>
      <c r="E1134" s="23"/>
      <c r="F1134" s="22"/>
      <c r="G1134" s="24"/>
      <c r="H1134" s="24"/>
      <c r="I1134" s="22"/>
      <c r="J1134" s="26"/>
      <c r="K1134" s="26"/>
      <c r="L1134" s="26"/>
      <c r="M1134" s="41"/>
      <c r="N1134" s="24"/>
      <c r="O1134" s="24"/>
      <c r="P1134" s="138"/>
      <c r="Q1134" s="147"/>
      <c r="R1134" s="149"/>
      <c r="S1134" s="148"/>
      <c r="T1134" s="108"/>
      <c r="U1134" s="108"/>
      <c r="V1134" s="108"/>
      <c r="W1134" s="127"/>
      <c r="X1134" s="51"/>
      <c r="Y1134" s="113"/>
      <c r="Z1134" s="130"/>
      <c r="AA1134" s="114"/>
      <c r="AB1134" s="154"/>
      <c r="AC1134" s="153"/>
      <c r="AD1134" s="153"/>
    </row>
    <row r="1135" spans="1:30" s="2" customFormat="1">
      <c r="A1135" s="453"/>
      <c r="B1135" s="101"/>
      <c r="C1135" s="138"/>
      <c r="D1135" s="22"/>
      <c r="E1135" s="23"/>
      <c r="F1135" s="22"/>
      <c r="G1135" s="24"/>
      <c r="H1135" s="24"/>
      <c r="I1135" s="22"/>
      <c r="J1135" s="26"/>
      <c r="K1135" s="26"/>
      <c r="L1135" s="26"/>
      <c r="M1135" s="27"/>
      <c r="N1135" s="24"/>
      <c r="O1135" s="24"/>
      <c r="P1135" s="138"/>
      <c r="Q1135" s="147"/>
      <c r="R1135" s="149"/>
      <c r="S1135" s="148"/>
      <c r="T1135" s="108"/>
      <c r="U1135" s="108"/>
      <c r="V1135" s="108"/>
      <c r="W1135" s="127"/>
      <c r="X1135" s="51"/>
      <c r="Y1135" s="113"/>
      <c r="Z1135" s="130"/>
      <c r="AA1135" s="114"/>
      <c r="AB1135" s="154"/>
      <c r="AC1135" s="153"/>
      <c r="AD1135" s="153"/>
    </row>
    <row r="1136" spans="1:30" s="2" customFormat="1">
      <c r="A1136" s="453"/>
      <c r="B1136" s="101"/>
      <c r="C1136" s="138"/>
      <c r="D1136" s="22"/>
      <c r="E1136" s="23"/>
      <c r="F1136" s="22"/>
      <c r="G1136" s="24"/>
      <c r="H1136" s="24"/>
      <c r="I1136" s="22"/>
      <c r="J1136" s="26"/>
      <c r="K1136" s="26"/>
      <c r="L1136" s="26"/>
      <c r="M1136" s="27"/>
      <c r="N1136" s="24"/>
      <c r="O1136" s="24"/>
      <c r="P1136" s="138"/>
      <c r="Q1136" s="147"/>
      <c r="R1136" s="149"/>
      <c r="S1136" s="148"/>
      <c r="T1136" s="108"/>
      <c r="U1136" s="108"/>
      <c r="V1136" s="108"/>
      <c r="W1136" s="127"/>
      <c r="X1136" s="51"/>
      <c r="Y1136" s="113"/>
      <c r="Z1136" s="130"/>
      <c r="AA1136" s="114"/>
      <c r="AB1136" s="154"/>
      <c r="AC1136" s="153"/>
      <c r="AD1136" s="153"/>
    </row>
    <row r="1137" spans="1:30" s="2" customFormat="1">
      <c r="A1137" s="453"/>
      <c r="B1137" s="101"/>
      <c r="C1137" s="138"/>
      <c r="D1137" s="22"/>
      <c r="E1137" s="23"/>
      <c r="F1137" s="22"/>
      <c r="G1137" s="24"/>
      <c r="H1137" s="24"/>
      <c r="I1137" s="22"/>
      <c r="J1137" s="26"/>
      <c r="K1137" s="26"/>
      <c r="L1137" s="26"/>
      <c r="M1137" s="27"/>
      <c r="N1137" s="24"/>
      <c r="O1137" s="24"/>
      <c r="P1137" s="138"/>
      <c r="Q1137" s="147"/>
      <c r="R1137" s="149"/>
      <c r="S1137" s="148"/>
      <c r="T1137" s="108"/>
      <c r="U1137" s="108"/>
      <c r="V1137" s="108"/>
      <c r="W1137" s="127"/>
      <c r="X1137" s="51"/>
      <c r="Y1137" s="113"/>
      <c r="Z1137" s="130"/>
      <c r="AA1137" s="114"/>
      <c r="AB1137" s="154"/>
      <c r="AC1137" s="153"/>
      <c r="AD1137" s="153"/>
    </row>
    <row r="1138" spans="1:30" s="2" customFormat="1">
      <c r="A1138" s="453"/>
      <c r="B1138" s="101"/>
      <c r="C1138" s="138"/>
      <c r="D1138" s="22"/>
      <c r="E1138" s="23"/>
      <c r="F1138" s="22"/>
      <c r="G1138" s="24"/>
      <c r="H1138" s="24"/>
      <c r="I1138" s="22"/>
      <c r="J1138" s="26"/>
      <c r="K1138" s="26"/>
      <c r="L1138" s="26"/>
      <c r="M1138" s="41"/>
      <c r="N1138" s="24"/>
      <c r="O1138" s="24"/>
      <c r="P1138" s="138"/>
      <c r="Q1138" s="147"/>
      <c r="R1138" s="149"/>
      <c r="S1138" s="148"/>
      <c r="T1138" s="108"/>
      <c r="U1138" s="108"/>
      <c r="V1138" s="108"/>
      <c r="W1138" s="127"/>
      <c r="X1138" s="51"/>
      <c r="Y1138" s="113"/>
      <c r="Z1138" s="130"/>
      <c r="AA1138" s="114"/>
      <c r="AB1138" s="154"/>
      <c r="AC1138" s="153"/>
      <c r="AD1138" s="153"/>
    </row>
    <row r="1139" spans="1:30" s="2" customFormat="1">
      <c r="A1139" s="453"/>
      <c r="B1139" s="101"/>
      <c r="C1139" s="138"/>
      <c r="D1139" s="22"/>
      <c r="E1139" s="23"/>
      <c r="F1139" s="22"/>
      <c r="G1139" s="24"/>
      <c r="H1139" s="24"/>
      <c r="I1139" s="22"/>
      <c r="J1139" s="26"/>
      <c r="K1139" s="26"/>
      <c r="L1139" s="26"/>
      <c r="M1139" s="27"/>
      <c r="N1139" s="24"/>
      <c r="O1139" s="24"/>
      <c r="P1139" s="138"/>
      <c r="Q1139" s="147"/>
      <c r="R1139" s="149"/>
      <c r="S1139" s="148"/>
      <c r="T1139" s="108"/>
      <c r="U1139" s="108"/>
      <c r="V1139" s="108"/>
      <c r="W1139" s="127"/>
      <c r="X1139" s="51"/>
      <c r="Y1139" s="113"/>
      <c r="Z1139" s="130"/>
      <c r="AA1139" s="114"/>
      <c r="AB1139" s="154"/>
      <c r="AC1139" s="153"/>
      <c r="AD1139" s="153"/>
    </row>
    <row r="1140" spans="1:30" s="2" customFormat="1">
      <c r="A1140" s="453"/>
      <c r="B1140" s="101"/>
      <c r="C1140" s="138"/>
      <c r="D1140" s="22"/>
      <c r="E1140" s="23"/>
      <c r="F1140" s="22"/>
      <c r="G1140" s="24"/>
      <c r="H1140" s="24"/>
      <c r="I1140" s="22"/>
      <c r="J1140" s="26"/>
      <c r="K1140" s="26"/>
      <c r="L1140" s="26"/>
      <c r="M1140" s="27"/>
      <c r="N1140" s="24"/>
      <c r="O1140" s="24"/>
      <c r="P1140" s="138"/>
      <c r="Q1140" s="147"/>
      <c r="R1140" s="149"/>
      <c r="S1140" s="148"/>
      <c r="T1140" s="108"/>
      <c r="U1140" s="108"/>
      <c r="V1140" s="108"/>
      <c r="W1140" s="50"/>
      <c r="X1140" s="51"/>
      <c r="Y1140" s="113"/>
      <c r="Z1140" s="130"/>
      <c r="AA1140" s="114"/>
      <c r="AB1140" s="154"/>
      <c r="AC1140" s="153"/>
      <c r="AD1140" s="153"/>
    </row>
    <row r="1141" spans="1:30" s="2" customFormat="1">
      <c r="A1141" s="453"/>
      <c r="B1141" s="101"/>
      <c r="C1141" s="138"/>
      <c r="D1141" s="22"/>
      <c r="E1141" s="23"/>
      <c r="F1141" s="22"/>
      <c r="G1141" s="24"/>
      <c r="H1141" s="24"/>
      <c r="I1141" s="22"/>
      <c r="J1141" s="26"/>
      <c r="K1141" s="26"/>
      <c r="L1141" s="26"/>
      <c r="M1141" s="27"/>
      <c r="N1141" s="24"/>
      <c r="O1141" s="24"/>
      <c r="P1141" s="138"/>
      <c r="Q1141" s="147"/>
      <c r="R1141" s="149"/>
      <c r="S1141" s="148"/>
      <c r="T1141" s="108"/>
      <c r="U1141" s="108"/>
      <c r="V1141" s="108"/>
      <c r="W1141" s="127"/>
      <c r="X1141" s="51"/>
      <c r="Y1141" s="113"/>
      <c r="Z1141" s="130"/>
      <c r="AA1141" s="114"/>
      <c r="AB1141" s="154"/>
      <c r="AC1141" s="153"/>
      <c r="AD1141" s="153"/>
    </row>
    <row r="1142" spans="1:30" s="2" customFormat="1">
      <c r="A1142" s="453"/>
      <c r="B1142" s="101"/>
      <c r="C1142" s="138"/>
      <c r="D1142" s="22"/>
      <c r="E1142" s="23"/>
      <c r="F1142" s="22"/>
      <c r="G1142" s="24"/>
      <c r="H1142" s="24"/>
      <c r="I1142" s="22"/>
      <c r="J1142" s="26"/>
      <c r="K1142" s="26"/>
      <c r="L1142" s="26"/>
      <c r="M1142" s="27"/>
      <c r="N1142" s="24"/>
      <c r="O1142" s="24"/>
      <c r="P1142" s="138"/>
      <c r="Q1142" s="147"/>
      <c r="R1142" s="149"/>
      <c r="S1142" s="148"/>
      <c r="T1142" s="108"/>
      <c r="U1142" s="108"/>
      <c r="V1142" s="108"/>
      <c r="W1142" s="127"/>
      <c r="X1142" s="51"/>
      <c r="Y1142" s="113"/>
      <c r="Z1142" s="130"/>
      <c r="AA1142" s="114"/>
      <c r="AB1142" s="154"/>
      <c r="AC1142" s="153"/>
      <c r="AD1142" s="153"/>
    </row>
    <row r="1143" spans="1:30" s="2" customFormat="1">
      <c r="A1143" s="453"/>
      <c r="B1143" s="101"/>
      <c r="C1143" s="138"/>
      <c r="D1143" s="22"/>
      <c r="E1143" s="23"/>
      <c r="F1143" s="22"/>
      <c r="G1143" s="24"/>
      <c r="H1143" s="24"/>
      <c r="I1143" s="22"/>
      <c r="J1143" s="26"/>
      <c r="K1143" s="26"/>
      <c r="L1143" s="26"/>
      <c r="M1143" s="27"/>
      <c r="N1143" s="24"/>
      <c r="O1143" s="24"/>
      <c r="P1143" s="138"/>
      <c r="Q1143" s="147"/>
      <c r="R1143" s="149"/>
      <c r="S1143" s="148"/>
      <c r="T1143" s="108"/>
      <c r="U1143" s="108"/>
      <c r="V1143" s="108"/>
      <c r="W1143" s="50"/>
      <c r="X1143" s="51"/>
      <c r="Y1143" s="113"/>
      <c r="Z1143" s="130"/>
      <c r="AA1143" s="114"/>
      <c r="AB1143" s="154"/>
      <c r="AC1143" s="153"/>
      <c r="AD1143" s="153"/>
    </row>
    <row r="1144" spans="1:30" s="2" customFormat="1">
      <c r="A1144" s="453"/>
      <c r="B1144" s="101"/>
      <c r="C1144" s="138"/>
      <c r="D1144" s="22"/>
      <c r="E1144" s="23"/>
      <c r="F1144" s="22"/>
      <c r="G1144" s="24"/>
      <c r="H1144" s="24"/>
      <c r="I1144" s="22"/>
      <c r="J1144" s="26"/>
      <c r="K1144" s="26"/>
      <c r="L1144" s="26"/>
      <c r="M1144" s="27"/>
      <c r="N1144" s="24"/>
      <c r="O1144" s="24"/>
      <c r="P1144" s="138"/>
      <c r="Q1144" s="147"/>
      <c r="R1144" s="149"/>
      <c r="S1144" s="148"/>
      <c r="T1144" s="108"/>
      <c r="U1144" s="108"/>
      <c r="V1144" s="108"/>
      <c r="W1144" s="127"/>
      <c r="X1144" s="51"/>
      <c r="Y1144" s="113"/>
      <c r="Z1144" s="130"/>
      <c r="AA1144" s="114"/>
      <c r="AB1144" s="154"/>
      <c r="AC1144" s="153"/>
      <c r="AD1144" s="153"/>
    </row>
    <row r="1145" spans="1:30" s="2" customFormat="1">
      <c r="A1145" s="453"/>
      <c r="B1145" s="101"/>
      <c r="C1145" s="138"/>
      <c r="D1145" s="22"/>
      <c r="E1145" s="23"/>
      <c r="F1145" s="22"/>
      <c r="G1145" s="24"/>
      <c r="H1145" s="24"/>
      <c r="I1145" s="22"/>
      <c r="J1145" s="26"/>
      <c r="K1145" s="26"/>
      <c r="L1145" s="26"/>
      <c r="M1145" s="41"/>
      <c r="N1145" s="24"/>
      <c r="O1145" s="24"/>
      <c r="P1145" s="138"/>
      <c r="Q1145" s="147"/>
      <c r="R1145" s="149"/>
      <c r="S1145" s="148"/>
      <c r="T1145" s="108"/>
      <c r="U1145" s="108"/>
      <c r="V1145" s="108"/>
      <c r="W1145" s="127"/>
      <c r="X1145" s="51"/>
      <c r="Y1145" s="113"/>
      <c r="Z1145" s="130"/>
      <c r="AA1145" s="114"/>
      <c r="AB1145" s="154"/>
      <c r="AC1145" s="153"/>
      <c r="AD1145" s="153"/>
    </row>
    <row r="1146" spans="1:30" s="2" customFormat="1">
      <c r="A1146" s="453"/>
      <c r="B1146" s="101"/>
      <c r="C1146" s="138"/>
      <c r="D1146" s="22"/>
      <c r="E1146" s="23"/>
      <c r="F1146" s="22"/>
      <c r="G1146" s="24"/>
      <c r="H1146" s="24"/>
      <c r="I1146" s="22"/>
      <c r="J1146" s="26"/>
      <c r="K1146" s="26"/>
      <c r="L1146" s="26"/>
      <c r="M1146" s="27"/>
      <c r="N1146" s="24"/>
      <c r="O1146" s="24"/>
      <c r="P1146" s="138"/>
      <c r="Q1146" s="147"/>
      <c r="R1146" s="149"/>
      <c r="S1146" s="148"/>
      <c r="T1146" s="108"/>
      <c r="U1146" s="108"/>
      <c r="V1146" s="108"/>
      <c r="W1146" s="127"/>
      <c r="X1146" s="51"/>
      <c r="Y1146" s="113"/>
      <c r="Z1146" s="130"/>
      <c r="AA1146" s="114"/>
      <c r="AB1146" s="154"/>
      <c r="AC1146" s="153"/>
      <c r="AD1146" s="153"/>
    </row>
    <row r="1147" spans="1:30" s="2" customFormat="1">
      <c r="A1147" s="453"/>
      <c r="B1147" s="101"/>
      <c r="C1147" s="138"/>
      <c r="D1147" s="22"/>
      <c r="E1147" s="23"/>
      <c r="F1147" s="22"/>
      <c r="G1147" s="24"/>
      <c r="H1147" s="24"/>
      <c r="I1147" s="22"/>
      <c r="J1147" s="26"/>
      <c r="K1147" s="26"/>
      <c r="L1147" s="26"/>
      <c r="M1147" s="27"/>
      <c r="N1147" s="24"/>
      <c r="O1147" s="24"/>
      <c r="P1147" s="138"/>
      <c r="Q1147" s="147"/>
      <c r="R1147" s="149"/>
      <c r="S1147" s="148"/>
      <c r="T1147" s="108"/>
      <c r="U1147" s="108"/>
      <c r="V1147" s="108"/>
      <c r="W1147" s="127"/>
      <c r="X1147" s="51"/>
      <c r="Y1147" s="113"/>
      <c r="Z1147" s="130"/>
      <c r="AA1147" s="114"/>
      <c r="AB1147" s="154"/>
      <c r="AC1147" s="153"/>
      <c r="AD1147" s="153"/>
    </row>
    <row r="1148" spans="1:30" s="2" customFormat="1">
      <c r="A1148" s="453"/>
      <c r="B1148" s="101"/>
      <c r="C1148" s="138"/>
      <c r="D1148" s="22"/>
      <c r="E1148" s="23"/>
      <c r="F1148" s="22"/>
      <c r="G1148" s="24"/>
      <c r="H1148" s="24"/>
      <c r="I1148" s="22"/>
      <c r="J1148" s="26"/>
      <c r="K1148" s="26"/>
      <c r="L1148" s="26"/>
      <c r="M1148" s="27"/>
      <c r="N1148" s="24"/>
      <c r="O1148" s="24"/>
      <c r="P1148" s="138"/>
      <c r="Q1148" s="147"/>
      <c r="R1148" s="149"/>
      <c r="S1148" s="148"/>
      <c r="T1148" s="108"/>
      <c r="U1148" s="108"/>
      <c r="V1148" s="108"/>
      <c r="W1148" s="127"/>
      <c r="X1148" s="51"/>
      <c r="Y1148" s="113"/>
      <c r="Z1148" s="130"/>
      <c r="AA1148" s="114"/>
      <c r="AB1148" s="154"/>
      <c r="AC1148" s="153"/>
      <c r="AD1148" s="153"/>
    </row>
    <row r="1149" spans="1:30" s="2" customFormat="1">
      <c r="A1149" s="453"/>
      <c r="B1149" s="101"/>
      <c r="C1149" s="138"/>
      <c r="D1149" s="22"/>
      <c r="E1149" s="23"/>
      <c r="F1149" s="22"/>
      <c r="G1149" s="24"/>
      <c r="H1149" s="24"/>
      <c r="I1149" s="22"/>
      <c r="J1149" s="26"/>
      <c r="K1149" s="26"/>
      <c r="L1149" s="26"/>
      <c r="M1149" s="27"/>
      <c r="N1149" s="24"/>
      <c r="O1149" s="24"/>
      <c r="P1149" s="138"/>
      <c r="Q1149" s="147"/>
      <c r="R1149" s="149"/>
      <c r="S1149" s="148"/>
      <c r="T1149" s="108"/>
      <c r="U1149" s="108"/>
      <c r="V1149" s="108"/>
      <c r="W1149" s="127"/>
      <c r="X1149" s="51"/>
      <c r="Y1149" s="113"/>
      <c r="Z1149" s="130"/>
      <c r="AA1149" s="114"/>
      <c r="AB1149" s="154"/>
      <c r="AC1149" s="153"/>
      <c r="AD1149" s="153"/>
    </row>
    <row r="1150" spans="1:30" s="2" customFormat="1">
      <c r="A1150" s="453"/>
      <c r="B1150" s="101"/>
      <c r="C1150" s="138"/>
      <c r="D1150" s="22"/>
      <c r="E1150" s="23"/>
      <c r="F1150" s="22"/>
      <c r="G1150" s="24"/>
      <c r="H1150" s="24"/>
      <c r="I1150" s="22"/>
      <c r="J1150" s="26"/>
      <c r="K1150" s="26"/>
      <c r="L1150" s="26"/>
      <c r="M1150" s="27"/>
      <c r="N1150" s="24"/>
      <c r="O1150" s="24"/>
      <c r="P1150" s="138"/>
      <c r="Q1150" s="147"/>
      <c r="R1150" s="149"/>
      <c r="S1150" s="148"/>
      <c r="T1150" s="108"/>
      <c r="U1150" s="108"/>
      <c r="V1150" s="108"/>
      <c r="W1150" s="127"/>
      <c r="X1150" s="51"/>
      <c r="Y1150" s="113"/>
      <c r="Z1150" s="130"/>
      <c r="AA1150" s="114"/>
      <c r="AB1150" s="154"/>
      <c r="AC1150" s="153"/>
      <c r="AD1150" s="153"/>
    </row>
    <row r="1151" spans="1:30" s="2" customFormat="1">
      <c r="A1151" s="453"/>
      <c r="B1151" s="101"/>
      <c r="C1151" s="138"/>
      <c r="D1151" s="22"/>
      <c r="E1151" s="23"/>
      <c r="F1151" s="22"/>
      <c r="G1151" s="24"/>
      <c r="H1151" s="24"/>
      <c r="I1151" s="22"/>
      <c r="J1151" s="26"/>
      <c r="K1151" s="26"/>
      <c r="L1151" s="26"/>
      <c r="M1151" s="27"/>
      <c r="N1151" s="24"/>
      <c r="O1151" s="24"/>
      <c r="P1151" s="138"/>
      <c r="Q1151" s="147"/>
      <c r="R1151" s="149"/>
      <c r="S1151" s="148"/>
      <c r="T1151" s="108"/>
      <c r="U1151" s="108"/>
      <c r="V1151" s="108"/>
      <c r="W1151" s="127"/>
      <c r="X1151" s="51"/>
      <c r="Y1151" s="113"/>
      <c r="Z1151" s="130"/>
      <c r="AA1151" s="114"/>
      <c r="AB1151" s="154"/>
      <c r="AC1151" s="153"/>
      <c r="AD1151" s="153"/>
    </row>
    <row r="1152" spans="1:30" s="2" customFormat="1">
      <c r="A1152" s="453"/>
      <c r="B1152" s="101"/>
      <c r="C1152" s="138"/>
      <c r="D1152" s="22"/>
      <c r="E1152" s="23"/>
      <c r="F1152" s="22"/>
      <c r="G1152" s="24"/>
      <c r="H1152" s="24"/>
      <c r="I1152" s="22"/>
      <c r="J1152" s="26"/>
      <c r="K1152" s="26"/>
      <c r="L1152" s="26"/>
      <c r="M1152" s="27"/>
      <c r="N1152" s="24"/>
      <c r="O1152" s="24"/>
      <c r="P1152" s="138"/>
      <c r="Q1152" s="147"/>
      <c r="R1152" s="149"/>
      <c r="S1152" s="148"/>
      <c r="T1152" s="108"/>
      <c r="U1152" s="108"/>
      <c r="V1152" s="108"/>
      <c r="W1152" s="50"/>
      <c r="X1152" s="51"/>
      <c r="Y1152" s="113"/>
      <c r="Z1152" s="130"/>
      <c r="AA1152" s="114"/>
      <c r="AB1152" s="154"/>
      <c r="AC1152" s="153"/>
      <c r="AD1152" s="153"/>
    </row>
    <row r="1153" spans="1:31" s="2" customFormat="1">
      <c r="A1153" s="453"/>
      <c r="B1153" s="101"/>
      <c r="C1153" s="138"/>
      <c r="D1153" s="22"/>
      <c r="E1153" s="23"/>
      <c r="F1153" s="22"/>
      <c r="G1153" s="24"/>
      <c r="H1153" s="24"/>
      <c r="I1153" s="22"/>
      <c r="J1153" s="26"/>
      <c r="K1153" s="26"/>
      <c r="L1153" s="26"/>
      <c r="M1153" s="27"/>
      <c r="N1153" s="24"/>
      <c r="O1153" s="24"/>
      <c r="P1153" s="138"/>
      <c r="Q1153" s="147"/>
      <c r="R1153" s="149"/>
      <c r="S1153" s="148"/>
      <c r="T1153" s="108"/>
      <c r="U1153" s="108"/>
      <c r="V1153" s="108"/>
      <c r="W1153" s="50"/>
      <c r="X1153" s="51"/>
      <c r="Y1153" s="113"/>
      <c r="Z1153" s="130"/>
      <c r="AA1153" s="114"/>
      <c r="AB1153" s="154"/>
      <c r="AC1153" s="153"/>
      <c r="AD1153" s="153"/>
    </row>
    <row r="1154" spans="1:31" s="2" customFormat="1">
      <c r="A1154" s="453"/>
      <c r="B1154" s="101"/>
      <c r="C1154" s="138"/>
      <c r="D1154" s="22"/>
      <c r="E1154" s="23"/>
      <c r="F1154" s="22"/>
      <c r="G1154" s="24"/>
      <c r="H1154" s="24"/>
      <c r="I1154" s="22"/>
      <c r="J1154" s="23"/>
      <c r="K1154" s="23"/>
      <c r="L1154" s="23"/>
      <c r="M1154" s="27"/>
      <c r="N1154" s="24"/>
      <c r="O1154" s="24"/>
      <c r="P1154" s="138"/>
      <c r="Q1154" s="147"/>
      <c r="R1154" s="149"/>
      <c r="S1154" s="148"/>
      <c r="T1154" s="108"/>
      <c r="U1154" s="108"/>
      <c r="V1154" s="108"/>
      <c r="W1154" s="127"/>
      <c r="X1154" s="51"/>
      <c r="Y1154" s="113"/>
      <c r="Z1154" s="130"/>
      <c r="AA1154" s="114"/>
      <c r="AB1154" s="154"/>
      <c r="AC1154" s="153"/>
      <c r="AD1154" s="153"/>
    </row>
    <row r="1155" spans="1:31" s="2" customFormat="1">
      <c r="A1155" s="453"/>
      <c r="B1155" s="101"/>
      <c r="C1155" s="138"/>
      <c r="D1155" s="22"/>
      <c r="E1155" s="23"/>
      <c r="F1155" s="22"/>
      <c r="G1155" s="24"/>
      <c r="H1155" s="24"/>
      <c r="I1155" s="22"/>
      <c r="J1155" s="23"/>
      <c r="K1155" s="23"/>
      <c r="L1155" s="23"/>
      <c r="M1155" s="27"/>
      <c r="N1155" s="24"/>
      <c r="O1155" s="24"/>
      <c r="P1155" s="138"/>
      <c r="Q1155" s="147"/>
      <c r="R1155" s="149"/>
      <c r="S1155" s="148"/>
      <c r="T1155" s="108"/>
      <c r="U1155" s="108"/>
      <c r="V1155" s="108"/>
      <c r="W1155" s="127"/>
      <c r="X1155" s="51"/>
      <c r="Y1155" s="113"/>
      <c r="Z1155" s="130"/>
      <c r="AA1155" s="114"/>
      <c r="AB1155" s="154"/>
      <c r="AC1155" s="153"/>
      <c r="AD1155" s="153"/>
    </row>
    <row r="1156" spans="1:31" s="2" customFormat="1">
      <c r="A1156" s="453"/>
      <c r="B1156" s="101"/>
      <c r="C1156" s="138"/>
      <c r="D1156" s="22"/>
      <c r="E1156" s="23"/>
      <c r="F1156" s="22"/>
      <c r="G1156" s="24"/>
      <c r="H1156" s="24"/>
      <c r="I1156" s="22"/>
      <c r="J1156" s="23"/>
      <c r="K1156" s="23"/>
      <c r="L1156" s="23"/>
      <c r="M1156" s="27"/>
      <c r="N1156" s="24"/>
      <c r="O1156" s="24"/>
      <c r="P1156" s="138"/>
      <c r="Q1156" s="147"/>
      <c r="R1156" s="149"/>
      <c r="S1156" s="148"/>
      <c r="T1156" s="108"/>
      <c r="U1156" s="108"/>
      <c r="V1156" s="108"/>
      <c r="W1156" s="127"/>
      <c r="X1156" s="51"/>
      <c r="Y1156" s="113"/>
      <c r="Z1156" s="130"/>
      <c r="AA1156" s="114"/>
      <c r="AB1156" s="154"/>
      <c r="AC1156" s="153"/>
      <c r="AD1156" s="153"/>
    </row>
    <row r="1157" spans="1:31" s="2" customFormat="1">
      <c r="A1157" s="453"/>
      <c r="B1157" s="101"/>
      <c r="C1157" s="138"/>
      <c r="D1157" s="22"/>
      <c r="E1157" s="23"/>
      <c r="F1157" s="22"/>
      <c r="G1157" s="24"/>
      <c r="H1157" s="24"/>
      <c r="I1157" s="22"/>
      <c r="J1157" s="26"/>
      <c r="K1157" s="26"/>
      <c r="L1157" s="26"/>
      <c r="M1157" s="27"/>
      <c r="N1157" s="24"/>
      <c r="O1157" s="24"/>
      <c r="P1157" s="138"/>
      <c r="Q1157" s="147"/>
      <c r="R1157" s="149"/>
      <c r="S1157" s="148"/>
      <c r="T1157" s="108"/>
      <c r="U1157" s="108"/>
      <c r="V1157" s="108"/>
      <c r="W1157" s="50"/>
      <c r="X1157" s="51"/>
      <c r="Y1157" s="113"/>
      <c r="Z1157" s="130"/>
      <c r="AA1157" s="114"/>
      <c r="AB1157" s="154"/>
      <c r="AC1157" s="153"/>
      <c r="AD1157" s="153"/>
    </row>
    <row r="1158" spans="1:31">
      <c r="A1158" s="453"/>
      <c r="B1158" s="101"/>
      <c r="C1158" s="138"/>
      <c r="D1158" s="22"/>
      <c r="E1158" s="23"/>
      <c r="F1158" s="22"/>
      <c r="G1158" s="24"/>
      <c r="H1158" s="24"/>
      <c r="I1158" s="22"/>
      <c r="J1158" s="26"/>
      <c r="K1158" s="26"/>
      <c r="L1158" s="26"/>
      <c r="M1158" s="27"/>
      <c r="N1158" s="24"/>
      <c r="O1158" s="24"/>
      <c r="P1158" s="138"/>
      <c r="Q1158" s="147"/>
      <c r="R1158" s="149"/>
      <c r="S1158" s="148"/>
      <c r="T1158" s="108"/>
      <c r="U1158" s="108"/>
      <c r="V1158" s="108"/>
      <c r="W1158" s="50"/>
      <c r="X1158" s="51"/>
      <c r="Y1158" s="113"/>
      <c r="Z1158" s="130"/>
      <c r="AA1158" s="114"/>
      <c r="AB1158" s="154"/>
      <c r="AC1158" s="5"/>
      <c r="AD1158" s="5"/>
      <c r="AE1158" s="5"/>
    </row>
    <row r="1159" spans="1:31" s="2" customFormat="1">
      <c r="A1159" s="453"/>
      <c r="B1159" s="101"/>
      <c r="C1159" s="67"/>
      <c r="D1159" s="14"/>
      <c r="E1159" s="15"/>
      <c r="F1159" s="14"/>
      <c r="G1159" s="16"/>
      <c r="H1159" s="16"/>
      <c r="I1159" s="14"/>
      <c r="J1159" s="18"/>
      <c r="K1159" s="18"/>
      <c r="L1159" s="18"/>
      <c r="M1159" s="19"/>
      <c r="N1159" s="16"/>
      <c r="O1159" s="16"/>
      <c r="P1159" s="67"/>
      <c r="Q1159" s="106"/>
      <c r="R1159" s="107"/>
      <c r="S1159" s="20"/>
      <c r="T1159" s="66"/>
      <c r="U1159" s="66"/>
      <c r="V1159" s="66"/>
      <c r="W1159" s="127"/>
      <c r="X1159" s="51"/>
      <c r="Y1159" s="113"/>
      <c r="Z1159" s="130"/>
      <c r="AA1159" s="114"/>
      <c r="AB1159" s="129"/>
      <c r="AC1159" s="153"/>
      <c r="AD1159" s="153"/>
    </row>
    <row r="1160" spans="1:31" s="2" customFormat="1">
      <c r="A1160" s="453"/>
      <c r="B1160" s="101"/>
      <c r="C1160" s="138"/>
      <c r="D1160" s="22"/>
      <c r="E1160" s="23"/>
      <c r="F1160" s="22"/>
      <c r="G1160" s="24"/>
      <c r="H1160" s="24"/>
      <c r="I1160" s="22"/>
      <c r="J1160" s="23"/>
      <c r="K1160" s="23"/>
      <c r="L1160" s="23"/>
      <c r="M1160" s="27"/>
      <c r="N1160" s="24"/>
      <c r="O1160" s="24"/>
      <c r="P1160" s="138"/>
      <c r="Q1160" s="147"/>
      <c r="R1160" s="149"/>
      <c r="S1160" s="148"/>
      <c r="T1160" s="108"/>
      <c r="U1160" s="108"/>
      <c r="V1160" s="108"/>
      <c r="W1160" s="127"/>
      <c r="X1160" s="51"/>
      <c r="Y1160" s="113"/>
      <c r="Z1160" s="130"/>
      <c r="AA1160" s="114"/>
      <c r="AB1160" s="154"/>
      <c r="AC1160" s="153"/>
      <c r="AD1160" s="153"/>
    </row>
    <row r="1161" spans="1:31" s="2" customFormat="1">
      <c r="A1161" s="453"/>
      <c r="B1161" s="101"/>
      <c r="C1161" s="138"/>
      <c r="D1161" s="22"/>
      <c r="E1161" s="23"/>
      <c r="F1161" s="22"/>
      <c r="G1161" s="24"/>
      <c r="H1161" s="24"/>
      <c r="I1161" s="22"/>
      <c r="J1161" s="26"/>
      <c r="K1161" s="26"/>
      <c r="L1161" s="26"/>
      <c r="M1161" s="27"/>
      <c r="N1161" s="24"/>
      <c r="O1161" s="24"/>
      <c r="P1161" s="138"/>
      <c r="Q1161" s="147"/>
      <c r="R1161" s="149"/>
      <c r="S1161" s="148"/>
      <c r="T1161" s="108"/>
      <c r="U1161" s="108"/>
      <c r="V1161" s="108"/>
      <c r="W1161" s="127"/>
      <c r="X1161" s="51"/>
      <c r="Y1161" s="113"/>
      <c r="Z1161" s="130"/>
      <c r="AA1161" s="114"/>
      <c r="AB1161" s="154"/>
      <c r="AC1161" s="153"/>
      <c r="AD1161" s="153"/>
    </row>
    <row r="1162" spans="1:31" s="2" customFormat="1">
      <c r="A1162" s="453"/>
      <c r="B1162" s="101"/>
      <c r="C1162" s="138"/>
      <c r="D1162" s="22"/>
      <c r="E1162" s="23"/>
      <c r="F1162" s="22"/>
      <c r="G1162" s="24"/>
      <c r="H1162" s="24"/>
      <c r="I1162" s="22"/>
      <c r="J1162" s="26"/>
      <c r="K1162" s="26"/>
      <c r="L1162" s="26"/>
      <c r="M1162" s="27"/>
      <c r="N1162" s="24"/>
      <c r="O1162" s="24"/>
      <c r="P1162" s="138"/>
      <c r="Q1162" s="147"/>
      <c r="R1162" s="149"/>
      <c r="S1162" s="148"/>
      <c r="T1162" s="108"/>
      <c r="U1162" s="108"/>
      <c r="V1162" s="108"/>
      <c r="W1162" s="127"/>
      <c r="X1162" s="51"/>
      <c r="Y1162" s="113"/>
      <c r="Z1162" s="130"/>
      <c r="AA1162" s="114"/>
      <c r="AB1162" s="154"/>
      <c r="AC1162" s="153"/>
      <c r="AD1162" s="153"/>
    </row>
    <row r="1163" spans="1:31" s="2" customFormat="1">
      <c r="A1163" s="453"/>
      <c r="B1163" s="101"/>
      <c r="C1163" s="138"/>
      <c r="D1163" s="22"/>
      <c r="E1163" s="23"/>
      <c r="F1163" s="22"/>
      <c r="G1163" s="24"/>
      <c r="H1163" s="24"/>
      <c r="I1163" s="22"/>
      <c r="J1163" s="26"/>
      <c r="K1163" s="26"/>
      <c r="L1163" s="26"/>
      <c r="M1163" s="27"/>
      <c r="N1163" s="24"/>
      <c r="O1163" s="24"/>
      <c r="P1163" s="138"/>
      <c r="Q1163" s="147"/>
      <c r="R1163" s="149"/>
      <c r="S1163" s="148"/>
      <c r="T1163" s="108"/>
      <c r="U1163" s="108"/>
      <c r="V1163" s="108"/>
      <c r="W1163" s="127"/>
      <c r="X1163" s="51"/>
      <c r="Y1163" s="113"/>
      <c r="Z1163" s="130"/>
      <c r="AA1163" s="114"/>
      <c r="AB1163" s="154"/>
      <c r="AC1163" s="153"/>
      <c r="AD1163" s="153"/>
    </row>
    <row r="1164" spans="1:31" s="2" customFormat="1">
      <c r="A1164" s="453"/>
      <c r="B1164" s="101"/>
      <c r="C1164" s="138"/>
      <c r="D1164" s="22"/>
      <c r="E1164" s="23"/>
      <c r="F1164" s="22"/>
      <c r="G1164" s="24"/>
      <c r="H1164" s="24"/>
      <c r="I1164" s="22"/>
      <c r="J1164" s="26"/>
      <c r="K1164" s="26"/>
      <c r="L1164" s="26"/>
      <c r="M1164" s="27"/>
      <c r="N1164" s="24"/>
      <c r="O1164" s="24"/>
      <c r="P1164" s="138"/>
      <c r="Q1164" s="147"/>
      <c r="R1164" s="149"/>
      <c r="S1164" s="148"/>
      <c r="T1164" s="108"/>
      <c r="U1164" s="108"/>
      <c r="V1164" s="108"/>
      <c r="W1164" s="127"/>
      <c r="X1164" s="51"/>
      <c r="Y1164" s="113"/>
      <c r="Z1164" s="130"/>
      <c r="AA1164" s="114"/>
      <c r="AB1164" s="154"/>
      <c r="AC1164" s="153"/>
      <c r="AD1164" s="153"/>
    </row>
    <row r="1165" spans="1:31" s="2" customFormat="1">
      <c r="A1165" s="453"/>
      <c r="B1165" s="101"/>
      <c r="C1165" s="138"/>
      <c r="D1165" s="22"/>
      <c r="E1165" s="23"/>
      <c r="F1165" s="22"/>
      <c r="G1165" s="24"/>
      <c r="H1165" s="24"/>
      <c r="I1165" s="22"/>
      <c r="J1165" s="23"/>
      <c r="K1165" s="23"/>
      <c r="L1165" s="23"/>
      <c r="M1165" s="27"/>
      <c r="N1165" s="24"/>
      <c r="O1165" s="24"/>
      <c r="P1165" s="138"/>
      <c r="Q1165" s="147"/>
      <c r="R1165" s="149"/>
      <c r="S1165" s="148"/>
      <c r="T1165" s="108"/>
      <c r="U1165" s="108"/>
      <c r="V1165" s="108"/>
      <c r="W1165" s="127"/>
      <c r="X1165" s="51"/>
      <c r="Y1165" s="113"/>
      <c r="Z1165" s="130"/>
      <c r="AA1165" s="114"/>
      <c r="AB1165" s="154"/>
      <c r="AC1165" s="153"/>
      <c r="AD1165" s="153"/>
    </row>
    <row r="1166" spans="1:31" s="2" customFormat="1">
      <c r="A1166" s="453"/>
      <c r="B1166" s="101"/>
      <c r="C1166" s="138"/>
      <c r="D1166" s="22"/>
      <c r="E1166" s="23"/>
      <c r="F1166" s="22"/>
      <c r="G1166" s="24"/>
      <c r="H1166" s="24"/>
      <c r="I1166" s="22"/>
      <c r="J1166" s="23"/>
      <c r="K1166" s="23"/>
      <c r="L1166" s="23"/>
      <c r="M1166" s="27"/>
      <c r="N1166" s="24"/>
      <c r="O1166" s="24"/>
      <c r="P1166" s="138"/>
      <c r="Q1166" s="147"/>
      <c r="R1166" s="149"/>
      <c r="S1166" s="148"/>
      <c r="T1166" s="108"/>
      <c r="U1166" s="108"/>
      <c r="V1166" s="108"/>
      <c r="W1166" s="127"/>
      <c r="X1166" s="51"/>
      <c r="Y1166" s="113"/>
      <c r="Z1166" s="130"/>
      <c r="AA1166" s="114"/>
      <c r="AB1166" s="154"/>
      <c r="AC1166" s="153"/>
      <c r="AD1166" s="153"/>
    </row>
    <row r="1167" spans="1:31" s="2" customFormat="1">
      <c r="A1167" s="464"/>
      <c r="B1167" s="159"/>
      <c r="C1167" s="138"/>
      <c r="D1167" s="22"/>
      <c r="E1167" s="23"/>
      <c r="F1167" s="22"/>
      <c r="G1167" s="24"/>
      <c r="H1167" s="24"/>
      <c r="I1167" s="22"/>
      <c r="J1167" s="26"/>
      <c r="K1167" s="26"/>
      <c r="L1167" s="26"/>
      <c r="M1167" s="27"/>
      <c r="N1167" s="24"/>
      <c r="O1167" s="24"/>
      <c r="P1167" s="138"/>
      <c r="Q1167" s="147"/>
      <c r="R1167" s="149"/>
      <c r="S1167" s="148"/>
      <c r="T1167" s="108"/>
      <c r="U1167" s="108"/>
      <c r="V1167" s="108"/>
      <c r="W1167" s="127"/>
      <c r="X1167" s="51"/>
      <c r="Y1167" s="113"/>
      <c r="Z1167" s="130"/>
      <c r="AA1167" s="114"/>
      <c r="AB1167" s="154"/>
      <c r="AC1167" s="153"/>
      <c r="AD1167" s="153"/>
    </row>
    <row r="1168" spans="1:31" s="2" customFormat="1">
      <c r="A1168" s="453"/>
      <c r="B1168" s="101"/>
      <c r="C1168" s="138"/>
      <c r="D1168" s="22"/>
      <c r="E1168" s="23"/>
      <c r="F1168" s="22"/>
      <c r="G1168" s="24"/>
      <c r="H1168" s="24"/>
      <c r="I1168" s="22"/>
      <c r="J1168" s="26"/>
      <c r="K1168" s="26"/>
      <c r="L1168" s="26"/>
      <c r="M1168" s="27"/>
      <c r="N1168" s="24"/>
      <c r="O1168" s="24"/>
      <c r="P1168" s="138"/>
      <c r="Q1168" s="147"/>
      <c r="R1168" s="149"/>
      <c r="S1168" s="148"/>
      <c r="T1168" s="108"/>
      <c r="U1168" s="108"/>
      <c r="V1168" s="108"/>
      <c r="W1168" s="50"/>
      <c r="X1168" s="51"/>
      <c r="Y1168" s="113"/>
      <c r="Z1168" s="130"/>
      <c r="AA1168" s="114"/>
      <c r="AB1168" s="154"/>
      <c r="AC1168" s="153"/>
      <c r="AD1168" s="153"/>
    </row>
    <row r="1169" spans="1:31" s="2" customFormat="1">
      <c r="A1169" s="453"/>
      <c r="B1169" s="101"/>
      <c r="C1169" s="138"/>
      <c r="D1169" s="22"/>
      <c r="E1169" s="23"/>
      <c r="F1169" s="22"/>
      <c r="G1169" s="24"/>
      <c r="H1169" s="24"/>
      <c r="I1169" s="22"/>
      <c r="J1169" s="26"/>
      <c r="K1169" s="26"/>
      <c r="L1169" s="26"/>
      <c r="M1169" s="27"/>
      <c r="N1169" s="24"/>
      <c r="O1169" s="24"/>
      <c r="P1169" s="138"/>
      <c r="Q1169" s="147"/>
      <c r="R1169" s="149"/>
      <c r="S1169" s="148"/>
      <c r="T1169" s="108"/>
      <c r="U1169" s="108"/>
      <c r="V1169" s="108"/>
      <c r="W1169" s="127"/>
      <c r="X1169" s="51"/>
      <c r="Y1169" s="113"/>
      <c r="Z1169" s="130"/>
      <c r="AA1169" s="114"/>
      <c r="AB1169" s="154"/>
      <c r="AC1169" s="153"/>
      <c r="AD1169" s="153"/>
    </row>
    <row r="1170" spans="1:31" ht="30" customHeight="1">
      <c r="A1170" s="453"/>
      <c r="B1170" s="101"/>
      <c r="C1170" s="138"/>
      <c r="D1170" s="22"/>
      <c r="E1170" s="23"/>
      <c r="F1170" s="22"/>
      <c r="G1170" s="24"/>
      <c r="H1170" s="24"/>
      <c r="I1170" s="22"/>
      <c r="J1170" s="26"/>
      <c r="K1170" s="26"/>
      <c r="L1170" s="26"/>
      <c r="M1170" s="27"/>
      <c r="N1170" s="24"/>
      <c r="O1170" s="24"/>
      <c r="P1170" s="138"/>
      <c r="Q1170" s="147"/>
      <c r="R1170" s="149"/>
      <c r="S1170" s="148"/>
      <c r="T1170" s="108"/>
      <c r="U1170" s="108"/>
      <c r="V1170" s="108"/>
      <c r="W1170" s="50"/>
      <c r="X1170" s="51"/>
      <c r="Y1170" s="113"/>
      <c r="Z1170" s="130"/>
      <c r="AA1170" s="114"/>
      <c r="AB1170" s="154"/>
      <c r="AC1170" s="5"/>
      <c r="AD1170" s="5"/>
      <c r="AE1170" s="5"/>
    </row>
    <row r="1171" spans="1:31" ht="30" customHeight="1">
      <c r="A1171" s="453"/>
      <c r="B1171" s="101"/>
      <c r="C1171" s="67"/>
      <c r="D1171" s="14"/>
      <c r="E1171" s="15"/>
      <c r="F1171" s="14"/>
      <c r="G1171" s="16"/>
      <c r="H1171" s="16"/>
      <c r="I1171" s="14"/>
      <c r="J1171" s="18"/>
      <c r="K1171" s="18"/>
      <c r="L1171" s="63"/>
      <c r="M1171" s="16"/>
      <c r="N1171" s="16"/>
      <c r="O1171" s="16"/>
      <c r="P1171" s="67"/>
      <c r="Q1171" s="106"/>
      <c r="R1171" s="107"/>
      <c r="S1171" s="20"/>
      <c r="T1171" s="66"/>
      <c r="U1171" s="66"/>
      <c r="V1171" s="66"/>
      <c r="W1171" s="50"/>
      <c r="X1171" s="51"/>
      <c r="Y1171" s="113"/>
      <c r="Z1171" s="130"/>
      <c r="AA1171" s="114"/>
      <c r="AB1171" s="3"/>
      <c r="AC1171" s="5"/>
      <c r="AD1171" s="5"/>
      <c r="AE1171" s="5"/>
    </row>
    <row r="1172" spans="1:31" ht="30" customHeight="1">
      <c r="A1172" s="452"/>
      <c r="B1172" s="101"/>
      <c r="C1172" s="67"/>
      <c r="D1172" s="14"/>
      <c r="E1172" s="15"/>
      <c r="F1172" s="14"/>
      <c r="G1172" s="16"/>
      <c r="H1172" s="16"/>
      <c r="I1172" s="14"/>
      <c r="J1172" s="18"/>
      <c r="K1172" s="18"/>
      <c r="L1172" s="63"/>
      <c r="M1172" s="16"/>
      <c r="N1172" s="16"/>
      <c r="O1172" s="16"/>
      <c r="P1172" s="67"/>
      <c r="Q1172" s="106"/>
      <c r="R1172" s="107"/>
      <c r="S1172" s="20"/>
      <c r="T1172" s="66"/>
      <c r="U1172" s="66"/>
      <c r="V1172" s="66"/>
      <c r="W1172" s="50"/>
      <c r="X1172" s="51"/>
      <c r="Y1172" s="113"/>
      <c r="Z1172" s="130"/>
      <c r="AA1172" s="114"/>
      <c r="AB1172" s="3"/>
      <c r="AC1172" s="5"/>
      <c r="AD1172" s="5"/>
      <c r="AE1172" s="5"/>
    </row>
    <row r="1173" spans="1:31" s="2" customFormat="1">
      <c r="A1173" s="452"/>
      <c r="B1173" s="101"/>
      <c r="C1173" s="67"/>
      <c r="D1173" s="14"/>
      <c r="E1173" s="15"/>
      <c r="F1173" s="14"/>
      <c r="G1173" s="16"/>
      <c r="H1173" s="16"/>
      <c r="I1173" s="14"/>
      <c r="J1173" s="18"/>
      <c r="K1173" s="18"/>
      <c r="L1173" s="63"/>
      <c r="M1173" s="16"/>
      <c r="N1173" s="16"/>
      <c r="O1173" s="16"/>
      <c r="P1173" s="67"/>
      <c r="Q1173" s="106"/>
      <c r="R1173" s="107"/>
      <c r="S1173" s="20"/>
      <c r="T1173" s="66"/>
      <c r="U1173" s="66"/>
      <c r="V1173" s="66"/>
      <c r="W1173" s="50"/>
      <c r="X1173" s="51"/>
      <c r="Y1173" s="113"/>
      <c r="Z1173" s="130"/>
      <c r="AA1173" s="114"/>
      <c r="AB1173" s="3"/>
      <c r="AC1173" s="153"/>
      <c r="AD1173" s="153"/>
    </row>
    <row r="1174" spans="1:31" s="2" customFormat="1">
      <c r="A1174" s="453"/>
      <c r="B1174" s="101"/>
      <c r="C1174" s="138"/>
      <c r="D1174" s="22"/>
      <c r="E1174" s="23"/>
      <c r="F1174" s="22"/>
      <c r="G1174" s="24"/>
      <c r="H1174" s="24"/>
      <c r="I1174" s="22"/>
      <c r="J1174" s="26"/>
      <c r="K1174" s="26"/>
      <c r="L1174" s="26"/>
      <c r="M1174" s="27"/>
      <c r="N1174" s="24"/>
      <c r="O1174" s="24"/>
      <c r="P1174" s="138"/>
      <c r="Q1174" s="147"/>
      <c r="R1174" s="149"/>
      <c r="S1174" s="148"/>
      <c r="T1174" s="108"/>
      <c r="U1174" s="108"/>
      <c r="V1174" s="108"/>
      <c r="W1174" s="127"/>
      <c r="X1174" s="51"/>
      <c r="Y1174" s="113"/>
      <c r="Z1174" s="130"/>
      <c r="AA1174" s="114"/>
      <c r="AB1174" s="154"/>
      <c r="AC1174" s="153"/>
      <c r="AD1174" s="153"/>
    </row>
    <row r="1175" spans="1:31" s="2" customFormat="1">
      <c r="A1175" s="453"/>
      <c r="B1175" s="101"/>
      <c r="C1175" s="138"/>
      <c r="D1175" s="22"/>
      <c r="E1175" s="23"/>
      <c r="F1175" s="22"/>
      <c r="G1175" s="24"/>
      <c r="H1175" s="24"/>
      <c r="I1175" s="22"/>
      <c r="J1175" s="26"/>
      <c r="K1175" s="26"/>
      <c r="L1175" s="26"/>
      <c r="M1175" s="27"/>
      <c r="N1175" s="24"/>
      <c r="O1175" s="24"/>
      <c r="P1175" s="138"/>
      <c r="Q1175" s="147"/>
      <c r="R1175" s="149"/>
      <c r="S1175" s="148"/>
      <c r="T1175" s="108"/>
      <c r="U1175" s="108"/>
      <c r="V1175" s="108"/>
      <c r="W1175" s="127"/>
      <c r="X1175" s="51"/>
      <c r="Y1175" s="113"/>
      <c r="Z1175" s="130"/>
      <c r="AA1175" s="114"/>
      <c r="AB1175" s="154"/>
      <c r="AC1175" s="153"/>
      <c r="AD1175" s="153"/>
    </row>
    <row r="1176" spans="1:31" s="2" customFormat="1">
      <c r="A1176" s="453"/>
      <c r="B1176" s="101"/>
      <c r="C1176" s="138"/>
      <c r="D1176" s="22"/>
      <c r="E1176" s="23"/>
      <c r="F1176" s="22"/>
      <c r="G1176" s="24"/>
      <c r="H1176" s="24"/>
      <c r="I1176" s="22"/>
      <c r="J1176" s="26"/>
      <c r="K1176" s="26"/>
      <c r="L1176" s="26"/>
      <c r="M1176" s="41"/>
      <c r="N1176" s="24"/>
      <c r="O1176" s="24"/>
      <c r="P1176" s="138"/>
      <c r="Q1176" s="147"/>
      <c r="R1176" s="149"/>
      <c r="S1176" s="148"/>
      <c r="T1176" s="108"/>
      <c r="U1176" s="108"/>
      <c r="V1176" s="108"/>
      <c r="W1176" s="50"/>
      <c r="X1176" s="51"/>
      <c r="Y1176" s="113"/>
      <c r="Z1176" s="130"/>
      <c r="AA1176" s="114"/>
      <c r="AB1176" s="154"/>
      <c r="AC1176" s="153"/>
      <c r="AD1176" s="153"/>
    </row>
    <row r="1177" spans="1:31" ht="30" customHeight="1">
      <c r="A1177" s="453"/>
      <c r="B1177" s="101"/>
      <c r="C1177" s="138"/>
      <c r="D1177" s="22"/>
      <c r="E1177" s="23"/>
      <c r="F1177" s="22"/>
      <c r="G1177" s="24"/>
      <c r="H1177" s="24"/>
      <c r="I1177" s="22"/>
      <c r="J1177" s="23"/>
      <c r="K1177" s="23"/>
      <c r="L1177" s="23"/>
      <c r="M1177" s="27"/>
      <c r="N1177" s="24"/>
      <c r="O1177" s="24"/>
      <c r="P1177" s="138"/>
      <c r="Q1177" s="147"/>
      <c r="R1177" s="149"/>
      <c r="S1177" s="148"/>
      <c r="T1177" s="108"/>
      <c r="U1177" s="108"/>
      <c r="V1177" s="108"/>
      <c r="W1177" s="50"/>
      <c r="X1177" s="51"/>
      <c r="Y1177" s="113"/>
      <c r="Z1177" s="130"/>
      <c r="AA1177" s="114"/>
      <c r="AB1177" s="154"/>
      <c r="AC1177" s="5"/>
      <c r="AD1177" s="5"/>
      <c r="AE1177" s="5"/>
    </row>
    <row r="1178" spans="1:31" ht="30" customHeight="1">
      <c r="A1178" s="452"/>
      <c r="B1178" s="101"/>
      <c r="C1178" s="67"/>
      <c r="D1178" s="14"/>
      <c r="E1178" s="15"/>
      <c r="F1178" s="14"/>
      <c r="G1178" s="16"/>
      <c r="H1178" s="16"/>
      <c r="I1178" s="14"/>
      <c r="J1178" s="15"/>
      <c r="K1178" s="15"/>
      <c r="L1178" s="15"/>
      <c r="M1178" s="19"/>
      <c r="N1178" s="16"/>
      <c r="O1178" s="16"/>
      <c r="P1178" s="67"/>
      <c r="Q1178" s="106"/>
      <c r="R1178" s="107"/>
      <c r="S1178" s="20"/>
      <c r="T1178" s="66"/>
      <c r="U1178" s="66"/>
      <c r="V1178" s="66"/>
      <c r="W1178" s="50"/>
      <c r="X1178" s="51"/>
      <c r="Y1178" s="113"/>
      <c r="Z1178" s="130"/>
      <c r="AA1178" s="114"/>
      <c r="AB1178" s="3"/>
      <c r="AC1178" s="5"/>
      <c r="AD1178" s="5"/>
      <c r="AE1178" s="5"/>
    </row>
    <row r="1179" spans="1:31" ht="30" customHeight="1">
      <c r="A1179" s="453"/>
      <c r="B1179" s="101"/>
      <c r="C1179" s="67"/>
      <c r="D1179" s="14"/>
      <c r="E1179" s="15"/>
      <c r="F1179" s="14"/>
      <c r="G1179" s="16"/>
      <c r="H1179" s="16"/>
      <c r="I1179" s="14"/>
      <c r="J1179" s="15"/>
      <c r="K1179" s="15"/>
      <c r="L1179" s="15"/>
      <c r="M1179" s="124"/>
      <c r="N1179" s="16"/>
      <c r="O1179" s="16"/>
      <c r="P1179" s="67"/>
      <c r="Q1179" s="106"/>
      <c r="R1179" s="107"/>
      <c r="S1179" s="20"/>
      <c r="T1179" s="66"/>
      <c r="U1179" s="66"/>
      <c r="V1179" s="66"/>
      <c r="W1179" s="50"/>
      <c r="X1179" s="51"/>
      <c r="Y1179" s="113"/>
      <c r="Z1179" s="130"/>
      <c r="AA1179" s="114"/>
      <c r="AB1179" s="3"/>
      <c r="AC1179" s="5"/>
      <c r="AD1179" s="5"/>
      <c r="AE1179" s="5"/>
    </row>
    <row r="1180" spans="1:31" s="2" customFormat="1">
      <c r="A1180" s="452"/>
      <c r="B1180" s="101"/>
      <c r="C1180" s="67"/>
      <c r="D1180" s="14"/>
      <c r="E1180" s="15"/>
      <c r="F1180" s="14"/>
      <c r="G1180" s="16"/>
      <c r="H1180" s="16"/>
      <c r="I1180" s="14"/>
      <c r="J1180" s="15"/>
      <c r="K1180" s="15"/>
      <c r="L1180" s="15"/>
      <c r="M1180" s="16"/>
      <c r="N1180" s="16"/>
      <c r="O1180" s="16"/>
      <c r="P1180" s="67"/>
      <c r="Q1180" s="106"/>
      <c r="R1180" s="107"/>
      <c r="S1180" s="20"/>
      <c r="T1180" s="66"/>
      <c r="U1180" s="66"/>
      <c r="V1180" s="66"/>
      <c r="W1180" s="50"/>
      <c r="X1180" s="51"/>
      <c r="Y1180" s="113"/>
      <c r="Z1180" s="130"/>
      <c r="AA1180" s="114"/>
      <c r="AB1180" s="3"/>
      <c r="AC1180" s="153"/>
      <c r="AD1180" s="153"/>
    </row>
    <row r="1181" spans="1:31" s="2" customFormat="1">
      <c r="A1181" s="453"/>
      <c r="B1181" s="101"/>
      <c r="C1181" s="138"/>
      <c r="D1181" s="22"/>
      <c r="E1181" s="23"/>
      <c r="F1181" s="22"/>
      <c r="G1181" s="24"/>
      <c r="H1181" s="24"/>
      <c r="I1181" s="22"/>
      <c r="J1181" s="26"/>
      <c r="K1181" s="26"/>
      <c r="L1181" s="26"/>
      <c r="M1181" s="27"/>
      <c r="N1181" s="24"/>
      <c r="O1181" s="24"/>
      <c r="P1181" s="138"/>
      <c r="Q1181" s="147"/>
      <c r="R1181" s="149"/>
      <c r="S1181" s="148"/>
      <c r="T1181" s="108"/>
      <c r="U1181" s="108"/>
      <c r="V1181" s="108"/>
      <c r="W1181" s="127"/>
      <c r="X1181" s="51"/>
      <c r="Y1181" s="113"/>
      <c r="Z1181" s="130"/>
      <c r="AA1181" s="114"/>
      <c r="AB1181" s="154"/>
      <c r="AC1181" s="153"/>
      <c r="AD1181" s="153"/>
    </row>
    <row r="1182" spans="1:31" s="2" customFormat="1">
      <c r="A1182" s="453"/>
      <c r="B1182" s="101"/>
      <c r="C1182" s="138"/>
      <c r="D1182" s="22"/>
      <c r="E1182" s="23"/>
      <c r="F1182" s="22"/>
      <c r="G1182" s="24"/>
      <c r="H1182" s="24"/>
      <c r="I1182" s="22"/>
      <c r="J1182" s="26"/>
      <c r="K1182" s="26"/>
      <c r="L1182" s="26"/>
      <c r="M1182" s="27"/>
      <c r="N1182" s="24"/>
      <c r="O1182" s="24"/>
      <c r="P1182" s="138"/>
      <c r="Q1182" s="147"/>
      <c r="R1182" s="149"/>
      <c r="S1182" s="148"/>
      <c r="T1182" s="108"/>
      <c r="U1182" s="108"/>
      <c r="V1182" s="108"/>
      <c r="W1182" s="127"/>
      <c r="X1182" s="51"/>
      <c r="Y1182" s="113"/>
      <c r="Z1182" s="130"/>
      <c r="AA1182" s="114"/>
      <c r="AB1182" s="154"/>
      <c r="AC1182" s="153"/>
      <c r="AD1182" s="153"/>
    </row>
    <row r="1183" spans="1:31" s="2" customFormat="1">
      <c r="A1183" s="453"/>
      <c r="B1183" s="101"/>
      <c r="C1183" s="138"/>
      <c r="D1183" s="22"/>
      <c r="E1183" s="23"/>
      <c r="F1183" s="22"/>
      <c r="G1183" s="24"/>
      <c r="H1183" s="24"/>
      <c r="I1183" s="22"/>
      <c r="J1183" s="26"/>
      <c r="K1183" s="26"/>
      <c r="L1183" s="26"/>
      <c r="M1183" s="41"/>
      <c r="N1183" s="24"/>
      <c r="O1183" s="24"/>
      <c r="P1183" s="138"/>
      <c r="Q1183" s="147"/>
      <c r="R1183" s="149"/>
      <c r="S1183" s="148"/>
      <c r="T1183" s="108"/>
      <c r="U1183" s="108"/>
      <c r="V1183" s="108"/>
      <c r="W1183" s="127"/>
      <c r="X1183" s="51"/>
      <c r="Y1183" s="113"/>
      <c r="Z1183" s="130"/>
      <c r="AA1183" s="114"/>
      <c r="AB1183" s="154"/>
      <c r="AC1183" s="153"/>
      <c r="AD1183" s="153"/>
    </row>
    <row r="1184" spans="1:31" s="2" customFormat="1">
      <c r="A1184" s="453"/>
      <c r="B1184" s="101"/>
      <c r="C1184" s="138"/>
      <c r="D1184" s="22"/>
      <c r="E1184" s="23"/>
      <c r="F1184" s="22"/>
      <c r="G1184" s="24"/>
      <c r="H1184" s="24"/>
      <c r="I1184" s="22"/>
      <c r="J1184" s="26"/>
      <c r="K1184" s="26"/>
      <c r="L1184" s="26"/>
      <c r="M1184" s="41"/>
      <c r="N1184" s="24"/>
      <c r="O1184" s="24"/>
      <c r="P1184" s="138"/>
      <c r="Q1184" s="147"/>
      <c r="R1184" s="149"/>
      <c r="S1184" s="148"/>
      <c r="T1184" s="108"/>
      <c r="U1184" s="108"/>
      <c r="V1184" s="108"/>
      <c r="W1184" s="50"/>
      <c r="X1184" s="51"/>
      <c r="Y1184" s="113"/>
      <c r="Z1184" s="130"/>
      <c r="AA1184" s="114"/>
      <c r="AB1184" s="154"/>
      <c r="AC1184" s="153"/>
      <c r="AD1184" s="153"/>
    </row>
    <row r="1185" spans="1:30" s="2" customFormat="1">
      <c r="A1185" s="453"/>
      <c r="B1185" s="101"/>
      <c r="C1185" s="138"/>
      <c r="D1185" s="22"/>
      <c r="E1185" s="23"/>
      <c r="F1185" s="22"/>
      <c r="G1185" s="24"/>
      <c r="H1185" s="24"/>
      <c r="I1185" s="22"/>
      <c r="J1185" s="26"/>
      <c r="K1185" s="26"/>
      <c r="L1185" s="26"/>
      <c r="M1185" s="27"/>
      <c r="N1185" s="24"/>
      <c r="O1185" s="24"/>
      <c r="P1185" s="138"/>
      <c r="Q1185" s="147"/>
      <c r="R1185" s="149"/>
      <c r="S1185" s="148"/>
      <c r="T1185" s="108"/>
      <c r="U1185" s="108"/>
      <c r="V1185" s="108"/>
      <c r="W1185" s="127"/>
      <c r="X1185" s="51"/>
      <c r="Y1185" s="113"/>
      <c r="Z1185" s="130"/>
      <c r="AA1185" s="114"/>
      <c r="AB1185" s="154"/>
      <c r="AC1185" s="153"/>
      <c r="AD1185" s="153"/>
    </row>
    <row r="1186" spans="1:30" s="2" customFormat="1">
      <c r="A1186" s="453"/>
      <c r="B1186" s="101"/>
      <c r="C1186" s="138"/>
      <c r="D1186" s="22"/>
      <c r="E1186" s="23"/>
      <c r="F1186" s="22"/>
      <c r="G1186" s="24"/>
      <c r="H1186" s="24"/>
      <c r="I1186" s="22"/>
      <c r="J1186" s="26"/>
      <c r="K1186" s="26"/>
      <c r="L1186" s="26"/>
      <c r="M1186" s="27"/>
      <c r="N1186" s="24"/>
      <c r="O1186" s="24"/>
      <c r="P1186" s="138"/>
      <c r="Q1186" s="147"/>
      <c r="R1186" s="149"/>
      <c r="S1186" s="148"/>
      <c r="T1186" s="108"/>
      <c r="U1186" s="108"/>
      <c r="V1186" s="108"/>
      <c r="W1186" s="127"/>
      <c r="X1186" s="51"/>
      <c r="Y1186" s="113"/>
      <c r="Z1186" s="130"/>
      <c r="AA1186" s="114"/>
      <c r="AB1186" s="154"/>
      <c r="AC1186" s="153"/>
      <c r="AD1186" s="153"/>
    </row>
    <row r="1187" spans="1:30" s="2" customFormat="1">
      <c r="A1187" s="453"/>
      <c r="B1187" s="101"/>
      <c r="C1187" s="138"/>
      <c r="D1187" s="22"/>
      <c r="E1187" s="23"/>
      <c r="F1187" s="22"/>
      <c r="G1187" s="24"/>
      <c r="H1187" s="24"/>
      <c r="I1187" s="22"/>
      <c r="J1187" s="26"/>
      <c r="K1187" s="26"/>
      <c r="L1187" s="26"/>
      <c r="M1187" s="27"/>
      <c r="N1187" s="24"/>
      <c r="O1187" s="24"/>
      <c r="P1187" s="138"/>
      <c r="Q1187" s="147"/>
      <c r="R1187" s="149"/>
      <c r="S1187" s="148"/>
      <c r="T1187" s="108"/>
      <c r="U1187" s="108"/>
      <c r="V1187" s="108"/>
      <c r="W1187" s="127"/>
      <c r="X1187" s="51"/>
      <c r="Y1187" s="113"/>
      <c r="Z1187" s="130"/>
      <c r="AA1187" s="114"/>
      <c r="AB1187" s="154"/>
      <c r="AC1187" s="153"/>
      <c r="AD1187" s="153"/>
    </row>
    <row r="1188" spans="1:30" s="2" customFormat="1">
      <c r="A1188" s="453"/>
      <c r="B1188" s="101"/>
      <c r="C1188" s="138"/>
      <c r="D1188" s="22"/>
      <c r="E1188" s="23"/>
      <c r="F1188" s="22"/>
      <c r="G1188" s="24"/>
      <c r="H1188" s="24"/>
      <c r="I1188" s="22"/>
      <c r="J1188" s="26"/>
      <c r="K1188" s="26"/>
      <c r="L1188" s="26"/>
      <c r="M1188" s="27"/>
      <c r="N1188" s="24"/>
      <c r="O1188" s="24"/>
      <c r="P1188" s="138"/>
      <c r="Q1188" s="147"/>
      <c r="R1188" s="149"/>
      <c r="S1188" s="148"/>
      <c r="T1188" s="108"/>
      <c r="U1188" s="108"/>
      <c r="V1188" s="108"/>
      <c r="W1188" s="127"/>
      <c r="X1188" s="51"/>
      <c r="Y1188" s="113"/>
      <c r="Z1188" s="130"/>
      <c r="AA1188" s="114"/>
      <c r="AB1188" s="154"/>
      <c r="AC1188" s="153"/>
      <c r="AD1188" s="153"/>
    </row>
    <row r="1189" spans="1:30" s="2" customFormat="1">
      <c r="A1189" s="453"/>
      <c r="B1189" s="101"/>
      <c r="C1189" s="138"/>
      <c r="D1189" s="22"/>
      <c r="E1189" s="23"/>
      <c r="F1189" s="22"/>
      <c r="G1189" s="24"/>
      <c r="H1189" s="24"/>
      <c r="I1189" s="22"/>
      <c r="J1189" s="26"/>
      <c r="K1189" s="26"/>
      <c r="L1189" s="26"/>
      <c r="M1189" s="27"/>
      <c r="N1189" s="24"/>
      <c r="O1189" s="24"/>
      <c r="P1189" s="160"/>
      <c r="Q1189" s="147"/>
      <c r="R1189" s="149"/>
      <c r="S1189" s="148"/>
      <c r="T1189" s="108"/>
      <c r="U1189" s="108"/>
      <c r="V1189" s="108"/>
      <c r="W1189" s="127"/>
      <c r="X1189" s="51"/>
      <c r="Y1189" s="113"/>
      <c r="Z1189" s="130"/>
      <c r="AA1189" s="114"/>
      <c r="AB1189" s="154"/>
      <c r="AC1189" s="153"/>
      <c r="AD1189" s="153"/>
    </row>
    <row r="1190" spans="1:30" s="2" customFormat="1">
      <c r="A1190" s="453"/>
      <c r="B1190" s="101"/>
      <c r="C1190" s="138"/>
      <c r="D1190" s="22"/>
      <c r="E1190" s="23"/>
      <c r="F1190" s="22"/>
      <c r="G1190" s="24"/>
      <c r="H1190" s="24"/>
      <c r="I1190" s="22"/>
      <c r="J1190" s="26"/>
      <c r="K1190" s="26"/>
      <c r="L1190" s="26"/>
      <c r="M1190" s="27"/>
      <c r="N1190" s="24"/>
      <c r="O1190" s="24"/>
      <c r="P1190" s="138"/>
      <c r="Q1190" s="147"/>
      <c r="R1190" s="149"/>
      <c r="S1190" s="148"/>
      <c r="T1190" s="108"/>
      <c r="U1190" s="108"/>
      <c r="V1190" s="108"/>
      <c r="W1190" s="127"/>
      <c r="X1190" s="51"/>
      <c r="Y1190" s="113"/>
      <c r="Z1190" s="130"/>
      <c r="AA1190" s="114"/>
      <c r="AB1190" s="154"/>
      <c r="AC1190" s="153"/>
      <c r="AD1190" s="153"/>
    </row>
    <row r="1191" spans="1:30" s="2" customFormat="1">
      <c r="A1191" s="453"/>
      <c r="B1191" s="101"/>
      <c r="C1191" s="138"/>
      <c r="D1191" s="22"/>
      <c r="E1191" s="23"/>
      <c r="F1191" s="22"/>
      <c r="G1191" s="24"/>
      <c r="H1191" s="24"/>
      <c r="I1191" s="22"/>
      <c r="J1191" s="26"/>
      <c r="K1191" s="26"/>
      <c r="L1191" s="26"/>
      <c r="M1191" s="27"/>
      <c r="N1191" s="24"/>
      <c r="O1191" s="24"/>
      <c r="P1191" s="138"/>
      <c r="Q1191" s="147"/>
      <c r="R1191" s="149"/>
      <c r="S1191" s="148"/>
      <c r="T1191" s="108"/>
      <c r="U1191" s="108"/>
      <c r="V1191" s="108"/>
      <c r="W1191" s="127"/>
      <c r="X1191" s="51"/>
      <c r="Y1191" s="113"/>
      <c r="Z1191" s="130"/>
      <c r="AA1191" s="114"/>
      <c r="AB1191" s="154"/>
      <c r="AC1191" s="153"/>
      <c r="AD1191" s="153"/>
    </row>
    <row r="1192" spans="1:30" s="2" customFormat="1">
      <c r="A1192" s="453"/>
      <c r="B1192" s="101"/>
      <c r="C1192" s="138"/>
      <c r="D1192" s="22"/>
      <c r="E1192" s="23"/>
      <c r="F1192" s="22"/>
      <c r="G1192" s="24"/>
      <c r="H1192" s="24"/>
      <c r="I1192" s="22"/>
      <c r="J1192" s="26"/>
      <c r="K1192" s="26"/>
      <c r="L1192" s="26"/>
      <c r="M1192" s="27"/>
      <c r="N1192" s="24"/>
      <c r="O1192" s="161"/>
      <c r="P1192" s="138"/>
      <c r="Q1192" s="147"/>
      <c r="R1192" s="149"/>
      <c r="S1192" s="148"/>
      <c r="T1192" s="108"/>
      <c r="U1192" s="108"/>
      <c r="V1192" s="108"/>
      <c r="W1192" s="127"/>
      <c r="X1192" s="51"/>
      <c r="Y1192" s="113"/>
      <c r="Z1192" s="130"/>
      <c r="AA1192" s="114"/>
      <c r="AB1192" s="154"/>
      <c r="AC1192" s="153"/>
      <c r="AD1192" s="153"/>
    </row>
    <row r="1193" spans="1:30" s="2" customFormat="1">
      <c r="A1193" s="453"/>
      <c r="B1193" s="101"/>
      <c r="C1193" s="138"/>
      <c r="D1193" s="22"/>
      <c r="E1193" s="23"/>
      <c r="F1193" s="22"/>
      <c r="G1193" s="24"/>
      <c r="H1193" s="24"/>
      <c r="I1193" s="22"/>
      <c r="J1193" s="26"/>
      <c r="K1193" s="26"/>
      <c r="L1193" s="26"/>
      <c r="M1193" s="27"/>
      <c r="N1193" s="24"/>
      <c r="O1193" s="161"/>
      <c r="P1193" s="138"/>
      <c r="Q1193" s="147"/>
      <c r="R1193" s="149"/>
      <c r="S1193" s="148"/>
      <c r="T1193" s="108"/>
      <c r="U1193" s="108"/>
      <c r="V1193" s="108"/>
      <c r="W1193" s="127"/>
      <c r="X1193" s="51"/>
      <c r="Y1193" s="113"/>
      <c r="Z1193" s="130"/>
      <c r="AA1193" s="114"/>
      <c r="AB1193" s="154"/>
      <c r="AC1193" s="153"/>
      <c r="AD1193" s="153"/>
    </row>
    <row r="1194" spans="1:30" s="2" customFormat="1">
      <c r="A1194" s="453"/>
      <c r="B1194" s="101"/>
      <c r="C1194" s="138"/>
      <c r="D1194" s="22"/>
      <c r="E1194" s="23"/>
      <c r="F1194" s="22"/>
      <c r="G1194" s="24"/>
      <c r="H1194" s="24"/>
      <c r="I1194" s="22"/>
      <c r="J1194" s="26"/>
      <c r="K1194" s="26"/>
      <c r="L1194" s="26"/>
      <c r="M1194" s="27"/>
      <c r="N1194" s="24"/>
      <c r="O1194" s="161"/>
      <c r="P1194" s="138"/>
      <c r="Q1194" s="147"/>
      <c r="R1194" s="149"/>
      <c r="S1194" s="148"/>
      <c r="T1194" s="108"/>
      <c r="U1194" s="108"/>
      <c r="V1194" s="108"/>
      <c r="W1194" s="127"/>
      <c r="X1194" s="51"/>
      <c r="Y1194" s="113"/>
      <c r="Z1194" s="130"/>
      <c r="AA1194" s="114"/>
      <c r="AB1194" s="154"/>
      <c r="AC1194" s="153"/>
      <c r="AD1194" s="153"/>
    </row>
    <row r="1195" spans="1:30" s="2" customFormat="1">
      <c r="A1195" s="453"/>
      <c r="B1195" s="101"/>
      <c r="C1195" s="138"/>
      <c r="D1195" s="22"/>
      <c r="E1195" s="23"/>
      <c r="F1195" s="22"/>
      <c r="G1195" s="24"/>
      <c r="H1195" s="24"/>
      <c r="I1195" s="22"/>
      <c r="J1195" s="23"/>
      <c r="K1195" s="23"/>
      <c r="L1195" s="23"/>
      <c r="M1195" s="108"/>
      <c r="N1195" s="24"/>
      <c r="O1195" s="161"/>
      <c r="P1195" s="138"/>
      <c r="Q1195" s="147"/>
      <c r="R1195" s="149"/>
      <c r="S1195" s="148"/>
      <c r="T1195" s="108"/>
      <c r="U1195" s="108"/>
      <c r="V1195" s="108"/>
      <c r="W1195" s="127"/>
      <c r="X1195" s="51"/>
      <c r="Y1195" s="113"/>
      <c r="Z1195" s="130"/>
      <c r="AA1195" s="114"/>
      <c r="AB1195" s="154"/>
      <c r="AC1195" s="153"/>
      <c r="AD1195" s="153"/>
    </row>
    <row r="1196" spans="1:30" s="2" customFormat="1">
      <c r="A1196" s="453"/>
      <c r="B1196" s="101"/>
      <c r="C1196" s="138"/>
      <c r="D1196" s="22"/>
      <c r="E1196" s="23"/>
      <c r="F1196" s="22"/>
      <c r="G1196" s="24"/>
      <c r="H1196" s="24"/>
      <c r="I1196" s="22"/>
      <c r="J1196" s="26"/>
      <c r="K1196" s="26"/>
      <c r="L1196" s="26"/>
      <c r="M1196" s="27"/>
      <c r="N1196" s="24"/>
      <c r="O1196" s="161"/>
      <c r="P1196" s="138"/>
      <c r="Q1196" s="147"/>
      <c r="R1196" s="149"/>
      <c r="S1196" s="148"/>
      <c r="T1196" s="108"/>
      <c r="U1196" s="108"/>
      <c r="V1196" s="108"/>
      <c r="W1196" s="127"/>
      <c r="X1196" s="51"/>
      <c r="Y1196" s="113"/>
      <c r="Z1196" s="130"/>
      <c r="AA1196" s="114"/>
      <c r="AB1196" s="154"/>
      <c r="AC1196" s="153"/>
      <c r="AD1196" s="153"/>
    </row>
    <row r="1197" spans="1:30" s="2" customFormat="1">
      <c r="A1197" s="453"/>
      <c r="B1197" s="101"/>
      <c r="C1197" s="138"/>
      <c r="D1197" s="22"/>
      <c r="E1197" s="23"/>
      <c r="F1197" s="22"/>
      <c r="G1197" s="24"/>
      <c r="H1197" s="24"/>
      <c r="I1197" s="22"/>
      <c r="J1197" s="26"/>
      <c r="K1197" s="26"/>
      <c r="L1197" s="26"/>
      <c r="M1197" s="27"/>
      <c r="N1197" s="24"/>
      <c r="O1197" s="161"/>
      <c r="P1197" s="138"/>
      <c r="Q1197" s="147"/>
      <c r="R1197" s="149"/>
      <c r="S1197" s="148"/>
      <c r="T1197" s="108"/>
      <c r="U1197" s="108"/>
      <c r="V1197" s="108"/>
      <c r="W1197" s="127"/>
      <c r="X1197" s="51"/>
      <c r="Y1197" s="113"/>
      <c r="Z1197" s="130"/>
      <c r="AA1197" s="114"/>
      <c r="AB1197" s="154"/>
      <c r="AC1197" s="153"/>
      <c r="AD1197" s="153"/>
    </row>
    <row r="1198" spans="1:30" s="2" customFormat="1">
      <c r="A1198" s="453"/>
      <c r="B1198" s="101"/>
      <c r="C1198" s="138"/>
      <c r="D1198" s="22"/>
      <c r="E1198" s="23"/>
      <c r="F1198" s="22"/>
      <c r="G1198" s="24"/>
      <c r="H1198" s="24"/>
      <c r="I1198" s="22"/>
      <c r="J1198" s="26"/>
      <c r="K1198" s="26"/>
      <c r="L1198" s="26"/>
      <c r="M1198" s="27"/>
      <c r="N1198" s="24"/>
      <c r="O1198" s="161"/>
      <c r="P1198" s="138"/>
      <c r="Q1198" s="147"/>
      <c r="R1198" s="149"/>
      <c r="S1198" s="148"/>
      <c r="T1198" s="108"/>
      <c r="U1198" s="108"/>
      <c r="V1198" s="108"/>
      <c r="W1198" s="127"/>
      <c r="X1198" s="51"/>
      <c r="Y1198" s="113"/>
      <c r="Z1198" s="130"/>
      <c r="AA1198" s="114"/>
      <c r="AB1198" s="154"/>
      <c r="AC1198" s="153"/>
      <c r="AD1198" s="153"/>
    </row>
    <row r="1199" spans="1:30" s="2" customFormat="1">
      <c r="A1199" s="453"/>
      <c r="B1199" s="101"/>
      <c r="C1199" s="138"/>
      <c r="D1199" s="22"/>
      <c r="E1199" s="23"/>
      <c r="F1199" s="22"/>
      <c r="G1199" s="24"/>
      <c r="H1199" s="24"/>
      <c r="I1199" s="22"/>
      <c r="J1199" s="26"/>
      <c r="K1199" s="26"/>
      <c r="L1199" s="26"/>
      <c r="M1199" s="27"/>
      <c r="N1199" s="24"/>
      <c r="O1199" s="161"/>
      <c r="P1199" s="138"/>
      <c r="Q1199" s="147"/>
      <c r="R1199" s="149"/>
      <c r="S1199" s="148"/>
      <c r="T1199" s="108"/>
      <c r="U1199" s="108"/>
      <c r="V1199" s="108"/>
      <c r="W1199" s="50"/>
      <c r="X1199" s="51"/>
      <c r="Y1199" s="113"/>
      <c r="Z1199" s="130"/>
      <c r="AA1199" s="114"/>
      <c r="AB1199" s="154"/>
      <c r="AC1199" s="153"/>
      <c r="AD1199" s="153"/>
    </row>
    <row r="1200" spans="1:30" s="2" customFormat="1">
      <c r="A1200" s="453"/>
      <c r="B1200" s="101"/>
      <c r="C1200" s="138"/>
      <c r="D1200" s="22"/>
      <c r="E1200" s="23"/>
      <c r="F1200" s="22"/>
      <c r="G1200" s="24"/>
      <c r="H1200" s="24"/>
      <c r="I1200" s="22"/>
      <c r="J1200" s="23"/>
      <c r="K1200" s="23"/>
      <c r="L1200" s="23"/>
      <c r="M1200" s="27"/>
      <c r="N1200" s="24"/>
      <c r="O1200" s="161"/>
      <c r="P1200" s="138"/>
      <c r="Q1200" s="147"/>
      <c r="R1200" s="149"/>
      <c r="S1200" s="148"/>
      <c r="T1200" s="108"/>
      <c r="U1200" s="108"/>
      <c r="V1200" s="108"/>
      <c r="W1200" s="127"/>
      <c r="X1200" s="51"/>
      <c r="Y1200" s="113"/>
      <c r="Z1200" s="130"/>
      <c r="AA1200" s="114"/>
      <c r="AB1200" s="154"/>
      <c r="AC1200" s="153"/>
      <c r="AD1200" s="153"/>
    </row>
    <row r="1201" spans="1:30" s="2" customFormat="1">
      <c r="A1201" s="453"/>
      <c r="B1201" s="101"/>
      <c r="C1201" s="138"/>
      <c r="D1201" s="22"/>
      <c r="E1201" s="23"/>
      <c r="F1201" s="22"/>
      <c r="G1201" s="24"/>
      <c r="H1201" s="24"/>
      <c r="I1201" s="22"/>
      <c r="J1201" s="23"/>
      <c r="K1201" s="23"/>
      <c r="L1201" s="23"/>
      <c r="M1201" s="27"/>
      <c r="N1201" s="24"/>
      <c r="O1201" s="161"/>
      <c r="P1201" s="138"/>
      <c r="Q1201" s="147"/>
      <c r="R1201" s="149"/>
      <c r="S1201" s="148"/>
      <c r="T1201" s="108"/>
      <c r="U1201" s="108"/>
      <c r="V1201" s="108"/>
      <c r="W1201" s="127"/>
      <c r="X1201" s="51"/>
      <c r="Y1201" s="113"/>
      <c r="Z1201" s="130"/>
      <c r="AA1201" s="114"/>
      <c r="AB1201" s="154"/>
      <c r="AC1201" s="153"/>
      <c r="AD1201" s="153"/>
    </row>
    <row r="1202" spans="1:30" s="2" customFormat="1">
      <c r="A1202" s="453"/>
      <c r="B1202" s="101"/>
      <c r="C1202" s="138"/>
      <c r="D1202" s="22"/>
      <c r="E1202" s="23"/>
      <c r="F1202" s="22"/>
      <c r="G1202" s="24"/>
      <c r="H1202" s="24"/>
      <c r="I1202" s="22"/>
      <c r="J1202" s="26"/>
      <c r="K1202" s="26"/>
      <c r="L1202" s="26"/>
      <c r="M1202" s="27"/>
      <c r="N1202" s="24"/>
      <c r="O1202" s="161"/>
      <c r="P1202" s="138"/>
      <c r="Q1202" s="147"/>
      <c r="R1202" s="149"/>
      <c r="S1202" s="148"/>
      <c r="T1202" s="108"/>
      <c r="U1202" s="108"/>
      <c r="V1202" s="108"/>
      <c r="W1202" s="127"/>
      <c r="X1202" s="51"/>
      <c r="Y1202" s="113"/>
      <c r="Z1202" s="130"/>
      <c r="AA1202" s="114"/>
      <c r="AB1202" s="154"/>
      <c r="AC1202" s="153"/>
      <c r="AD1202" s="153"/>
    </row>
    <row r="1203" spans="1:30" s="2" customFormat="1">
      <c r="A1203" s="453"/>
      <c r="B1203" s="101"/>
      <c r="C1203" s="138"/>
      <c r="D1203" s="22"/>
      <c r="E1203" s="23"/>
      <c r="F1203" s="22"/>
      <c r="G1203" s="24"/>
      <c r="H1203" s="24"/>
      <c r="I1203" s="22"/>
      <c r="J1203" s="26"/>
      <c r="K1203" s="26"/>
      <c r="L1203" s="26"/>
      <c r="M1203" s="27"/>
      <c r="N1203" s="24"/>
      <c r="O1203" s="161"/>
      <c r="P1203" s="138"/>
      <c r="Q1203" s="147"/>
      <c r="R1203" s="149"/>
      <c r="S1203" s="148"/>
      <c r="T1203" s="108"/>
      <c r="U1203" s="108"/>
      <c r="V1203" s="108"/>
      <c r="W1203" s="127"/>
      <c r="X1203" s="51"/>
      <c r="Y1203" s="113"/>
      <c r="Z1203" s="130"/>
      <c r="AA1203" s="114"/>
      <c r="AB1203" s="154"/>
      <c r="AC1203" s="153"/>
      <c r="AD1203" s="153"/>
    </row>
    <row r="1204" spans="1:30" s="2" customFormat="1">
      <c r="A1204" s="453"/>
      <c r="B1204" s="101"/>
      <c r="C1204" s="138"/>
      <c r="D1204" s="22"/>
      <c r="E1204" s="23"/>
      <c r="F1204" s="22"/>
      <c r="G1204" s="24"/>
      <c r="H1204" s="24"/>
      <c r="I1204" s="22"/>
      <c r="J1204" s="26"/>
      <c r="K1204" s="26"/>
      <c r="L1204" s="26"/>
      <c r="M1204" s="27"/>
      <c r="N1204" s="24"/>
      <c r="O1204" s="161"/>
      <c r="P1204" s="138"/>
      <c r="Q1204" s="147"/>
      <c r="R1204" s="149"/>
      <c r="S1204" s="148"/>
      <c r="T1204" s="108"/>
      <c r="U1204" s="108"/>
      <c r="V1204" s="108"/>
      <c r="W1204" s="50"/>
      <c r="X1204" s="51"/>
      <c r="Y1204" s="113"/>
      <c r="Z1204" s="130"/>
      <c r="AA1204" s="114"/>
      <c r="AB1204" s="154"/>
      <c r="AC1204" s="153"/>
      <c r="AD1204" s="153"/>
    </row>
    <row r="1205" spans="1:30" s="2" customFormat="1">
      <c r="A1205" s="453"/>
      <c r="B1205" s="101"/>
      <c r="C1205" s="138"/>
      <c r="D1205" s="22"/>
      <c r="E1205" s="23"/>
      <c r="F1205" s="22"/>
      <c r="G1205" s="24"/>
      <c r="H1205" s="24"/>
      <c r="I1205" s="22"/>
      <c r="J1205" s="26"/>
      <c r="K1205" s="26"/>
      <c r="L1205" s="26"/>
      <c r="M1205" s="27"/>
      <c r="N1205" s="24"/>
      <c r="O1205" s="161"/>
      <c r="P1205" s="138"/>
      <c r="Q1205" s="147"/>
      <c r="R1205" s="149"/>
      <c r="S1205" s="148"/>
      <c r="T1205" s="108"/>
      <c r="U1205" s="108"/>
      <c r="V1205" s="108"/>
      <c r="W1205" s="50"/>
      <c r="X1205" s="51"/>
      <c r="Y1205" s="113"/>
      <c r="Z1205" s="130"/>
      <c r="AA1205" s="114"/>
      <c r="AB1205" s="154"/>
      <c r="AC1205" s="153"/>
      <c r="AD1205" s="153"/>
    </row>
    <row r="1206" spans="1:30" s="2" customFormat="1">
      <c r="A1206" s="453"/>
      <c r="B1206" s="101"/>
      <c r="C1206" s="138"/>
      <c r="D1206" s="22"/>
      <c r="E1206" s="23"/>
      <c r="F1206" s="22"/>
      <c r="G1206" s="24"/>
      <c r="H1206" s="24"/>
      <c r="I1206" s="22"/>
      <c r="J1206" s="26"/>
      <c r="K1206" s="26"/>
      <c r="L1206" s="26"/>
      <c r="M1206" s="27"/>
      <c r="N1206" s="24"/>
      <c r="O1206" s="161"/>
      <c r="P1206" s="138"/>
      <c r="Q1206" s="147"/>
      <c r="R1206" s="149"/>
      <c r="S1206" s="148"/>
      <c r="T1206" s="108"/>
      <c r="U1206" s="108"/>
      <c r="V1206" s="108"/>
      <c r="W1206" s="50"/>
      <c r="X1206" s="51"/>
      <c r="Y1206" s="113"/>
      <c r="Z1206" s="130"/>
      <c r="AA1206" s="114"/>
      <c r="AB1206" s="154"/>
      <c r="AC1206" s="153"/>
      <c r="AD1206" s="153"/>
    </row>
    <row r="1207" spans="1:30" s="2" customFormat="1">
      <c r="A1207" s="453"/>
      <c r="B1207" s="101"/>
      <c r="C1207" s="138"/>
      <c r="D1207" s="22"/>
      <c r="E1207" s="23"/>
      <c r="F1207" s="22"/>
      <c r="G1207" s="24"/>
      <c r="H1207" s="24"/>
      <c r="I1207" s="22"/>
      <c r="J1207" s="26"/>
      <c r="K1207" s="26"/>
      <c r="L1207" s="26"/>
      <c r="M1207" s="27"/>
      <c r="N1207" s="24"/>
      <c r="O1207" s="161"/>
      <c r="P1207" s="138"/>
      <c r="Q1207" s="147"/>
      <c r="R1207" s="149"/>
      <c r="S1207" s="148"/>
      <c r="T1207" s="108"/>
      <c r="U1207" s="108"/>
      <c r="V1207" s="108"/>
      <c r="W1207" s="50"/>
      <c r="X1207" s="51"/>
      <c r="Y1207" s="113"/>
      <c r="Z1207" s="130"/>
      <c r="AA1207" s="114"/>
      <c r="AB1207" s="154"/>
      <c r="AC1207" s="153"/>
      <c r="AD1207" s="153"/>
    </row>
    <row r="1208" spans="1:30" s="2" customFormat="1">
      <c r="A1208" s="453"/>
      <c r="B1208" s="101"/>
      <c r="C1208" s="138"/>
      <c r="D1208" s="22"/>
      <c r="E1208" s="23"/>
      <c r="F1208" s="22"/>
      <c r="G1208" s="24"/>
      <c r="H1208" s="24"/>
      <c r="I1208" s="22"/>
      <c r="J1208" s="26"/>
      <c r="K1208" s="26"/>
      <c r="L1208" s="26"/>
      <c r="M1208" s="27"/>
      <c r="N1208" s="24"/>
      <c r="O1208" s="161"/>
      <c r="P1208" s="138"/>
      <c r="Q1208" s="147"/>
      <c r="R1208" s="149"/>
      <c r="S1208" s="148"/>
      <c r="T1208" s="108"/>
      <c r="U1208" s="108"/>
      <c r="V1208" s="108"/>
      <c r="W1208" s="127"/>
      <c r="X1208" s="51"/>
      <c r="Y1208" s="113"/>
      <c r="Z1208" s="130"/>
      <c r="AA1208" s="114"/>
      <c r="AB1208" s="154"/>
      <c r="AC1208" s="153"/>
      <c r="AD1208" s="153"/>
    </row>
    <row r="1209" spans="1:30" s="2" customFormat="1">
      <c r="A1209" s="453"/>
      <c r="B1209" s="101"/>
      <c r="C1209" s="138"/>
      <c r="D1209" s="22"/>
      <c r="E1209" s="23"/>
      <c r="F1209" s="22"/>
      <c r="G1209" s="24"/>
      <c r="H1209" s="24"/>
      <c r="I1209" s="22"/>
      <c r="J1209" s="26"/>
      <c r="K1209" s="26"/>
      <c r="L1209" s="26"/>
      <c r="M1209" s="27"/>
      <c r="N1209" s="24"/>
      <c r="O1209" s="161"/>
      <c r="P1209" s="138"/>
      <c r="Q1209" s="147"/>
      <c r="R1209" s="149"/>
      <c r="S1209" s="148"/>
      <c r="T1209" s="108"/>
      <c r="U1209" s="108"/>
      <c r="V1209" s="108"/>
      <c r="W1209" s="127"/>
      <c r="X1209" s="51"/>
      <c r="Y1209" s="113"/>
      <c r="Z1209" s="130"/>
      <c r="AA1209" s="114"/>
      <c r="AB1209" s="154"/>
      <c r="AC1209" s="153"/>
      <c r="AD1209" s="153"/>
    </row>
    <row r="1210" spans="1:30" s="2" customFormat="1">
      <c r="A1210" s="453"/>
      <c r="B1210" s="101"/>
      <c r="C1210" s="138"/>
      <c r="D1210" s="22"/>
      <c r="E1210" s="23"/>
      <c r="F1210" s="22"/>
      <c r="G1210" s="24"/>
      <c r="H1210" s="24"/>
      <c r="I1210" s="22"/>
      <c r="J1210" s="26"/>
      <c r="K1210" s="26"/>
      <c r="L1210" s="26"/>
      <c r="M1210" s="27"/>
      <c r="N1210" s="24"/>
      <c r="O1210" s="161"/>
      <c r="P1210" s="138"/>
      <c r="Q1210" s="147"/>
      <c r="R1210" s="149"/>
      <c r="S1210" s="148"/>
      <c r="T1210" s="108"/>
      <c r="U1210" s="108"/>
      <c r="V1210" s="108"/>
      <c r="W1210" s="127"/>
      <c r="X1210" s="51"/>
      <c r="Y1210" s="113"/>
      <c r="Z1210" s="130"/>
      <c r="AA1210" s="114"/>
      <c r="AB1210" s="154"/>
      <c r="AC1210" s="153"/>
      <c r="AD1210" s="153"/>
    </row>
    <row r="1211" spans="1:30" s="2" customFormat="1">
      <c r="A1211" s="453"/>
      <c r="B1211" s="101"/>
      <c r="C1211" s="138"/>
      <c r="D1211" s="22"/>
      <c r="E1211" s="23"/>
      <c r="F1211" s="22"/>
      <c r="G1211" s="24"/>
      <c r="H1211" s="24"/>
      <c r="I1211" s="22"/>
      <c r="J1211" s="26"/>
      <c r="K1211" s="26"/>
      <c r="L1211" s="26"/>
      <c r="M1211" s="27"/>
      <c r="N1211" s="24"/>
      <c r="O1211" s="161"/>
      <c r="P1211" s="138"/>
      <c r="Q1211" s="147"/>
      <c r="R1211" s="149"/>
      <c r="S1211" s="148"/>
      <c r="T1211" s="108"/>
      <c r="U1211" s="108"/>
      <c r="V1211" s="108"/>
      <c r="W1211" s="127"/>
      <c r="X1211" s="51"/>
      <c r="Y1211" s="113"/>
      <c r="Z1211" s="130"/>
      <c r="AA1211" s="114"/>
      <c r="AB1211" s="154"/>
      <c r="AC1211" s="153"/>
      <c r="AD1211" s="153"/>
    </row>
    <row r="1212" spans="1:30" s="2" customFormat="1">
      <c r="A1212" s="453"/>
      <c r="B1212" s="101"/>
      <c r="C1212" s="138"/>
      <c r="D1212" s="22"/>
      <c r="E1212" s="23"/>
      <c r="F1212" s="22"/>
      <c r="G1212" s="24"/>
      <c r="H1212" s="24"/>
      <c r="I1212" s="22"/>
      <c r="J1212" s="26"/>
      <c r="K1212" s="26"/>
      <c r="L1212" s="26"/>
      <c r="M1212" s="27"/>
      <c r="N1212" s="24"/>
      <c r="O1212" s="161"/>
      <c r="P1212" s="138"/>
      <c r="Q1212" s="147"/>
      <c r="R1212" s="149"/>
      <c r="S1212" s="148"/>
      <c r="T1212" s="108"/>
      <c r="U1212" s="108"/>
      <c r="V1212" s="108"/>
      <c r="W1212" s="127"/>
      <c r="X1212" s="51"/>
      <c r="Y1212" s="113"/>
      <c r="Z1212" s="130"/>
      <c r="AA1212" s="114"/>
      <c r="AB1212" s="154"/>
      <c r="AC1212" s="153"/>
      <c r="AD1212" s="153"/>
    </row>
    <row r="1213" spans="1:30" s="2" customFormat="1">
      <c r="A1213" s="453"/>
      <c r="B1213" s="101"/>
      <c r="C1213" s="138"/>
      <c r="D1213" s="22"/>
      <c r="E1213" s="23"/>
      <c r="F1213" s="22"/>
      <c r="G1213" s="24"/>
      <c r="H1213" s="24"/>
      <c r="I1213" s="22"/>
      <c r="J1213" s="26"/>
      <c r="K1213" s="26"/>
      <c r="L1213" s="26"/>
      <c r="M1213" s="27"/>
      <c r="N1213" s="24"/>
      <c r="O1213" s="161"/>
      <c r="P1213" s="138"/>
      <c r="Q1213" s="147"/>
      <c r="R1213" s="149"/>
      <c r="S1213" s="148"/>
      <c r="T1213" s="108"/>
      <c r="U1213" s="108"/>
      <c r="V1213" s="108"/>
      <c r="W1213" s="127"/>
      <c r="X1213" s="51"/>
      <c r="Y1213" s="113"/>
      <c r="Z1213" s="130"/>
      <c r="AA1213" s="114"/>
      <c r="AB1213" s="154"/>
      <c r="AC1213" s="153"/>
      <c r="AD1213" s="153"/>
    </row>
    <row r="1214" spans="1:30" s="2" customFormat="1">
      <c r="A1214" s="453"/>
      <c r="B1214" s="101"/>
      <c r="C1214" s="138"/>
      <c r="D1214" s="22"/>
      <c r="E1214" s="23"/>
      <c r="F1214" s="22"/>
      <c r="G1214" s="24"/>
      <c r="H1214" s="24"/>
      <c r="I1214" s="22"/>
      <c r="J1214" s="26"/>
      <c r="K1214" s="26"/>
      <c r="L1214" s="26"/>
      <c r="M1214" s="41"/>
      <c r="N1214" s="24"/>
      <c r="O1214" s="161"/>
      <c r="P1214" s="138"/>
      <c r="Q1214" s="147"/>
      <c r="R1214" s="149"/>
      <c r="S1214" s="148"/>
      <c r="T1214" s="108"/>
      <c r="U1214" s="108"/>
      <c r="V1214" s="108"/>
      <c r="W1214" s="127"/>
      <c r="X1214" s="51"/>
      <c r="Y1214" s="113"/>
      <c r="Z1214" s="130"/>
      <c r="AA1214" s="114"/>
      <c r="AB1214" s="154"/>
      <c r="AC1214" s="153"/>
      <c r="AD1214" s="153"/>
    </row>
    <row r="1215" spans="1:30" s="2" customFormat="1">
      <c r="A1215" s="453"/>
      <c r="B1215" s="101"/>
      <c r="C1215" s="138"/>
      <c r="D1215" s="22"/>
      <c r="E1215" s="23"/>
      <c r="F1215" s="22"/>
      <c r="G1215" s="24"/>
      <c r="H1215" s="24"/>
      <c r="I1215" s="22"/>
      <c r="J1215" s="26"/>
      <c r="K1215" s="26"/>
      <c r="L1215" s="26"/>
      <c r="M1215" s="41"/>
      <c r="N1215" s="24"/>
      <c r="O1215" s="161"/>
      <c r="P1215" s="138"/>
      <c r="Q1215" s="147"/>
      <c r="R1215" s="149"/>
      <c r="S1215" s="148"/>
      <c r="T1215" s="108"/>
      <c r="U1215" s="108"/>
      <c r="V1215" s="108"/>
      <c r="W1215" s="127"/>
      <c r="X1215" s="51"/>
      <c r="Y1215" s="113"/>
      <c r="Z1215" s="130"/>
      <c r="AA1215" s="114"/>
      <c r="AB1215" s="154"/>
      <c r="AC1215" s="153"/>
      <c r="AD1215" s="153"/>
    </row>
    <row r="1216" spans="1:30" s="2" customFormat="1">
      <c r="A1216" s="453"/>
      <c r="B1216" s="101"/>
      <c r="C1216" s="138"/>
      <c r="D1216" s="22"/>
      <c r="E1216" s="23"/>
      <c r="F1216" s="22"/>
      <c r="G1216" s="24"/>
      <c r="H1216" s="24"/>
      <c r="I1216" s="22"/>
      <c r="J1216" s="26"/>
      <c r="K1216" s="26"/>
      <c r="L1216" s="26"/>
      <c r="M1216" s="41"/>
      <c r="N1216" s="24"/>
      <c r="O1216" s="161"/>
      <c r="P1216" s="138"/>
      <c r="Q1216" s="147"/>
      <c r="R1216" s="149"/>
      <c r="S1216" s="148"/>
      <c r="T1216" s="108"/>
      <c r="U1216" s="108"/>
      <c r="V1216" s="108"/>
      <c r="W1216" s="127"/>
      <c r="X1216" s="51"/>
      <c r="Y1216" s="113"/>
      <c r="Z1216" s="130"/>
      <c r="AA1216" s="114"/>
      <c r="AB1216" s="154"/>
      <c r="AC1216" s="153"/>
      <c r="AD1216" s="153"/>
    </row>
    <row r="1217" spans="1:30" s="2" customFormat="1">
      <c r="A1217" s="453"/>
      <c r="B1217" s="101"/>
      <c r="C1217" s="138"/>
      <c r="D1217" s="22"/>
      <c r="E1217" s="23"/>
      <c r="F1217" s="22"/>
      <c r="G1217" s="24"/>
      <c r="H1217" s="24"/>
      <c r="I1217" s="22"/>
      <c r="J1217" s="26"/>
      <c r="K1217" s="26"/>
      <c r="L1217" s="26"/>
      <c r="M1217" s="27"/>
      <c r="N1217" s="24"/>
      <c r="O1217" s="161"/>
      <c r="P1217" s="138"/>
      <c r="Q1217" s="147"/>
      <c r="R1217" s="149"/>
      <c r="S1217" s="148"/>
      <c r="T1217" s="108"/>
      <c r="U1217" s="108"/>
      <c r="V1217" s="108"/>
      <c r="W1217" s="127"/>
      <c r="X1217" s="51"/>
      <c r="Y1217" s="113"/>
      <c r="Z1217" s="130"/>
      <c r="AA1217" s="114"/>
      <c r="AB1217" s="154"/>
      <c r="AC1217" s="153"/>
      <c r="AD1217" s="153"/>
    </row>
    <row r="1218" spans="1:30" s="2" customFormat="1">
      <c r="A1218" s="453"/>
      <c r="B1218" s="101"/>
      <c r="C1218" s="138"/>
      <c r="D1218" s="22"/>
      <c r="E1218" s="23"/>
      <c r="F1218" s="22"/>
      <c r="G1218" s="24"/>
      <c r="H1218" s="24"/>
      <c r="I1218" s="22"/>
      <c r="J1218" s="26"/>
      <c r="K1218" s="26"/>
      <c r="L1218" s="26"/>
      <c r="M1218" s="27"/>
      <c r="N1218" s="24"/>
      <c r="O1218" s="161"/>
      <c r="P1218" s="138"/>
      <c r="Q1218" s="147"/>
      <c r="R1218" s="149"/>
      <c r="S1218" s="148"/>
      <c r="T1218" s="108"/>
      <c r="U1218" s="108"/>
      <c r="V1218" s="108"/>
      <c r="W1218" s="127"/>
      <c r="X1218" s="51"/>
      <c r="Y1218" s="113"/>
      <c r="Z1218" s="130"/>
      <c r="AA1218" s="114"/>
      <c r="AB1218" s="154"/>
      <c r="AC1218" s="153"/>
      <c r="AD1218" s="153"/>
    </row>
    <row r="1219" spans="1:30" s="2" customFormat="1">
      <c r="A1219" s="453"/>
      <c r="B1219" s="101"/>
      <c r="C1219" s="138"/>
      <c r="D1219" s="22"/>
      <c r="E1219" s="23"/>
      <c r="F1219" s="22"/>
      <c r="G1219" s="24"/>
      <c r="H1219" s="24"/>
      <c r="I1219" s="22"/>
      <c r="J1219" s="23"/>
      <c r="K1219" s="23"/>
      <c r="L1219" s="23"/>
      <c r="M1219" s="27"/>
      <c r="N1219" s="24"/>
      <c r="O1219" s="161"/>
      <c r="P1219" s="138"/>
      <c r="Q1219" s="147"/>
      <c r="R1219" s="149"/>
      <c r="S1219" s="148"/>
      <c r="T1219" s="108"/>
      <c r="U1219" s="108"/>
      <c r="V1219" s="108"/>
      <c r="W1219" s="127"/>
      <c r="X1219" s="51"/>
      <c r="Y1219" s="113"/>
      <c r="Z1219" s="130"/>
      <c r="AA1219" s="114"/>
      <c r="AB1219" s="154"/>
      <c r="AC1219" s="153"/>
      <c r="AD1219" s="153"/>
    </row>
    <row r="1220" spans="1:30" s="2" customFormat="1">
      <c r="A1220" s="453"/>
      <c r="B1220" s="101"/>
      <c r="C1220" s="138"/>
      <c r="D1220" s="22"/>
      <c r="E1220" s="23"/>
      <c r="F1220" s="22"/>
      <c r="G1220" s="24"/>
      <c r="H1220" s="24"/>
      <c r="I1220" s="22"/>
      <c r="J1220" s="26"/>
      <c r="K1220" s="26"/>
      <c r="L1220" s="26"/>
      <c r="M1220" s="27"/>
      <c r="N1220" s="24"/>
      <c r="O1220" s="161"/>
      <c r="P1220" s="138"/>
      <c r="Q1220" s="147"/>
      <c r="R1220" s="149"/>
      <c r="S1220" s="148"/>
      <c r="T1220" s="108"/>
      <c r="U1220" s="108"/>
      <c r="V1220" s="108"/>
      <c r="W1220" s="127"/>
      <c r="X1220" s="51"/>
      <c r="Y1220" s="113"/>
      <c r="Z1220" s="130"/>
      <c r="AA1220" s="114"/>
      <c r="AB1220" s="154"/>
      <c r="AC1220" s="153"/>
      <c r="AD1220" s="153"/>
    </row>
    <row r="1221" spans="1:30" s="2" customFormat="1">
      <c r="A1221" s="453"/>
      <c r="B1221" s="101"/>
      <c r="C1221" s="138"/>
      <c r="D1221" s="22"/>
      <c r="E1221" s="23"/>
      <c r="F1221" s="22"/>
      <c r="G1221" s="24"/>
      <c r="H1221" s="24"/>
      <c r="I1221" s="22"/>
      <c r="J1221" s="26"/>
      <c r="K1221" s="26"/>
      <c r="L1221" s="26"/>
      <c r="M1221" s="27"/>
      <c r="N1221" s="24"/>
      <c r="O1221" s="161"/>
      <c r="P1221" s="138"/>
      <c r="Q1221" s="147"/>
      <c r="R1221" s="149"/>
      <c r="S1221" s="148"/>
      <c r="T1221" s="108"/>
      <c r="U1221" s="108"/>
      <c r="V1221" s="108"/>
      <c r="W1221" s="127"/>
      <c r="X1221" s="51"/>
      <c r="Y1221" s="113"/>
      <c r="Z1221" s="130"/>
      <c r="AA1221" s="114"/>
      <c r="AB1221" s="154"/>
      <c r="AC1221" s="153"/>
      <c r="AD1221" s="153"/>
    </row>
    <row r="1222" spans="1:30" s="2" customFormat="1">
      <c r="A1222" s="453"/>
      <c r="B1222" s="101"/>
      <c r="C1222" s="138"/>
      <c r="D1222" s="22"/>
      <c r="E1222" s="23"/>
      <c r="F1222" s="22"/>
      <c r="G1222" s="24"/>
      <c r="H1222" s="24"/>
      <c r="I1222" s="22"/>
      <c r="J1222" s="26"/>
      <c r="K1222" s="26"/>
      <c r="L1222" s="26"/>
      <c r="M1222" s="41"/>
      <c r="N1222" s="24"/>
      <c r="O1222" s="161"/>
      <c r="P1222" s="138"/>
      <c r="Q1222" s="147"/>
      <c r="R1222" s="149"/>
      <c r="S1222" s="148"/>
      <c r="T1222" s="108"/>
      <c r="U1222" s="108"/>
      <c r="V1222" s="108"/>
      <c r="W1222" s="50"/>
      <c r="X1222" s="51"/>
      <c r="Y1222" s="113"/>
      <c r="Z1222" s="130"/>
      <c r="AA1222" s="114"/>
      <c r="AB1222" s="154"/>
      <c r="AC1222" s="153"/>
      <c r="AD1222" s="153"/>
    </row>
    <row r="1223" spans="1:30" s="2" customFormat="1">
      <c r="A1223" s="453"/>
      <c r="B1223" s="101"/>
      <c r="C1223" s="138"/>
      <c r="D1223" s="22"/>
      <c r="E1223" s="23"/>
      <c r="F1223" s="22"/>
      <c r="G1223" s="24"/>
      <c r="H1223" s="24"/>
      <c r="I1223" s="22"/>
      <c r="J1223" s="26"/>
      <c r="K1223" s="26"/>
      <c r="L1223" s="26"/>
      <c r="M1223" s="41"/>
      <c r="N1223" s="24"/>
      <c r="O1223" s="161"/>
      <c r="P1223" s="138"/>
      <c r="Q1223" s="147"/>
      <c r="R1223" s="149"/>
      <c r="S1223" s="148"/>
      <c r="T1223" s="108"/>
      <c r="U1223" s="108"/>
      <c r="V1223" s="108"/>
      <c r="W1223" s="50"/>
      <c r="X1223" s="51"/>
      <c r="Y1223" s="113"/>
      <c r="Z1223" s="130"/>
      <c r="AA1223" s="114"/>
      <c r="AB1223" s="154"/>
      <c r="AC1223" s="153"/>
      <c r="AD1223" s="153"/>
    </row>
    <row r="1224" spans="1:30" s="2" customFormat="1">
      <c r="A1224" s="453"/>
      <c r="B1224" s="101"/>
      <c r="C1224" s="138"/>
      <c r="D1224" s="22"/>
      <c r="E1224" s="23"/>
      <c r="F1224" s="22"/>
      <c r="G1224" s="24"/>
      <c r="H1224" s="24"/>
      <c r="I1224" s="22"/>
      <c r="J1224" s="23"/>
      <c r="K1224" s="23"/>
      <c r="L1224" s="23"/>
      <c r="M1224" s="27"/>
      <c r="N1224" s="24"/>
      <c r="O1224" s="161"/>
      <c r="P1224" s="138"/>
      <c r="Q1224" s="147"/>
      <c r="R1224" s="149"/>
      <c r="S1224" s="148"/>
      <c r="T1224" s="108"/>
      <c r="U1224" s="108"/>
      <c r="V1224" s="108"/>
      <c r="W1224" s="127"/>
      <c r="X1224" s="51"/>
      <c r="Y1224" s="113"/>
      <c r="Z1224" s="130"/>
      <c r="AA1224" s="114"/>
      <c r="AB1224" s="154"/>
      <c r="AC1224" s="153"/>
      <c r="AD1224" s="153"/>
    </row>
    <row r="1225" spans="1:30" s="2" customFormat="1">
      <c r="A1225" s="453"/>
      <c r="B1225" s="101"/>
      <c r="C1225" s="138"/>
      <c r="D1225" s="22"/>
      <c r="E1225" s="23"/>
      <c r="F1225" s="22"/>
      <c r="G1225" s="24"/>
      <c r="H1225" s="24"/>
      <c r="I1225" s="22"/>
      <c r="J1225" s="23"/>
      <c r="K1225" s="23"/>
      <c r="L1225" s="23"/>
      <c r="M1225" s="27"/>
      <c r="N1225" s="24"/>
      <c r="O1225" s="161"/>
      <c r="P1225" s="138"/>
      <c r="Q1225" s="147"/>
      <c r="R1225" s="149"/>
      <c r="S1225" s="148"/>
      <c r="T1225" s="108"/>
      <c r="U1225" s="108"/>
      <c r="V1225" s="108"/>
      <c r="W1225" s="127"/>
      <c r="X1225" s="51"/>
      <c r="Y1225" s="113"/>
      <c r="Z1225" s="130"/>
      <c r="AA1225" s="114"/>
      <c r="AB1225" s="154"/>
      <c r="AC1225" s="153"/>
      <c r="AD1225" s="153"/>
    </row>
    <row r="1226" spans="1:30" s="2" customFormat="1">
      <c r="A1226" s="453"/>
      <c r="B1226" s="101"/>
      <c r="C1226" s="138"/>
      <c r="D1226" s="22"/>
      <c r="E1226" s="23"/>
      <c r="F1226" s="22"/>
      <c r="G1226" s="24"/>
      <c r="H1226" s="24"/>
      <c r="I1226" s="22"/>
      <c r="J1226" s="26"/>
      <c r="K1226" s="26"/>
      <c r="L1226" s="26"/>
      <c r="M1226" s="41"/>
      <c r="N1226" s="24"/>
      <c r="O1226" s="161"/>
      <c r="P1226" s="138"/>
      <c r="Q1226" s="147"/>
      <c r="R1226" s="149"/>
      <c r="S1226" s="148"/>
      <c r="T1226" s="108"/>
      <c r="U1226" s="108"/>
      <c r="V1226" s="108"/>
      <c r="W1226" s="50"/>
      <c r="X1226" s="51"/>
      <c r="Y1226" s="113"/>
      <c r="Z1226" s="130"/>
      <c r="AA1226" s="114"/>
      <c r="AB1226" s="154"/>
      <c r="AC1226" s="153"/>
      <c r="AD1226" s="153"/>
    </row>
    <row r="1227" spans="1:30" s="2" customFormat="1">
      <c r="A1227" s="453"/>
      <c r="B1227" s="101"/>
      <c r="C1227" s="138"/>
      <c r="D1227" s="22"/>
      <c r="E1227" s="162"/>
      <c r="F1227" s="22"/>
      <c r="G1227" s="24"/>
      <c r="H1227" s="24"/>
      <c r="I1227" s="22"/>
      <c r="J1227" s="26"/>
      <c r="K1227" s="26"/>
      <c r="L1227" s="26"/>
      <c r="M1227" s="41"/>
      <c r="N1227" s="24"/>
      <c r="O1227" s="161"/>
      <c r="P1227" s="138"/>
      <c r="Q1227" s="147"/>
      <c r="R1227" s="149"/>
      <c r="S1227" s="148"/>
      <c r="T1227" s="108"/>
      <c r="U1227" s="108"/>
      <c r="V1227" s="108"/>
      <c r="W1227" s="50"/>
      <c r="X1227" s="51"/>
      <c r="Y1227" s="113"/>
      <c r="Z1227" s="130"/>
      <c r="AA1227" s="114"/>
      <c r="AB1227" s="154"/>
      <c r="AC1227" s="153"/>
      <c r="AD1227" s="153"/>
    </row>
    <row r="1228" spans="1:30" s="2" customFormat="1">
      <c r="A1228" s="453"/>
      <c r="B1228" s="101"/>
      <c r="C1228" s="138"/>
      <c r="D1228" s="22"/>
      <c r="E1228" s="23"/>
      <c r="F1228" s="22"/>
      <c r="G1228" s="24"/>
      <c r="H1228" s="24"/>
      <c r="I1228" s="22"/>
      <c r="J1228" s="26"/>
      <c r="K1228" s="26"/>
      <c r="L1228" s="26"/>
      <c r="M1228" s="27"/>
      <c r="N1228" s="24"/>
      <c r="O1228" s="161"/>
      <c r="P1228" s="138"/>
      <c r="Q1228" s="147"/>
      <c r="R1228" s="149"/>
      <c r="S1228" s="148"/>
      <c r="T1228" s="108"/>
      <c r="U1228" s="108"/>
      <c r="V1228" s="108"/>
      <c r="W1228" s="127"/>
      <c r="X1228" s="51"/>
      <c r="Y1228" s="113"/>
      <c r="Z1228" s="130"/>
      <c r="AA1228" s="114"/>
      <c r="AB1228" s="154"/>
      <c r="AC1228" s="153"/>
      <c r="AD1228" s="153"/>
    </row>
    <row r="1229" spans="1:30" s="2" customFormat="1">
      <c r="A1229" s="453"/>
      <c r="B1229" s="101"/>
      <c r="C1229" s="138"/>
      <c r="D1229" s="22"/>
      <c r="E1229" s="23"/>
      <c r="F1229" s="22"/>
      <c r="G1229" s="24"/>
      <c r="H1229" s="24"/>
      <c r="I1229" s="22"/>
      <c r="J1229" s="23"/>
      <c r="K1229" s="23"/>
      <c r="L1229" s="23"/>
      <c r="M1229" s="27"/>
      <c r="N1229" s="24"/>
      <c r="O1229" s="161"/>
      <c r="P1229" s="138"/>
      <c r="Q1229" s="147"/>
      <c r="R1229" s="149"/>
      <c r="S1229" s="148"/>
      <c r="T1229" s="108"/>
      <c r="U1229" s="108"/>
      <c r="V1229" s="108"/>
      <c r="W1229" s="50"/>
      <c r="X1229" s="51"/>
      <c r="Y1229" s="113"/>
      <c r="Z1229" s="130"/>
      <c r="AA1229" s="114"/>
      <c r="AB1229" s="154"/>
      <c r="AC1229" s="153"/>
      <c r="AD1229" s="153"/>
    </row>
    <row r="1230" spans="1:30" s="2" customFormat="1">
      <c r="A1230" s="453"/>
      <c r="B1230" s="101"/>
      <c r="C1230" s="138"/>
      <c r="D1230" s="22"/>
      <c r="E1230" s="23"/>
      <c r="F1230" s="22"/>
      <c r="G1230" s="24"/>
      <c r="H1230" s="24"/>
      <c r="I1230" s="22"/>
      <c r="J1230" s="26"/>
      <c r="K1230" s="26"/>
      <c r="L1230" s="26"/>
      <c r="M1230" s="27"/>
      <c r="N1230" s="24"/>
      <c r="O1230" s="161"/>
      <c r="P1230" s="138"/>
      <c r="Q1230" s="147"/>
      <c r="R1230" s="149"/>
      <c r="S1230" s="148"/>
      <c r="T1230" s="108"/>
      <c r="U1230" s="108"/>
      <c r="V1230" s="108"/>
      <c r="W1230" s="127"/>
      <c r="X1230" s="51"/>
      <c r="Y1230" s="113"/>
      <c r="Z1230" s="130"/>
      <c r="AA1230" s="114"/>
      <c r="AB1230" s="154"/>
      <c r="AC1230" s="153"/>
      <c r="AD1230" s="153"/>
    </row>
    <row r="1231" spans="1:30" s="2" customFormat="1">
      <c r="A1231" s="453"/>
      <c r="B1231" s="101"/>
      <c r="C1231" s="138"/>
      <c r="D1231" s="22"/>
      <c r="E1231" s="23"/>
      <c r="F1231" s="22"/>
      <c r="G1231" s="24"/>
      <c r="H1231" s="24"/>
      <c r="I1231" s="22"/>
      <c r="J1231" s="26"/>
      <c r="K1231" s="26"/>
      <c r="L1231" s="26"/>
      <c r="M1231" s="27"/>
      <c r="N1231" s="24"/>
      <c r="O1231" s="161"/>
      <c r="P1231" s="138"/>
      <c r="Q1231" s="147"/>
      <c r="R1231" s="149"/>
      <c r="S1231" s="148"/>
      <c r="T1231" s="108"/>
      <c r="U1231" s="108"/>
      <c r="V1231" s="108"/>
      <c r="W1231" s="127"/>
      <c r="X1231" s="51"/>
      <c r="Y1231" s="113"/>
      <c r="Z1231" s="130"/>
      <c r="AA1231" s="114"/>
      <c r="AB1231" s="154"/>
      <c r="AC1231" s="153"/>
      <c r="AD1231" s="153"/>
    </row>
    <row r="1232" spans="1:30" s="2" customFormat="1">
      <c r="A1232" s="453"/>
      <c r="B1232" s="101"/>
      <c r="C1232" s="138"/>
      <c r="D1232" s="22"/>
      <c r="E1232" s="23"/>
      <c r="F1232" s="22"/>
      <c r="G1232" s="24"/>
      <c r="H1232" s="24"/>
      <c r="I1232" s="22"/>
      <c r="J1232" s="26"/>
      <c r="K1232" s="26"/>
      <c r="L1232" s="26"/>
      <c r="M1232" s="27"/>
      <c r="N1232" s="24"/>
      <c r="O1232" s="161"/>
      <c r="P1232" s="138"/>
      <c r="Q1232" s="147"/>
      <c r="R1232" s="149"/>
      <c r="S1232" s="148"/>
      <c r="T1232" s="108"/>
      <c r="U1232" s="108"/>
      <c r="V1232" s="108"/>
      <c r="W1232" s="127"/>
      <c r="X1232" s="51"/>
      <c r="Y1232" s="113"/>
      <c r="Z1232" s="130"/>
      <c r="AA1232" s="114"/>
      <c r="AB1232" s="154"/>
      <c r="AC1232" s="153"/>
      <c r="AD1232" s="153"/>
    </row>
    <row r="1233" spans="1:31" s="2" customFormat="1">
      <c r="A1233" s="453"/>
      <c r="B1233" s="101"/>
      <c r="C1233" s="138"/>
      <c r="D1233" s="22"/>
      <c r="E1233" s="23"/>
      <c r="F1233" s="22"/>
      <c r="G1233" s="24"/>
      <c r="H1233" s="24"/>
      <c r="I1233" s="22"/>
      <c r="J1233" s="26"/>
      <c r="K1233" s="26"/>
      <c r="L1233" s="26"/>
      <c r="M1233" s="27"/>
      <c r="N1233" s="24"/>
      <c r="O1233" s="161"/>
      <c r="P1233" s="138"/>
      <c r="Q1233" s="147"/>
      <c r="R1233" s="149"/>
      <c r="S1233" s="148"/>
      <c r="T1233" s="108"/>
      <c r="U1233" s="108"/>
      <c r="V1233" s="108"/>
      <c r="W1233" s="50"/>
      <c r="X1233" s="51"/>
      <c r="Y1233" s="113"/>
      <c r="Z1233" s="130"/>
      <c r="AA1233" s="114"/>
      <c r="AB1233" s="154"/>
      <c r="AC1233" s="153"/>
      <c r="AD1233" s="153"/>
    </row>
    <row r="1234" spans="1:31" s="2" customFormat="1">
      <c r="A1234" s="453"/>
      <c r="B1234" s="101"/>
      <c r="C1234" s="138"/>
      <c r="D1234" s="22"/>
      <c r="E1234" s="23"/>
      <c r="F1234" s="22"/>
      <c r="G1234" s="24"/>
      <c r="H1234" s="24"/>
      <c r="I1234" s="22"/>
      <c r="J1234" s="26"/>
      <c r="K1234" s="26"/>
      <c r="L1234" s="26"/>
      <c r="M1234" s="27"/>
      <c r="N1234" s="24"/>
      <c r="O1234" s="161"/>
      <c r="P1234" s="138"/>
      <c r="Q1234" s="147"/>
      <c r="R1234" s="149"/>
      <c r="S1234" s="148"/>
      <c r="T1234" s="108"/>
      <c r="U1234" s="108"/>
      <c r="V1234" s="108"/>
      <c r="W1234" s="50"/>
      <c r="X1234" s="51"/>
      <c r="Y1234" s="113"/>
      <c r="Z1234" s="130"/>
      <c r="AA1234" s="114"/>
      <c r="AB1234" s="154"/>
      <c r="AC1234" s="153"/>
      <c r="AD1234" s="153"/>
    </row>
    <row r="1235" spans="1:31" s="2" customFormat="1">
      <c r="A1235" s="453"/>
      <c r="B1235" s="101"/>
      <c r="C1235" s="138"/>
      <c r="D1235" s="22"/>
      <c r="E1235" s="23"/>
      <c r="F1235" s="22"/>
      <c r="G1235" s="24"/>
      <c r="H1235" s="24"/>
      <c r="I1235" s="22"/>
      <c r="J1235" s="26"/>
      <c r="K1235" s="26"/>
      <c r="L1235" s="26"/>
      <c r="M1235" s="27"/>
      <c r="N1235" s="24"/>
      <c r="O1235" s="161"/>
      <c r="P1235" s="138"/>
      <c r="Q1235" s="147"/>
      <c r="R1235" s="149"/>
      <c r="S1235" s="148"/>
      <c r="T1235" s="108"/>
      <c r="U1235" s="108"/>
      <c r="V1235" s="108"/>
      <c r="W1235" s="50"/>
      <c r="X1235" s="51"/>
      <c r="Y1235" s="113"/>
      <c r="Z1235" s="130"/>
      <c r="AA1235" s="114"/>
      <c r="AB1235" s="154"/>
      <c r="AC1235" s="153"/>
      <c r="AD1235" s="153"/>
    </row>
    <row r="1236" spans="1:31" s="2" customFormat="1">
      <c r="A1236" s="453"/>
      <c r="B1236" s="101"/>
      <c r="C1236" s="138"/>
      <c r="D1236" s="22"/>
      <c r="E1236" s="23"/>
      <c r="F1236" s="22"/>
      <c r="G1236" s="24"/>
      <c r="H1236" s="24"/>
      <c r="I1236" s="22"/>
      <c r="J1236" s="26"/>
      <c r="K1236" s="26"/>
      <c r="L1236" s="26"/>
      <c r="M1236" s="27"/>
      <c r="N1236" s="24"/>
      <c r="O1236" s="161"/>
      <c r="P1236" s="138"/>
      <c r="Q1236" s="147"/>
      <c r="R1236" s="149"/>
      <c r="S1236" s="148"/>
      <c r="T1236" s="108"/>
      <c r="U1236" s="108"/>
      <c r="V1236" s="108"/>
      <c r="W1236" s="50"/>
      <c r="X1236" s="51"/>
      <c r="Y1236" s="113"/>
      <c r="Z1236" s="130"/>
      <c r="AA1236" s="114"/>
      <c r="AB1236" s="154"/>
      <c r="AC1236" s="153"/>
      <c r="AD1236" s="153"/>
    </row>
    <row r="1237" spans="1:31" s="2" customFormat="1">
      <c r="A1237" s="453"/>
      <c r="B1237" s="101"/>
      <c r="C1237" s="138"/>
      <c r="D1237" s="22"/>
      <c r="E1237" s="23"/>
      <c r="F1237" s="22"/>
      <c r="G1237" s="24"/>
      <c r="H1237" s="24"/>
      <c r="I1237" s="22"/>
      <c r="J1237" s="26"/>
      <c r="K1237" s="26"/>
      <c r="L1237" s="26"/>
      <c r="M1237" s="27"/>
      <c r="N1237" s="24"/>
      <c r="O1237" s="161"/>
      <c r="P1237" s="138"/>
      <c r="Q1237" s="147"/>
      <c r="R1237" s="149"/>
      <c r="S1237" s="148"/>
      <c r="T1237" s="108"/>
      <c r="U1237" s="108"/>
      <c r="V1237" s="108"/>
      <c r="W1237" s="50"/>
      <c r="X1237" s="51"/>
      <c r="Y1237" s="113"/>
      <c r="Z1237" s="130"/>
      <c r="AA1237" s="114"/>
      <c r="AB1237" s="154"/>
      <c r="AC1237" s="153"/>
      <c r="AD1237" s="153"/>
    </row>
    <row r="1238" spans="1:31" s="2" customFormat="1">
      <c r="A1238" s="453"/>
      <c r="B1238" s="101"/>
      <c r="C1238" s="138"/>
      <c r="D1238" s="22"/>
      <c r="E1238" s="23"/>
      <c r="F1238" s="22"/>
      <c r="G1238" s="24"/>
      <c r="H1238" s="24"/>
      <c r="I1238" s="22"/>
      <c r="J1238" s="26"/>
      <c r="K1238" s="26"/>
      <c r="L1238" s="26"/>
      <c r="M1238" s="27"/>
      <c r="N1238" s="24"/>
      <c r="O1238" s="161"/>
      <c r="P1238" s="138"/>
      <c r="Q1238" s="147"/>
      <c r="R1238" s="149"/>
      <c r="S1238" s="148"/>
      <c r="T1238" s="108"/>
      <c r="U1238" s="108"/>
      <c r="V1238" s="108"/>
      <c r="W1238" s="127"/>
      <c r="X1238" s="51"/>
      <c r="Y1238" s="113"/>
      <c r="Z1238" s="130"/>
      <c r="AA1238" s="114"/>
      <c r="AB1238" s="154"/>
      <c r="AC1238" s="153"/>
      <c r="AD1238" s="153"/>
    </row>
    <row r="1239" spans="1:31" s="2" customFormat="1">
      <c r="A1239" s="453"/>
      <c r="B1239" s="101"/>
      <c r="C1239" s="138"/>
      <c r="D1239" s="22"/>
      <c r="E1239" s="23"/>
      <c r="F1239" s="22"/>
      <c r="G1239" s="24"/>
      <c r="H1239" s="24"/>
      <c r="I1239" s="22"/>
      <c r="J1239" s="26"/>
      <c r="K1239" s="26"/>
      <c r="L1239" s="26"/>
      <c r="M1239" s="27"/>
      <c r="N1239" s="24"/>
      <c r="O1239" s="161"/>
      <c r="P1239" s="138"/>
      <c r="Q1239" s="147"/>
      <c r="R1239" s="149"/>
      <c r="S1239" s="148"/>
      <c r="T1239" s="108"/>
      <c r="U1239" s="108"/>
      <c r="V1239" s="108"/>
      <c r="W1239" s="127"/>
      <c r="X1239" s="51"/>
      <c r="Y1239" s="113"/>
      <c r="Z1239" s="130"/>
      <c r="AA1239" s="114"/>
      <c r="AB1239" s="154"/>
      <c r="AC1239" s="153"/>
      <c r="AD1239" s="153"/>
    </row>
    <row r="1240" spans="1:31" s="2" customFormat="1">
      <c r="A1240" s="453"/>
      <c r="B1240" s="101"/>
      <c r="C1240" s="138"/>
      <c r="D1240" s="22"/>
      <c r="E1240" s="23"/>
      <c r="F1240" s="22"/>
      <c r="G1240" s="24"/>
      <c r="H1240" s="24"/>
      <c r="I1240" s="22"/>
      <c r="J1240" s="26"/>
      <c r="K1240" s="26"/>
      <c r="L1240" s="26"/>
      <c r="M1240" s="27"/>
      <c r="N1240" s="24"/>
      <c r="O1240" s="161"/>
      <c r="P1240" s="138"/>
      <c r="Q1240" s="147"/>
      <c r="R1240" s="149"/>
      <c r="S1240" s="148"/>
      <c r="T1240" s="108"/>
      <c r="U1240" s="108"/>
      <c r="V1240" s="108"/>
      <c r="W1240" s="127"/>
      <c r="X1240" s="51"/>
      <c r="Y1240" s="113"/>
      <c r="Z1240" s="130"/>
      <c r="AA1240" s="114"/>
      <c r="AB1240" s="154"/>
      <c r="AC1240" s="153"/>
      <c r="AD1240" s="153"/>
    </row>
    <row r="1241" spans="1:31" s="2" customFormat="1">
      <c r="A1241" s="453"/>
      <c r="B1241" s="101"/>
      <c r="C1241" s="138"/>
      <c r="D1241" s="22"/>
      <c r="E1241" s="23"/>
      <c r="F1241" s="22"/>
      <c r="G1241" s="24"/>
      <c r="H1241" s="24"/>
      <c r="I1241" s="22"/>
      <c r="J1241" s="23"/>
      <c r="K1241" s="23"/>
      <c r="L1241" s="23"/>
      <c r="M1241" s="27"/>
      <c r="N1241" s="24"/>
      <c r="O1241" s="161"/>
      <c r="P1241" s="138"/>
      <c r="Q1241" s="147"/>
      <c r="R1241" s="149"/>
      <c r="S1241" s="148"/>
      <c r="T1241" s="108"/>
      <c r="U1241" s="108"/>
      <c r="V1241" s="108"/>
      <c r="W1241" s="127"/>
      <c r="X1241" s="51"/>
      <c r="Y1241" s="113"/>
      <c r="Z1241" s="130"/>
      <c r="AA1241" s="114"/>
      <c r="AB1241" s="154"/>
      <c r="AC1241" s="153"/>
      <c r="AD1241" s="153"/>
    </row>
    <row r="1242" spans="1:31" s="2" customFormat="1">
      <c r="A1242" s="453"/>
      <c r="B1242" s="101"/>
      <c r="C1242" s="138"/>
      <c r="D1242" s="22"/>
      <c r="E1242" s="23"/>
      <c r="F1242" s="22"/>
      <c r="G1242" s="24"/>
      <c r="H1242" s="24"/>
      <c r="I1242" s="22"/>
      <c r="J1242" s="26"/>
      <c r="K1242" s="26"/>
      <c r="L1242" s="155"/>
      <c r="M1242" s="41"/>
      <c r="N1242" s="24"/>
      <c r="O1242" s="161"/>
      <c r="P1242" s="138"/>
      <c r="Q1242" s="147"/>
      <c r="R1242" s="149"/>
      <c r="S1242" s="148"/>
      <c r="T1242" s="108"/>
      <c r="U1242" s="108"/>
      <c r="V1242" s="108"/>
      <c r="W1242" s="50"/>
      <c r="X1242" s="51"/>
      <c r="Y1242" s="113"/>
      <c r="Z1242" s="130"/>
      <c r="AA1242" s="114"/>
      <c r="AB1242" s="154"/>
      <c r="AC1242" s="153"/>
      <c r="AD1242" s="153"/>
    </row>
    <row r="1243" spans="1:31" s="2" customFormat="1">
      <c r="A1243" s="453"/>
      <c r="B1243" s="101"/>
      <c r="C1243" s="138"/>
      <c r="D1243" s="22"/>
      <c r="E1243" s="23"/>
      <c r="F1243" s="22"/>
      <c r="G1243" s="24"/>
      <c r="H1243" s="24"/>
      <c r="I1243" s="22"/>
      <c r="J1243" s="26"/>
      <c r="K1243" s="26"/>
      <c r="L1243" s="155"/>
      <c r="M1243" s="41"/>
      <c r="N1243" s="24"/>
      <c r="O1243" s="161"/>
      <c r="P1243" s="138"/>
      <c r="Q1243" s="147"/>
      <c r="R1243" s="149"/>
      <c r="S1243" s="148"/>
      <c r="T1243" s="108"/>
      <c r="U1243" s="108"/>
      <c r="V1243" s="108"/>
      <c r="W1243" s="50"/>
      <c r="X1243" s="51"/>
      <c r="Y1243" s="113"/>
      <c r="Z1243" s="130"/>
      <c r="AA1243" s="114"/>
      <c r="AB1243" s="154"/>
      <c r="AC1243" s="153"/>
      <c r="AD1243" s="153"/>
    </row>
    <row r="1244" spans="1:31" s="2" customFormat="1">
      <c r="A1244" s="453"/>
      <c r="B1244" s="101"/>
      <c r="C1244" s="138"/>
      <c r="D1244" s="22"/>
      <c r="E1244" s="23"/>
      <c r="F1244" s="22"/>
      <c r="G1244" s="24"/>
      <c r="H1244" s="24"/>
      <c r="I1244" s="22"/>
      <c r="J1244" s="26"/>
      <c r="K1244" s="26"/>
      <c r="L1244" s="26"/>
      <c r="M1244" s="27"/>
      <c r="N1244" s="24"/>
      <c r="O1244" s="161"/>
      <c r="P1244" s="138"/>
      <c r="Q1244" s="147"/>
      <c r="R1244" s="149"/>
      <c r="S1244" s="148"/>
      <c r="T1244" s="108"/>
      <c r="U1244" s="108"/>
      <c r="V1244" s="108"/>
      <c r="W1244" s="127"/>
      <c r="X1244" s="51"/>
      <c r="Y1244" s="113"/>
      <c r="Z1244" s="130"/>
      <c r="AA1244" s="114"/>
      <c r="AB1244" s="154"/>
      <c r="AC1244" s="153"/>
      <c r="AD1244" s="153"/>
    </row>
    <row r="1245" spans="1:31">
      <c r="A1245" s="453"/>
      <c r="B1245" s="101"/>
      <c r="C1245" s="138"/>
      <c r="D1245" s="22"/>
      <c r="E1245" s="23"/>
      <c r="F1245" s="22"/>
      <c r="G1245" s="24"/>
      <c r="H1245" s="24"/>
      <c r="I1245" s="22"/>
      <c r="J1245" s="26"/>
      <c r="K1245" s="26"/>
      <c r="L1245" s="26"/>
      <c r="M1245" s="27"/>
      <c r="N1245" s="24"/>
      <c r="O1245" s="161"/>
      <c r="P1245" s="138"/>
      <c r="Q1245" s="147"/>
      <c r="R1245" s="149"/>
      <c r="S1245" s="148"/>
      <c r="T1245" s="108"/>
      <c r="U1245" s="108"/>
      <c r="V1245" s="108"/>
      <c r="W1245" s="127"/>
      <c r="X1245" s="51"/>
      <c r="Y1245" s="113"/>
      <c r="Z1245" s="130"/>
      <c r="AA1245" s="114"/>
      <c r="AB1245" s="154"/>
      <c r="AC1245" s="5"/>
      <c r="AD1245" s="5"/>
      <c r="AE1245" s="5"/>
    </row>
    <row r="1246" spans="1:31" s="2" customFormat="1">
      <c r="A1246" s="453"/>
      <c r="B1246" s="101"/>
      <c r="C1246" s="67"/>
      <c r="D1246" s="14"/>
      <c r="E1246" s="15"/>
      <c r="F1246" s="14"/>
      <c r="G1246" s="16"/>
      <c r="H1246" s="16"/>
      <c r="I1246" s="14"/>
      <c r="J1246" s="18"/>
      <c r="K1246" s="18"/>
      <c r="L1246" s="18"/>
      <c r="M1246" s="19"/>
      <c r="N1246" s="16"/>
      <c r="O1246" s="16"/>
      <c r="P1246" s="67"/>
      <c r="Q1246" s="106"/>
      <c r="R1246" s="107"/>
      <c r="S1246" s="20"/>
      <c r="T1246" s="66"/>
      <c r="U1246" s="66"/>
      <c r="V1246" s="66"/>
      <c r="W1246" s="50"/>
      <c r="X1246" s="51"/>
      <c r="Y1246" s="113"/>
      <c r="Z1246" s="130"/>
      <c r="AA1246" s="114"/>
      <c r="AB1246" s="3"/>
      <c r="AC1246" s="153"/>
      <c r="AD1246" s="153"/>
    </row>
    <row r="1247" spans="1:31" s="2" customFormat="1">
      <c r="A1247" s="453"/>
      <c r="B1247" s="101"/>
      <c r="C1247" s="138"/>
      <c r="D1247" s="22"/>
      <c r="E1247" s="23"/>
      <c r="F1247" s="22"/>
      <c r="G1247" s="24"/>
      <c r="H1247" s="24"/>
      <c r="I1247" s="22"/>
      <c r="J1247" s="26"/>
      <c r="K1247" s="26"/>
      <c r="L1247" s="26"/>
      <c r="M1247" s="27"/>
      <c r="N1247" s="24"/>
      <c r="O1247" s="161"/>
      <c r="P1247" s="138"/>
      <c r="Q1247" s="147"/>
      <c r="R1247" s="149"/>
      <c r="S1247" s="148"/>
      <c r="T1247" s="108"/>
      <c r="U1247" s="108"/>
      <c r="V1247" s="108"/>
      <c r="W1247" s="127"/>
      <c r="X1247" s="51"/>
      <c r="Y1247" s="113"/>
      <c r="Z1247" s="130"/>
      <c r="AA1247" s="114"/>
      <c r="AB1247" s="154"/>
      <c r="AC1247" s="153"/>
      <c r="AD1247" s="153"/>
    </row>
    <row r="1248" spans="1:31" s="2" customFormat="1">
      <c r="A1248" s="453"/>
      <c r="B1248" s="101"/>
      <c r="C1248" s="138"/>
      <c r="D1248" s="22"/>
      <c r="E1248" s="23"/>
      <c r="F1248" s="22"/>
      <c r="G1248" s="24"/>
      <c r="H1248" s="24"/>
      <c r="I1248" s="22"/>
      <c r="J1248" s="26"/>
      <c r="K1248" s="26"/>
      <c r="L1248" s="26"/>
      <c r="M1248" s="27"/>
      <c r="N1248" s="24"/>
      <c r="O1248" s="161"/>
      <c r="P1248" s="138"/>
      <c r="Q1248" s="147"/>
      <c r="R1248" s="149"/>
      <c r="S1248" s="148"/>
      <c r="T1248" s="108"/>
      <c r="U1248" s="108"/>
      <c r="V1248" s="108"/>
      <c r="W1248" s="127"/>
      <c r="X1248" s="51"/>
      <c r="Y1248" s="113"/>
      <c r="Z1248" s="130"/>
      <c r="AA1248" s="114"/>
      <c r="AB1248" s="154"/>
      <c r="AC1248" s="153"/>
      <c r="AD1248" s="153"/>
    </row>
    <row r="1249" spans="1:31" ht="30" customHeight="1">
      <c r="A1249" s="453"/>
      <c r="B1249" s="101"/>
      <c r="C1249" s="138"/>
      <c r="D1249" s="22"/>
      <c r="E1249" s="23"/>
      <c r="F1249" s="22"/>
      <c r="G1249" s="24"/>
      <c r="H1249" s="24"/>
      <c r="I1249" s="22"/>
      <c r="J1249" s="26"/>
      <c r="K1249" s="26"/>
      <c r="L1249" s="26"/>
      <c r="M1249" s="41"/>
      <c r="N1249" s="24"/>
      <c r="O1249" s="161"/>
      <c r="P1249" s="138"/>
      <c r="Q1249" s="147"/>
      <c r="R1249" s="149"/>
      <c r="S1249" s="148"/>
      <c r="T1249" s="108"/>
      <c r="U1249" s="108"/>
      <c r="V1249" s="108"/>
      <c r="W1249" s="50"/>
      <c r="X1249" s="51"/>
      <c r="Y1249" s="113"/>
      <c r="Z1249" s="130"/>
      <c r="AA1249" s="114"/>
      <c r="AB1249" s="154"/>
      <c r="AC1249" s="5"/>
      <c r="AD1249" s="5"/>
      <c r="AE1249" s="5"/>
    </row>
    <row r="1250" spans="1:31" ht="30" customHeight="1">
      <c r="A1250" s="453"/>
      <c r="B1250" s="101"/>
      <c r="C1250" s="67"/>
      <c r="D1250" s="14"/>
      <c r="E1250" s="15"/>
      <c r="F1250" s="14"/>
      <c r="G1250" s="16"/>
      <c r="H1250" s="16"/>
      <c r="I1250" s="14"/>
      <c r="J1250" s="15"/>
      <c r="K1250" s="15"/>
      <c r="L1250" s="15"/>
      <c r="M1250" s="124"/>
      <c r="N1250" s="16"/>
      <c r="O1250" s="16"/>
      <c r="P1250" s="67"/>
      <c r="Q1250" s="106"/>
      <c r="R1250" s="107"/>
      <c r="S1250" s="20"/>
      <c r="T1250" s="66"/>
      <c r="U1250" s="66"/>
      <c r="V1250" s="66"/>
      <c r="W1250" s="50"/>
      <c r="X1250" s="51"/>
      <c r="Y1250" s="113"/>
      <c r="Z1250" s="130"/>
      <c r="AA1250" s="114"/>
      <c r="AB1250" s="3"/>
      <c r="AC1250" s="5"/>
      <c r="AD1250" s="5"/>
      <c r="AE1250" s="5"/>
    </row>
    <row r="1251" spans="1:31" ht="30" customHeight="1">
      <c r="A1251" s="453"/>
      <c r="B1251" s="101"/>
      <c r="C1251" s="67"/>
      <c r="D1251" s="14"/>
      <c r="E1251" s="15"/>
      <c r="F1251" s="14"/>
      <c r="G1251" s="16"/>
      <c r="H1251" s="16"/>
      <c r="I1251" s="14"/>
      <c r="J1251" s="15"/>
      <c r="K1251" s="15"/>
      <c r="L1251" s="15"/>
      <c r="M1251" s="124"/>
      <c r="N1251" s="16"/>
      <c r="O1251" s="16"/>
      <c r="P1251" s="67"/>
      <c r="Q1251" s="106"/>
      <c r="R1251" s="107"/>
      <c r="S1251" s="20"/>
      <c r="T1251" s="66"/>
      <c r="U1251" s="66"/>
      <c r="V1251" s="66"/>
      <c r="W1251" s="50"/>
      <c r="X1251" s="51"/>
      <c r="Y1251" s="113"/>
      <c r="Z1251" s="130"/>
      <c r="AA1251" s="114"/>
      <c r="AB1251" s="3"/>
      <c r="AC1251" s="5"/>
      <c r="AD1251" s="5"/>
      <c r="AE1251" s="5"/>
    </row>
    <row r="1252" spans="1:31" ht="30" customHeight="1">
      <c r="A1252" s="453"/>
      <c r="B1252" s="101"/>
      <c r="C1252" s="67"/>
      <c r="D1252" s="14"/>
      <c r="E1252" s="15"/>
      <c r="F1252" s="14"/>
      <c r="G1252" s="16"/>
      <c r="H1252" s="16"/>
      <c r="I1252" s="14"/>
      <c r="J1252" s="15"/>
      <c r="K1252" s="15"/>
      <c r="L1252" s="15"/>
      <c r="M1252" s="124"/>
      <c r="N1252" s="16"/>
      <c r="O1252" s="16"/>
      <c r="P1252" s="67"/>
      <c r="Q1252" s="106"/>
      <c r="R1252" s="107"/>
      <c r="S1252" s="20"/>
      <c r="T1252" s="66"/>
      <c r="U1252" s="66"/>
      <c r="V1252" s="66"/>
      <c r="W1252" s="50"/>
      <c r="X1252" s="51"/>
      <c r="Y1252" s="113"/>
      <c r="Z1252" s="130"/>
      <c r="AA1252" s="114"/>
      <c r="AB1252" s="3"/>
      <c r="AC1252" s="5"/>
      <c r="AD1252" s="5"/>
      <c r="AE1252" s="5"/>
    </row>
    <row r="1253" spans="1:31" ht="30" customHeight="1">
      <c r="A1253" s="453"/>
      <c r="B1253" s="101"/>
      <c r="C1253" s="67"/>
      <c r="D1253" s="14"/>
      <c r="E1253" s="15"/>
      <c r="F1253" s="14"/>
      <c r="G1253" s="16"/>
      <c r="H1253" s="16"/>
      <c r="I1253" s="14"/>
      <c r="J1253" s="15"/>
      <c r="K1253" s="15"/>
      <c r="L1253" s="15"/>
      <c r="M1253" s="124"/>
      <c r="N1253" s="16"/>
      <c r="O1253" s="16"/>
      <c r="P1253" s="67"/>
      <c r="Q1253" s="106"/>
      <c r="R1253" s="107"/>
      <c r="S1253" s="20"/>
      <c r="T1253" s="66"/>
      <c r="U1253" s="66"/>
      <c r="V1253" s="66"/>
      <c r="W1253" s="50"/>
      <c r="X1253" s="51"/>
      <c r="Y1253" s="113"/>
      <c r="Z1253" s="130"/>
      <c r="AA1253" s="114"/>
      <c r="AB1253" s="3"/>
      <c r="AC1253" s="5"/>
      <c r="AD1253" s="5"/>
      <c r="AE1253" s="5"/>
    </row>
    <row r="1254" spans="1:31" ht="30" customHeight="1">
      <c r="A1254" s="453"/>
      <c r="B1254" s="101"/>
      <c r="C1254" s="67"/>
      <c r="D1254" s="14"/>
      <c r="E1254" s="15"/>
      <c r="F1254" s="14"/>
      <c r="G1254" s="16"/>
      <c r="H1254" s="16"/>
      <c r="I1254" s="14"/>
      <c r="J1254" s="15"/>
      <c r="K1254" s="15"/>
      <c r="L1254" s="15"/>
      <c r="M1254" s="124"/>
      <c r="N1254" s="16"/>
      <c r="O1254" s="16"/>
      <c r="P1254" s="67"/>
      <c r="Q1254" s="106"/>
      <c r="R1254" s="107"/>
      <c r="S1254" s="20"/>
      <c r="T1254" s="66"/>
      <c r="U1254" s="66"/>
      <c r="V1254" s="66"/>
      <c r="W1254" s="50"/>
      <c r="X1254" s="51"/>
      <c r="Y1254" s="113"/>
      <c r="Z1254" s="130"/>
      <c r="AA1254" s="114"/>
      <c r="AB1254" s="3"/>
      <c r="AC1254" s="5"/>
      <c r="AD1254" s="5"/>
      <c r="AE1254" s="5"/>
    </row>
    <row r="1255" spans="1:31" ht="30" customHeight="1">
      <c r="A1255" s="453"/>
      <c r="B1255" s="101"/>
      <c r="C1255" s="67"/>
      <c r="D1255" s="14"/>
      <c r="E1255" s="15"/>
      <c r="F1255" s="14"/>
      <c r="G1255" s="16"/>
      <c r="H1255" s="16"/>
      <c r="I1255" s="14"/>
      <c r="J1255" s="15"/>
      <c r="K1255" s="15"/>
      <c r="L1255" s="15"/>
      <c r="M1255" s="124"/>
      <c r="N1255" s="16"/>
      <c r="O1255" s="16"/>
      <c r="P1255" s="67"/>
      <c r="Q1255" s="106"/>
      <c r="R1255" s="107"/>
      <c r="S1255" s="20"/>
      <c r="T1255" s="66"/>
      <c r="U1255" s="66"/>
      <c r="V1255" s="66"/>
      <c r="W1255" s="50"/>
      <c r="X1255" s="51"/>
      <c r="Y1255" s="113"/>
      <c r="Z1255" s="130"/>
      <c r="AA1255" s="114"/>
      <c r="AB1255" s="3"/>
      <c r="AC1255" s="5"/>
      <c r="AD1255" s="5"/>
      <c r="AE1255" s="5"/>
    </row>
    <row r="1256" spans="1:31" ht="30" customHeight="1">
      <c r="A1256" s="452"/>
      <c r="B1256" s="101"/>
      <c r="C1256" s="67"/>
      <c r="D1256" s="14"/>
      <c r="E1256" s="15"/>
      <c r="F1256" s="14"/>
      <c r="G1256" s="16"/>
      <c r="H1256" s="16"/>
      <c r="I1256" s="14"/>
      <c r="J1256" s="18"/>
      <c r="K1256" s="18"/>
      <c r="L1256" s="63"/>
      <c r="M1256" s="16"/>
      <c r="N1256" s="16"/>
      <c r="O1256" s="16"/>
      <c r="P1256" s="67"/>
      <c r="Q1256" s="106"/>
      <c r="R1256" s="107"/>
      <c r="S1256" s="20"/>
      <c r="T1256" s="66"/>
      <c r="U1256" s="66"/>
      <c r="V1256" s="66"/>
      <c r="W1256" s="50"/>
      <c r="X1256" s="51"/>
      <c r="Y1256" s="113"/>
      <c r="Z1256" s="130"/>
      <c r="AA1256" s="114"/>
      <c r="AB1256" s="3"/>
      <c r="AC1256" s="5"/>
      <c r="AD1256" s="5"/>
      <c r="AE1256" s="5"/>
    </row>
    <row r="1257" spans="1:31" ht="30" customHeight="1">
      <c r="A1257" s="452"/>
      <c r="B1257" s="101"/>
      <c r="C1257" s="67"/>
      <c r="D1257" s="14"/>
      <c r="E1257" s="15"/>
      <c r="F1257" s="14"/>
      <c r="G1257" s="16"/>
      <c r="H1257" s="16"/>
      <c r="I1257" s="14"/>
      <c r="J1257" s="18"/>
      <c r="K1257" s="18"/>
      <c r="L1257" s="63"/>
      <c r="M1257" s="16"/>
      <c r="N1257" s="16"/>
      <c r="O1257" s="16"/>
      <c r="P1257" s="67"/>
      <c r="Q1257" s="106"/>
      <c r="R1257" s="107"/>
      <c r="S1257" s="20"/>
      <c r="T1257" s="66"/>
      <c r="U1257" s="66"/>
      <c r="V1257" s="66"/>
      <c r="W1257" s="50"/>
      <c r="X1257" s="51"/>
      <c r="Y1257" s="113"/>
      <c r="Z1257" s="130"/>
      <c r="AA1257" s="114"/>
      <c r="AB1257" s="3"/>
      <c r="AC1257" s="5"/>
      <c r="AD1257" s="5"/>
      <c r="AE1257" s="5"/>
    </row>
    <row r="1258" spans="1:31" ht="30" customHeight="1">
      <c r="A1258" s="452"/>
      <c r="B1258" s="101"/>
      <c r="C1258" s="67"/>
      <c r="D1258" s="14"/>
      <c r="E1258" s="15"/>
      <c r="F1258" s="14"/>
      <c r="G1258" s="16"/>
      <c r="H1258" s="16"/>
      <c r="I1258" s="14"/>
      <c r="J1258" s="18"/>
      <c r="K1258" s="18"/>
      <c r="L1258" s="63"/>
      <c r="M1258" s="16"/>
      <c r="N1258" s="16"/>
      <c r="O1258" s="16"/>
      <c r="P1258" s="67"/>
      <c r="Q1258" s="106"/>
      <c r="R1258" s="107"/>
      <c r="S1258" s="20"/>
      <c r="T1258" s="66"/>
      <c r="U1258" s="66"/>
      <c r="V1258" s="66"/>
      <c r="W1258" s="50"/>
      <c r="X1258" s="51"/>
      <c r="Y1258" s="113"/>
      <c r="Z1258" s="130"/>
      <c r="AA1258" s="114"/>
      <c r="AB1258" s="3"/>
      <c r="AC1258" s="5"/>
      <c r="AD1258" s="5"/>
      <c r="AE1258" s="5"/>
    </row>
    <row r="1259" spans="1:31" ht="30" customHeight="1">
      <c r="A1259" s="452"/>
      <c r="B1259" s="101"/>
      <c r="C1259" s="67"/>
      <c r="D1259" s="14"/>
      <c r="E1259" s="15"/>
      <c r="F1259" s="14"/>
      <c r="G1259" s="16"/>
      <c r="H1259" s="16"/>
      <c r="I1259" s="14"/>
      <c r="J1259" s="18"/>
      <c r="K1259" s="18"/>
      <c r="L1259" s="63"/>
      <c r="M1259" s="16"/>
      <c r="N1259" s="16"/>
      <c r="O1259" s="16"/>
      <c r="P1259" s="67"/>
      <c r="Q1259" s="106"/>
      <c r="R1259" s="107"/>
      <c r="S1259" s="20"/>
      <c r="T1259" s="66"/>
      <c r="U1259" s="66"/>
      <c r="V1259" s="66"/>
      <c r="W1259" s="50"/>
      <c r="X1259" s="51"/>
      <c r="Y1259" s="113"/>
      <c r="Z1259" s="130"/>
      <c r="AA1259" s="114"/>
      <c r="AB1259" s="3"/>
      <c r="AC1259" s="5"/>
      <c r="AD1259" s="5"/>
      <c r="AE1259" s="5"/>
    </row>
    <row r="1260" spans="1:31" ht="30" customHeight="1">
      <c r="A1260" s="452"/>
      <c r="B1260" s="101"/>
      <c r="C1260" s="67"/>
      <c r="D1260" s="14"/>
      <c r="E1260" s="15"/>
      <c r="F1260" s="14"/>
      <c r="G1260" s="16"/>
      <c r="H1260" s="16"/>
      <c r="I1260" s="14"/>
      <c r="J1260" s="18"/>
      <c r="K1260" s="18"/>
      <c r="L1260" s="63"/>
      <c r="M1260" s="16"/>
      <c r="N1260" s="16"/>
      <c r="O1260" s="16"/>
      <c r="P1260" s="67"/>
      <c r="Q1260" s="106"/>
      <c r="R1260" s="107"/>
      <c r="S1260" s="20"/>
      <c r="T1260" s="66"/>
      <c r="U1260" s="66"/>
      <c r="V1260" s="66"/>
      <c r="W1260" s="50"/>
      <c r="X1260" s="51"/>
      <c r="Y1260" s="113"/>
      <c r="Z1260" s="130"/>
      <c r="AA1260" s="114"/>
      <c r="AB1260" s="3"/>
      <c r="AC1260" s="5"/>
      <c r="AD1260" s="5"/>
      <c r="AE1260" s="5"/>
    </row>
    <row r="1261" spans="1:31" ht="30" customHeight="1">
      <c r="A1261" s="452"/>
      <c r="B1261" s="101"/>
      <c r="C1261" s="67"/>
      <c r="D1261" s="14"/>
      <c r="E1261" s="15"/>
      <c r="F1261" s="14"/>
      <c r="G1261" s="16"/>
      <c r="H1261" s="16"/>
      <c r="I1261" s="14"/>
      <c r="J1261" s="18"/>
      <c r="K1261" s="18"/>
      <c r="L1261" s="63"/>
      <c r="M1261" s="16"/>
      <c r="N1261" s="16"/>
      <c r="O1261" s="16"/>
      <c r="P1261" s="67"/>
      <c r="Q1261" s="106"/>
      <c r="R1261" s="107"/>
      <c r="S1261" s="20"/>
      <c r="T1261" s="66"/>
      <c r="U1261" s="66"/>
      <c r="V1261" s="66"/>
      <c r="W1261" s="50"/>
      <c r="X1261" s="51"/>
      <c r="Y1261" s="113"/>
      <c r="Z1261" s="130"/>
      <c r="AA1261" s="114"/>
      <c r="AB1261" s="3"/>
      <c r="AC1261" s="5"/>
      <c r="AD1261" s="5"/>
      <c r="AE1261" s="5"/>
    </row>
    <row r="1262" spans="1:31" ht="30" customHeight="1">
      <c r="A1262" s="452"/>
      <c r="B1262" s="101"/>
      <c r="C1262" s="67"/>
      <c r="D1262" s="14"/>
      <c r="E1262" s="15"/>
      <c r="F1262" s="14"/>
      <c r="G1262" s="16"/>
      <c r="H1262" s="16"/>
      <c r="I1262" s="14"/>
      <c r="J1262" s="18"/>
      <c r="K1262" s="18"/>
      <c r="L1262" s="63"/>
      <c r="M1262" s="16"/>
      <c r="N1262" s="16"/>
      <c r="O1262" s="16"/>
      <c r="P1262" s="67"/>
      <c r="Q1262" s="106"/>
      <c r="R1262" s="107"/>
      <c r="S1262" s="20"/>
      <c r="T1262" s="66"/>
      <c r="U1262" s="66"/>
      <c r="V1262" s="66"/>
      <c r="W1262" s="50"/>
      <c r="X1262" s="51"/>
      <c r="Y1262" s="113"/>
      <c r="Z1262" s="130"/>
      <c r="AA1262" s="114"/>
      <c r="AB1262" s="3"/>
      <c r="AC1262" s="5"/>
      <c r="AD1262" s="5"/>
      <c r="AE1262" s="5"/>
    </row>
    <row r="1263" spans="1:31" ht="30" customHeight="1">
      <c r="A1263" s="452"/>
      <c r="B1263" s="101"/>
      <c r="C1263" s="67"/>
      <c r="D1263" s="14"/>
      <c r="E1263" s="15"/>
      <c r="F1263" s="14"/>
      <c r="G1263" s="16"/>
      <c r="H1263" s="16"/>
      <c r="I1263" s="14"/>
      <c r="J1263" s="18"/>
      <c r="K1263" s="18"/>
      <c r="L1263" s="63"/>
      <c r="M1263" s="16"/>
      <c r="N1263" s="16"/>
      <c r="O1263" s="16"/>
      <c r="P1263" s="67"/>
      <c r="Q1263" s="106"/>
      <c r="R1263" s="107"/>
      <c r="S1263" s="20"/>
      <c r="T1263" s="66"/>
      <c r="U1263" s="66"/>
      <c r="V1263" s="66"/>
      <c r="W1263" s="50"/>
      <c r="X1263" s="51"/>
      <c r="Y1263" s="113"/>
      <c r="Z1263" s="130"/>
      <c r="AA1263" s="114"/>
      <c r="AB1263" s="3"/>
      <c r="AC1263" s="5"/>
      <c r="AD1263" s="5"/>
      <c r="AE1263" s="5"/>
    </row>
    <row r="1264" spans="1:31" ht="30" customHeight="1">
      <c r="A1264" s="452"/>
      <c r="B1264" s="101"/>
      <c r="C1264" s="67"/>
      <c r="D1264" s="14"/>
      <c r="E1264" s="15"/>
      <c r="F1264" s="14"/>
      <c r="G1264" s="16"/>
      <c r="H1264" s="16"/>
      <c r="I1264" s="14"/>
      <c r="J1264" s="18"/>
      <c r="K1264" s="18"/>
      <c r="L1264" s="63"/>
      <c r="M1264" s="16"/>
      <c r="N1264" s="16"/>
      <c r="O1264" s="16"/>
      <c r="P1264" s="67"/>
      <c r="Q1264" s="106"/>
      <c r="R1264" s="107"/>
      <c r="S1264" s="20"/>
      <c r="T1264" s="66"/>
      <c r="U1264" s="66"/>
      <c r="V1264" s="66"/>
      <c r="W1264" s="50"/>
      <c r="X1264" s="51"/>
      <c r="Y1264" s="113"/>
      <c r="Z1264" s="130"/>
      <c r="AA1264" s="114"/>
      <c r="AB1264" s="3"/>
      <c r="AC1264" s="5"/>
      <c r="AD1264" s="5"/>
      <c r="AE1264" s="5"/>
    </row>
    <row r="1265" spans="1:31" ht="30" customHeight="1">
      <c r="A1265" s="452"/>
      <c r="B1265" s="101"/>
      <c r="C1265" s="67"/>
      <c r="D1265" s="14"/>
      <c r="E1265" s="15"/>
      <c r="F1265" s="14"/>
      <c r="G1265" s="16"/>
      <c r="H1265" s="16"/>
      <c r="I1265" s="14"/>
      <c r="J1265" s="18"/>
      <c r="K1265" s="18"/>
      <c r="L1265" s="63"/>
      <c r="M1265" s="16"/>
      <c r="N1265" s="16"/>
      <c r="O1265" s="16"/>
      <c r="P1265" s="67"/>
      <c r="Q1265" s="106"/>
      <c r="R1265" s="107"/>
      <c r="S1265" s="20"/>
      <c r="T1265" s="66"/>
      <c r="U1265" s="66"/>
      <c r="V1265" s="66"/>
      <c r="W1265" s="50"/>
      <c r="X1265" s="51"/>
      <c r="Y1265" s="113"/>
      <c r="Z1265" s="130"/>
      <c r="AA1265" s="114"/>
      <c r="AB1265" s="3"/>
      <c r="AC1265" s="5"/>
      <c r="AD1265" s="5"/>
      <c r="AE1265" s="5"/>
    </row>
    <row r="1266" spans="1:31" ht="30" customHeight="1">
      <c r="A1266" s="452"/>
      <c r="B1266" s="101"/>
      <c r="C1266" s="67"/>
      <c r="D1266" s="14"/>
      <c r="E1266" s="15"/>
      <c r="F1266" s="14"/>
      <c r="G1266" s="16"/>
      <c r="H1266" s="16"/>
      <c r="I1266" s="14"/>
      <c r="J1266" s="18"/>
      <c r="K1266" s="18"/>
      <c r="L1266" s="63"/>
      <c r="M1266" s="16"/>
      <c r="N1266" s="16"/>
      <c r="O1266" s="16"/>
      <c r="P1266" s="67"/>
      <c r="Q1266" s="106"/>
      <c r="R1266" s="107"/>
      <c r="S1266" s="20"/>
      <c r="T1266" s="66"/>
      <c r="U1266" s="66"/>
      <c r="V1266" s="66"/>
      <c r="W1266" s="50"/>
      <c r="X1266" s="51"/>
      <c r="Y1266" s="113"/>
      <c r="Z1266" s="130"/>
      <c r="AA1266" s="114"/>
      <c r="AB1266" s="3"/>
      <c r="AC1266" s="5"/>
      <c r="AD1266" s="5"/>
      <c r="AE1266" s="5"/>
    </row>
    <row r="1267" spans="1:31" ht="30" customHeight="1">
      <c r="A1267" s="452"/>
      <c r="B1267" s="101"/>
      <c r="C1267" s="67"/>
      <c r="D1267" s="14"/>
      <c r="E1267" s="15"/>
      <c r="F1267" s="14"/>
      <c r="G1267" s="16"/>
      <c r="H1267" s="16"/>
      <c r="I1267" s="14"/>
      <c r="J1267" s="18"/>
      <c r="K1267" s="18"/>
      <c r="L1267" s="63"/>
      <c r="M1267" s="16"/>
      <c r="N1267" s="16"/>
      <c r="O1267" s="16"/>
      <c r="P1267" s="67"/>
      <c r="Q1267" s="106"/>
      <c r="R1267" s="107"/>
      <c r="S1267" s="20"/>
      <c r="T1267" s="66"/>
      <c r="U1267" s="66"/>
      <c r="V1267" s="66"/>
      <c r="W1267" s="50"/>
      <c r="X1267" s="51"/>
      <c r="Y1267" s="113"/>
      <c r="Z1267" s="130"/>
      <c r="AA1267" s="114"/>
      <c r="AB1267" s="3"/>
      <c r="AC1267" s="5"/>
      <c r="AD1267" s="5"/>
      <c r="AE1267" s="5"/>
    </row>
    <row r="1268" spans="1:31" ht="30" customHeight="1">
      <c r="A1268" s="452"/>
      <c r="B1268" s="101"/>
      <c r="C1268" s="67"/>
      <c r="D1268" s="14"/>
      <c r="E1268" s="15"/>
      <c r="F1268" s="14"/>
      <c r="G1268" s="16"/>
      <c r="H1268" s="16"/>
      <c r="I1268" s="14"/>
      <c r="J1268" s="18"/>
      <c r="K1268" s="18"/>
      <c r="L1268" s="63"/>
      <c r="M1268" s="16"/>
      <c r="N1268" s="16"/>
      <c r="O1268" s="16"/>
      <c r="P1268" s="67"/>
      <c r="Q1268" s="106"/>
      <c r="R1268" s="107"/>
      <c r="S1268" s="20"/>
      <c r="T1268" s="66"/>
      <c r="U1268" s="66"/>
      <c r="V1268" s="66"/>
      <c r="W1268" s="50"/>
      <c r="X1268" s="51"/>
      <c r="Y1268" s="113"/>
      <c r="Z1268" s="130"/>
      <c r="AA1268" s="114"/>
      <c r="AB1268" s="3"/>
      <c r="AC1268" s="5"/>
      <c r="AD1268" s="5"/>
      <c r="AE1268" s="5"/>
    </row>
    <row r="1269" spans="1:31" ht="30" customHeight="1">
      <c r="A1269" s="452"/>
      <c r="B1269" s="101"/>
      <c r="C1269" s="67"/>
      <c r="D1269" s="14"/>
      <c r="E1269" s="15"/>
      <c r="F1269" s="14"/>
      <c r="G1269" s="16"/>
      <c r="H1269" s="16"/>
      <c r="I1269" s="14"/>
      <c r="J1269" s="18"/>
      <c r="K1269" s="18"/>
      <c r="L1269" s="63"/>
      <c r="M1269" s="16"/>
      <c r="N1269" s="16"/>
      <c r="O1269" s="16"/>
      <c r="P1269" s="67"/>
      <c r="Q1269" s="106"/>
      <c r="R1269" s="107"/>
      <c r="S1269" s="20"/>
      <c r="T1269" s="66"/>
      <c r="U1269" s="66"/>
      <c r="V1269" s="66"/>
      <c r="W1269" s="50"/>
      <c r="X1269" s="51"/>
      <c r="Y1269" s="113"/>
      <c r="Z1269" s="130"/>
      <c r="AA1269" s="114"/>
      <c r="AB1269" s="3"/>
      <c r="AC1269" s="5"/>
      <c r="AD1269" s="5"/>
      <c r="AE1269" s="5"/>
    </row>
    <row r="1270" spans="1:31" ht="30" customHeight="1">
      <c r="A1270" s="452"/>
      <c r="B1270" s="101"/>
      <c r="C1270" s="67"/>
      <c r="D1270" s="14"/>
      <c r="E1270" s="15"/>
      <c r="F1270" s="14"/>
      <c r="G1270" s="16"/>
      <c r="H1270" s="16"/>
      <c r="I1270" s="14"/>
      <c r="J1270" s="18"/>
      <c r="K1270" s="18"/>
      <c r="L1270" s="63"/>
      <c r="M1270" s="16"/>
      <c r="N1270" s="16"/>
      <c r="O1270" s="16"/>
      <c r="P1270" s="67"/>
      <c r="Q1270" s="106"/>
      <c r="R1270" s="107"/>
      <c r="S1270" s="20"/>
      <c r="T1270" s="66"/>
      <c r="U1270" s="66"/>
      <c r="V1270" s="66"/>
      <c r="W1270" s="50"/>
      <c r="X1270" s="51"/>
      <c r="Y1270" s="113"/>
      <c r="Z1270" s="130"/>
      <c r="AA1270" s="114"/>
      <c r="AB1270" s="3"/>
      <c r="AC1270" s="5"/>
      <c r="AD1270" s="5"/>
      <c r="AE1270" s="5"/>
    </row>
    <row r="1271" spans="1:31" ht="30" customHeight="1">
      <c r="A1271" s="452"/>
      <c r="B1271" s="101"/>
      <c r="C1271" s="67"/>
      <c r="D1271" s="14"/>
      <c r="E1271" s="15"/>
      <c r="F1271" s="14"/>
      <c r="G1271" s="16"/>
      <c r="H1271" s="16"/>
      <c r="I1271" s="14"/>
      <c r="J1271" s="18"/>
      <c r="K1271" s="18"/>
      <c r="L1271" s="63"/>
      <c r="M1271" s="16"/>
      <c r="N1271" s="16"/>
      <c r="O1271" s="16"/>
      <c r="P1271" s="67"/>
      <c r="Q1271" s="106"/>
      <c r="R1271" s="107"/>
      <c r="S1271" s="20"/>
      <c r="T1271" s="66"/>
      <c r="U1271" s="66"/>
      <c r="V1271" s="66"/>
      <c r="W1271" s="50"/>
      <c r="X1271" s="51"/>
      <c r="Y1271" s="113"/>
      <c r="Z1271" s="130"/>
      <c r="AA1271" s="114"/>
      <c r="AB1271" s="3"/>
      <c r="AC1271" s="5"/>
      <c r="AD1271" s="5"/>
      <c r="AE1271" s="5"/>
    </row>
    <row r="1272" spans="1:31" ht="30" customHeight="1">
      <c r="A1272" s="452"/>
      <c r="B1272" s="101"/>
      <c r="C1272" s="67"/>
      <c r="D1272" s="14"/>
      <c r="E1272" s="15"/>
      <c r="F1272" s="14"/>
      <c r="G1272" s="16"/>
      <c r="H1272" s="16"/>
      <c r="I1272" s="14"/>
      <c r="J1272" s="18"/>
      <c r="K1272" s="18"/>
      <c r="L1272" s="63"/>
      <c r="M1272" s="16"/>
      <c r="N1272" s="16"/>
      <c r="O1272" s="16"/>
      <c r="P1272" s="67"/>
      <c r="Q1272" s="106"/>
      <c r="R1272" s="107"/>
      <c r="S1272" s="20"/>
      <c r="T1272" s="66"/>
      <c r="U1272" s="66"/>
      <c r="V1272" s="66"/>
      <c r="W1272" s="50"/>
      <c r="X1272" s="51"/>
      <c r="Y1272" s="113"/>
      <c r="Z1272" s="130"/>
      <c r="AA1272" s="114"/>
      <c r="AB1272" s="3"/>
      <c r="AC1272" s="5"/>
      <c r="AD1272" s="5"/>
      <c r="AE1272" s="5"/>
    </row>
    <row r="1273" spans="1:31" ht="30" customHeight="1">
      <c r="A1273" s="452"/>
      <c r="B1273" s="101"/>
      <c r="C1273" s="67"/>
      <c r="D1273" s="14"/>
      <c r="E1273" s="15"/>
      <c r="F1273" s="14"/>
      <c r="G1273" s="16"/>
      <c r="H1273" s="16"/>
      <c r="I1273" s="14"/>
      <c r="J1273" s="18"/>
      <c r="K1273" s="18"/>
      <c r="L1273" s="63"/>
      <c r="M1273" s="16"/>
      <c r="N1273" s="16"/>
      <c r="O1273" s="16"/>
      <c r="P1273" s="67"/>
      <c r="Q1273" s="106"/>
      <c r="R1273" s="107"/>
      <c r="S1273" s="20"/>
      <c r="T1273" s="66"/>
      <c r="U1273" s="66"/>
      <c r="V1273" s="66"/>
      <c r="W1273" s="50"/>
      <c r="X1273" s="51"/>
      <c r="Y1273" s="113"/>
      <c r="Z1273" s="130"/>
      <c r="AA1273" s="114"/>
      <c r="AB1273" s="3"/>
      <c r="AC1273" s="5"/>
      <c r="AD1273" s="5"/>
      <c r="AE1273" s="5"/>
    </row>
    <row r="1274" spans="1:31" ht="30" customHeight="1">
      <c r="A1274" s="452"/>
      <c r="B1274" s="101"/>
      <c r="C1274" s="67"/>
      <c r="D1274" s="14"/>
      <c r="E1274" s="15"/>
      <c r="F1274" s="14"/>
      <c r="G1274" s="16"/>
      <c r="H1274" s="16"/>
      <c r="I1274" s="14"/>
      <c r="J1274" s="15"/>
      <c r="K1274" s="15"/>
      <c r="L1274" s="15"/>
      <c r="M1274" s="19"/>
      <c r="N1274" s="16"/>
      <c r="O1274" s="16"/>
      <c r="P1274" s="67"/>
      <c r="Q1274" s="106"/>
      <c r="R1274" s="107"/>
      <c r="S1274" s="20"/>
      <c r="T1274" s="66"/>
      <c r="U1274" s="66"/>
      <c r="V1274" s="66"/>
      <c r="W1274" s="50"/>
      <c r="X1274" s="51"/>
      <c r="Y1274" s="113"/>
      <c r="Z1274" s="130"/>
      <c r="AA1274" s="114"/>
      <c r="AB1274" s="3"/>
      <c r="AC1274" s="5"/>
      <c r="AD1274" s="5"/>
      <c r="AE1274" s="5"/>
    </row>
    <row r="1275" spans="1:31" ht="30" customHeight="1">
      <c r="A1275" s="452"/>
      <c r="B1275" s="101"/>
      <c r="C1275" s="67"/>
      <c r="D1275" s="14"/>
      <c r="E1275" s="15"/>
      <c r="F1275" s="14"/>
      <c r="G1275" s="16"/>
      <c r="H1275" s="16"/>
      <c r="I1275" s="14"/>
      <c r="J1275" s="15"/>
      <c r="K1275" s="15"/>
      <c r="L1275" s="15"/>
      <c r="M1275" s="19"/>
      <c r="N1275" s="16"/>
      <c r="O1275" s="16"/>
      <c r="P1275" s="67"/>
      <c r="Q1275" s="106"/>
      <c r="R1275" s="107"/>
      <c r="S1275" s="20"/>
      <c r="T1275" s="66"/>
      <c r="U1275" s="66"/>
      <c r="V1275" s="66"/>
      <c r="W1275" s="50"/>
      <c r="X1275" s="51"/>
      <c r="Y1275" s="113"/>
      <c r="Z1275" s="130"/>
      <c r="AA1275" s="114"/>
      <c r="AB1275" s="3"/>
      <c r="AC1275" s="5"/>
      <c r="AD1275" s="5"/>
      <c r="AE1275" s="5"/>
    </row>
    <row r="1276" spans="1:31" ht="30" customHeight="1">
      <c r="A1276" s="452"/>
      <c r="B1276" s="101"/>
      <c r="C1276" s="67"/>
      <c r="D1276" s="14"/>
      <c r="E1276" s="15"/>
      <c r="F1276" s="14"/>
      <c r="G1276" s="16"/>
      <c r="H1276" s="16"/>
      <c r="I1276" s="14"/>
      <c r="J1276" s="15"/>
      <c r="K1276" s="15"/>
      <c r="L1276" s="15"/>
      <c r="M1276" s="19"/>
      <c r="N1276" s="16"/>
      <c r="O1276" s="16"/>
      <c r="P1276" s="67"/>
      <c r="Q1276" s="106"/>
      <c r="R1276" s="107"/>
      <c r="S1276" s="20"/>
      <c r="T1276" s="66"/>
      <c r="U1276" s="66"/>
      <c r="V1276" s="66"/>
      <c r="W1276" s="50"/>
      <c r="X1276" s="51"/>
      <c r="Y1276" s="113"/>
      <c r="Z1276" s="130"/>
      <c r="AA1276" s="114"/>
      <c r="AB1276" s="3"/>
      <c r="AC1276" s="5"/>
      <c r="AD1276" s="5"/>
      <c r="AE1276" s="5"/>
    </row>
    <row r="1277" spans="1:31" ht="30" customHeight="1">
      <c r="A1277" s="452"/>
      <c r="B1277" s="101"/>
      <c r="C1277" s="67"/>
      <c r="D1277" s="14"/>
      <c r="E1277" s="15"/>
      <c r="F1277" s="14"/>
      <c r="G1277" s="16"/>
      <c r="H1277" s="16"/>
      <c r="I1277" s="14"/>
      <c r="J1277" s="15"/>
      <c r="K1277" s="15"/>
      <c r="L1277" s="15"/>
      <c r="M1277" s="19"/>
      <c r="N1277" s="16"/>
      <c r="O1277" s="16"/>
      <c r="P1277" s="67"/>
      <c r="Q1277" s="106"/>
      <c r="R1277" s="107"/>
      <c r="S1277" s="20"/>
      <c r="T1277" s="66"/>
      <c r="U1277" s="66"/>
      <c r="V1277" s="66"/>
      <c r="W1277" s="50"/>
      <c r="X1277" s="51"/>
      <c r="Y1277" s="113"/>
      <c r="Z1277" s="130"/>
      <c r="AA1277" s="114"/>
      <c r="AB1277" s="3"/>
      <c r="AC1277" s="5"/>
      <c r="AD1277" s="5"/>
      <c r="AE1277" s="5"/>
    </row>
    <row r="1278" spans="1:31" ht="30" customHeight="1">
      <c r="A1278" s="452"/>
      <c r="B1278" s="101"/>
      <c r="C1278" s="67"/>
      <c r="D1278" s="14"/>
      <c r="E1278" s="15"/>
      <c r="F1278" s="14"/>
      <c r="G1278" s="16"/>
      <c r="H1278" s="16"/>
      <c r="I1278" s="14"/>
      <c r="J1278" s="15"/>
      <c r="K1278" s="15"/>
      <c r="L1278" s="15"/>
      <c r="M1278" s="19"/>
      <c r="N1278" s="16"/>
      <c r="O1278" s="16"/>
      <c r="P1278" s="67"/>
      <c r="Q1278" s="106"/>
      <c r="R1278" s="107"/>
      <c r="S1278" s="20"/>
      <c r="T1278" s="66"/>
      <c r="U1278" s="66"/>
      <c r="V1278" s="66"/>
      <c r="W1278" s="50"/>
      <c r="X1278" s="51"/>
      <c r="Y1278" s="113"/>
      <c r="Z1278" s="130"/>
      <c r="AA1278" s="114"/>
      <c r="AB1278" s="3"/>
      <c r="AC1278" s="5"/>
      <c r="AD1278" s="5"/>
      <c r="AE1278" s="5"/>
    </row>
    <row r="1279" spans="1:31" ht="30" customHeight="1">
      <c r="A1279" s="452"/>
      <c r="B1279" s="101"/>
      <c r="C1279" s="67"/>
      <c r="D1279" s="14"/>
      <c r="E1279" s="15"/>
      <c r="F1279" s="14"/>
      <c r="G1279" s="16"/>
      <c r="H1279" s="16"/>
      <c r="I1279" s="14"/>
      <c r="J1279" s="15"/>
      <c r="K1279" s="15"/>
      <c r="L1279" s="15"/>
      <c r="M1279" s="19"/>
      <c r="N1279" s="16"/>
      <c r="O1279" s="16"/>
      <c r="P1279" s="67"/>
      <c r="Q1279" s="106"/>
      <c r="R1279" s="107"/>
      <c r="S1279" s="20"/>
      <c r="T1279" s="66"/>
      <c r="U1279" s="66"/>
      <c r="V1279" s="66"/>
      <c r="W1279" s="50"/>
      <c r="X1279" s="51"/>
      <c r="Y1279" s="113"/>
      <c r="Z1279" s="130"/>
      <c r="AA1279" s="114"/>
      <c r="AB1279" s="3"/>
      <c r="AC1279" s="5"/>
      <c r="AD1279" s="5"/>
      <c r="AE1279" s="5"/>
    </row>
    <row r="1280" spans="1:31" ht="30" customHeight="1">
      <c r="A1280" s="452"/>
      <c r="B1280" s="101"/>
      <c r="C1280" s="67"/>
      <c r="D1280" s="14"/>
      <c r="E1280" s="15"/>
      <c r="F1280" s="14"/>
      <c r="G1280" s="16"/>
      <c r="H1280" s="16"/>
      <c r="I1280" s="14"/>
      <c r="J1280" s="15"/>
      <c r="K1280" s="15"/>
      <c r="L1280" s="15"/>
      <c r="M1280" s="19"/>
      <c r="N1280" s="16"/>
      <c r="O1280" s="16"/>
      <c r="P1280" s="67"/>
      <c r="Q1280" s="106"/>
      <c r="R1280" s="107"/>
      <c r="S1280" s="20"/>
      <c r="T1280" s="66"/>
      <c r="U1280" s="66"/>
      <c r="V1280" s="66"/>
      <c r="W1280" s="50"/>
      <c r="X1280" s="51"/>
      <c r="Y1280" s="113"/>
      <c r="Z1280" s="130"/>
      <c r="AA1280" s="114"/>
      <c r="AB1280" s="3"/>
      <c r="AC1280" s="5"/>
      <c r="AD1280" s="5"/>
      <c r="AE1280" s="5"/>
    </row>
    <row r="1281" spans="1:31" ht="30" customHeight="1">
      <c r="A1281" s="452"/>
      <c r="B1281" s="101"/>
      <c r="C1281" s="67"/>
      <c r="D1281" s="14"/>
      <c r="E1281" s="15"/>
      <c r="F1281" s="14"/>
      <c r="G1281" s="16"/>
      <c r="H1281" s="16"/>
      <c r="I1281" s="14"/>
      <c r="J1281" s="15"/>
      <c r="K1281" s="15"/>
      <c r="L1281" s="15"/>
      <c r="M1281" s="19"/>
      <c r="N1281" s="16"/>
      <c r="O1281" s="16"/>
      <c r="P1281" s="67"/>
      <c r="Q1281" s="106"/>
      <c r="R1281" s="107"/>
      <c r="S1281" s="20"/>
      <c r="T1281" s="66"/>
      <c r="U1281" s="66"/>
      <c r="V1281" s="66"/>
      <c r="W1281" s="50"/>
      <c r="X1281" s="51"/>
      <c r="Y1281" s="113"/>
      <c r="Z1281" s="130"/>
      <c r="AA1281" s="114"/>
      <c r="AB1281" s="3"/>
      <c r="AC1281" s="5"/>
      <c r="AD1281" s="5"/>
      <c r="AE1281" s="5"/>
    </row>
    <row r="1282" spans="1:31" ht="30" customHeight="1">
      <c r="A1282" s="452"/>
      <c r="B1282" s="101"/>
      <c r="C1282" s="67"/>
      <c r="D1282" s="14"/>
      <c r="E1282" s="15"/>
      <c r="F1282" s="14"/>
      <c r="G1282" s="16"/>
      <c r="H1282" s="16"/>
      <c r="I1282" s="14"/>
      <c r="J1282" s="15"/>
      <c r="K1282" s="15"/>
      <c r="L1282" s="15"/>
      <c r="M1282" s="19"/>
      <c r="N1282" s="16"/>
      <c r="O1282" s="16"/>
      <c r="P1282" s="67"/>
      <c r="Q1282" s="106"/>
      <c r="R1282" s="107"/>
      <c r="S1282" s="20"/>
      <c r="T1282" s="66"/>
      <c r="U1282" s="66"/>
      <c r="V1282" s="66"/>
      <c r="W1282" s="50"/>
      <c r="X1282" s="51"/>
      <c r="Y1282" s="113"/>
      <c r="Z1282" s="130"/>
      <c r="AA1282" s="114"/>
      <c r="AB1282" s="3"/>
      <c r="AC1282" s="5"/>
      <c r="AD1282" s="5"/>
      <c r="AE1282" s="5"/>
    </row>
    <row r="1283" spans="1:31" ht="27.75" customHeight="1">
      <c r="A1283" s="452"/>
      <c r="B1283" s="101"/>
      <c r="C1283" s="67"/>
      <c r="D1283" s="14"/>
      <c r="E1283" s="15"/>
      <c r="F1283" s="14"/>
      <c r="G1283" s="16"/>
      <c r="H1283" s="16"/>
      <c r="I1283" s="14"/>
      <c r="J1283" s="15"/>
      <c r="K1283" s="15"/>
      <c r="L1283" s="15"/>
      <c r="M1283" s="19"/>
      <c r="N1283" s="16"/>
      <c r="O1283" s="16"/>
      <c r="P1283" s="67"/>
      <c r="Q1283" s="106"/>
      <c r="R1283" s="107"/>
      <c r="S1283" s="20"/>
      <c r="T1283" s="66"/>
      <c r="U1283" s="66"/>
      <c r="V1283" s="66"/>
      <c r="W1283" s="50"/>
      <c r="X1283" s="51"/>
      <c r="Y1283" s="113"/>
      <c r="Z1283" s="130"/>
      <c r="AA1283" s="114"/>
      <c r="AB1283" s="3"/>
      <c r="AC1283" s="5"/>
      <c r="AD1283" s="5"/>
      <c r="AE1283" s="5"/>
    </row>
    <row r="1284" spans="1:31" ht="30" customHeight="1">
      <c r="A1284" s="452"/>
      <c r="B1284" s="101"/>
      <c r="C1284" s="67"/>
      <c r="D1284" s="14"/>
      <c r="E1284" s="15"/>
      <c r="F1284" s="14"/>
      <c r="G1284" s="16"/>
      <c r="H1284" s="16"/>
      <c r="I1284" s="14"/>
      <c r="J1284" s="18"/>
      <c r="K1284" s="18"/>
      <c r="L1284" s="63"/>
      <c r="M1284" s="16"/>
      <c r="N1284" s="16"/>
      <c r="O1284" s="16"/>
      <c r="P1284" s="67"/>
      <c r="Q1284" s="106"/>
      <c r="R1284" s="107"/>
      <c r="S1284" s="20"/>
      <c r="T1284" s="66"/>
      <c r="U1284" s="66"/>
      <c r="V1284" s="66"/>
      <c r="W1284" s="50"/>
      <c r="X1284" s="51"/>
      <c r="Y1284" s="113"/>
      <c r="Z1284" s="130"/>
      <c r="AA1284" s="114"/>
      <c r="AB1284" s="3"/>
      <c r="AC1284" s="5"/>
      <c r="AD1284" s="5"/>
      <c r="AE1284" s="5"/>
    </row>
    <row r="1285" spans="1:31" ht="30" customHeight="1">
      <c r="A1285" s="452"/>
      <c r="B1285" s="101"/>
      <c r="C1285" s="67"/>
      <c r="D1285" s="14"/>
      <c r="E1285" s="15"/>
      <c r="F1285" s="14"/>
      <c r="G1285" s="16"/>
      <c r="H1285" s="16"/>
      <c r="I1285" s="14"/>
      <c r="J1285" s="18"/>
      <c r="K1285" s="18"/>
      <c r="L1285" s="63"/>
      <c r="M1285" s="16"/>
      <c r="N1285" s="16"/>
      <c r="O1285" s="16"/>
      <c r="P1285" s="67"/>
      <c r="Q1285" s="106"/>
      <c r="R1285" s="107"/>
      <c r="S1285" s="20"/>
      <c r="T1285" s="66"/>
      <c r="U1285" s="66"/>
      <c r="V1285" s="66"/>
      <c r="W1285" s="50"/>
      <c r="X1285" s="51"/>
      <c r="Y1285" s="113"/>
      <c r="Z1285" s="130"/>
      <c r="AA1285" s="114"/>
      <c r="AB1285" s="3"/>
      <c r="AC1285" s="5"/>
      <c r="AD1285" s="5"/>
      <c r="AE1285" s="5"/>
    </row>
    <row r="1286" spans="1:31" ht="30" customHeight="1">
      <c r="A1286" s="453"/>
      <c r="B1286" s="101"/>
      <c r="C1286" s="67"/>
      <c r="D1286" s="14"/>
      <c r="E1286" s="15"/>
      <c r="F1286" s="14"/>
      <c r="G1286" s="16"/>
      <c r="H1286" s="16"/>
      <c r="I1286" s="14"/>
      <c r="J1286" s="18"/>
      <c r="K1286" s="18"/>
      <c r="L1286" s="63"/>
      <c r="M1286" s="16"/>
      <c r="N1286" s="16"/>
      <c r="O1286" s="16"/>
      <c r="P1286" s="67"/>
      <c r="Q1286" s="106"/>
      <c r="R1286" s="107"/>
      <c r="S1286" s="20"/>
      <c r="T1286" s="66"/>
      <c r="U1286" s="66"/>
      <c r="V1286" s="66"/>
      <c r="W1286" s="50"/>
      <c r="X1286" s="51"/>
      <c r="Y1286" s="113"/>
      <c r="Z1286" s="130"/>
      <c r="AA1286" s="114"/>
      <c r="AB1286" s="3"/>
      <c r="AC1286" s="5"/>
      <c r="AD1286" s="5"/>
      <c r="AE1286" s="5"/>
    </row>
    <row r="1287" spans="1:31" ht="30" customHeight="1">
      <c r="A1287" s="453"/>
      <c r="B1287" s="101"/>
      <c r="C1287" s="67"/>
      <c r="D1287" s="14"/>
      <c r="E1287" s="15"/>
      <c r="F1287" s="14"/>
      <c r="G1287" s="16"/>
      <c r="H1287" s="16"/>
      <c r="I1287" s="14"/>
      <c r="J1287" s="18"/>
      <c r="K1287" s="18"/>
      <c r="L1287" s="63"/>
      <c r="M1287" s="16"/>
      <c r="N1287" s="16"/>
      <c r="O1287" s="16"/>
      <c r="P1287" s="67"/>
      <c r="Q1287" s="106"/>
      <c r="R1287" s="107"/>
      <c r="S1287" s="20"/>
      <c r="T1287" s="66"/>
      <c r="U1287" s="66"/>
      <c r="V1287" s="66"/>
      <c r="W1287" s="50"/>
      <c r="X1287" s="51"/>
      <c r="Y1287" s="113"/>
      <c r="Z1287" s="130"/>
      <c r="AA1287" s="114"/>
      <c r="AB1287" s="3"/>
      <c r="AC1287" s="5"/>
      <c r="AD1287" s="5"/>
      <c r="AE1287" s="5"/>
    </row>
    <row r="1288" spans="1:31" ht="30" customHeight="1">
      <c r="A1288" s="453"/>
      <c r="B1288" s="101"/>
      <c r="C1288" s="67"/>
      <c r="D1288" s="14"/>
      <c r="E1288" s="15"/>
      <c r="F1288" s="14"/>
      <c r="G1288" s="16"/>
      <c r="H1288" s="16"/>
      <c r="I1288" s="14"/>
      <c r="J1288" s="18"/>
      <c r="K1288" s="18"/>
      <c r="L1288" s="63"/>
      <c r="M1288" s="16"/>
      <c r="N1288" s="16"/>
      <c r="O1288" s="16"/>
      <c r="P1288" s="67"/>
      <c r="Q1288" s="106"/>
      <c r="R1288" s="107"/>
      <c r="S1288" s="20"/>
      <c r="T1288" s="66"/>
      <c r="U1288" s="66"/>
      <c r="V1288" s="66"/>
      <c r="W1288" s="50"/>
      <c r="X1288" s="51"/>
      <c r="Y1288" s="113"/>
      <c r="Z1288" s="130"/>
      <c r="AA1288" s="114"/>
      <c r="AB1288" s="3"/>
      <c r="AC1288" s="5"/>
      <c r="AD1288" s="5"/>
      <c r="AE1288" s="5"/>
    </row>
    <row r="1289" spans="1:31" ht="30" customHeight="1">
      <c r="A1289" s="453"/>
      <c r="B1289" s="101"/>
      <c r="C1289" s="67"/>
      <c r="D1289" s="14"/>
      <c r="E1289" s="15"/>
      <c r="F1289" s="14"/>
      <c r="G1289" s="16"/>
      <c r="H1289" s="16"/>
      <c r="I1289" s="14"/>
      <c r="J1289" s="18"/>
      <c r="K1289" s="18"/>
      <c r="L1289" s="63"/>
      <c r="M1289" s="16"/>
      <c r="N1289" s="16"/>
      <c r="O1289" s="16"/>
      <c r="P1289" s="67"/>
      <c r="Q1289" s="106"/>
      <c r="R1289" s="107"/>
      <c r="S1289" s="20"/>
      <c r="T1289" s="66"/>
      <c r="U1289" s="66"/>
      <c r="V1289" s="66"/>
      <c r="W1289" s="50"/>
      <c r="X1289" s="51"/>
      <c r="Y1289" s="113"/>
      <c r="Z1289" s="130"/>
      <c r="AA1289" s="114"/>
      <c r="AB1289" s="3"/>
      <c r="AC1289" s="5"/>
      <c r="AD1289" s="5"/>
      <c r="AE1289" s="5"/>
    </row>
    <row r="1290" spans="1:31" ht="30" customHeight="1">
      <c r="A1290" s="453"/>
      <c r="B1290" s="101"/>
      <c r="C1290" s="67"/>
      <c r="D1290" s="14"/>
      <c r="E1290" s="15"/>
      <c r="F1290" s="14"/>
      <c r="G1290" s="16"/>
      <c r="H1290" s="16"/>
      <c r="I1290" s="14"/>
      <c r="J1290" s="18"/>
      <c r="K1290" s="18"/>
      <c r="L1290" s="63"/>
      <c r="M1290" s="16"/>
      <c r="N1290" s="16"/>
      <c r="O1290" s="16"/>
      <c r="P1290" s="67"/>
      <c r="Q1290" s="106"/>
      <c r="R1290" s="107"/>
      <c r="S1290" s="20"/>
      <c r="T1290" s="66"/>
      <c r="U1290" s="66"/>
      <c r="V1290" s="66"/>
      <c r="W1290" s="50"/>
      <c r="X1290" s="51"/>
      <c r="Y1290" s="113"/>
      <c r="Z1290" s="130"/>
      <c r="AA1290" s="114"/>
      <c r="AB1290" s="3"/>
      <c r="AC1290" s="5"/>
      <c r="AD1290" s="5"/>
      <c r="AE1290" s="5"/>
    </row>
    <row r="1291" spans="1:31" ht="30" customHeight="1">
      <c r="A1291" s="453"/>
      <c r="B1291" s="101"/>
      <c r="C1291" s="67"/>
      <c r="D1291" s="14"/>
      <c r="E1291" s="15"/>
      <c r="F1291" s="14"/>
      <c r="G1291" s="16"/>
      <c r="H1291" s="16"/>
      <c r="I1291" s="14"/>
      <c r="J1291" s="18"/>
      <c r="K1291" s="18"/>
      <c r="L1291" s="63"/>
      <c r="M1291" s="16"/>
      <c r="N1291" s="16"/>
      <c r="O1291" s="16"/>
      <c r="P1291" s="67"/>
      <c r="Q1291" s="106"/>
      <c r="R1291" s="107"/>
      <c r="S1291" s="20"/>
      <c r="T1291" s="66"/>
      <c r="U1291" s="66"/>
      <c r="V1291" s="66"/>
      <c r="W1291" s="50"/>
      <c r="X1291" s="51"/>
      <c r="Y1291" s="113"/>
      <c r="Z1291" s="130"/>
      <c r="AA1291" s="114"/>
      <c r="AB1291" s="3"/>
      <c r="AC1291" s="5"/>
      <c r="AD1291" s="5"/>
      <c r="AE1291" s="5"/>
    </row>
    <row r="1292" spans="1:31" ht="30" customHeight="1">
      <c r="A1292" s="453"/>
      <c r="B1292" s="101"/>
      <c r="C1292" s="67"/>
      <c r="D1292" s="14"/>
      <c r="E1292" s="15"/>
      <c r="F1292" s="14"/>
      <c r="G1292" s="16"/>
      <c r="H1292" s="16"/>
      <c r="I1292" s="14"/>
      <c r="J1292" s="18"/>
      <c r="K1292" s="18"/>
      <c r="L1292" s="63"/>
      <c r="M1292" s="16"/>
      <c r="N1292" s="16"/>
      <c r="O1292" s="16"/>
      <c r="P1292" s="67"/>
      <c r="Q1292" s="106"/>
      <c r="R1292" s="107"/>
      <c r="S1292" s="20"/>
      <c r="T1292" s="66"/>
      <c r="U1292" s="66"/>
      <c r="V1292" s="66"/>
      <c r="W1292" s="50"/>
      <c r="X1292" s="51"/>
      <c r="Y1292" s="113"/>
      <c r="Z1292" s="130"/>
      <c r="AA1292" s="114"/>
      <c r="AB1292" s="3"/>
      <c r="AC1292" s="5"/>
      <c r="AD1292" s="5"/>
      <c r="AE1292" s="5"/>
    </row>
    <row r="1293" spans="1:31" ht="30" customHeight="1">
      <c r="A1293" s="452"/>
      <c r="B1293" s="101"/>
      <c r="C1293" s="67"/>
      <c r="D1293" s="14"/>
      <c r="E1293" s="15"/>
      <c r="F1293" s="14"/>
      <c r="G1293" s="16"/>
      <c r="H1293" s="16"/>
      <c r="I1293" s="14"/>
      <c r="J1293" s="15"/>
      <c r="K1293" s="15"/>
      <c r="L1293" s="15"/>
      <c r="M1293" s="16"/>
      <c r="N1293" s="16"/>
      <c r="O1293" s="16"/>
      <c r="P1293" s="67"/>
      <c r="Q1293" s="106"/>
      <c r="R1293" s="107"/>
      <c r="S1293" s="20"/>
      <c r="T1293" s="66"/>
      <c r="U1293" s="66"/>
      <c r="V1293" s="66"/>
      <c r="W1293" s="50"/>
      <c r="X1293" s="51"/>
      <c r="Y1293" s="113"/>
      <c r="Z1293" s="130"/>
      <c r="AA1293" s="114"/>
      <c r="AB1293" s="3"/>
      <c r="AC1293" s="5"/>
      <c r="AD1293" s="5"/>
      <c r="AE1293" s="5"/>
    </row>
    <row r="1294" spans="1:31" ht="30" customHeight="1">
      <c r="A1294" s="452"/>
      <c r="B1294" s="101"/>
      <c r="C1294" s="67"/>
      <c r="D1294" s="14"/>
      <c r="E1294" s="15"/>
      <c r="F1294" s="14"/>
      <c r="G1294" s="16"/>
      <c r="H1294" s="16"/>
      <c r="I1294" s="14"/>
      <c r="J1294" s="15"/>
      <c r="K1294" s="15"/>
      <c r="L1294" s="15"/>
      <c r="M1294" s="16"/>
      <c r="N1294" s="16"/>
      <c r="O1294" s="16"/>
      <c r="P1294" s="67"/>
      <c r="Q1294" s="106"/>
      <c r="R1294" s="107"/>
      <c r="S1294" s="20"/>
      <c r="T1294" s="66"/>
      <c r="U1294" s="66"/>
      <c r="V1294" s="66"/>
      <c r="W1294" s="50"/>
      <c r="X1294" s="51"/>
      <c r="Y1294" s="113"/>
      <c r="Z1294" s="130"/>
      <c r="AA1294" s="114"/>
      <c r="AB1294" s="3"/>
      <c r="AC1294" s="5"/>
      <c r="AD1294" s="5"/>
      <c r="AE1294" s="5"/>
    </row>
    <row r="1295" spans="1:31" ht="30" customHeight="1">
      <c r="A1295" s="452"/>
      <c r="B1295" s="101"/>
      <c r="C1295" s="67"/>
      <c r="D1295" s="14"/>
      <c r="E1295" s="15"/>
      <c r="F1295" s="14"/>
      <c r="G1295" s="16"/>
      <c r="H1295" s="16"/>
      <c r="I1295" s="14"/>
      <c r="J1295" s="15"/>
      <c r="K1295" s="15"/>
      <c r="L1295" s="15"/>
      <c r="M1295" s="16"/>
      <c r="N1295" s="16"/>
      <c r="O1295" s="16"/>
      <c r="P1295" s="67"/>
      <c r="Q1295" s="106"/>
      <c r="R1295" s="107"/>
      <c r="S1295" s="20"/>
      <c r="T1295" s="66"/>
      <c r="U1295" s="66"/>
      <c r="V1295" s="66"/>
      <c r="W1295" s="50"/>
      <c r="X1295" s="51"/>
      <c r="Y1295" s="113"/>
      <c r="Z1295" s="130"/>
      <c r="AA1295" s="114"/>
      <c r="AB1295" s="3"/>
      <c r="AC1295" s="5"/>
      <c r="AD1295" s="5"/>
      <c r="AE1295" s="5"/>
    </row>
    <row r="1296" spans="1:31" ht="30" customHeight="1">
      <c r="A1296" s="452"/>
      <c r="B1296" s="101"/>
      <c r="C1296" s="67"/>
      <c r="D1296" s="14"/>
      <c r="E1296" s="15"/>
      <c r="F1296" s="14"/>
      <c r="G1296" s="16"/>
      <c r="H1296" s="16"/>
      <c r="I1296" s="14"/>
      <c r="J1296" s="15"/>
      <c r="K1296" s="15"/>
      <c r="L1296" s="15"/>
      <c r="M1296" s="16"/>
      <c r="N1296" s="16"/>
      <c r="O1296" s="16"/>
      <c r="P1296" s="67"/>
      <c r="Q1296" s="106"/>
      <c r="R1296" s="107"/>
      <c r="S1296" s="20"/>
      <c r="T1296" s="66"/>
      <c r="U1296" s="66"/>
      <c r="V1296" s="66"/>
      <c r="W1296" s="50"/>
      <c r="X1296" s="51"/>
      <c r="Y1296" s="113"/>
      <c r="Z1296" s="130"/>
      <c r="AA1296" s="114"/>
      <c r="AB1296" s="3"/>
      <c r="AC1296" s="5"/>
      <c r="AD1296" s="5"/>
      <c r="AE1296" s="5"/>
    </row>
    <row r="1297" spans="1:31" ht="30" customHeight="1">
      <c r="A1297" s="452"/>
      <c r="B1297" s="101"/>
      <c r="C1297" s="67"/>
      <c r="D1297" s="14"/>
      <c r="E1297" s="15"/>
      <c r="F1297" s="14"/>
      <c r="G1297" s="16"/>
      <c r="H1297" s="16"/>
      <c r="I1297" s="14"/>
      <c r="J1297" s="15"/>
      <c r="K1297" s="15"/>
      <c r="L1297" s="15"/>
      <c r="M1297" s="16"/>
      <c r="N1297" s="16"/>
      <c r="O1297" s="16"/>
      <c r="P1297" s="67"/>
      <c r="Q1297" s="106"/>
      <c r="R1297" s="107"/>
      <c r="S1297" s="20"/>
      <c r="T1297" s="66"/>
      <c r="U1297" s="66"/>
      <c r="V1297" s="66"/>
      <c r="W1297" s="50"/>
      <c r="X1297" s="51"/>
      <c r="Y1297" s="113"/>
      <c r="Z1297" s="130"/>
      <c r="AA1297" s="114"/>
      <c r="AB1297" s="3"/>
      <c r="AC1297" s="5"/>
      <c r="AD1297" s="5"/>
      <c r="AE1297" s="5"/>
    </row>
    <row r="1298" spans="1:31" ht="30" customHeight="1">
      <c r="A1298" s="452"/>
      <c r="B1298" s="101"/>
      <c r="C1298" s="67"/>
      <c r="D1298" s="14"/>
      <c r="E1298" s="15"/>
      <c r="F1298" s="14"/>
      <c r="G1298" s="16"/>
      <c r="H1298" s="16"/>
      <c r="I1298" s="14"/>
      <c r="J1298" s="15"/>
      <c r="K1298" s="15"/>
      <c r="L1298" s="15"/>
      <c r="M1298" s="16"/>
      <c r="N1298" s="16"/>
      <c r="O1298" s="16"/>
      <c r="P1298" s="67"/>
      <c r="Q1298" s="106"/>
      <c r="R1298" s="107"/>
      <c r="S1298" s="20"/>
      <c r="T1298" s="66"/>
      <c r="U1298" s="66"/>
      <c r="V1298" s="66"/>
      <c r="W1298" s="50"/>
      <c r="X1298" s="51"/>
      <c r="Y1298" s="113"/>
      <c r="Z1298" s="130"/>
      <c r="AA1298" s="114"/>
      <c r="AB1298" s="3"/>
      <c r="AC1298" s="5"/>
      <c r="AD1298" s="5"/>
      <c r="AE1298" s="5"/>
    </row>
    <row r="1299" spans="1:31" ht="30" customHeight="1">
      <c r="A1299" s="452"/>
      <c r="B1299" s="101"/>
      <c r="C1299" s="67"/>
      <c r="D1299" s="14"/>
      <c r="E1299" s="15"/>
      <c r="F1299" s="14"/>
      <c r="G1299" s="16"/>
      <c r="H1299" s="16"/>
      <c r="I1299" s="14"/>
      <c r="J1299" s="15"/>
      <c r="K1299" s="15"/>
      <c r="L1299" s="15"/>
      <c r="M1299" s="16"/>
      <c r="N1299" s="16"/>
      <c r="O1299" s="16"/>
      <c r="P1299" s="67"/>
      <c r="Q1299" s="106"/>
      <c r="R1299" s="107"/>
      <c r="S1299" s="20"/>
      <c r="T1299" s="66"/>
      <c r="U1299" s="66"/>
      <c r="V1299" s="66"/>
      <c r="W1299" s="50"/>
      <c r="X1299" s="51"/>
      <c r="Y1299" s="113"/>
      <c r="Z1299" s="130"/>
      <c r="AA1299" s="114"/>
      <c r="AB1299" s="3"/>
      <c r="AC1299" s="5"/>
      <c r="AD1299" s="5"/>
      <c r="AE1299" s="5"/>
    </row>
    <row r="1300" spans="1:31" ht="30" customHeight="1">
      <c r="A1300" s="452"/>
      <c r="B1300" s="101"/>
      <c r="C1300" s="67"/>
      <c r="D1300" s="14"/>
      <c r="E1300" s="15"/>
      <c r="F1300" s="14"/>
      <c r="G1300" s="16"/>
      <c r="H1300" s="16"/>
      <c r="I1300" s="14"/>
      <c r="J1300" s="15"/>
      <c r="K1300" s="15"/>
      <c r="L1300" s="15"/>
      <c r="M1300" s="16"/>
      <c r="N1300" s="16"/>
      <c r="O1300" s="16"/>
      <c r="P1300" s="67"/>
      <c r="Q1300" s="106"/>
      <c r="R1300" s="107"/>
      <c r="S1300" s="20"/>
      <c r="T1300" s="66"/>
      <c r="U1300" s="66"/>
      <c r="V1300" s="66"/>
      <c r="W1300" s="50"/>
      <c r="X1300" s="51"/>
      <c r="Y1300" s="113"/>
      <c r="Z1300" s="130"/>
      <c r="AA1300" s="114"/>
      <c r="AB1300" s="3"/>
      <c r="AC1300" s="5"/>
      <c r="AD1300" s="5"/>
      <c r="AE1300" s="5"/>
    </row>
    <row r="1301" spans="1:31" ht="30" customHeight="1">
      <c r="A1301" s="452"/>
      <c r="B1301" s="101"/>
      <c r="C1301" s="67"/>
      <c r="D1301" s="14"/>
      <c r="E1301" s="15"/>
      <c r="F1301" s="14"/>
      <c r="G1301" s="16"/>
      <c r="H1301" s="16"/>
      <c r="I1301" s="14"/>
      <c r="J1301" s="15"/>
      <c r="K1301" s="15"/>
      <c r="L1301" s="15"/>
      <c r="M1301" s="16"/>
      <c r="N1301" s="16"/>
      <c r="O1301" s="16"/>
      <c r="P1301" s="67"/>
      <c r="Q1301" s="106"/>
      <c r="R1301" s="107"/>
      <c r="S1301" s="20"/>
      <c r="T1301" s="66"/>
      <c r="U1301" s="66"/>
      <c r="V1301" s="66"/>
      <c r="W1301" s="50"/>
      <c r="X1301" s="51"/>
      <c r="Y1301" s="113"/>
      <c r="Z1301" s="130"/>
      <c r="AA1301" s="114"/>
      <c r="AB1301" s="3"/>
      <c r="AC1301" s="5"/>
      <c r="AD1301" s="5"/>
      <c r="AE1301" s="5"/>
    </row>
    <row r="1302" spans="1:31" ht="30" customHeight="1">
      <c r="A1302" s="453"/>
      <c r="B1302" s="101"/>
      <c r="C1302" s="67"/>
      <c r="D1302" s="14"/>
      <c r="E1302" s="15"/>
      <c r="F1302" s="14"/>
      <c r="G1302" s="16"/>
      <c r="H1302" s="16"/>
      <c r="I1302" s="14"/>
      <c r="J1302" s="15"/>
      <c r="K1302" s="15"/>
      <c r="L1302" s="15"/>
      <c r="M1302" s="124"/>
      <c r="N1302" s="16"/>
      <c r="O1302" s="16"/>
      <c r="P1302" s="67"/>
      <c r="Q1302" s="106"/>
      <c r="R1302" s="107"/>
      <c r="S1302" s="20"/>
      <c r="T1302" s="66"/>
      <c r="U1302" s="66"/>
      <c r="V1302" s="66"/>
      <c r="W1302" s="50"/>
      <c r="X1302" s="51"/>
      <c r="Y1302" s="113"/>
      <c r="Z1302" s="130"/>
      <c r="AA1302" s="114"/>
      <c r="AB1302" s="3"/>
      <c r="AC1302" s="5"/>
      <c r="AD1302" s="5"/>
      <c r="AE1302" s="5"/>
    </row>
    <row r="1303" spans="1:31" ht="30" customHeight="1">
      <c r="A1303" s="453"/>
      <c r="B1303" s="101"/>
      <c r="C1303" s="67"/>
      <c r="D1303" s="14"/>
      <c r="E1303" s="15"/>
      <c r="F1303" s="14"/>
      <c r="G1303" s="16"/>
      <c r="H1303" s="16"/>
      <c r="I1303" s="14"/>
      <c r="J1303" s="15"/>
      <c r="K1303" s="15"/>
      <c r="L1303" s="15"/>
      <c r="M1303" s="124"/>
      <c r="N1303" s="16"/>
      <c r="O1303" s="16"/>
      <c r="P1303" s="67"/>
      <c r="Q1303" s="106"/>
      <c r="R1303" s="107"/>
      <c r="S1303" s="20"/>
      <c r="T1303" s="66"/>
      <c r="U1303" s="66"/>
      <c r="V1303" s="66"/>
      <c r="W1303" s="50"/>
      <c r="X1303" s="51"/>
      <c r="Y1303" s="113"/>
      <c r="Z1303" s="130"/>
      <c r="AA1303" s="114"/>
      <c r="AB1303" s="3"/>
      <c r="AC1303" s="5"/>
      <c r="AD1303" s="5"/>
      <c r="AE1303" s="5"/>
    </row>
    <row r="1304" spans="1:31" ht="30" customHeight="1">
      <c r="A1304" s="453"/>
      <c r="B1304" s="101"/>
      <c r="C1304" s="67"/>
      <c r="D1304" s="14"/>
      <c r="E1304" s="15"/>
      <c r="F1304" s="14"/>
      <c r="G1304" s="16"/>
      <c r="H1304" s="16"/>
      <c r="I1304" s="14"/>
      <c r="J1304" s="15"/>
      <c r="K1304" s="15"/>
      <c r="L1304" s="15"/>
      <c r="M1304" s="124"/>
      <c r="N1304" s="16"/>
      <c r="O1304" s="16"/>
      <c r="P1304" s="67"/>
      <c r="Q1304" s="106"/>
      <c r="R1304" s="107"/>
      <c r="S1304" s="20"/>
      <c r="T1304" s="66"/>
      <c r="U1304" s="66"/>
      <c r="V1304" s="66"/>
      <c r="W1304" s="50"/>
      <c r="X1304" s="51"/>
      <c r="Y1304" s="113"/>
      <c r="Z1304" s="130"/>
      <c r="AA1304" s="114"/>
      <c r="AB1304" s="3"/>
      <c r="AC1304" s="5"/>
      <c r="AD1304" s="5"/>
      <c r="AE1304" s="5"/>
    </row>
    <row r="1305" spans="1:31" ht="30" customHeight="1">
      <c r="A1305" s="453"/>
      <c r="B1305" s="101"/>
      <c r="C1305" s="67"/>
      <c r="D1305" s="14"/>
      <c r="E1305" s="15"/>
      <c r="F1305" s="14"/>
      <c r="G1305" s="16"/>
      <c r="H1305" s="16"/>
      <c r="I1305" s="14"/>
      <c r="J1305" s="15"/>
      <c r="K1305" s="15"/>
      <c r="L1305" s="15"/>
      <c r="M1305" s="124"/>
      <c r="N1305" s="16"/>
      <c r="O1305" s="16"/>
      <c r="P1305" s="67"/>
      <c r="Q1305" s="106"/>
      <c r="R1305" s="107"/>
      <c r="S1305" s="20"/>
      <c r="T1305" s="66"/>
      <c r="U1305" s="66"/>
      <c r="V1305" s="66"/>
      <c r="W1305" s="50"/>
      <c r="X1305" s="51"/>
      <c r="Y1305" s="113"/>
      <c r="Z1305" s="130"/>
      <c r="AA1305" s="114"/>
      <c r="AB1305" s="3"/>
      <c r="AC1305" s="5"/>
      <c r="AD1305" s="5"/>
      <c r="AE1305" s="5"/>
    </row>
    <row r="1306" spans="1:31" ht="30" customHeight="1">
      <c r="A1306" s="453"/>
      <c r="B1306" s="101"/>
      <c r="C1306" s="67"/>
      <c r="D1306" s="14"/>
      <c r="E1306" s="15"/>
      <c r="F1306" s="14"/>
      <c r="G1306" s="16"/>
      <c r="H1306" s="16"/>
      <c r="I1306" s="14"/>
      <c r="J1306" s="15"/>
      <c r="K1306" s="15"/>
      <c r="L1306" s="15"/>
      <c r="M1306" s="124"/>
      <c r="N1306" s="16"/>
      <c r="O1306" s="16"/>
      <c r="P1306" s="67"/>
      <c r="Q1306" s="106"/>
      <c r="R1306" s="107"/>
      <c r="S1306" s="20"/>
      <c r="T1306" s="66"/>
      <c r="U1306" s="66"/>
      <c r="V1306" s="66"/>
      <c r="W1306" s="50"/>
      <c r="X1306" s="51"/>
      <c r="Y1306" s="113"/>
      <c r="Z1306" s="130"/>
      <c r="AA1306" s="114"/>
      <c r="AB1306" s="3"/>
      <c r="AC1306" s="5"/>
      <c r="AD1306" s="5"/>
      <c r="AE1306" s="5"/>
    </row>
    <row r="1307" spans="1:31" ht="30" customHeight="1">
      <c r="A1307" s="453"/>
      <c r="B1307" s="101"/>
      <c r="C1307" s="67"/>
      <c r="D1307" s="14"/>
      <c r="E1307" s="15"/>
      <c r="F1307" s="14"/>
      <c r="G1307" s="16"/>
      <c r="H1307" s="16"/>
      <c r="I1307" s="14"/>
      <c r="J1307" s="15"/>
      <c r="K1307" s="15"/>
      <c r="L1307" s="15"/>
      <c r="M1307" s="124"/>
      <c r="N1307" s="16"/>
      <c r="O1307" s="16"/>
      <c r="P1307" s="67"/>
      <c r="Q1307" s="106"/>
      <c r="R1307" s="107"/>
      <c r="S1307" s="20"/>
      <c r="T1307" s="66"/>
      <c r="U1307" s="66"/>
      <c r="V1307" s="66"/>
      <c r="W1307" s="50"/>
      <c r="X1307" s="51"/>
      <c r="Y1307" s="113"/>
      <c r="Z1307" s="130"/>
      <c r="AA1307" s="114"/>
      <c r="AB1307" s="3"/>
      <c r="AC1307" s="5"/>
      <c r="AD1307" s="5"/>
      <c r="AE1307" s="5"/>
    </row>
    <row r="1308" spans="1:31" ht="30" customHeight="1">
      <c r="A1308" s="453"/>
      <c r="B1308" s="101"/>
      <c r="C1308" s="67"/>
      <c r="D1308" s="14"/>
      <c r="E1308" s="15"/>
      <c r="F1308" s="14"/>
      <c r="G1308" s="16"/>
      <c r="H1308" s="16"/>
      <c r="I1308" s="14"/>
      <c r="J1308" s="15"/>
      <c r="K1308" s="15"/>
      <c r="L1308" s="15"/>
      <c r="M1308" s="124"/>
      <c r="N1308" s="16"/>
      <c r="O1308" s="16"/>
      <c r="P1308" s="67"/>
      <c r="Q1308" s="106"/>
      <c r="R1308" s="107"/>
      <c r="S1308" s="20"/>
      <c r="T1308" s="66"/>
      <c r="U1308" s="66"/>
      <c r="V1308" s="66"/>
      <c r="W1308" s="50"/>
      <c r="X1308" s="51"/>
      <c r="Y1308" s="113"/>
      <c r="Z1308" s="130"/>
      <c r="AA1308" s="114"/>
      <c r="AB1308" s="3"/>
      <c r="AC1308" s="5"/>
      <c r="AD1308" s="5"/>
      <c r="AE1308" s="5"/>
    </row>
    <row r="1309" spans="1:31" ht="30" customHeight="1">
      <c r="A1309" s="453"/>
      <c r="B1309" s="101"/>
      <c r="C1309" s="67"/>
      <c r="D1309" s="14"/>
      <c r="E1309" s="15"/>
      <c r="F1309" s="14"/>
      <c r="G1309" s="16"/>
      <c r="H1309" s="16"/>
      <c r="I1309" s="14"/>
      <c r="J1309" s="18"/>
      <c r="K1309" s="18"/>
      <c r="L1309" s="30"/>
      <c r="M1309" s="16"/>
      <c r="N1309" s="16"/>
      <c r="O1309" s="16"/>
      <c r="P1309" s="67"/>
      <c r="Q1309" s="106"/>
      <c r="R1309" s="107"/>
      <c r="S1309" s="20"/>
      <c r="T1309" s="66"/>
      <c r="U1309" s="66"/>
      <c r="V1309" s="66"/>
      <c r="W1309" s="50"/>
      <c r="X1309" s="51"/>
      <c r="Y1309" s="113"/>
      <c r="Z1309" s="130"/>
      <c r="AA1309" s="114"/>
      <c r="AB1309" s="3"/>
      <c r="AC1309" s="5"/>
      <c r="AD1309" s="5"/>
      <c r="AE1309" s="5"/>
    </row>
    <row r="1310" spans="1:31">
      <c r="A1310" s="453"/>
      <c r="B1310" s="101"/>
      <c r="C1310" s="67"/>
      <c r="D1310" s="14"/>
      <c r="E1310" s="15"/>
      <c r="F1310" s="14"/>
      <c r="G1310" s="16"/>
      <c r="H1310" s="16"/>
      <c r="I1310" s="14"/>
      <c r="J1310" s="30"/>
      <c r="K1310" s="30"/>
      <c r="L1310" s="30"/>
      <c r="M1310" s="19"/>
      <c r="N1310" s="16"/>
      <c r="O1310" s="16"/>
      <c r="P1310" s="67"/>
      <c r="Q1310" s="106"/>
      <c r="R1310" s="107"/>
      <c r="S1310" s="20"/>
      <c r="T1310" s="66"/>
      <c r="U1310" s="66"/>
      <c r="V1310" s="66"/>
      <c r="W1310" s="50"/>
      <c r="X1310" s="51"/>
      <c r="Y1310" s="113"/>
      <c r="Z1310" s="130"/>
      <c r="AA1310" s="114"/>
      <c r="AB1310" s="3"/>
      <c r="AC1310" s="5"/>
      <c r="AD1310" s="5"/>
      <c r="AE1310" s="5"/>
    </row>
    <row r="1311" spans="1:31">
      <c r="A1311" s="452"/>
      <c r="B1311" s="134"/>
      <c r="C1311" s="49"/>
      <c r="D1311" s="49"/>
      <c r="E1311" s="33"/>
      <c r="F1311" s="69"/>
      <c r="G1311" s="63"/>
      <c r="H1311" s="63"/>
      <c r="I1311" s="14"/>
      <c r="J1311" s="15"/>
      <c r="K1311" s="15"/>
      <c r="L1311" s="15"/>
      <c r="M1311" s="19"/>
      <c r="N1311" s="16"/>
      <c r="O1311" s="16"/>
      <c r="P1311" s="67"/>
      <c r="Q1311" s="106"/>
      <c r="R1311" s="107"/>
      <c r="S1311" s="20"/>
      <c r="T1311" s="66"/>
      <c r="U1311" s="66"/>
      <c r="V1311" s="66"/>
      <c r="W1311" s="127"/>
      <c r="X1311" s="51"/>
      <c r="Y1311" s="113"/>
      <c r="Z1311" s="130"/>
      <c r="AA1311" s="114"/>
      <c r="AB1311" s="3"/>
      <c r="AC1311" s="5"/>
      <c r="AD1311" s="5"/>
      <c r="AE1311" s="5"/>
    </row>
    <row r="1312" spans="1:31">
      <c r="A1312" s="453"/>
      <c r="B1312" s="101"/>
      <c r="C1312" s="67"/>
      <c r="D1312" s="14"/>
      <c r="E1312" s="15"/>
      <c r="F1312" s="14"/>
      <c r="G1312" s="16"/>
      <c r="H1312" s="16"/>
      <c r="I1312" s="14"/>
      <c r="J1312" s="15"/>
      <c r="K1312" s="15"/>
      <c r="L1312" s="15"/>
      <c r="M1312" s="19"/>
      <c r="N1312" s="16"/>
      <c r="O1312" s="16"/>
      <c r="P1312" s="67"/>
      <c r="Q1312" s="106"/>
      <c r="R1312" s="107"/>
      <c r="S1312" s="20"/>
      <c r="T1312" s="66"/>
      <c r="U1312" s="66"/>
      <c r="V1312" s="66"/>
      <c r="W1312" s="127"/>
      <c r="X1312" s="51"/>
      <c r="Y1312" s="113"/>
      <c r="Z1312" s="130"/>
      <c r="AA1312" s="114"/>
      <c r="AB1312" s="3"/>
      <c r="AC1312" s="5"/>
      <c r="AD1312" s="5"/>
      <c r="AE1312" s="5"/>
    </row>
    <row r="1313" spans="1:31">
      <c r="A1313" s="453"/>
      <c r="B1313" s="101"/>
      <c r="C1313" s="67"/>
      <c r="D1313" s="14"/>
      <c r="E1313" s="15"/>
      <c r="F1313" s="14"/>
      <c r="G1313" s="16"/>
      <c r="H1313" s="16"/>
      <c r="I1313" s="14"/>
      <c r="J1313" s="18"/>
      <c r="K1313" s="18"/>
      <c r="L1313" s="18"/>
      <c r="M1313" s="19"/>
      <c r="N1313" s="16"/>
      <c r="O1313" s="16"/>
      <c r="P1313" s="67"/>
      <c r="Q1313" s="106"/>
      <c r="R1313" s="107"/>
      <c r="S1313" s="20"/>
      <c r="T1313" s="66"/>
      <c r="U1313" s="66"/>
      <c r="V1313" s="66"/>
      <c r="W1313" s="127"/>
      <c r="X1313" s="51"/>
      <c r="Y1313" s="113"/>
      <c r="Z1313" s="130"/>
      <c r="AA1313" s="114"/>
      <c r="AB1313" s="3"/>
      <c r="AC1313" s="5"/>
      <c r="AD1313" s="5"/>
      <c r="AE1313" s="5"/>
    </row>
    <row r="1314" spans="1:31">
      <c r="A1314" s="453"/>
      <c r="B1314" s="101"/>
      <c r="C1314" s="67"/>
      <c r="D1314" s="14"/>
      <c r="E1314" s="15"/>
      <c r="F1314" s="14"/>
      <c r="G1314" s="16"/>
      <c r="H1314" s="16"/>
      <c r="I1314" s="14"/>
      <c r="J1314" s="18"/>
      <c r="K1314" s="18"/>
      <c r="L1314" s="18"/>
      <c r="M1314" s="19"/>
      <c r="N1314" s="16"/>
      <c r="O1314" s="16"/>
      <c r="P1314" s="67"/>
      <c r="Q1314" s="106"/>
      <c r="R1314" s="107"/>
      <c r="S1314" s="20"/>
      <c r="T1314" s="66"/>
      <c r="U1314" s="66"/>
      <c r="V1314" s="66"/>
      <c r="W1314" s="127"/>
      <c r="X1314" s="51"/>
      <c r="Y1314" s="113"/>
      <c r="Z1314" s="130"/>
      <c r="AA1314" s="114"/>
      <c r="AB1314" s="3"/>
      <c r="AC1314" s="5"/>
      <c r="AD1314" s="5"/>
      <c r="AE1314" s="5"/>
    </row>
    <row r="1315" spans="1:31">
      <c r="A1315" s="453"/>
      <c r="B1315" s="101"/>
      <c r="C1315" s="67"/>
      <c r="D1315" s="14"/>
      <c r="E1315" s="15"/>
      <c r="F1315" s="69"/>
      <c r="G1315" s="16"/>
      <c r="H1315" s="16"/>
      <c r="I1315" s="14"/>
      <c r="J1315" s="18"/>
      <c r="K1315" s="18"/>
      <c r="L1315" s="18"/>
      <c r="M1315" s="19"/>
      <c r="N1315" s="16"/>
      <c r="O1315" s="16"/>
      <c r="P1315" s="67"/>
      <c r="Q1315" s="106"/>
      <c r="R1315" s="107"/>
      <c r="S1315" s="20"/>
      <c r="T1315" s="66"/>
      <c r="U1315" s="66"/>
      <c r="V1315" s="66"/>
      <c r="W1315" s="127"/>
      <c r="X1315" s="51"/>
      <c r="Y1315" s="113"/>
      <c r="Z1315" s="130"/>
      <c r="AA1315" s="114"/>
      <c r="AB1315" s="3"/>
      <c r="AC1315" s="5"/>
      <c r="AD1315" s="5"/>
      <c r="AE1315" s="5"/>
    </row>
    <row r="1316" spans="1:31">
      <c r="A1316" s="453"/>
      <c r="B1316" s="101"/>
      <c r="C1316" s="67"/>
      <c r="D1316" s="14"/>
      <c r="E1316" s="15"/>
      <c r="F1316" s="69"/>
      <c r="G1316" s="16"/>
      <c r="H1316" s="16"/>
      <c r="I1316" s="14"/>
      <c r="J1316" s="15"/>
      <c r="K1316" s="15"/>
      <c r="L1316" s="15"/>
      <c r="M1316" s="19"/>
      <c r="N1316" s="16"/>
      <c r="O1316" s="16"/>
      <c r="P1316" s="67"/>
      <c r="Q1316" s="106"/>
      <c r="R1316" s="107"/>
      <c r="S1316" s="20"/>
      <c r="T1316" s="66"/>
      <c r="U1316" s="66"/>
      <c r="V1316" s="66"/>
      <c r="W1316" s="127"/>
      <c r="X1316" s="51"/>
      <c r="Y1316" s="113"/>
      <c r="Z1316" s="130"/>
      <c r="AA1316" s="114"/>
      <c r="AB1316" s="3"/>
      <c r="AC1316" s="5"/>
      <c r="AD1316" s="5"/>
      <c r="AE1316" s="5"/>
    </row>
    <row r="1317" spans="1:31">
      <c r="A1317" s="453"/>
      <c r="B1317" s="101"/>
      <c r="C1317" s="67"/>
      <c r="D1317" s="14"/>
      <c r="E1317" s="15"/>
      <c r="F1317" s="69"/>
      <c r="G1317" s="16"/>
      <c r="H1317" s="16"/>
      <c r="I1317" s="14"/>
      <c r="J1317" s="15"/>
      <c r="K1317" s="15"/>
      <c r="L1317" s="15"/>
      <c r="M1317" s="19"/>
      <c r="N1317" s="16"/>
      <c r="O1317" s="16"/>
      <c r="P1317" s="67"/>
      <c r="Q1317" s="106"/>
      <c r="R1317" s="107"/>
      <c r="S1317" s="20"/>
      <c r="T1317" s="66"/>
      <c r="U1317" s="66"/>
      <c r="V1317" s="66"/>
      <c r="W1317" s="127"/>
      <c r="X1317" s="51"/>
      <c r="Y1317" s="113"/>
      <c r="Z1317" s="130"/>
      <c r="AA1317" s="114"/>
      <c r="AB1317" s="3"/>
      <c r="AC1317" s="5"/>
      <c r="AD1317" s="5"/>
      <c r="AE1317" s="5"/>
    </row>
    <row r="1318" spans="1:31">
      <c r="A1318" s="453"/>
      <c r="B1318" s="101"/>
      <c r="C1318" s="67"/>
      <c r="D1318" s="30"/>
      <c r="E1318" s="33"/>
      <c r="F1318" s="69"/>
      <c r="G1318" s="16"/>
      <c r="H1318" s="16"/>
      <c r="I1318" s="14"/>
      <c r="J1318" s="33"/>
      <c r="K1318" s="33"/>
      <c r="L1318" s="33"/>
      <c r="M1318" s="19"/>
      <c r="N1318" s="16"/>
      <c r="O1318" s="16"/>
      <c r="P1318" s="67"/>
      <c r="Q1318" s="106"/>
      <c r="R1318" s="107"/>
      <c r="S1318" s="20"/>
      <c r="T1318" s="66"/>
      <c r="U1318" s="66"/>
      <c r="V1318" s="66"/>
      <c r="W1318" s="50"/>
      <c r="X1318" s="51"/>
      <c r="Y1318" s="113"/>
      <c r="Z1318" s="130"/>
      <c r="AA1318" s="114"/>
      <c r="AB1318" s="3"/>
      <c r="AC1318" s="5"/>
      <c r="AD1318" s="5"/>
      <c r="AE1318" s="5"/>
    </row>
    <row r="1319" spans="1:31">
      <c r="A1319" s="453"/>
      <c r="B1319" s="101"/>
      <c r="C1319" s="67"/>
      <c r="D1319" s="30"/>
      <c r="E1319" s="15"/>
      <c r="F1319" s="69"/>
      <c r="G1319" s="16"/>
      <c r="H1319" s="16"/>
      <c r="I1319" s="14"/>
      <c r="J1319" s="18"/>
      <c r="K1319" s="18"/>
      <c r="L1319" s="18"/>
      <c r="M1319" s="19"/>
      <c r="N1319" s="16"/>
      <c r="O1319" s="16"/>
      <c r="P1319" s="67"/>
      <c r="Q1319" s="106"/>
      <c r="R1319" s="107"/>
      <c r="S1319" s="20"/>
      <c r="T1319" s="66"/>
      <c r="U1319" s="66"/>
      <c r="V1319" s="66"/>
      <c r="W1319" s="127"/>
      <c r="X1319" s="51"/>
      <c r="Y1319" s="113"/>
      <c r="Z1319" s="130"/>
      <c r="AA1319" s="114"/>
      <c r="AB1319" s="3"/>
      <c r="AC1319" s="5"/>
      <c r="AD1319" s="5"/>
      <c r="AE1319" s="5"/>
    </row>
    <row r="1320" spans="1:31">
      <c r="A1320" s="452"/>
      <c r="B1320" s="101"/>
      <c r="C1320" s="67"/>
      <c r="D1320" s="14"/>
      <c r="E1320" s="15"/>
      <c r="F1320" s="14"/>
      <c r="G1320" s="16"/>
      <c r="H1320" s="16"/>
      <c r="I1320" s="14"/>
      <c r="J1320" s="30"/>
      <c r="K1320" s="30"/>
      <c r="L1320" s="30"/>
      <c r="M1320" s="19"/>
      <c r="N1320" s="16"/>
      <c r="O1320" s="16"/>
      <c r="P1320" s="67"/>
      <c r="Q1320" s="106"/>
      <c r="R1320" s="107"/>
      <c r="S1320" s="20"/>
      <c r="T1320" s="66"/>
      <c r="U1320" s="66"/>
      <c r="V1320" s="66"/>
      <c r="W1320" s="127"/>
      <c r="X1320" s="51"/>
      <c r="Y1320" s="113"/>
      <c r="Z1320" s="130"/>
      <c r="AA1320" s="114"/>
      <c r="AB1320" s="3"/>
      <c r="AC1320" s="5"/>
      <c r="AD1320" s="5"/>
      <c r="AE1320" s="5"/>
    </row>
    <row r="1321" spans="1:31">
      <c r="A1321" s="452"/>
      <c r="B1321" s="101"/>
      <c r="C1321" s="67"/>
      <c r="D1321" s="14"/>
      <c r="E1321" s="15"/>
      <c r="F1321" s="14"/>
      <c r="G1321" s="16"/>
      <c r="H1321" s="16"/>
      <c r="I1321" s="14"/>
      <c r="J1321" s="30"/>
      <c r="K1321" s="30"/>
      <c r="L1321" s="30"/>
      <c r="M1321" s="19"/>
      <c r="N1321" s="16"/>
      <c r="O1321" s="16"/>
      <c r="P1321" s="67"/>
      <c r="Q1321" s="106"/>
      <c r="R1321" s="107"/>
      <c r="S1321" s="20"/>
      <c r="T1321" s="66"/>
      <c r="U1321" s="66"/>
      <c r="V1321" s="66"/>
      <c r="W1321" s="127"/>
      <c r="X1321" s="51"/>
      <c r="Y1321" s="113"/>
      <c r="Z1321" s="130"/>
      <c r="AA1321" s="114"/>
      <c r="AB1321" s="3"/>
      <c r="AC1321" s="5"/>
      <c r="AD1321" s="5"/>
      <c r="AE1321" s="5"/>
    </row>
    <row r="1322" spans="1:31">
      <c r="A1322" s="452"/>
      <c r="B1322" s="101"/>
      <c r="C1322" s="67"/>
      <c r="D1322" s="14"/>
      <c r="E1322" s="15"/>
      <c r="F1322" s="14"/>
      <c r="G1322" s="16"/>
      <c r="H1322" s="16"/>
      <c r="I1322" s="14"/>
      <c r="J1322" s="30"/>
      <c r="K1322" s="30"/>
      <c r="L1322" s="30"/>
      <c r="M1322" s="19"/>
      <c r="N1322" s="16"/>
      <c r="O1322" s="16"/>
      <c r="P1322" s="67"/>
      <c r="Q1322" s="106"/>
      <c r="R1322" s="107"/>
      <c r="S1322" s="20"/>
      <c r="T1322" s="66"/>
      <c r="U1322" s="66"/>
      <c r="V1322" s="66"/>
      <c r="W1322" s="127"/>
      <c r="X1322" s="51"/>
      <c r="Y1322" s="113"/>
      <c r="Z1322" s="130"/>
      <c r="AA1322" s="114"/>
      <c r="AB1322" s="3"/>
      <c r="AC1322" s="5"/>
      <c r="AD1322" s="5"/>
      <c r="AE1322" s="5"/>
    </row>
    <row r="1323" spans="1:31">
      <c r="A1323" s="452"/>
      <c r="B1323" s="101"/>
      <c r="C1323" s="67"/>
      <c r="D1323" s="14"/>
      <c r="E1323" s="15"/>
      <c r="F1323" s="14"/>
      <c r="G1323" s="16"/>
      <c r="H1323" s="16"/>
      <c r="I1323" s="14"/>
      <c r="J1323" s="18"/>
      <c r="K1323" s="18"/>
      <c r="L1323" s="63"/>
      <c r="M1323" s="16"/>
      <c r="N1323" s="16"/>
      <c r="O1323" s="16"/>
      <c r="P1323" s="67"/>
      <c r="Q1323" s="106"/>
      <c r="R1323" s="107"/>
      <c r="S1323" s="20"/>
      <c r="T1323" s="66"/>
      <c r="U1323" s="66"/>
      <c r="V1323" s="66"/>
      <c r="W1323" s="50"/>
      <c r="X1323" s="51"/>
      <c r="Y1323" s="113"/>
      <c r="Z1323" s="130"/>
      <c r="AA1323" s="114"/>
      <c r="AB1323" s="3"/>
      <c r="AC1323" s="5"/>
      <c r="AD1323" s="5"/>
      <c r="AE1323" s="5"/>
    </row>
    <row r="1324" spans="1:31">
      <c r="A1324" s="452"/>
      <c r="B1324" s="101"/>
      <c r="C1324" s="67"/>
      <c r="D1324" s="14"/>
      <c r="E1324" s="15"/>
      <c r="F1324" s="14"/>
      <c r="G1324" s="16"/>
      <c r="H1324" s="16"/>
      <c r="I1324" s="14"/>
      <c r="J1324" s="18"/>
      <c r="K1324" s="18"/>
      <c r="L1324" s="63"/>
      <c r="M1324" s="16"/>
      <c r="N1324" s="16"/>
      <c r="O1324" s="16"/>
      <c r="P1324" s="67"/>
      <c r="Q1324" s="106"/>
      <c r="R1324" s="107"/>
      <c r="S1324" s="20"/>
      <c r="T1324" s="66"/>
      <c r="U1324" s="66"/>
      <c r="V1324" s="66"/>
      <c r="W1324" s="50"/>
      <c r="X1324" s="51"/>
      <c r="Y1324" s="113"/>
      <c r="Z1324" s="130"/>
      <c r="AA1324" s="114"/>
      <c r="AB1324" s="3"/>
      <c r="AC1324" s="5"/>
      <c r="AD1324" s="5"/>
      <c r="AE1324" s="5"/>
    </row>
    <row r="1325" spans="1:31">
      <c r="A1325" s="452"/>
      <c r="B1325" s="101"/>
      <c r="C1325" s="67"/>
      <c r="D1325" s="14"/>
      <c r="E1325" s="15"/>
      <c r="F1325" s="14"/>
      <c r="G1325" s="16"/>
      <c r="H1325" s="16"/>
      <c r="I1325" s="14"/>
      <c r="J1325" s="18"/>
      <c r="K1325" s="18"/>
      <c r="L1325" s="63"/>
      <c r="M1325" s="16"/>
      <c r="N1325" s="16"/>
      <c r="O1325" s="16"/>
      <c r="P1325" s="67"/>
      <c r="Q1325" s="106"/>
      <c r="R1325" s="107"/>
      <c r="S1325" s="20"/>
      <c r="T1325" s="66"/>
      <c r="U1325" s="66"/>
      <c r="V1325" s="66"/>
      <c r="W1325" s="50"/>
      <c r="X1325" s="51"/>
      <c r="Y1325" s="113"/>
      <c r="Z1325" s="130"/>
      <c r="AA1325" s="114"/>
      <c r="AB1325" s="3"/>
      <c r="AC1325" s="5"/>
      <c r="AD1325" s="5"/>
      <c r="AE1325" s="5"/>
    </row>
    <row r="1326" spans="1:31">
      <c r="A1326" s="452"/>
      <c r="B1326" s="101"/>
      <c r="C1326" s="67"/>
      <c r="D1326" s="14"/>
      <c r="E1326" s="15"/>
      <c r="F1326" s="14"/>
      <c r="G1326" s="16"/>
      <c r="H1326" s="16"/>
      <c r="I1326" s="14"/>
      <c r="J1326" s="18"/>
      <c r="K1326" s="18"/>
      <c r="L1326" s="63"/>
      <c r="M1326" s="16"/>
      <c r="N1326" s="16"/>
      <c r="O1326" s="16"/>
      <c r="P1326" s="67"/>
      <c r="Q1326" s="106"/>
      <c r="R1326" s="107"/>
      <c r="S1326" s="20"/>
      <c r="T1326" s="66"/>
      <c r="U1326" s="66"/>
      <c r="V1326" s="66"/>
      <c r="W1326" s="50"/>
      <c r="X1326" s="51"/>
      <c r="Y1326" s="113"/>
      <c r="Z1326" s="130"/>
      <c r="AA1326" s="114"/>
      <c r="AB1326" s="3"/>
      <c r="AC1326" s="5"/>
      <c r="AD1326" s="5"/>
      <c r="AE1326" s="5"/>
    </row>
    <row r="1327" spans="1:31">
      <c r="A1327" s="452"/>
      <c r="B1327" s="101"/>
      <c r="C1327" s="67"/>
      <c r="D1327" s="14"/>
      <c r="E1327" s="15"/>
      <c r="F1327" s="14"/>
      <c r="G1327" s="16"/>
      <c r="H1327" s="16"/>
      <c r="I1327" s="14"/>
      <c r="J1327" s="18"/>
      <c r="K1327" s="18"/>
      <c r="L1327" s="63"/>
      <c r="M1327" s="16"/>
      <c r="N1327" s="16"/>
      <c r="O1327" s="16"/>
      <c r="P1327" s="67"/>
      <c r="Q1327" s="106"/>
      <c r="R1327" s="107"/>
      <c r="S1327" s="20"/>
      <c r="T1327" s="66"/>
      <c r="U1327" s="66"/>
      <c r="V1327" s="66"/>
      <c r="W1327" s="50"/>
      <c r="X1327" s="51"/>
      <c r="Y1327" s="113"/>
      <c r="Z1327" s="130"/>
      <c r="AA1327" s="114"/>
      <c r="AB1327" s="3"/>
      <c r="AC1327" s="5"/>
      <c r="AD1327" s="5"/>
      <c r="AE1327" s="5"/>
    </row>
    <row r="1328" spans="1:31">
      <c r="A1328" s="452"/>
      <c r="B1328" s="101"/>
      <c r="C1328" s="67"/>
      <c r="D1328" s="14"/>
      <c r="E1328" s="15"/>
      <c r="F1328" s="14"/>
      <c r="G1328" s="16"/>
      <c r="H1328" s="16"/>
      <c r="I1328" s="14"/>
      <c r="J1328" s="18"/>
      <c r="K1328" s="18"/>
      <c r="L1328" s="63"/>
      <c r="M1328" s="16"/>
      <c r="N1328" s="16"/>
      <c r="O1328" s="16"/>
      <c r="P1328" s="67"/>
      <c r="Q1328" s="106"/>
      <c r="R1328" s="107"/>
      <c r="S1328" s="20"/>
      <c r="T1328" s="66"/>
      <c r="U1328" s="66"/>
      <c r="V1328" s="66"/>
      <c r="W1328" s="50"/>
      <c r="X1328" s="51"/>
      <c r="Y1328" s="113"/>
      <c r="Z1328" s="130"/>
      <c r="AA1328" s="114"/>
      <c r="AB1328" s="3"/>
      <c r="AC1328" s="5"/>
      <c r="AD1328" s="5"/>
      <c r="AE1328" s="5"/>
    </row>
    <row r="1329" spans="1:31">
      <c r="A1329" s="452"/>
      <c r="B1329" s="101"/>
      <c r="C1329" s="67"/>
      <c r="D1329" s="14"/>
      <c r="E1329" s="15"/>
      <c r="F1329" s="14"/>
      <c r="G1329" s="16"/>
      <c r="H1329" s="16"/>
      <c r="I1329" s="14"/>
      <c r="J1329" s="18"/>
      <c r="K1329" s="18"/>
      <c r="L1329" s="63"/>
      <c r="M1329" s="16"/>
      <c r="N1329" s="16"/>
      <c r="O1329" s="16"/>
      <c r="P1329" s="67"/>
      <c r="Q1329" s="106"/>
      <c r="R1329" s="107"/>
      <c r="S1329" s="20"/>
      <c r="T1329" s="66"/>
      <c r="U1329" s="66"/>
      <c r="V1329" s="66"/>
      <c r="W1329" s="50"/>
      <c r="X1329" s="51"/>
      <c r="Y1329" s="113"/>
      <c r="Z1329" s="130"/>
      <c r="AA1329" s="114"/>
      <c r="AB1329" s="3"/>
      <c r="AC1329" s="5"/>
      <c r="AD1329" s="5"/>
      <c r="AE1329" s="5"/>
    </row>
    <row r="1330" spans="1:31">
      <c r="A1330" s="452"/>
      <c r="B1330" s="101"/>
      <c r="C1330" s="67"/>
      <c r="D1330" s="14"/>
      <c r="E1330" s="15"/>
      <c r="F1330" s="14"/>
      <c r="G1330" s="16"/>
      <c r="H1330" s="16"/>
      <c r="I1330" s="14"/>
      <c r="J1330" s="18"/>
      <c r="K1330" s="18"/>
      <c r="L1330" s="63"/>
      <c r="M1330" s="16"/>
      <c r="N1330" s="16"/>
      <c r="O1330" s="16"/>
      <c r="P1330" s="67"/>
      <c r="Q1330" s="106"/>
      <c r="R1330" s="107"/>
      <c r="S1330" s="20"/>
      <c r="T1330" s="66"/>
      <c r="U1330" s="66"/>
      <c r="V1330" s="66"/>
      <c r="W1330" s="50"/>
      <c r="X1330" s="51"/>
      <c r="Y1330" s="113"/>
      <c r="Z1330" s="130"/>
      <c r="AA1330" s="114"/>
      <c r="AB1330" s="3"/>
      <c r="AC1330" s="5"/>
      <c r="AD1330" s="5"/>
      <c r="AE1330" s="5"/>
    </row>
    <row r="1331" spans="1:31">
      <c r="A1331" s="452"/>
      <c r="B1331" s="101"/>
      <c r="C1331" s="67"/>
      <c r="D1331" s="14"/>
      <c r="E1331" s="15"/>
      <c r="F1331" s="14"/>
      <c r="G1331" s="16"/>
      <c r="H1331" s="16"/>
      <c r="I1331" s="14"/>
      <c r="J1331" s="30"/>
      <c r="K1331" s="30"/>
      <c r="L1331" s="63"/>
      <c r="M1331" s="16"/>
      <c r="N1331" s="16"/>
      <c r="O1331" s="16"/>
      <c r="P1331" s="67"/>
      <c r="Q1331" s="106"/>
      <c r="R1331" s="107"/>
      <c r="S1331" s="20"/>
      <c r="T1331" s="66"/>
      <c r="U1331" s="66"/>
      <c r="V1331" s="66"/>
      <c r="W1331" s="50"/>
      <c r="X1331" s="51"/>
      <c r="Y1331" s="113"/>
      <c r="Z1331" s="130"/>
      <c r="AA1331" s="114"/>
      <c r="AB1331" s="3"/>
      <c r="AC1331" s="5"/>
      <c r="AD1331" s="5"/>
      <c r="AE1331" s="5"/>
    </row>
    <row r="1332" spans="1:31">
      <c r="A1332" s="452"/>
      <c r="B1332" s="101"/>
      <c r="C1332" s="67"/>
      <c r="D1332" s="14"/>
      <c r="E1332" s="15"/>
      <c r="F1332" s="14"/>
      <c r="G1332" s="16"/>
      <c r="H1332" s="16"/>
      <c r="I1332" s="14"/>
      <c r="J1332" s="30"/>
      <c r="K1332" s="30"/>
      <c r="L1332" s="63"/>
      <c r="M1332" s="16"/>
      <c r="N1332" s="16"/>
      <c r="O1332" s="16"/>
      <c r="P1332" s="67"/>
      <c r="Q1332" s="106"/>
      <c r="R1332" s="107"/>
      <c r="S1332" s="20"/>
      <c r="T1332" s="66"/>
      <c r="U1332" s="66"/>
      <c r="V1332" s="66"/>
      <c r="W1332" s="50"/>
      <c r="X1332" s="51"/>
      <c r="Y1332" s="113"/>
      <c r="Z1332" s="130"/>
      <c r="AA1332" s="114"/>
      <c r="AB1332" s="3"/>
      <c r="AC1332" s="5"/>
      <c r="AD1332" s="5"/>
      <c r="AE1332" s="5"/>
    </row>
    <row r="1333" spans="1:31">
      <c r="A1333" s="452"/>
      <c r="B1333" s="101"/>
      <c r="C1333" s="67"/>
      <c r="D1333" s="14"/>
      <c r="E1333" s="15"/>
      <c r="F1333" s="14"/>
      <c r="G1333" s="16"/>
      <c r="H1333" s="16"/>
      <c r="I1333" s="14"/>
      <c r="J1333" s="18"/>
      <c r="K1333" s="18"/>
      <c r="L1333" s="63"/>
      <c r="M1333" s="16"/>
      <c r="N1333" s="16"/>
      <c r="O1333" s="16"/>
      <c r="P1333" s="67"/>
      <c r="Q1333" s="106"/>
      <c r="R1333" s="107"/>
      <c r="S1333" s="20"/>
      <c r="T1333" s="66"/>
      <c r="U1333" s="66"/>
      <c r="V1333" s="66"/>
      <c r="W1333" s="50"/>
      <c r="X1333" s="51"/>
      <c r="Y1333" s="113"/>
      <c r="Z1333" s="130"/>
      <c r="AA1333" s="114"/>
      <c r="AB1333" s="3"/>
      <c r="AC1333" s="5"/>
      <c r="AD1333" s="5"/>
      <c r="AE1333" s="5"/>
    </row>
    <row r="1334" spans="1:31">
      <c r="A1334" s="452"/>
      <c r="B1334" s="101"/>
      <c r="C1334" s="67"/>
      <c r="D1334" s="14"/>
      <c r="E1334" s="15"/>
      <c r="F1334" s="14"/>
      <c r="G1334" s="16"/>
      <c r="H1334" s="16"/>
      <c r="I1334" s="14"/>
      <c r="J1334" s="18"/>
      <c r="K1334" s="18"/>
      <c r="L1334" s="63"/>
      <c r="M1334" s="16"/>
      <c r="N1334" s="16"/>
      <c r="O1334" s="16"/>
      <c r="P1334" s="67"/>
      <c r="Q1334" s="106"/>
      <c r="R1334" s="107"/>
      <c r="S1334" s="20"/>
      <c r="T1334" s="66"/>
      <c r="U1334" s="66"/>
      <c r="V1334" s="66"/>
      <c r="W1334" s="50"/>
      <c r="X1334" s="51"/>
      <c r="Y1334" s="113"/>
      <c r="Z1334" s="130"/>
      <c r="AA1334" s="114"/>
      <c r="AB1334" s="3"/>
      <c r="AC1334" s="5"/>
      <c r="AD1334" s="5"/>
      <c r="AE1334" s="5"/>
    </row>
    <row r="1335" spans="1:31">
      <c r="A1335" s="452"/>
      <c r="B1335" s="101"/>
      <c r="C1335" s="67"/>
      <c r="D1335" s="14"/>
      <c r="E1335" s="15"/>
      <c r="F1335" s="14"/>
      <c r="G1335" s="16"/>
      <c r="H1335" s="16"/>
      <c r="I1335" s="14"/>
      <c r="J1335" s="30"/>
      <c r="K1335" s="30"/>
      <c r="L1335" s="30"/>
      <c r="M1335" s="19"/>
      <c r="N1335" s="16"/>
      <c r="O1335" s="16"/>
      <c r="P1335" s="67"/>
      <c r="Q1335" s="106"/>
      <c r="R1335" s="107"/>
      <c r="S1335" s="20"/>
      <c r="T1335" s="66"/>
      <c r="U1335" s="66"/>
      <c r="V1335" s="66"/>
      <c r="W1335" s="50"/>
      <c r="X1335" s="51"/>
      <c r="Y1335" s="113"/>
      <c r="Z1335" s="130"/>
      <c r="AA1335" s="114"/>
      <c r="AB1335" s="3"/>
      <c r="AC1335" s="5"/>
      <c r="AD1335" s="5"/>
      <c r="AE1335" s="5"/>
    </row>
    <row r="1336" spans="1:31">
      <c r="A1336" s="452"/>
      <c r="B1336" s="101"/>
      <c r="C1336" s="67"/>
      <c r="D1336" s="14"/>
      <c r="E1336" s="15"/>
      <c r="F1336" s="14"/>
      <c r="G1336" s="16"/>
      <c r="H1336" s="16"/>
      <c r="I1336" s="14"/>
      <c r="J1336" s="18"/>
      <c r="K1336" s="18"/>
      <c r="L1336" s="63"/>
      <c r="M1336" s="16"/>
      <c r="N1336" s="16"/>
      <c r="O1336" s="16"/>
      <c r="P1336" s="67"/>
      <c r="Q1336" s="106"/>
      <c r="R1336" s="107"/>
      <c r="S1336" s="20"/>
      <c r="T1336" s="66"/>
      <c r="U1336" s="66"/>
      <c r="V1336" s="66"/>
      <c r="W1336" s="50"/>
      <c r="X1336" s="51"/>
      <c r="Y1336" s="113"/>
      <c r="Z1336" s="130"/>
      <c r="AA1336" s="114"/>
      <c r="AB1336" s="3"/>
      <c r="AC1336" s="5"/>
      <c r="AD1336" s="5"/>
      <c r="AE1336" s="5"/>
    </row>
    <row r="1337" spans="1:31">
      <c r="A1337" s="452"/>
      <c r="B1337" s="101"/>
      <c r="C1337" s="67"/>
      <c r="D1337" s="14"/>
      <c r="E1337" s="15"/>
      <c r="F1337" s="14"/>
      <c r="G1337" s="16"/>
      <c r="H1337" s="16"/>
      <c r="I1337" s="14"/>
      <c r="J1337" s="18"/>
      <c r="K1337" s="18"/>
      <c r="L1337" s="63"/>
      <c r="M1337" s="16"/>
      <c r="N1337" s="16"/>
      <c r="O1337" s="16"/>
      <c r="P1337" s="67"/>
      <c r="Q1337" s="106"/>
      <c r="R1337" s="107"/>
      <c r="S1337" s="20"/>
      <c r="T1337" s="66"/>
      <c r="U1337" s="66"/>
      <c r="V1337" s="66"/>
      <c r="W1337" s="50"/>
      <c r="X1337" s="51"/>
      <c r="Y1337" s="113"/>
      <c r="Z1337" s="130"/>
      <c r="AA1337" s="114"/>
      <c r="AB1337" s="3"/>
      <c r="AC1337" s="5"/>
      <c r="AD1337" s="5"/>
      <c r="AE1337" s="5"/>
    </row>
    <row r="1338" spans="1:31">
      <c r="A1338" s="452"/>
      <c r="B1338" s="101"/>
      <c r="C1338" s="67"/>
      <c r="D1338" s="14"/>
      <c r="E1338" s="15"/>
      <c r="F1338" s="14"/>
      <c r="G1338" s="16"/>
      <c r="H1338" s="16"/>
      <c r="I1338" s="14"/>
      <c r="J1338" s="30"/>
      <c r="K1338" s="30"/>
      <c r="L1338" s="30"/>
      <c r="M1338" s="19"/>
      <c r="N1338" s="16"/>
      <c r="O1338" s="16"/>
      <c r="P1338" s="67"/>
      <c r="Q1338" s="106"/>
      <c r="R1338" s="107"/>
      <c r="S1338" s="20"/>
      <c r="T1338" s="66"/>
      <c r="U1338" s="66"/>
      <c r="V1338" s="66"/>
      <c r="W1338" s="50"/>
      <c r="X1338" s="51"/>
      <c r="Y1338" s="113"/>
      <c r="Z1338" s="130"/>
      <c r="AA1338" s="114"/>
      <c r="AB1338" s="3"/>
      <c r="AC1338" s="5"/>
      <c r="AD1338" s="5"/>
      <c r="AE1338" s="5"/>
    </row>
    <row r="1339" spans="1:31">
      <c r="A1339" s="452"/>
      <c r="B1339" s="101"/>
      <c r="C1339" s="67"/>
      <c r="D1339" s="14"/>
      <c r="E1339" s="15"/>
      <c r="F1339" s="14"/>
      <c r="G1339" s="16"/>
      <c r="H1339" s="16"/>
      <c r="I1339" s="14"/>
      <c r="J1339" s="18"/>
      <c r="K1339" s="18"/>
      <c r="L1339" s="63"/>
      <c r="M1339" s="16"/>
      <c r="N1339" s="16"/>
      <c r="O1339" s="16"/>
      <c r="P1339" s="67"/>
      <c r="Q1339" s="106"/>
      <c r="R1339" s="107"/>
      <c r="S1339" s="20"/>
      <c r="T1339" s="66"/>
      <c r="U1339" s="66"/>
      <c r="V1339" s="66"/>
      <c r="W1339" s="50"/>
      <c r="X1339" s="51"/>
      <c r="Y1339" s="113"/>
      <c r="Z1339" s="130"/>
      <c r="AA1339" s="114"/>
      <c r="AB1339" s="3"/>
      <c r="AC1339" s="5"/>
      <c r="AD1339" s="5"/>
      <c r="AE1339" s="5"/>
    </row>
    <row r="1340" spans="1:31">
      <c r="A1340" s="452"/>
      <c r="B1340" s="101"/>
      <c r="C1340" s="67"/>
      <c r="D1340" s="14"/>
      <c r="E1340" s="15"/>
      <c r="F1340" s="14"/>
      <c r="G1340" s="16"/>
      <c r="H1340" s="16"/>
      <c r="I1340" s="14"/>
      <c r="J1340" s="18"/>
      <c r="K1340" s="18"/>
      <c r="L1340" s="63"/>
      <c r="M1340" s="16"/>
      <c r="N1340" s="16"/>
      <c r="O1340" s="16"/>
      <c r="P1340" s="67"/>
      <c r="Q1340" s="106"/>
      <c r="R1340" s="107"/>
      <c r="S1340" s="20"/>
      <c r="T1340" s="66"/>
      <c r="U1340" s="66"/>
      <c r="V1340" s="66"/>
      <c r="W1340" s="50"/>
      <c r="X1340" s="51"/>
      <c r="Y1340" s="113"/>
      <c r="Z1340" s="130"/>
      <c r="AA1340" s="114"/>
      <c r="AB1340" s="3"/>
      <c r="AC1340" s="5"/>
      <c r="AD1340" s="5"/>
      <c r="AE1340" s="5"/>
    </row>
    <row r="1341" spans="1:31">
      <c r="A1341" s="452"/>
      <c r="B1341" s="101"/>
      <c r="C1341" s="67"/>
      <c r="D1341" s="14"/>
      <c r="E1341" s="15"/>
      <c r="F1341" s="14"/>
      <c r="G1341" s="16"/>
      <c r="H1341" s="16"/>
      <c r="I1341" s="14"/>
      <c r="J1341" s="18"/>
      <c r="K1341" s="18"/>
      <c r="L1341" s="18"/>
      <c r="M1341" s="19"/>
      <c r="N1341" s="16"/>
      <c r="O1341" s="16"/>
      <c r="P1341" s="67"/>
      <c r="Q1341" s="106"/>
      <c r="R1341" s="107"/>
      <c r="S1341" s="20"/>
      <c r="T1341" s="66"/>
      <c r="U1341" s="66"/>
      <c r="V1341" s="66"/>
      <c r="W1341" s="50"/>
      <c r="X1341" s="51"/>
      <c r="Y1341" s="113"/>
      <c r="Z1341" s="130"/>
      <c r="AA1341" s="114"/>
      <c r="AB1341" s="3"/>
      <c r="AC1341" s="5"/>
      <c r="AD1341" s="5"/>
      <c r="AE1341" s="5"/>
    </row>
    <row r="1342" spans="1:31">
      <c r="A1342" s="452"/>
      <c r="B1342" s="101"/>
      <c r="C1342" s="67"/>
      <c r="D1342" s="14"/>
      <c r="E1342" s="15"/>
      <c r="F1342" s="14"/>
      <c r="G1342" s="16"/>
      <c r="H1342" s="16"/>
      <c r="I1342" s="14"/>
      <c r="J1342" s="18"/>
      <c r="K1342" s="18"/>
      <c r="L1342" s="63"/>
      <c r="M1342" s="16"/>
      <c r="N1342" s="16"/>
      <c r="O1342" s="16"/>
      <c r="P1342" s="67"/>
      <c r="Q1342" s="106"/>
      <c r="R1342" s="107"/>
      <c r="S1342" s="20"/>
      <c r="T1342" s="66"/>
      <c r="U1342" s="66"/>
      <c r="V1342" s="66"/>
      <c r="W1342" s="50"/>
      <c r="X1342" s="51"/>
      <c r="Y1342" s="113"/>
      <c r="Z1342" s="130"/>
      <c r="AA1342" s="114"/>
      <c r="AB1342" s="3"/>
      <c r="AC1342" s="5"/>
      <c r="AD1342" s="5"/>
      <c r="AE1342" s="5"/>
    </row>
    <row r="1343" spans="1:31">
      <c r="A1343" s="452"/>
      <c r="B1343" s="101"/>
      <c r="C1343" s="67"/>
      <c r="D1343" s="14"/>
      <c r="E1343" s="15"/>
      <c r="F1343" s="14"/>
      <c r="G1343" s="16"/>
      <c r="H1343" s="16"/>
      <c r="I1343" s="14"/>
      <c r="J1343" s="18"/>
      <c r="K1343" s="18"/>
      <c r="L1343" s="63"/>
      <c r="M1343" s="16"/>
      <c r="N1343" s="16"/>
      <c r="O1343" s="16"/>
      <c r="P1343" s="67"/>
      <c r="Q1343" s="106"/>
      <c r="R1343" s="107"/>
      <c r="S1343" s="20"/>
      <c r="T1343" s="66"/>
      <c r="U1343" s="66"/>
      <c r="V1343" s="66"/>
      <c r="W1343" s="50"/>
      <c r="X1343" s="51"/>
      <c r="Y1343" s="113"/>
      <c r="Z1343" s="130"/>
      <c r="AA1343" s="114"/>
      <c r="AB1343" s="3"/>
      <c r="AC1343" s="5"/>
      <c r="AD1343" s="5"/>
      <c r="AE1343" s="5"/>
    </row>
    <row r="1344" spans="1:31">
      <c r="A1344" s="452"/>
      <c r="B1344" s="101"/>
      <c r="C1344" s="67"/>
      <c r="D1344" s="14"/>
      <c r="E1344" s="15"/>
      <c r="F1344" s="14"/>
      <c r="G1344" s="16"/>
      <c r="H1344" s="16"/>
      <c r="I1344" s="14"/>
      <c r="J1344" s="18"/>
      <c r="K1344" s="18"/>
      <c r="L1344" s="63"/>
      <c r="M1344" s="16"/>
      <c r="N1344" s="16"/>
      <c r="O1344" s="16"/>
      <c r="P1344" s="67"/>
      <c r="Q1344" s="106"/>
      <c r="R1344" s="107"/>
      <c r="S1344" s="20"/>
      <c r="T1344" s="66"/>
      <c r="U1344" s="66"/>
      <c r="V1344" s="66"/>
      <c r="W1344" s="50"/>
      <c r="X1344" s="51"/>
      <c r="Y1344" s="113"/>
      <c r="Z1344" s="130"/>
      <c r="AA1344" s="114"/>
      <c r="AB1344" s="3"/>
      <c r="AC1344" s="5"/>
      <c r="AD1344" s="5"/>
      <c r="AE1344" s="5"/>
    </row>
    <row r="1345" spans="1:31">
      <c r="A1345" s="452"/>
      <c r="B1345" s="101"/>
      <c r="C1345" s="67"/>
      <c r="D1345" s="14"/>
      <c r="E1345" s="15"/>
      <c r="F1345" s="14"/>
      <c r="G1345" s="16"/>
      <c r="H1345" s="16"/>
      <c r="I1345" s="14"/>
      <c r="J1345" s="30"/>
      <c r="K1345" s="30"/>
      <c r="L1345" s="63"/>
      <c r="M1345" s="16"/>
      <c r="N1345" s="16"/>
      <c r="O1345" s="16"/>
      <c r="P1345" s="67"/>
      <c r="Q1345" s="106"/>
      <c r="R1345" s="107"/>
      <c r="S1345" s="20"/>
      <c r="T1345" s="66"/>
      <c r="U1345" s="66"/>
      <c r="V1345" s="66"/>
      <c r="W1345" s="50"/>
      <c r="X1345" s="51"/>
      <c r="Y1345" s="113"/>
      <c r="Z1345" s="130"/>
      <c r="AA1345" s="114"/>
      <c r="AB1345" s="3"/>
      <c r="AC1345" s="5"/>
      <c r="AD1345" s="5"/>
      <c r="AE1345" s="5"/>
    </row>
    <row r="1346" spans="1:31">
      <c r="A1346" s="452"/>
      <c r="B1346" s="101"/>
      <c r="C1346" s="67"/>
      <c r="D1346" s="14"/>
      <c r="E1346" s="15"/>
      <c r="F1346" s="14"/>
      <c r="G1346" s="16"/>
      <c r="H1346" s="16"/>
      <c r="I1346" s="14"/>
      <c r="J1346" s="15"/>
      <c r="K1346" s="15"/>
      <c r="L1346" s="15"/>
      <c r="M1346" s="16"/>
      <c r="N1346" s="16"/>
      <c r="O1346" s="16"/>
      <c r="P1346" s="67"/>
      <c r="Q1346" s="106"/>
      <c r="R1346" s="107"/>
      <c r="S1346" s="20"/>
      <c r="T1346" s="66"/>
      <c r="U1346" s="66"/>
      <c r="V1346" s="66"/>
      <c r="W1346" s="50"/>
      <c r="X1346" s="51"/>
      <c r="Y1346" s="113"/>
      <c r="Z1346" s="130"/>
      <c r="AA1346" s="114"/>
      <c r="AB1346" s="3"/>
      <c r="AC1346" s="5"/>
      <c r="AD1346" s="5"/>
      <c r="AE1346" s="5"/>
    </row>
    <row r="1347" spans="1:31">
      <c r="A1347" s="452"/>
      <c r="B1347" s="101"/>
      <c r="C1347" s="67"/>
      <c r="D1347" s="14"/>
      <c r="E1347" s="15"/>
      <c r="F1347" s="14"/>
      <c r="G1347" s="16"/>
      <c r="H1347" s="16"/>
      <c r="I1347" s="14"/>
      <c r="J1347" s="15"/>
      <c r="K1347" s="15"/>
      <c r="L1347" s="15"/>
      <c r="M1347" s="16"/>
      <c r="N1347" s="16"/>
      <c r="O1347" s="16"/>
      <c r="P1347" s="67"/>
      <c r="Q1347" s="106"/>
      <c r="R1347" s="107"/>
      <c r="S1347" s="20"/>
      <c r="T1347" s="66"/>
      <c r="U1347" s="66"/>
      <c r="V1347" s="66"/>
      <c r="W1347" s="50"/>
      <c r="X1347" s="51"/>
      <c r="Y1347" s="113"/>
      <c r="Z1347" s="130"/>
      <c r="AA1347" s="114"/>
      <c r="AB1347" s="3"/>
      <c r="AC1347" s="5"/>
      <c r="AD1347" s="5"/>
      <c r="AE1347" s="5"/>
    </row>
    <row r="1348" spans="1:31">
      <c r="A1348" s="452"/>
      <c r="B1348" s="101"/>
      <c r="C1348" s="67"/>
      <c r="D1348" s="14"/>
      <c r="E1348" s="15"/>
      <c r="F1348" s="14"/>
      <c r="G1348" s="16"/>
      <c r="H1348" s="16"/>
      <c r="I1348" s="14"/>
      <c r="J1348" s="15"/>
      <c r="K1348" s="15"/>
      <c r="L1348" s="15"/>
      <c r="M1348" s="16"/>
      <c r="N1348" s="16"/>
      <c r="O1348" s="16"/>
      <c r="P1348" s="67"/>
      <c r="Q1348" s="106"/>
      <c r="R1348" s="107"/>
      <c r="S1348" s="20"/>
      <c r="T1348" s="66"/>
      <c r="U1348" s="66"/>
      <c r="V1348" s="66"/>
      <c r="W1348" s="50"/>
      <c r="X1348" s="51"/>
      <c r="Y1348" s="113"/>
      <c r="Z1348" s="130"/>
      <c r="AA1348" s="114"/>
      <c r="AB1348" s="3"/>
      <c r="AC1348" s="5"/>
      <c r="AD1348" s="5"/>
      <c r="AE1348" s="5"/>
    </row>
    <row r="1349" spans="1:31">
      <c r="A1349" s="452"/>
      <c r="B1349" s="101"/>
      <c r="C1349" s="67"/>
      <c r="D1349" s="14"/>
      <c r="E1349" s="15"/>
      <c r="F1349" s="14"/>
      <c r="G1349" s="16"/>
      <c r="H1349" s="16"/>
      <c r="I1349" s="14"/>
      <c r="J1349" s="18"/>
      <c r="K1349" s="18"/>
      <c r="L1349" s="63"/>
      <c r="M1349" s="16"/>
      <c r="N1349" s="16"/>
      <c r="O1349" s="16"/>
      <c r="P1349" s="67"/>
      <c r="Q1349" s="106"/>
      <c r="R1349" s="107"/>
      <c r="S1349" s="20"/>
      <c r="T1349" s="66"/>
      <c r="U1349" s="66"/>
      <c r="V1349" s="66"/>
      <c r="W1349" s="50"/>
      <c r="X1349" s="51"/>
      <c r="Y1349" s="113"/>
      <c r="Z1349" s="130"/>
      <c r="AA1349" s="114"/>
      <c r="AB1349" s="3"/>
      <c r="AC1349" s="5"/>
      <c r="AD1349" s="5"/>
      <c r="AE1349" s="5"/>
    </row>
    <row r="1350" spans="1:31">
      <c r="A1350" s="452"/>
      <c r="B1350" s="101"/>
      <c r="C1350" s="67"/>
      <c r="D1350" s="14"/>
      <c r="E1350" s="15"/>
      <c r="F1350" s="14"/>
      <c r="G1350" s="16"/>
      <c r="H1350" s="16"/>
      <c r="I1350" s="14"/>
      <c r="J1350" s="30"/>
      <c r="K1350" s="30"/>
      <c r="L1350" s="63"/>
      <c r="M1350" s="16"/>
      <c r="N1350" s="16"/>
      <c r="O1350" s="16"/>
      <c r="P1350" s="67"/>
      <c r="Q1350" s="106"/>
      <c r="R1350" s="107"/>
      <c r="S1350" s="20"/>
      <c r="T1350" s="66"/>
      <c r="U1350" s="66"/>
      <c r="V1350" s="66"/>
      <c r="W1350" s="50"/>
      <c r="X1350" s="51"/>
      <c r="Y1350" s="113"/>
      <c r="Z1350" s="130"/>
      <c r="AA1350" s="114"/>
      <c r="AB1350" s="3"/>
      <c r="AC1350" s="5"/>
      <c r="AD1350" s="5"/>
      <c r="AE1350" s="5"/>
    </row>
    <row r="1351" spans="1:31">
      <c r="A1351" s="452"/>
      <c r="B1351" s="101"/>
      <c r="C1351" s="67"/>
      <c r="D1351" s="14"/>
      <c r="E1351" s="15"/>
      <c r="F1351" s="14"/>
      <c r="G1351" s="16"/>
      <c r="H1351" s="16"/>
      <c r="I1351" s="14"/>
      <c r="J1351" s="18"/>
      <c r="K1351" s="18"/>
      <c r="L1351" s="63"/>
      <c r="M1351" s="16"/>
      <c r="N1351" s="16"/>
      <c r="O1351" s="16"/>
      <c r="P1351" s="67"/>
      <c r="Q1351" s="106"/>
      <c r="R1351" s="107"/>
      <c r="S1351" s="20"/>
      <c r="T1351" s="66"/>
      <c r="U1351" s="66"/>
      <c r="V1351" s="66"/>
      <c r="W1351" s="50"/>
      <c r="X1351" s="51"/>
      <c r="Y1351" s="113"/>
      <c r="Z1351" s="130"/>
      <c r="AA1351" s="114"/>
      <c r="AB1351" s="3"/>
      <c r="AC1351" s="5"/>
      <c r="AD1351" s="5"/>
      <c r="AE1351" s="5"/>
    </row>
    <row r="1352" spans="1:31">
      <c r="A1352" s="452"/>
      <c r="B1352" s="101"/>
      <c r="C1352" s="67"/>
      <c r="D1352" s="14"/>
      <c r="E1352" s="15"/>
      <c r="F1352" s="14"/>
      <c r="G1352" s="16"/>
      <c r="H1352" s="16"/>
      <c r="I1352" s="14"/>
      <c r="J1352" s="18"/>
      <c r="K1352" s="18"/>
      <c r="L1352" s="63"/>
      <c r="M1352" s="16"/>
      <c r="N1352" s="16"/>
      <c r="O1352" s="16"/>
      <c r="P1352" s="67"/>
      <c r="Q1352" s="106"/>
      <c r="R1352" s="107"/>
      <c r="S1352" s="20"/>
      <c r="T1352" s="66"/>
      <c r="U1352" s="66"/>
      <c r="V1352" s="66"/>
      <c r="W1352" s="50"/>
      <c r="X1352" s="51"/>
      <c r="Y1352" s="113"/>
      <c r="Z1352" s="130"/>
      <c r="AA1352" s="114"/>
      <c r="AB1352" s="3"/>
      <c r="AC1352" s="5"/>
      <c r="AD1352" s="5"/>
      <c r="AE1352" s="5"/>
    </row>
    <row r="1353" spans="1:31">
      <c r="A1353" s="452"/>
      <c r="B1353" s="101"/>
      <c r="C1353" s="67"/>
      <c r="D1353" s="14"/>
      <c r="E1353" s="15"/>
      <c r="F1353" s="14"/>
      <c r="G1353" s="16"/>
      <c r="H1353" s="16"/>
      <c r="I1353" s="14"/>
      <c r="J1353" s="18"/>
      <c r="K1353" s="18"/>
      <c r="L1353" s="63"/>
      <c r="M1353" s="16"/>
      <c r="N1353" s="16"/>
      <c r="O1353" s="16"/>
      <c r="P1353" s="67"/>
      <c r="Q1353" s="106"/>
      <c r="R1353" s="107"/>
      <c r="S1353" s="20"/>
      <c r="T1353" s="66"/>
      <c r="U1353" s="66"/>
      <c r="V1353" s="66"/>
      <c r="W1353" s="50"/>
      <c r="X1353" s="51"/>
      <c r="Y1353" s="113"/>
      <c r="Z1353" s="130"/>
      <c r="AA1353" s="114"/>
      <c r="AB1353" s="3"/>
      <c r="AC1353" s="5"/>
      <c r="AD1353" s="5"/>
      <c r="AE1353" s="5"/>
    </row>
    <row r="1354" spans="1:31">
      <c r="A1354" s="452"/>
      <c r="B1354" s="101"/>
      <c r="C1354" s="67"/>
      <c r="D1354" s="14"/>
      <c r="E1354" s="15"/>
      <c r="F1354" s="14"/>
      <c r="G1354" s="16"/>
      <c r="H1354" s="16"/>
      <c r="I1354" s="14"/>
      <c r="J1354" s="18"/>
      <c r="K1354" s="18"/>
      <c r="L1354" s="63"/>
      <c r="M1354" s="16"/>
      <c r="N1354" s="16"/>
      <c r="O1354" s="16"/>
      <c r="P1354" s="67"/>
      <c r="Q1354" s="106"/>
      <c r="R1354" s="107"/>
      <c r="S1354" s="20"/>
      <c r="T1354" s="66"/>
      <c r="U1354" s="66"/>
      <c r="V1354" s="66"/>
      <c r="W1354" s="50"/>
      <c r="X1354" s="51"/>
      <c r="Y1354" s="113"/>
      <c r="Z1354" s="130"/>
      <c r="AA1354" s="114"/>
      <c r="AB1354" s="3"/>
      <c r="AC1354" s="5"/>
      <c r="AD1354" s="5"/>
      <c r="AE1354" s="5"/>
    </row>
    <row r="1355" spans="1:31">
      <c r="A1355" s="452"/>
      <c r="B1355" s="101"/>
      <c r="C1355" s="67"/>
      <c r="D1355" s="14"/>
      <c r="E1355" s="15"/>
      <c r="F1355" s="14"/>
      <c r="G1355" s="16"/>
      <c r="H1355" s="16"/>
      <c r="I1355" s="14"/>
      <c r="J1355" s="18"/>
      <c r="K1355" s="18"/>
      <c r="L1355" s="63"/>
      <c r="M1355" s="16"/>
      <c r="N1355" s="16"/>
      <c r="O1355" s="16"/>
      <c r="P1355" s="67"/>
      <c r="Q1355" s="106"/>
      <c r="R1355" s="107"/>
      <c r="S1355" s="20"/>
      <c r="T1355" s="66"/>
      <c r="U1355" s="66"/>
      <c r="V1355" s="66"/>
      <c r="W1355" s="50"/>
      <c r="X1355" s="51"/>
      <c r="Y1355" s="113"/>
      <c r="Z1355" s="130"/>
      <c r="AA1355" s="114"/>
      <c r="AB1355" s="3"/>
      <c r="AC1355" s="5"/>
      <c r="AD1355" s="5"/>
      <c r="AE1355" s="5"/>
    </row>
    <row r="1356" spans="1:31">
      <c r="A1356" s="452"/>
      <c r="B1356" s="101"/>
      <c r="C1356" s="67"/>
      <c r="D1356" s="14"/>
      <c r="E1356" s="15"/>
      <c r="F1356" s="14"/>
      <c r="G1356" s="16"/>
      <c r="H1356" s="16"/>
      <c r="I1356" s="14"/>
      <c r="J1356" s="18"/>
      <c r="K1356" s="18"/>
      <c r="L1356" s="63"/>
      <c r="M1356" s="16"/>
      <c r="N1356" s="16"/>
      <c r="O1356" s="16"/>
      <c r="P1356" s="67"/>
      <c r="Q1356" s="106"/>
      <c r="R1356" s="107"/>
      <c r="S1356" s="20"/>
      <c r="T1356" s="66"/>
      <c r="U1356" s="66"/>
      <c r="V1356" s="66"/>
      <c r="W1356" s="50"/>
      <c r="X1356" s="51"/>
      <c r="Y1356" s="113"/>
      <c r="Z1356" s="130"/>
      <c r="AA1356" s="114"/>
      <c r="AB1356" s="3"/>
      <c r="AC1356" s="5"/>
      <c r="AD1356" s="5"/>
      <c r="AE1356" s="5"/>
    </row>
    <row r="1357" spans="1:31">
      <c r="A1357" s="452"/>
      <c r="B1357" s="101"/>
      <c r="C1357" s="67"/>
      <c r="D1357" s="14"/>
      <c r="E1357" s="15"/>
      <c r="F1357" s="14"/>
      <c r="G1357" s="16"/>
      <c r="H1357" s="16"/>
      <c r="I1357" s="14"/>
      <c r="J1357" s="30"/>
      <c r="K1357" s="30"/>
      <c r="L1357" s="63"/>
      <c r="M1357" s="16"/>
      <c r="N1357" s="16"/>
      <c r="O1357" s="16"/>
      <c r="P1357" s="67"/>
      <c r="Q1357" s="106"/>
      <c r="R1357" s="107"/>
      <c r="S1357" s="20"/>
      <c r="T1357" s="66"/>
      <c r="U1357" s="66"/>
      <c r="V1357" s="66"/>
      <c r="W1357" s="50"/>
      <c r="X1357" s="51"/>
      <c r="Y1357" s="113"/>
      <c r="Z1357" s="130"/>
      <c r="AA1357" s="114"/>
      <c r="AB1357" s="3"/>
      <c r="AC1357" s="5"/>
      <c r="AD1357" s="5"/>
      <c r="AE1357" s="5"/>
    </row>
    <row r="1358" spans="1:31">
      <c r="A1358" s="452"/>
      <c r="B1358" s="101"/>
      <c r="C1358" s="67"/>
      <c r="D1358" s="14"/>
      <c r="E1358" s="15"/>
      <c r="F1358" s="14"/>
      <c r="G1358" s="16"/>
      <c r="H1358" s="16"/>
      <c r="I1358" s="14"/>
      <c r="J1358" s="18"/>
      <c r="K1358" s="18"/>
      <c r="L1358" s="63"/>
      <c r="M1358" s="16"/>
      <c r="N1358" s="16"/>
      <c r="O1358" s="16"/>
      <c r="P1358" s="67"/>
      <c r="Q1358" s="106"/>
      <c r="R1358" s="107"/>
      <c r="S1358" s="20"/>
      <c r="T1358" s="66"/>
      <c r="U1358" s="66"/>
      <c r="V1358" s="66"/>
      <c r="W1358" s="50"/>
      <c r="X1358" s="51"/>
      <c r="Y1358" s="113"/>
      <c r="Z1358" s="130"/>
      <c r="AA1358" s="114"/>
      <c r="AB1358" s="3"/>
      <c r="AC1358" s="5"/>
      <c r="AD1358" s="5"/>
      <c r="AE1358" s="5"/>
    </row>
    <row r="1359" spans="1:31">
      <c r="A1359" s="452"/>
      <c r="B1359" s="101"/>
      <c r="C1359" s="67"/>
      <c r="D1359" s="14"/>
      <c r="E1359" s="15"/>
      <c r="F1359" s="14"/>
      <c r="G1359" s="66"/>
      <c r="H1359" s="16"/>
      <c r="I1359" s="14"/>
      <c r="J1359" s="30"/>
      <c r="K1359" s="30"/>
      <c r="L1359" s="63"/>
      <c r="M1359" s="16"/>
      <c r="N1359" s="16"/>
      <c r="O1359" s="16"/>
      <c r="P1359" s="67"/>
      <c r="Q1359" s="106"/>
      <c r="R1359" s="107"/>
      <c r="S1359" s="20"/>
      <c r="T1359" s="66"/>
      <c r="U1359" s="66"/>
      <c r="V1359" s="66"/>
      <c r="W1359" s="50"/>
      <c r="X1359" s="51"/>
      <c r="Y1359" s="113"/>
      <c r="Z1359" s="130"/>
      <c r="AA1359" s="114"/>
      <c r="AB1359" s="3"/>
      <c r="AC1359" s="5"/>
      <c r="AD1359" s="5"/>
      <c r="AE1359" s="5"/>
    </row>
    <row r="1360" spans="1:31">
      <c r="A1360" s="452"/>
      <c r="B1360" s="101"/>
      <c r="C1360" s="67"/>
      <c r="D1360" s="14"/>
      <c r="E1360" s="15"/>
      <c r="F1360" s="14"/>
      <c r="G1360" s="66"/>
      <c r="H1360" s="16"/>
      <c r="I1360" s="14"/>
      <c r="J1360" s="30"/>
      <c r="K1360" s="30"/>
      <c r="L1360" s="63"/>
      <c r="M1360" s="16"/>
      <c r="N1360" s="16"/>
      <c r="O1360" s="16"/>
      <c r="P1360" s="67"/>
      <c r="Q1360" s="106"/>
      <c r="R1360" s="107"/>
      <c r="S1360" s="20"/>
      <c r="T1360" s="66"/>
      <c r="U1360" s="66"/>
      <c r="V1360" s="66"/>
      <c r="W1360" s="50"/>
      <c r="X1360" s="51"/>
      <c r="Y1360" s="113"/>
      <c r="Z1360" s="130"/>
      <c r="AA1360" s="114"/>
      <c r="AB1360" s="3"/>
      <c r="AC1360" s="5"/>
      <c r="AD1360" s="5"/>
      <c r="AE1360" s="5"/>
    </row>
    <row r="1361" spans="1:31">
      <c r="A1361" s="452"/>
      <c r="B1361" s="101"/>
      <c r="C1361" s="67"/>
      <c r="D1361" s="14"/>
      <c r="E1361" s="15"/>
      <c r="F1361" s="14"/>
      <c r="G1361" s="66"/>
      <c r="H1361" s="16"/>
      <c r="I1361" s="14"/>
      <c r="J1361" s="30"/>
      <c r="K1361" s="30"/>
      <c r="L1361" s="63"/>
      <c r="M1361" s="16"/>
      <c r="N1361" s="16"/>
      <c r="O1361" s="16"/>
      <c r="P1361" s="67"/>
      <c r="Q1361" s="106"/>
      <c r="R1361" s="107"/>
      <c r="S1361" s="20"/>
      <c r="T1361" s="66"/>
      <c r="U1361" s="66"/>
      <c r="V1361" s="66"/>
      <c r="W1361" s="50"/>
      <c r="X1361" s="51"/>
      <c r="Y1361" s="113"/>
      <c r="Z1361" s="130"/>
      <c r="AA1361" s="114"/>
      <c r="AB1361" s="3"/>
      <c r="AC1361" s="5"/>
      <c r="AD1361" s="5"/>
      <c r="AE1361" s="5"/>
    </row>
    <row r="1362" spans="1:31">
      <c r="A1362" s="452"/>
      <c r="B1362" s="101"/>
      <c r="C1362" s="67"/>
      <c r="D1362" s="14"/>
      <c r="E1362" s="15"/>
      <c r="F1362" s="14"/>
      <c r="G1362" s="16"/>
      <c r="H1362" s="16"/>
      <c r="I1362" s="14"/>
      <c r="J1362" s="30"/>
      <c r="K1362" s="30"/>
      <c r="L1362" s="63"/>
      <c r="M1362" s="16"/>
      <c r="N1362" s="16"/>
      <c r="O1362" s="16"/>
      <c r="P1362" s="67"/>
      <c r="Q1362" s="106"/>
      <c r="R1362" s="107"/>
      <c r="S1362" s="20"/>
      <c r="T1362" s="66"/>
      <c r="U1362" s="66"/>
      <c r="V1362" s="66"/>
      <c r="W1362" s="50"/>
      <c r="X1362" s="51"/>
      <c r="Y1362" s="113"/>
      <c r="Z1362" s="130"/>
      <c r="AA1362" s="114"/>
      <c r="AB1362" s="3"/>
      <c r="AC1362" s="5"/>
      <c r="AD1362" s="5"/>
      <c r="AE1362" s="5"/>
    </row>
    <row r="1363" spans="1:31">
      <c r="A1363" s="452"/>
      <c r="B1363" s="101"/>
      <c r="C1363" s="67"/>
      <c r="D1363" s="14"/>
      <c r="E1363" s="15"/>
      <c r="F1363" s="14"/>
      <c r="G1363" s="16"/>
      <c r="H1363" s="16"/>
      <c r="I1363" s="14"/>
      <c r="J1363" s="18"/>
      <c r="K1363" s="18"/>
      <c r="L1363" s="63"/>
      <c r="M1363" s="16"/>
      <c r="N1363" s="16"/>
      <c r="O1363" s="16"/>
      <c r="P1363" s="67"/>
      <c r="Q1363" s="106"/>
      <c r="R1363" s="107"/>
      <c r="S1363" s="20"/>
      <c r="T1363" s="66"/>
      <c r="U1363" s="66"/>
      <c r="V1363" s="66"/>
      <c r="W1363" s="50"/>
      <c r="X1363" s="51"/>
      <c r="Y1363" s="113"/>
      <c r="Z1363" s="130"/>
      <c r="AA1363" s="114"/>
      <c r="AB1363" s="3"/>
      <c r="AC1363" s="5"/>
      <c r="AD1363" s="5"/>
      <c r="AE1363" s="5"/>
    </row>
    <row r="1364" spans="1:31">
      <c r="A1364" s="452"/>
      <c r="B1364" s="101"/>
      <c r="C1364" s="67"/>
      <c r="D1364" s="14"/>
      <c r="E1364" s="15"/>
      <c r="F1364" s="14"/>
      <c r="G1364" s="16"/>
      <c r="H1364" s="16"/>
      <c r="I1364" s="14"/>
      <c r="J1364" s="30"/>
      <c r="K1364" s="30"/>
      <c r="L1364" s="30"/>
      <c r="M1364" s="19"/>
      <c r="N1364" s="16"/>
      <c r="O1364" s="16"/>
      <c r="P1364" s="67"/>
      <c r="Q1364" s="106"/>
      <c r="R1364" s="107"/>
      <c r="S1364" s="20"/>
      <c r="T1364" s="66"/>
      <c r="U1364" s="66"/>
      <c r="V1364" s="66"/>
      <c r="W1364" s="50"/>
      <c r="X1364" s="51"/>
      <c r="Y1364" s="113"/>
      <c r="Z1364" s="130"/>
      <c r="AA1364" s="114"/>
      <c r="AB1364" s="3"/>
      <c r="AC1364" s="5"/>
      <c r="AD1364" s="5"/>
      <c r="AE1364" s="5"/>
    </row>
    <row r="1365" spans="1:31">
      <c r="A1365" s="452"/>
      <c r="B1365" s="101"/>
      <c r="C1365" s="67"/>
      <c r="D1365" s="14"/>
      <c r="E1365" s="15"/>
      <c r="F1365" s="14"/>
      <c r="G1365" s="16"/>
      <c r="H1365" s="16"/>
      <c r="I1365" s="14"/>
      <c r="J1365" s="18"/>
      <c r="K1365" s="18"/>
      <c r="L1365" s="63"/>
      <c r="M1365" s="16"/>
      <c r="N1365" s="16"/>
      <c r="O1365" s="16"/>
      <c r="P1365" s="67"/>
      <c r="Q1365" s="106"/>
      <c r="R1365" s="107"/>
      <c r="S1365" s="20"/>
      <c r="T1365" s="66"/>
      <c r="U1365" s="66"/>
      <c r="V1365" s="66"/>
      <c r="W1365" s="50"/>
      <c r="X1365" s="51"/>
      <c r="Y1365" s="113"/>
      <c r="Z1365" s="130"/>
      <c r="AA1365" s="114"/>
      <c r="AB1365" s="3"/>
      <c r="AC1365" s="5"/>
      <c r="AD1365" s="5"/>
      <c r="AE1365" s="5"/>
    </row>
    <row r="1366" spans="1:31">
      <c r="A1366" s="452"/>
      <c r="B1366" s="101"/>
      <c r="C1366" s="67"/>
      <c r="D1366" s="14"/>
      <c r="E1366" s="15"/>
      <c r="F1366" s="14"/>
      <c r="G1366" s="16"/>
      <c r="H1366" s="16"/>
      <c r="I1366" s="14"/>
      <c r="J1366" s="18"/>
      <c r="K1366" s="18"/>
      <c r="L1366" s="63"/>
      <c r="M1366" s="16"/>
      <c r="N1366" s="16"/>
      <c r="O1366" s="16"/>
      <c r="P1366" s="67"/>
      <c r="Q1366" s="106"/>
      <c r="R1366" s="107"/>
      <c r="S1366" s="20"/>
      <c r="T1366" s="66"/>
      <c r="U1366" s="66"/>
      <c r="V1366" s="66"/>
      <c r="W1366" s="50"/>
      <c r="X1366" s="51"/>
      <c r="Y1366" s="113"/>
      <c r="Z1366" s="130"/>
      <c r="AA1366" s="114"/>
      <c r="AB1366" s="3"/>
      <c r="AC1366" s="5"/>
      <c r="AD1366" s="5"/>
      <c r="AE1366" s="5"/>
    </row>
    <row r="1367" spans="1:31">
      <c r="A1367" s="452"/>
      <c r="B1367" s="101"/>
      <c r="C1367" s="67"/>
      <c r="D1367" s="14"/>
      <c r="E1367" s="15"/>
      <c r="F1367" s="14"/>
      <c r="G1367" s="16"/>
      <c r="H1367" s="16"/>
      <c r="I1367" s="14"/>
      <c r="J1367" s="18"/>
      <c r="K1367" s="18"/>
      <c r="L1367" s="63"/>
      <c r="M1367" s="16"/>
      <c r="N1367" s="16"/>
      <c r="O1367" s="16"/>
      <c r="P1367" s="67"/>
      <c r="Q1367" s="106"/>
      <c r="R1367" s="107"/>
      <c r="S1367" s="20"/>
      <c r="T1367" s="66"/>
      <c r="U1367" s="66"/>
      <c r="V1367" s="66"/>
      <c r="W1367" s="50"/>
      <c r="X1367" s="51"/>
      <c r="Y1367" s="113"/>
      <c r="Z1367" s="130"/>
      <c r="AA1367" s="114"/>
      <c r="AB1367" s="3"/>
      <c r="AC1367" s="5"/>
      <c r="AD1367" s="5"/>
      <c r="AE1367" s="5"/>
    </row>
    <row r="1368" spans="1:31">
      <c r="A1368" s="452"/>
      <c r="B1368" s="101"/>
      <c r="C1368" s="67"/>
      <c r="D1368" s="14"/>
      <c r="E1368" s="15"/>
      <c r="F1368" s="14"/>
      <c r="G1368" s="16"/>
      <c r="H1368" s="16"/>
      <c r="I1368" s="14"/>
      <c r="J1368" s="18"/>
      <c r="K1368" s="18"/>
      <c r="L1368" s="63"/>
      <c r="M1368" s="16"/>
      <c r="N1368" s="16"/>
      <c r="O1368" s="16"/>
      <c r="P1368" s="67"/>
      <c r="Q1368" s="106"/>
      <c r="R1368" s="107"/>
      <c r="S1368" s="20"/>
      <c r="T1368" s="66"/>
      <c r="U1368" s="66"/>
      <c r="V1368" s="66"/>
      <c r="W1368" s="50"/>
      <c r="X1368" s="51"/>
      <c r="Y1368" s="113"/>
      <c r="Z1368" s="130"/>
      <c r="AA1368" s="114"/>
      <c r="AB1368" s="3"/>
      <c r="AC1368" s="5"/>
      <c r="AD1368" s="5"/>
      <c r="AE1368" s="5"/>
    </row>
    <row r="1369" spans="1:31">
      <c r="A1369" s="452"/>
      <c r="B1369" s="101"/>
      <c r="C1369" s="67"/>
      <c r="D1369" s="14"/>
      <c r="E1369" s="15"/>
      <c r="F1369" s="14"/>
      <c r="G1369" s="16"/>
      <c r="H1369" s="16"/>
      <c r="I1369" s="14"/>
      <c r="J1369" s="18"/>
      <c r="K1369" s="18"/>
      <c r="L1369" s="63"/>
      <c r="M1369" s="16"/>
      <c r="N1369" s="16"/>
      <c r="O1369" s="16"/>
      <c r="P1369" s="67"/>
      <c r="Q1369" s="106"/>
      <c r="R1369" s="107"/>
      <c r="S1369" s="20"/>
      <c r="T1369" s="66"/>
      <c r="U1369" s="66"/>
      <c r="V1369" s="66"/>
      <c r="W1369" s="50"/>
      <c r="X1369" s="51"/>
      <c r="Y1369" s="113"/>
      <c r="Z1369" s="130"/>
      <c r="AA1369" s="114"/>
      <c r="AB1369" s="3"/>
      <c r="AC1369" s="5"/>
      <c r="AD1369" s="5"/>
      <c r="AE1369" s="5"/>
    </row>
    <row r="1370" spans="1:31">
      <c r="A1370" s="453"/>
      <c r="B1370" s="101"/>
      <c r="C1370" s="67"/>
      <c r="D1370" s="14"/>
      <c r="E1370" s="15"/>
      <c r="F1370" s="14"/>
      <c r="G1370" s="28"/>
      <c r="H1370" s="28"/>
      <c r="I1370" s="14"/>
      <c r="J1370" s="30"/>
      <c r="K1370" s="30"/>
      <c r="L1370" s="21"/>
      <c r="M1370" s="28"/>
      <c r="N1370" s="28"/>
      <c r="O1370" s="28"/>
      <c r="P1370" s="67"/>
      <c r="Q1370" s="163"/>
      <c r="R1370" s="164"/>
      <c r="S1370" s="165"/>
      <c r="T1370" s="32"/>
      <c r="U1370" s="32"/>
      <c r="V1370" s="32"/>
      <c r="W1370" s="50"/>
      <c r="X1370" s="51"/>
      <c r="Y1370" s="113"/>
      <c r="Z1370" s="130"/>
      <c r="AA1370" s="114"/>
      <c r="AB1370" s="3"/>
      <c r="AC1370" s="5"/>
      <c r="AD1370" s="5"/>
      <c r="AE1370" s="5"/>
    </row>
    <row r="1371" spans="1:31">
      <c r="A1371" s="453"/>
      <c r="B1371" s="101"/>
      <c r="C1371" s="67"/>
      <c r="D1371" s="14"/>
      <c r="E1371" s="15"/>
      <c r="F1371" s="14"/>
      <c r="G1371" s="28"/>
      <c r="H1371" s="28"/>
      <c r="I1371" s="14"/>
      <c r="J1371" s="18"/>
      <c r="K1371" s="18"/>
      <c r="L1371" s="18"/>
      <c r="M1371" s="31"/>
      <c r="N1371" s="28"/>
      <c r="O1371" s="28"/>
      <c r="P1371" s="67"/>
      <c r="Q1371" s="163"/>
      <c r="R1371" s="164"/>
      <c r="S1371" s="165"/>
      <c r="T1371" s="32"/>
      <c r="U1371" s="32"/>
      <c r="V1371" s="32"/>
      <c r="W1371" s="50"/>
      <c r="X1371" s="51"/>
      <c r="Y1371" s="113"/>
      <c r="Z1371" s="130"/>
      <c r="AA1371" s="114"/>
      <c r="AB1371" s="3"/>
      <c r="AC1371" s="5"/>
      <c r="AD1371" s="5"/>
      <c r="AE1371" s="5"/>
    </row>
    <row r="1372" spans="1:31">
      <c r="A1372" s="453"/>
      <c r="B1372" s="101"/>
      <c r="C1372" s="67"/>
      <c r="D1372" s="14"/>
      <c r="E1372" s="15"/>
      <c r="F1372" s="14"/>
      <c r="G1372" s="28"/>
      <c r="H1372" s="28"/>
      <c r="I1372" s="14"/>
      <c r="J1372" s="18"/>
      <c r="K1372" s="18"/>
      <c r="L1372" s="21"/>
      <c r="M1372" s="28"/>
      <c r="N1372" s="28"/>
      <c r="O1372" s="28"/>
      <c r="P1372" s="67"/>
      <c r="Q1372" s="163"/>
      <c r="R1372" s="164"/>
      <c r="S1372" s="165"/>
      <c r="T1372" s="32"/>
      <c r="U1372" s="32"/>
      <c r="V1372" s="32"/>
      <c r="W1372" s="50"/>
      <c r="X1372" s="51"/>
      <c r="Y1372" s="113"/>
      <c r="Z1372" s="130"/>
      <c r="AA1372" s="114"/>
      <c r="AB1372" s="3"/>
      <c r="AC1372" s="5"/>
      <c r="AD1372" s="5"/>
      <c r="AE1372" s="5"/>
    </row>
    <row r="1373" spans="1:31">
      <c r="A1373" s="453"/>
      <c r="B1373" s="101"/>
      <c r="C1373" s="67"/>
      <c r="D1373" s="14"/>
      <c r="E1373" s="15"/>
      <c r="F1373" s="14"/>
      <c r="G1373" s="28"/>
      <c r="H1373" s="28"/>
      <c r="I1373" s="14"/>
      <c r="J1373" s="30"/>
      <c r="K1373" s="30"/>
      <c r="L1373" s="30"/>
      <c r="M1373" s="31"/>
      <c r="N1373" s="28"/>
      <c r="O1373" s="28"/>
      <c r="P1373" s="67"/>
      <c r="Q1373" s="163"/>
      <c r="R1373" s="164"/>
      <c r="S1373" s="165"/>
      <c r="T1373" s="32"/>
      <c r="U1373" s="32"/>
      <c r="V1373" s="32"/>
      <c r="W1373" s="50"/>
      <c r="X1373" s="51"/>
      <c r="Y1373" s="113"/>
      <c r="Z1373" s="130"/>
      <c r="AA1373" s="114"/>
      <c r="AB1373" s="3"/>
      <c r="AC1373" s="5"/>
      <c r="AD1373" s="5"/>
      <c r="AE1373" s="5"/>
    </row>
    <row r="1374" spans="1:31">
      <c r="A1374" s="453"/>
      <c r="B1374" s="101"/>
      <c r="C1374" s="67"/>
      <c r="D1374" s="14"/>
      <c r="E1374" s="15"/>
      <c r="F1374" s="14"/>
      <c r="G1374" s="28"/>
      <c r="H1374" s="28"/>
      <c r="I1374" s="14"/>
      <c r="J1374" s="18"/>
      <c r="K1374" s="18"/>
      <c r="L1374" s="21"/>
      <c r="M1374" s="28"/>
      <c r="N1374" s="28"/>
      <c r="O1374" s="28"/>
      <c r="P1374" s="67"/>
      <c r="Q1374" s="163"/>
      <c r="R1374" s="164"/>
      <c r="S1374" s="165"/>
      <c r="T1374" s="32"/>
      <c r="U1374" s="32"/>
      <c r="V1374" s="32"/>
      <c r="W1374" s="50"/>
      <c r="X1374" s="51"/>
      <c r="Y1374" s="113"/>
      <c r="Z1374" s="130"/>
      <c r="AA1374" s="114"/>
      <c r="AB1374" s="3"/>
      <c r="AC1374" s="5"/>
      <c r="AD1374" s="5"/>
      <c r="AE1374" s="5"/>
    </row>
    <row r="1375" spans="1:31">
      <c r="A1375" s="453"/>
      <c r="B1375" s="101"/>
      <c r="C1375" s="67"/>
      <c r="D1375" s="14"/>
      <c r="E1375" s="15"/>
      <c r="F1375" s="14"/>
      <c r="G1375" s="28"/>
      <c r="H1375" s="28"/>
      <c r="I1375" s="14"/>
      <c r="J1375" s="18"/>
      <c r="K1375" s="18"/>
      <c r="L1375" s="21"/>
      <c r="M1375" s="28"/>
      <c r="N1375" s="28"/>
      <c r="O1375" s="28"/>
      <c r="P1375" s="67"/>
      <c r="Q1375" s="163"/>
      <c r="R1375" s="164"/>
      <c r="S1375" s="165"/>
      <c r="T1375" s="32"/>
      <c r="U1375" s="32"/>
      <c r="V1375" s="32"/>
      <c r="W1375" s="50"/>
      <c r="X1375" s="51"/>
      <c r="Y1375" s="113"/>
      <c r="Z1375" s="130"/>
      <c r="AA1375" s="114"/>
      <c r="AB1375" s="3"/>
      <c r="AC1375" s="5"/>
      <c r="AD1375" s="5"/>
      <c r="AE1375" s="5"/>
    </row>
    <row r="1376" spans="1:31">
      <c r="A1376" s="453"/>
      <c r="B1376" s="101"/>
      <c r="C1376" s="67"/>
      <c r="D1376" s="14"/>
      <c r="E1376" s="15"/>
      <c r="F1376" s="14"/>
      <c r="G1376" s="28"/>
      <c r="H1376" s="28"/>
      <c r="I1376" s="14"/>
      <c r="J1376" s="30"/>
      <c r="K1376" s="30"/>
      <c r="L1376" s="21"/>
      <c r="M1376" s="28"/>
      <c r="N1376" s="28"/>
      <c r="O1376" s="28"/>
      <c r="P1376" s="67"/>
      <c r="Q1376" s="163"/>
      <c r="R1376" s="164"/>
      <c r="S1376" s="165"/>
      <c r="T1376" s="32"/>
      <c r="U1376" s="32"/>
      <c r="V1376" s="32"/>
      <c r="W1376" s="50"/>
      <c r="X1376" s="51"/>
      <c r="Y1376" s="113"/>
      <c r="Z1376" s="130"/>
      <c r="AA1376" s="114"/>
      <c r="AB1376" s="3"/>
      <c r="AC1376" s="5"/>
      <c r="AD1376" s="5"/>
      <c r="AE1376" s="5"/>
    </row>
    <row r="1377" spans="1:31">
      <c r="A1377" s="453"/>
      <c r="B1377" s="101"/>
      <c r="C1377" s="67"/>
      <c r="D1377" s="14"/>
      <c r="E1377" s="15"/>
      <c r="F1377" s="14"/>
      <c r="G1377" s="28"/>
      <c r="H1377" s="28"/>
      <c r="I1377" s="14"/>
      <c r="J1377" s="30"/>
      <c r="K1377" s="30"/>
      <c r="L1377" s="30"/>
      <c r="M1377" s="31"/>
      <c r="N1377" s="28"/>
      <c r="O1377" s="28"/>
      <c r="P1377" s="67"/>
      <c r="Q1377" s="163"/>
      <c r="R1377" s="164"/>
      <c r="S1377" s="165"/>
      <c r="T1377" s="32"/>
      <c r="U1377" s="32"/>
      <c r="V1377" s="32"/>
      <c r="W1377" s="50"/>
      <c r="X1377" s="51"/>
      <c r="Y1377" s="113"/>
      <c r="Z1377" s="130"/>
      <c r="AA1377" s="114"/>
      <c r="AB1377" s="3"/>
      <c r="AC1377" s="5"/>
      <c r="AD1377" s="5"/>
      <c r="AE1377" s="5"/>
    </row>
    <row r="1378" spans="1:31">
      <c r="A1378" s="453"/>
      <c r="B1378" s="101"/>
      <c r="C1378" s="67"/>
      <c r="D1378" s="14"/>
      <c r="E1378" s="15"/>
      <c r="F1378" s="14"/>
      <c r="G1378" s="28"/>
      <c r="H1378" s="28"/>
      <c r="I1378" s="14"/>
      <c r="J1378" s="18"/>
      <c r="K1378" s="18"/>
      <c r="L1378" s="21"/>
      <c r="M1378" s="28"/>
      <c r="N1378" s="28"/>
      <c r="O1378" s="28"/>
      <c r="P1378" s="67"/>
      <c r="Q1378" s="163"/>
      <c r="R1378" s="164"/>
      <c r="S1378" s="165"/>
      <c r="T1378" s="32"/>
      <c r="U1378" s="32"/>
      <c r="V1378" s="32"/>
      <c r="W1378" s="50"/>
      <c r="X1378" s="51"/>
      <c r="Y1378" s="113"/>
      <c r="Z1378" s="130"/>
      <c r="AA1378" s="114"/>
      <c r="AB1378" s="3"/>
      <c r="AC1378" s="5"/>
      <c r="AD1378" s="5"/>
      <c r="AE1378" s="5"/>
    </row>
    <row r="1379" spans="1:31">
      <c r="A1379" s="453"/>
      <c r="B1379" s="101"/>
      <c r="C1379" s="67"/>
      <c r="D1379" s="14"/>
      <c r="E1379" s="15"/>
      <c r="F1379" s="14"/>
      <c r="G1379" s="28"/>
      <c r="H1379" s="28"/>
      <c r="I1379" s="14"/>
      <c r="J1379" s="18"/>
      <c r="K1379" s="18"/>
      <c r="L1379" s="21"/>
      <c r="M1379" s="28"/>
      <c r="N1379" s="28"/>
      <c r="O1379" s="28"/>
      <c r="P1379" s="67"/>
      <c r="Q1379" s="163"/>
      <c r="R1379" s="164"/>
      <c r="S1379" s="165"/>
      <c r="T1379" s="32"/>
      <c r="U1379" s="32"/>
      <c r="V1379" s="32"/>
      <c r="W1379" s="50"/>
      <c r="X1379" s="51"/>
      <c r="Y1379" s="113"/>
      <c r="Z1379" s="130"/>
      <c r="AA1379" s="114"/>
      <c r="AB1379" s="3"/>
      <c r="AC1379" s="5"/>
      <c r="AD1379" s="5"/>
      <c r="AE1379" s="5"/>
    </row>
    <row r="1380" spans="1:31">
      <c r="A1380" s="453"/>
      <c r="B1380" s="101"/>
      <c r="C1380" s="67"/>
      <c r="D1380" s="14"/>
      <c r="E1380" s="15"/>
      <c r="F1380" s="14"/>
      <c r="G1380" s="28"/>
      <c r="H1380" s="28"/>
      <c r="I1380" s="14"/>
      <c r="J1380" s="18"/>
      <c r="K1380" s="18"/>
      <c r="L1380" s="21"/>
      <c r="M1380" s="28"/>
      <c r="N1380" s="28"/>
      <c r="O1380" s="28"/>
      <c r="P1380" s="67"/>
      <c r="Q1380" s="163"/>
      <c r="R1380" s="164"/>
      <c r="S1380" s="165"/>
      <c r="T1380" s="32"/>
      <c r="U1380" s="32"/>
      <c r="V1380" s="32"/>
      <c r="W1380" s="50"/>
      <c r="X1380" s="51"/>
      <c r="Y1380" s="113"/>
      <c r="Z1380" s="130"/>
      <c r="AA1380" s="114"/>
      <c r="AB1380" s="3"/>
      <c r="AC1380" s="5"/>
      <c r="AD1380" s="5"/>
      <c r="AE1380" s="5"/>
    </row>
    <row r="1381" spans="1:31">
      <c r="A1381" s="453"/>
      <c r="B1381" s="101"/>
      <c r="C1381" s="67"/>
      <c r="D1381" s="14"/>
      <c r="E1381" s="15"/>
      <c r="F1381" s="14"/>
      <c r="G1381" s="28"/>
      <c r="H1381" s="28"/>
      <c r="I1381" s="14"/>
      <c r="J1381" s="18"/>
      <c r="K1381" s="18"/>
      <c r="L1381" s="21"/>
      <c r="M1381" s="28"/>
      <c r="N1381" s="28"/>
      <c r="O1381" s="28"/>
      <c r="P1381" s="67"/>
      <c r="Q1381" s="163"/>
      <c r="R1381" s="164"/>
      <c r="S1381" s="165"/>
      <c r="T1381" s="32"/>
      <c r="U1381" s="32"/>
      <c r="V1381" s="32"/>
      <c r="W1381" s="50"/>
      <c r="X1381" s="51"/>
      <c r="Y1381" s="113"/>
      <c r="Z1381" s="130"/>
      <c r="AA1381" s="114"/>
      <c r="AB1381" s="3"/>
      <c r="AC1381" s="5"/>
      <c r="AD1381" s="5"/>
      <c r="AE1381" s="5"/>
    </row>
    <row r="1382" spans="1:31">
      <c r="A1382" s="453"/>
      <c r="B1382" s="101"/>
      <c r="C1382" s="67"/>
      <c r="D1382" s="14"/>
      <c r="E1382" s="15"/>
      <c r="F1382" s="14"/>
      <c r="G1382" s="28"/>
      <c r="H1382" s="28"/>
      <c r="I1382" s="14"/>
      <c r="J1382" s="18"/>
      <c r="K1382" s="18"/>
      <c r="L1382" s="21"/>
      <c r="M1382" s="28"/>
      <c r="N1382" s="28"/>
      <c r="O1382" s="28"/>
      <c r="P1382" s="67"/>
      <c r="Q1382" s="163"/>
      <c r="R1382" s="164"/>
      <c r="S1382" s="165"/>
      <c r="T1382" s="32"/>
      <c r="U1382" s="32"/>
      <c r="V1382" s="32"/>
      <c r="W1382" s="50"/>
      <c r="X1382" s="51"/>
      <c r="Y1382" s="113"/>
      <c r="Z1382" s="130"/>
      <c r="AA1382" s="114"/>
      <c r="AB1382" s="3"/>
      <c r="AC1382" s="5"/>
      <c r="AD1382" s="5"/>
      <c r="AE1382" s="5"/>
    </row>
    <row r="1383" spans="1:31">
      <c r="A1383" s="453"/>
      <c r="B1383" s="101"/>
      <c r="C1383" s="67"/>
      <c r="D1383" s="14"/>
      <c r="E1383" s="15"/>
      <c r="F1383" s="14"/>
      <c r="G1383" s="28"/>
      <c r="H1383" s="28"/>
      <c r="I1383" s="14"/>
      <c r="J1383" s="18"/>
      <c r="K1383" s="18"/>
      <c r="L1383" s="21"/>
      <c r="M1383" s="28"/>
      <c r="N1383" s="28"/>
      <c r="O1383" s="28"/>
      <c r="P1383" s="67"/>
      <c r="Q1383" s="163"/>
      <c r="R1383" s="164"/>
      <c r="S1383" s="165"/>
      <c r="T1383" s="32"/>
      <c r="U1383" s="32"/>
      <c r="V1383" s="32"/>
      <c r="W1383" s="50"/>
      <c r="X1383" s="51"/>
      <c r="Y1383" s="113"/>
      <c r="Z1383" s="130"/>
      <c r="AA1383" s="114"/>
      <c r="AB1383" s="3"/>
      <c r="AC1383" s="5"/>
      <c r="AD1383" s="5"/>
      <c r="AE1383" s="5"/>
    </row>
    <row r="1384" spans="1:31">
      <c r="A1384" s="453"/>
      <c r="B1384" s="101"/>
      <c r="C1384" s="67"/>
      <c r="D1384" s="14"/>
      <c r="E1384" s="15"/>
      <c r="F1384" s="14"/>
      <c r="G1384" s="28"/>
      <c r="H1384" s="28"/>
      <c r="I1384" s="14"/>
      <c r="J1384" s="18"/>
      <c r="K1384" s="18"/>
      <c r="L1384" s="21"/>
      <c r="M1384" s="28"/>
      <c r="N1384" s="28"/>
      <c r="O1384" s="28"/>
      <c r="P1384" s="67"/>
      <c r="Q1384" s="163"/>
      <c r="R1384" s="164"/>
      <c r="S1384" s="165"/>
      <c r="T1384" s="32"/>
      <c r="U1384" s="32"/>
      <c r="V1384" s="32"/>
      <c r="W1384" s="50"/>
      <c r="X1384" s="51"/>
      <c r="Y1384" s="113"/>
      <c r="Z1384" s="130"/>
      <c r="AA1384" s="114"/>
      <c r="AB1384" s="3"/>
      <c r="AC1384" s="5"/>
      <c r="AD1384" s="5"/>
      <c r="AE1384" s="5"/>
    </row>
    <row r="1385" spans="1:31">
      <c r="A1385" s="453"/>
      <c r="B1385" s="101"/>
      <c r="C1385" s="67"/>
      <c r="D1385" s="14"/>
      <c r="E1385" s="15"/>
      <c r="F1385" s="14"/>
      <c r="G1385" s="28"/>
      <c r="H1385" s="28"/>
      <c r="I1385" s="14"/>
      <c r="J1385" s="18"/>
      <c r="K1385" s="18"/>
      <c r="L1385" s="21"/>
      <c r="M1385" s="28"/>
      <c r="N1385" s="28"/>
      <c r="O1385" s="28"/>
      <c r="P1385" s="67"/>
      <c r="Q1385" s="163"/>
      <c r="R1385" s="164"/>
      <c r="S1385" s="165"/>
      <c r="T1385" s="32"/>
      <c r="U1385" s="32"/>
      <c r="V1385" s="32"/>
      <c r="W1385" s="50"/>
      <c r="X1385" s="51"/>
      <c r="Y1385" s="113"/>
      <c r="Z1385" s="130"/>
      <c r="AA1385" s="114"/>
      <c r="AB1385" s="3"/>
      <c r="AC1385" s="5"/>
      <c r="AD1385" s="5"/>
      <c r="AE1385" s="5"/>
    </row>
    <row r="1386" spans="1:31">
      <c r="A1386" s="453"/>
      <c r="B1386" s="101"/>
      <c r="C1386" s="67"/>
      <c r="D1386" s="14"/>
      <c r="E1386" s="15"/>
      <c r="F1386" s="14"/>
      <c r="G1386" s="28"/>
      <c r="H1386" s="28"/>
      <c r="I1386" s="14"/>
      <c r="J1386" s="18"/>
      <c r="K1386" s="18"/>
      <c r="L1386" s="21"/>
      <c r="M1386" s="28"/>
      <c r="N1386" s="28"/>
      <c r="O1386" s="28"/>
      <c r="P1386" s="67"/>
      <c r="Q1386" s="163"/>
      <c r="R1386" s="164"/>
      <c r="S1386" s="165"/>
      <c r="T1386" s="32"/>
      <c r="U1386" s="32"/>
      <c r="V1386" s="32"/>
      <c r="W1386" s="50"/>
      <c r="X1386" s="51"/>
      <c r="Y1386" s="113"/>
      <c r="Z1386" s="130"/>
      <c r="AA1386" s="114"/>
      <c r="AB1386" s="3"/>
      <c r="AC1386" s="5"/>
      <c r="AD1386" s="5"/>
      <c r="AE1386" s="5"/>
    </row>
    <row r="1387" spans="1:31">
      <c r="A1387" s="453"/>
      <c r="B1387" s="101"/>
      <c r="C1387" s="67"/>
      <c r="D1387" s="14"/>
      <c r="E1387" s="15"/>
      <c r="F1387" s="14"/>
      <c r="G1387" s="28"/>
      <c r="H1387" s="28"/>
      <c r="I1387" s="14"/>
      <c r="J1387" s="30"/>
      <c r="K1387" s="30"/>
      <c r="L1387" s="30"/>
      <c r="M1387" s="31"/>
      <c r="N1387" s="28"/>
      <c r="O1387" s="28"/>
      <c r="P1387" s="67"/>
      <c r="Q1387" s="163"/>
      <c r="R1387" s="164"/>
      <c r="S1387" s="165"/>
      <c r="T1387" s="32"/>
      <c r="U1387" s="32"/>
      <c r="V1387" s="32"/>
      <c r="W1387" s="50"/>
      <c r="X1387" s="51"/>
      <c r="Y1387" s="113"/>
      <c r="Z1387" s="130"/>
      <c r="AA1387" s="114"/>
      <c r="AB1387" s="3"/>
      <c r="AC1387" s="5"/>
      <c r="AD1387" s="5"/>
      <c r="AE1387" s="5"/>
    </row>
    <row r="1388" spans="1:31">
      <c r="A1388" s="453"/>
      <c r="B1388" s="101"/>
      <c r="C1388" s="67"/>
      <c r="D1388" s="14"/>
      <c r="E1388" s="15"/>
      <c r="F1388" s="14"/>
      <c r="G1388" s="28"/>
      <c r="H1388" s="28"/>
      <c r="I1388" s="14"/>
      <c r="J1388" s="30"/>
      <c r="K1388" s="30"/>
      <c r="L1388" s="21"/>
      <c r="M1388" s="28"/>
      <c r="N1388" s="28"/>
      <c r="O1388" s="28"/>
      <c r="P1388" s="67"/>
      <c r="Q1388" s="163"/>
      <c r="R1388" s="164"/>
      <c r="S1388" s="165"/>
      <c r="T1388" s="32"/>
      <c r="U1388" s="32"/>
      <c r="V1388" s="32"/>
      <c r="W1388" s="50"/>
      <c r="X1388" s="51"/>
      <c r="Y1388" s="113"/>
      <c r="Z1388" s="130"/>
      <c r="AA1388" s="114"/>
      <c r="AB1388" s="3"/>
      <c r="AC1388" s="5"/>
      <c r="AD1388" s="5"/>
      <c r="AE1388" s="5"/>
    </row>
    <row r="1389" spans="1:31">
      <c r="A1389" s="453"/>
      <c r="B1389" s="101"/>
      <c r="C1389" s="67"/>
      <c r="D1389" s="14"/>
      <c r="E1389" s="15"/>
      <c r="F1389" s="14"/>
      <c r="G1389" s="28"/>
      <c r="H1389" s="28"/>
      <c r="I1389" s="14"/>
      <c r="J1389" s="18"/>
      <c r="K1389" s="18"/>
      <c r="L1389" s="21"/>
      <c r="M1389" s="28"/>
      <c r="N1389" s="28"/>
      <c r="O1389" s="28"/>
      <c r="P1389" s="67"/>
      <c r="Q1389" s="163"/>
      <c r="R1389" s="164"/>
      <c r="S1389" s="165"/>
      <c r="T1389" s="32"/>
      <c r="U1389" s="32"/>
      <c r="V1389" s="32"/>
      <c r="W1389" s="50"/>
      <c r="X1389" s="51"/>
      <c r="Y1389" s="113"/>
      <c r="Z1389" s="130"/>
      <c r="AA1389" s="114"/>
      <c r="AB1389" s="3"/>
      <c r="AC1389" s="5"/>
      <c r="AD1389" s="5"/>
      <c r="AE1389" s="5"/>
    </row>
    <row r="1390" spans="1:31">
      <c r="A1390" s="453"/>
      <c r="B1390" s="101"/>
      <c r="C1390" s="67"/>
      <c r="D1390" s="14"/>
      <c r="E1390" s="15"/>
      <c r="F1390" s="14"/>
      <c r="G1390" s="28"/>
      <c r="H1390" s="28"/>
      <c r="I1390" s="14"/>
      <c r="J1390" s="30"/>
      <c r="K1390" s="30"/>
      <c r="L1390" s="21"/>
      <c r="M1390" s="28"/>
      <c r="N1390" s="28"/>
      <c r="O1390" s="28"/>
      <c r="P1390" s="67"/>
      <c r="Q1390" s="163"/>
      <c r="R1390" s="164"/>
      <c r="S1390" s="165"/>
      <c r="T1390" s="32"/>
      <c r="U1390" s="32"/>
      <c r="V1390" s="32"/>
      <c r="W1390" s="50"/>
      <c r="X1390" s="51"/>
      <c r="Y1390" s="113"/>
      <c r="Z1390" s="130"/>
      <c r="AA1390" s="114"/>
      <c r="AB1390" s="3"/>
      <c r="AC1390" s="5"/>
      <c r="AD1390" s="5"/>
      <c r="AE1390" s="5"/>
    </row>
    <row r="1391" spans="1:31">
      <c r="A1391" s="453"/>
      <c r="B1391" s="101"/>
      <c r="C1391" s="67"/>
      <c r="D1391" s="14"/>
      <c r="E1391" s="15"/>
      <c r="F1391" s="14"/>
      <c r="G1391" s="28"/>
      <c r="H1391" s="28"/>
      <c r="I1391" s="14"/>
      <c r="J1391" s="30"/>
      <c r="K1391" s="30"/>
      <c r="L1391" s="30"/>
      <c r="M1391" s="31"/>
      <c r="N1391" s="28"/>
      <c r="O1391" s="28"/>
      <c r="P1391" s="67"/>
      <c r="Q1391" s="163"/>
      <c r="R1391" s="164"/>
      <c r="S1391" s="165"/>
      <c r="T1391" s="32"/>
      <c r="U1391" s="32"/>
      <c r="V1391" s="32"/>
      <c r="W1391" s="50"/>
      <c r="X1391" s="51"/>
      <c r="Y1391" s="113"/>
      <c r="Z1391" s="130"/>
      <c r="AA1391" s="114"/>
      <c r="AB1391" s="3"/>
      <c r="AC1391" s="5"/>
      <c r="AD1391" s="5"/>
      <c r="AE1391" s="5"/>
    </row>
    <row r="1392" spans="1:31">
      <c r="A1392" s="453"/>
      <c r="B1392" s="101"/>
      <c r="C1392" s="67"/>
      <c r="D1392" s="14"/>
      <c r="E1392" s="15"/>
      <c r="F1392" s="14"/>
      <c r="G1392" s="28"/>
      <c r="H1392" s="28"/>
      <c r="I1392" s="14"/>
      <c r="J1392" s="30"/>
      <c r="K1392" s="30"/>
      <c r="L1392" s="21"/>
      <c r="M1392" s="28"/>
      <c r="N1392" s="28"/>
      <c r="O1392" s="28"/>
      <c r="P1392" s="67"/>
      <c r="Q1392" s="163"/>
      <c r="R1392" s="164"/>
      <c r="S1392" s="165"/>
      <c r="T1392" s="32"/>
      <c r="U1392" s="32"/>
      <c r="V1392" s="32"/>
      <c r="W1392" s="50"/>
      <c r="X1392" s="51"/>
      <c r="Y1392" s="113"/>
      <c r="Z1392" s="130"/>
      <c r="AA1392" s="114"/>
      <c r="AB1392" s="3"/>
      <c r="AC1392" s="5"/>
      <c r="AD1392" s="5"/>
      <c r="AE1392" s="5"/>
    </row>
    <row r="1393" spans="1:31">
      <c r="A1393" s="453"/>
      <c r="B1393" s="101"/>
      <c r="C1393" s="67"/>
      <c r="D1393" s="14"/>
      <c r="E1393" s="15"/>
      <c r="F1393" s="14"/>
      <c r="G1393" s="28"/>
      <c r="H1393" s="28"/>
      <c r="I1393" s="14"/>
      <c r="J1393" s="18"/>
      <c r="K1393" s="18"/>
      <c r="L1393" s="21"/>
      <c r="M1393" s="28"/>
      <c r="N1393" s="28"/>
      <c r="O1393" s="28"/>
      <c r="P1393" s="67"/>
      <c r="Q1393" s="163"/>
      <c r="R1393" s="164"/>
      <c r="S1393" s="165"/>
      <c r="T1393" s="32"/>
      <c r="U1393" s="32"/>
      <c r="V1393" s="32"/>
      <c r="W1393" s="50"/>
      <c r="X1393" s="51"/>
      <c r="Y1393" s="113"/>
      <c r="Z1393" s="130"/>
      <c r="AA1393" s="114"/>
      <c r="AB1393" s="3"/>
      <c r="AC1393" s="5"/>
      <c r="AD1393" s="5"/>
      <c r="AE1393" s="5"/>
    </row>
    <row r="1394" spans="1:31">
      <c r="A1394" s="453"/>
      <c r="B1394" s="101"/>
      <c r="C1394" s="67"/>
      <c r="D1394" s="14"/>
      <c r="E1394" s="15"/>
      <c r="F1394" s="14"/>
      <c r="G1394" s="28"/>
      <c r="H1394" s="28"/>
      <c r="I1394" s="14"/>
      <c r="J1394" s="30"/>
      <c r="K1394" s="30"/>
      <c r="L1394" s="21"/>
      <c r="M1394" s="28"/>
      <c r="N1394" s="28"/>
      <c r="O1394" s="28"/>
      <c r="P1394" s="67"/>
      <c r="Q1394" s="163"/>
      <c r="R1394" s="164"/>
      <c r="S1394" s="165"/>
      <c r="T1394" s="32"/>
      <c r="U1394" s="32"/>
      <c r="V1394" s="32"/>
      <c r="W1394" s="50"/>
      <c r="X1394" s="51"/>
      <c r="Y1394" s="113"/>
      <c r="Z1394" s="130"/>
      <c r="AA1394" s="114"/>
      <c r="AB1394" s="3"/>
      <c r="AC1394" s="5"/>
      <c r="AD1394" s="5"/>
      <c r="AE1394" s="5"/>
    </row>
    <row r="1395" spans="1:31">
      <c r="A1395" s="453"/>
      <c r="B1395" s="101"/>
      <c r="C1395" s="67"/>
      <c r="D1395" s="14"/>
      <c r="E1395" s="15"/>
      <c r="F1395" s="14"/>
      <c r="G1395" s="28"/>
      <c r="H1395" s="28"/>
      <c r="I1395" s="14"/>
      <c r="J1395" s="30"/>
      <c r="K1395" s="30"/>
      <c r="L1395" s="21"/>
      <c r="M1395" s="28"/>
      <c r="N1395" s="28"/>
      <c r="O1395" s="28"/>
      <c r="P1395" s="67"/>
      <c r="Q1395" s="163"/>
      <c r="R1395" s="164"/>
      <c r="S1395" s="165"/>
      <c r="T1395" s="32"/>
      <c r="U1395" s="32"/>
      <c r="V1395" s="32"/>
      <c r="W1395" s="50"/>
      <c r="X1395" s="51"/>
      <c r="Y1395" s="113"/>
      <c r="Z1395" s="130"/>
      <c r="AA1395" s="114"/>
      <c r="AB1395" s="3"/>
      <c r="AC1395" s="5"/>
      <c r="AD1395" s="5"/>
      <c r="AE1395" s="5"/>
    </row>
    <row r="1396" spans="1:31">
      <c r="A1396" s="453"/>
      <c r="B1396" s="101"/>
      <c r="C1396" s="67"/>
      <c r="D1396" s="14"/>
      <c r="E1396" s="15"/>
      <c r="F1396" s="14"/>
      <c r="G1396" s="28"/>
      <c r="H1396" s="28"/>
      <c r="I1396" s="14"/>
      <c r="J1396" s="30"/>
      <c r="K1396" s="30"/>
      <c r="L1396" s="30"/>
      <c r="M1396" s="31"/>
      <c r="N1396" s="28"/>
      <c r="O1396" s="28"/>
      <c r="P1396" s="67"/>
      <c r="Q1396" s="163"/>
      <c r="R1396" s="164"/>
      <c r="S1396" s="165"/>
      <c r="T1396" s="32"/>
      <c r="U1396" s="32"/>
      <c r="V1396" s="32"/>
      <c r="W1396" s="50"/>
      <c r="X1396" s="51"/>
      <c r="Y1396" s="113"/>
      <c r="Z1396" s="130"/>
      <c r="AA1396" s="114"/>
      <c r="AB1396" s="3"/>
      <c r="AC1396" s="5"/>
      <c r="AD1396" s="5"/>
      <c r="AE1396" s="5"/>
    </row>
    <row r="1397" spans="1:31">
      <c r="A1397" s="453"/>
      <c r="B1397" s="101"/>
      <c r="C1397" s="67"/>
      <c r="D1397" s="14"/>
      <c r="E1397" s="15"/>
      <c r="F1397" s="14"/>
      <c r="G1397" s="28"/>
      <c r="H1397" s="28"/>
      <c r="I1397" s="14"/>
      <c r="J1397" s="18"/>
      <c r="K1397" s="18"/>
      <c r="L1397" s="21"/>
      <c r="M1397" s="28"/>
      <c r="N1397" s="28"/>
      <c r="O1397" s="28"/>
      <c r="P1397" s="67"/>
      <c r="Q1397" s="163"/>
      <c r="R1397" s="164"/>
      <c r="S1397" s="165"/>
      <c r="T1397" s="32"/>
      <c r="U1397" s="32"/>
      <c r="V1397" s="32"/>
      <c r="W1397" s="50"/>
      <c r="X1397" s="51"/>
      <c r="Y1397" s="113"/>
      <c r="Z1397" s="130"/>
      <c r="AA1397" s="114"/>
      <c r="AB1397" s="3"/>
      <c r="AC1397" s="5"/>
      <c r="AD1397" s="5"/>
      <c r="AE1397" s="5"/>
    </row>
    <row r="1398" spans="1:31">
      <c r="A1398" s="453"/>
      <c r="B1398" s="101"/>
      <c r="C1398" s="67"/>
      <c r="D1398" s="14"/>
      <c r="E1398" s="15"/>
      <c r="F1398" s="14"/>
      <c r="G1398" s="28"/>
      <c r="H1398" s="28"/>
      <c r="I1398" s="14"/>
      <c r="J1398" s="30"/>
      <c r="K1398" s="30"/>
      <c r="L1398" s="21"/>
      <c r="M1398" s="28"/>
      <c r="N1398" s="28"/>
      <c r="O1398" s="28"/>
      <c r="P1398" s="67"/>
      <c r="Q1398" s="163"/>
      <c r="R1398" s="164"/>
      <c r="S1398" s="165"/>
      <c r="T1398" s="32"/>
      <c r="U1398" s="32"/>
      <c r="V1398" s="32"/>
      <c r="W1398" s="50"/>
      <c r="X1398" s="51"/>
      <c r="Y1398" s="113"/>
      <c r="Z1398" s="130"/>
      <c r="AA1398" s="114"/>
      <c r="AB1398" s="3"/>
      <c r="AC1398" s="5"/>
      <c r="AD1398" s="5"/>
      <c r="AE1398" s="5"/>
    </row>
    <row r="1399" spans="1:31">
      <c r="A1399" s="453"/>
      <c r="B1399" s="101"/>
      <c r="C1399" s="67"/>
      <c r="D1399" s="14"/>
      <c r="E1399" s="15"/>
      <c r="F1399" s="14"/>
      <c r="G1399" s="28"/>
      <c r="H1399" s="28"/>
      <c r="I1399" s="14"/>
      <c r="J1399" s="30"/>
      <c r="K1399" s="30"/>
      <c r="L1399" s="30"/>
      <c r="M1399" s="31"/>
      <c r="N1399" s="28"/>
      <c r="O1399" s="28"/>
      <c r="P1399" s="67"/>
      <c r="Q1399" s="163"/>
      <c r="R1399" s="164"/>
      <c r="S1399" s="165"/>
      <c r="T1399" s="32"/>
      <c r="U1399" s="32"/>
      <c r="V1399" s="32"/>
      <c r="W1399" s="50"/>
      <c r="X1399" s="51"/>
      <c r="Y1399" s="113"/>
      <c r="Z1399" s="130"/>
      <c r="AA1399" s="114"/>
      <c r="AB1399" s="3"/>
      <c r="AC1399" s="5"/>
      <c r="AD1399" s="5"/>
      <c r="AE1399" s="5"/>
    </row>
    <row r="1400" spans="1:31">
      <c r="A1400" s="453"/>
      <c r="B1400" s="101"/>
      <c r="C1400" s="67"/>
      <c r="D1400" s="14"/>
      <c r="E1400" s="15"/>
      <c r="F1400" s="14"/>
      <c r="G1400" s="28"/>
      <c r="H1400" s="28"/>
      <c r="I1400" s="14"/>
      <c r="J1400" s="30"/>
      <c r="K1400" s="30"/>
      <c r="L1400" s="30"/>
      <c r="M1400" s="31"/>
      <c r="N1400" s="28"/>
      <c r="O1400" s="28"/>
      <c r="P1400" s="67"/>
      <c r="Q1400" s="163"/>
      <c r="R1400" s="164"/>
      <c r="S1400" s="165"/>
      <c r="T1400" s="32"/>
      <c r="U1400" s="32"/>
      <c r="V1400" s="32"/>
      <c r="W1400" s="50"/>
      <c r="X1400" s="51"/>
      <c r="Y1400" s="113"/>
      <c r="Z1400" s="130"/>
      <c r="AA1400" s="114"/>
      <c r="AB1400" s="3"/>
      <c r="AC1400" s="5"/>
      <c r="AD1400" s="5"/>
      <c r="AE1400" s="5"/>
    </row>
    <row r="1401" spans="1:31">
      <c r="A1401" s="453"/>
      <c r="B1401" s="101"/>
      <c r="C1401" s="67"/>
      <c r="D1401" s="14"/>
      <c r="E1401" s="15"/>
      <c r="F1401" s="14"/>
      <c r="G1401" s="28"/>
      <c r="H1401" s="28"/>
      <c r="I1401" s="14"/>
      <c r="J1401" s="30"/>
      <c r="K1401" s="30"/>
      <c r="L1401" s="30"/>
      <c r="M1401" s="31"/>
      <c r="N1401" s="28"/>
      <c r="O1401" s="28"/>
      <c r="P1401" s="67"/>
      <c r="Q1401" s="163"/>
      <c r="R1401" s="164"/>
      <c r="S1401" s="165"/>
      <c r="T1401" s="32"/>
      <c r="U1401" s="32"/>
      <c r="V1401" s="32"/>
      <c r="W1401" s="50"/>
      <c r="X1401" s="51"/>
      <c r="Y1401" s="113"/>
      <c r="Z1401" s="130"/>
      <c r="AA1401" s="114"/>
      <c r="AB1401" s="3"/>
      <c r="AC1401" s="5"/>
      <c r="AD1401" s="5"/>
      <c r="AE1401" s="5"/>
    </row>
    <row r="1402" spans="1:31">
      <c r="A1402" s="453"/>
      <c r="B1402" s="101"/>
      <c r="C1402" s="67"/>
      <c r="D1402" s="14"/>
      <c r="E1402" s="15"/>
      <c r="F1402" s="14"/>
      <c r="G1402" s="28"/>
      <c r="H1402" s="28"/>
      <c r="I1402" s="14"/>
      <c r="J1402" s="18"/>
      <c r="K1402" s="18"/>
      <c r="L1402" s="18"/>
      <c r="M1402" s="28"/>
      <c r="N1402" s="28"/>
      <c r="O1402" s="28"/>
      <c r="P1402" s="67"/>
      <c r="Q1402" s="163"/>
      <c r="R1402" s="164"/>
      <c r="S1402" s="165"/>
      <c r="T1402" s="32"/>
      <c r="U1402" s="32"/>
      <c r="V1402" s="32"/>
      <c r="W1402" s="50"/>
      <c r="X1402" s="51"/>
      <c r="Y1402" s="113"/>
      <c r="Z1402" s="130"/>
      <c r="AA1402" s="114"/>
      <c r="AB1402" s="3"/>
      <c r="AC1402" s="5"/>
      <c r="AD1402" s="5"/>
      <c r="AE1402" s="5"/>
    </row>
    <row r="1403" spans="1:31">
      <c r="A1403" s="453"/>
      <c r="B1403" s="101"/>
      <c r="C1403" s="67"/>
      <c r="D1403" s="14"/>
      <c r="E1403" s="15"/>
      <c r="F1403" s="14"/>
      <c r="G1403" s="28"/>
      <c r="H1403" s="28"/>
      <c r="I1403" s="14"/>
      <c r="J1403" s="18"/>
      <c r="K1403" s="18"/>
      <c r="L1403" s="18"/>
      <c r="M1403" s="28"/>
      <c r="N1403" s="28"/>
      <c r="O1403" s="28"/>
      <c r="P1403" s="67"/>
      <c r="Q1403" s="163"/>
      <c r="R1403" s="164"/>
      <c r="S1403" s="165"/>
      <c r="T1403" s="32"/>
      <c r="U1403" s="32"/>
      <c r="V1403" s="32"/>
      <c r="W1403" s="50"/>
      <c r="X1403" s="51"/>
      <c r="Y1403" s="113"/>
      <c r="Z1403" s="130"/>
      <c r="AA1403" s="114"/>
      <c r="AB1403" s="3"/>
      <c r="AC1403" s="5"/>
      <c r="AD1403" s="5"/>
      <c r="AE1403" s="5"/>
    </row>
    <row r="1404" spans="1:31">
      <c r="A1404" s="453"/>
      <c r="B1404" s="101"/>
      <c r="C1404" s="67"/>
      <c r="D1404" s="14"/>
      <c r="E1404" s="15"/>
      <c r="F1404" s="14"/>
      <c r="G1404" s="28"/>
      <c r="H1404" s="28"/>
      <c r="I1404" s="14"/>
      <c r="J1404" s="18"/>
      <c r="K1404" s="18"/>
      <c r="L1404" s="21"/>
      <c r="M1404" s="28"/>
      <c r="N1404" s="28"/>
      <c r="O1404" s="28"/>
      <c r="P1404" s="67"/>
      <c r="Q1404" s="163"/>
      <c r="R1404" s="164"/>
      <c r="S1404" s="165"/>
      <c r="T1404" s="32"/>
      <c r="U1404" s="32"/>
      <c r="V1404" s="32"/>
      <c r="W1404" s="50"/>
      <c r="X1404" s="51"/>
      <c r="Y1404" s="113"/>
      <c r="Z1404" s="130"/>
      <c r="AA1404" s="114"/>
      <c r="AB1404" s="3"/>
      <c r="AC1404" s="5"/>
      <c r="AD1404" s="5"/>
      <c r="AE1404" s="5"/>
    </row>
    <row r="1405" spans="1:31">
      <c r="A1405" s="453"/>
      <c r="B1405" s="101"/>
      <c r="C1405" s="67"/>
      <c r="D1405" s="14"/>
      <c r="E1405" s="15"/>
      <c r="F1405" s="14"/>
      <c r="G1405" s="28"/>
      <c r="H1405" s="28"/>
      <c r="I1405" s="14"/>
      <c r="J1405" s="18"/>
      <c r="K1405" s="18"/>
      <c r="L1405" s="18"/>
      <c r="M1405" s="31"/>
      <c r="N1405" s="28"/>
      <c r="O1405" s="28"/>
      <c r="P1405" s="67"/>
      <c r="Q1405" s="163"/>
      <c r="R1405" s="164"/>
      <c r="S1405" s="165"/>
      <c r="T1405" s="32"/>
      <c r="U1405" s="32"/>
      <c r="V1405" s="32"/>
      <c r="W1405" s="50"/>
      <c r="X1405" s="51"/>
      <c r="Y1405" s="113"/>
      <c r="Z1405" s="130"/>
      <c r="AA1405" s="114"/>
      <c r="AB1405" s="3"/>
      <c r="AC1405" s="5"/>
      <c r="AD1405" s="5"/>
      <c r="AE1405" s="5"/>
    </row>
    <row r="1406" spans="1:31">
      <c r="A1406" s="453"/>
      <c r="B1406" s="101"/>
      <c r="C1406" s="67"/>
      <c r="D1406" s="14"/>
      <c r="E1406" s="15"/>
      <c r="F1406" s="14"/>
      <c r="G1406" s="28"/>
      <c r="H1406" s="28"/>
      <c r="I1406" s="14"/>
      <c r="J1406" s="15"/>
      <c r="K1406" s="15"/>
      <c r="L1406" s="15"/>
      <c r="M1406" s="28"/>
      <c r="N1406" s="28"/>
      <c r="O1406" s="28"/>
      <c r="P1406" s="67"/>
      <c r="Q1406" s="163"/>
      <c r="R1406" s="164"/>
      <c r="S1406" s="165"/>
      <c r="T1406" s="32"/>
      <c r="U1406" s="32"/>
      <c r="V1406" s="32"/>
      <c r="W1406" s="50"/>
      <c r="X1406" s="51"/>
      <c r="Y1406" s="113"/>
      <c r="Z1406" s="130"/>
      <c r="AA1406" s="114"/>
      <c r="AB1406" s="3"/>
      <c r="AC1406" s="5"/>
      <c r="AD1406" s="5"/>
      <c r="AE1406" s="5"/>
    </row>
    <row r="1407" spans="1:31">
      <c r="A1407" s="453"/>
      <c r="B1407" s="101"/>
      <c r="C1407" s="67"/>
      <c r="D1407" s="14"/>
      <c r="E1407" s="15"/>
      <c r="F1407" s="14"/>
      <c r="G1407" s="28"/>
      <c r="H1407" s="28"/>
      <c r="I1407" s="14"/>
      <c r="J1407" s="18"/>
      <c r="K1407" s="18"/>
      <c r="L1407" s="21"/>
      <c r="M1407" s="28"/>
      <c r="N1407" s="28"/>
      <c r="O1407" s="28"/>
      <c r="P1407" s="67"/>
      <c r="Q1407" s="163"/>
      <c r="R1407" s="164"/>
      <c r="S1407" s="165"/>
      <c r="T1407" s="32"/>
      <c r="U1407" s="32"/>
      <c r="V1407" s="32"/>
      <c r="W1407" s="50"/>
      <c r="X1407" s="51"/>
      <c r="Y1407" s="113"/>
      <c r="Z1407" s="130"/>
      <c r="AA1407" s="114"/>
      <c r="AB1407" s="3"/>
      <c r="AC1407" s="5"/>
      <c r="AD1407" s="5"/>
      <c r="AE1407" s="5"/>
    </row>
    <row r="1408" spans="1:31">
      <c r="A1408" s="453"/>
      <c r="B1408" s="101"/>
      <c r="C1408" s="67"/>
      <c r="D1408" s="14"/>
      <c r="E1408" s="15"/>
      <c r="F1408" s="14"/>
      <c r="G1408" s="28"/>
      <c r="H1408" s="28"/>
      <c r="I1408" s="14"/>
      <c r="J1408" s="30"/>
      <c r="K1408" s="30"/>
      <c r="L1408" s="30"/>
      <c r="M1408" s="31"/>
      <c r="N1408" s="28"/>
      <c r="O1408" s="28"/>
      <c r="P1408" s="67"/>
      <c r="Q1408" s="163"/>
      <c r="R1408" s="164"/>
      <c r="S1408" s="165"/>
      <c r="T1408" s="32"/>
      <c r="U1408" s="32"/>
      <c r="V1408" s="32"/>
      <c r="W1408" s="50"/>
      <c r="X1408" s="51"/>
      <c r="Y1408" s="113"/>
      <c r="Z1408" s="130"/>
      <c r="AA1408" s="114"/>
      <c r="AB1408" s="3"/>
      <c r="AC1408" s="5"/>
      <c r="AD1408" s="5"/>
      <c r="AE1408" s="5"/>
    </row>
    <row r="1409" spans="1:31">
      <c r="A1409" s="453"/>
      <c r="B1409" s="101"/>
      <c r="C1409" s="67"/>
      <c r="D1409" s="14"/>
      <c r="E1409" s="15"/>
      <c r="F1409" s="14"/>
      <c r="G1409" s="28"/>
      <c r="H1409" s="28"/>
      <c r="I1409" s="14"/>
      <c r="J1409" s="18"/>
      <c r="K1409" s="18"/>
      <c r="L1409" s="21"/>
      <c r="M1409" s="28"/>
      <c r="N1409" s="28"/>
      <c r="O1409" s="28"/>
      <c r="P1409" s="67"/>
      <c r="Q1409" s="163"/>
      <c r="R1409" s="164"/>
      <c r="S1409" s="165"/>
      <c r="T1409" s="32"/>
      <c r="U1409" s="32"/>
      <c r="V1409" s="32"/>
      <c r="W1409" s="50"/>
      <c r="X1409" s="51"/>
      <c r="Y1409" s="113"/>
      <c r="Z1409" s="130"/>
      <c r="AA1409" s="114"/>
      <c r="AB1409" s="3"/>
      <c r="AC1409" s="5"/>
      <c r="AD1409" s="5"/>
      <c r="AE1409" s="5"/>
    </row>
    <row r="1410" spans="1:31">
      <c r="A1410" s="453"/>
      <c r="B1410" s="101"/>
      <c r="C1410" s="67"/>
      <c r="D1410" s="14"/>
      <c r="E1410" s="15"/>
      <c r="F1410" s="14"/>
      <c r="G1410" s="28"/>
      <c r="H1410" s="28"/>
      <c r="I1410" s="14"/>
      <c r="J1410" s="30"/>
      <c r="K1410" s="30"/>
      <c r="L1410" s="30"/>
      <c r="M1410" s="31"/>
      <c r="N1410" s="28"/>
      <c r="O1410" s="28"/>
      <c r="P1410" s="67"/>
      <c r="Q1410" s="163"/>
      <c r="R1410" s="164"/>
      <c r="S1410" s="165"/>
      <c r="T1410" s="32"/>
      <c r="U1410" s="32"/>
      <c r="V1410" s="32"/>
      <c r="W1410" s="50"/>
      <c r="X1410" s="51"/>
      <c r="Y1410" s="113"/>
      <c r="Z1410" s="130"/>
      <c r="AA1410" s="114"/>
      <c r="AB1410" s="3"/>
      <c r="AC1410" s="5"/>
      <c r="AD1410" s="5"/>
      <c r="AE1410" s="5"/>
    </row>
    <row r="1411" spans="1:31">
      <c r="A1411" s="453"/>
      <c r="B1411" s="101"/>
      <c r="C1411" s="67"/>
      <c r="D1411" s="14"/>
      <c r="E1411" s="15"/>
      <c r="F1411" s="14"/>
      <c r="G1411" s="28"/>
      <c r="H1411" s="28"/>
      <c r="I1411" s="14"/>
      <c r="J1411" s="30"/>
      <c r="K1411" s="30"/>
      <c r="L1411" s="30"/>
      <c r="M1411" s="31"/>
      <c r="N1411" s="28"/>
      <c r="O1411" s="28"/>
      <c r="P1411" s="67"/>
      <c r="Q1411" s="163"/>
      <c r="R1411" s="164"/>
      <c r="S1411" s="165"/>
      <c r="T1411" s="32"/>
      <c r="U1411" s="32"/>
      <c r="V1411" s="32"/>
      <c r="W1411" s="50"/>
      <c r="X1411" s="51"/>
      <c r="Y1411" s="113"/>
      <c r="Z1411" s="130"/>
      <c r="AA1411" s="114"/>
      <c r="AB1411" s="3"/>
      <c r="AC1411" s="5"/>
      <c r="AD1411" s="5"/>
      <c r="AE1411" s="5"/>
    </row>
    <row r="1412" spans="1:31">
      <c r="A1412" s="453"/>
      <c r="B1412" s="101"/>
      <c r="C1412" s="67"/>
      <c r="D1412" s="14"/>
      <c r="E1412" s="15"/>
      <c r="F1412" s="14"/>
      <c r="G1412" s="28"/>
      <c r="H1412" s="28"/>
      <c r="I1412" s="14"/>
      <c r="J1412" s="30"/>
      <c r="K1412" s="30"/>
      <c r="L1412" s="30"/>
      <c r="M1412" s="31"/>
      <c r="N1412" s="28"/>
      <c r="O1412" s="28"/>
      <c r="P1412" s="67"/>
      <c r="Q1412" s="163"/>
      <c r="R1412" s="164"/>
      <c r="S1412" s="165"/>
      <c r="T1412" s="32"/>
      <c r="U1412" s="32"/>
      <c r="V1412" s="32"/>
      <c r="W1412" s="50"/>
      <c r="X1412" s="51"/>
      <c r="Y1412" s="113"/>
      <c r="Z1412" s="130"/>
      <c r="AA1412" s="114"/>
      <c r="AB1412" s="3"/>
      <c r="AC1412" s="5"/>
      <c r="AD1412" s="5"/>
      <c r="AE1412" s="5"/>
    </row>
    <row r="1413" spans="1:31">
      <c r="A1413" s="453"/>
      <c r="B1413" s="101"/>
      <c r="C1413" s="67"/>
      <c r="D1413" s="14"/>
      <c r="E1413" s="15"/>
      <c r="F1413" s="14"/>
      <c r="G1413" s="28"/>
      <c r="H1413" s="28"/>
      <c r="I1413" s="14"/>
      <c r="J1413" s="30"/>
      <c r="K1413" s="30"/>
      <c r="L1413" s="21"/>
      <c r="M1413" s="28"/>
      <c r="N1413" s="28"/>
      <c r="O1413" s="28"/>
      <c r="P1413" s="67"/>
      <c r="Q1413" s="163"/>
      <c r="R1413" s="164"/>
      <c r="S1413" s="165"/>
      <c r="T1413" s="32"/>
      <c r="U1413" s="32"/>
      <c r="V1413" s="32"/>
      <c r="W1413" s="50"/>
      <c r="X1413" s="51"/>
      <c r="Y1413" s="113"/>
      <c r="Z1413" s="130"/>
      <c r="AA1413" s="114"/>
      <c r="AB1413" s="3"/>
      <c r="AC1413" s="5"/>
      <c r="AD1413" s="5"/>
      <c r="AE1413" s="5"/>
    </row>
    <row r="1414" spans="1:31">
      <c r="A1414" s="453"/>
      <c r="B1414" s="101"/>
      <c r="C1414" s="67"/>
      <c r="D1414" s="14"/>
      <c r="E1414" s="15"/>
      <c r="F1414" s="14"/>
      <c r="G1414" s="28"/>
      <c r="H1414" s="28"/>
      <c r="I1414" s="14"/>
      <c r="J1414" s="15"/>
      <c r="K1414" s="15"/>
      <c r="L1414" s="15"/>
      <c r="M1414" s="28"/>
      <c r="N1414" s="28"/>
      <c r="O1414" s="28"/>
      <c r="P1414" s="67"/>
      <c r="Q1414" s="163"/>
      <c r="R1414" s="164"/>
      <c r="S1414" s="165"/>
      <c r="T1414" s="32"/>
      <c r="U1414" s="32"/>
      <c r="V1414" s="32"/>
      <c r="W1414" s="50"/>
      <c r="X1414" s="51"/>
      <c r="Y1414" s="113"/>
      <c r="Z1414" s="130"/>
      <c r="AA1414" s="114"/>
      <c r="AB1414" s="3"/>
      <c r="AC1414" s="5"/>
      <c r="AD1414" s="5"/>
      <c r="AE1414" s="5"/>
    </row>
    <row r="1415" spans="1:31">
      <c r="A1415" s="453"/>
      <c r="B1415" s="101"/>
      <c r="C1415" s="67"/>
      <c r="D1415" s="14"/>
      <c r="E1415" s="15"/>
      <c r="F1415" s="14"/>
      <c r="G1415" s="28"/>
      <c r="H1415" s="28"/>
      <c r="I1415" s="14"/>
      <c r="J1415" s="15"/>
      <c r="K1415" s="15"/>
      <c r="L1415" s="15"/>
      <c r="M1415" s="28"/>
      <c r="N1415" s="28"/>
      <c r="O1415" s="28"/>
      <c r="P1415" s="67"/>
      <c r="Q1415" s="163"/>
      <c r="R1415" s="164"/>
      <c r="S1415" s="165"/>
      <c r="T1415" s="32"/>
      <c r="U1415" s="32"/>
      <c r="V1415" s="32"/>
      <c r="W1415" s="50"/>
      <c r="X1415" s="51"/>
      <c r="Y1415" s="113"/>
      <c r="Z1415" s="130"/>
      <c r="AA1415" s="114"/>
      <c r="AB1415" s="3"/>
      <c r="AC1415" s="5"/>
      <c r="AD1415" s="5"/>
      <c r="AE1415" s="5"/>
    </row>
    <row r="1416" spans="1:31">
      <c r="A1416" s="453"/>
      <c r="B1416" s="101"/>
      <c r="C1416" s="67"/>
      <c r="D1416" s="14"/>
      <c r="E1416" s="15"/>
      <c r="F1416" s="14"/>
      <c r="G1416" s="28"/>
      <c r="H1416" s="28"/>
      <c r="I1416" s="14"/>
      <c r="J1416" s="30"/>
      <c r="K1416" s="30"/>
      <c r="L1416" s="21"/>
      <c r="M1416" s="28"/>
      <c r="N1416" s="28"/>
      <c r="O1416" s="28"/>
      <c r="P1416" s="67"/>
      <c r="Q1416" s="163"/>
      <c r="R1416" s="164"/>
      <c r="S1416" s="165"/>
      <c r="T1416" s="32"/>
      <c r="U1416" s="32"/>
      <c r="V1416" s="32"/>
      <c r="W1416" s="50"/>
      <c r="X1416" s="51"/>
      <c r="Y1416" s="113"/>
      <c r="Z1416" s="130"/>
      <c r="AA1416" s="114"/>
      <c r="AB1416" s="3"/>
      <c r="AC1416" s="5"/>
      <c r="AD1416" s="5"/>
      <c r="AE1416" s="5"/>
    </row>
    <row r="1417" spans="1:31">
      <c r="A1417" s="453"/>
      <c r="B1417" s="101"/>
      <c r="C1417" s="67"/>
      <c r="D1417" s="14"/>
      <c r="E1417" s="15"/>
      <c r="F1417" s="14"/>
      <c r="G1417" s="28"/>
      <c r="H1417" s="28"/>
      <c r="I1417" s="14"/>
      <c r="J1417" s="30"/>
      <c r="K1417" s="30"/>
      <c r="L1417" s="30"/>
      <c r="M1417" s="31"/>
      <c r="N1417" s="28"/>
      <c r="O1417" s="28"/>
      <c r="P1417" s="67"/>
      <c r="Q1417" s="163"/>
      <c r="R1417" s="164"/>
      <c r="S1417" s="165"/>
      <c r="T1417" s="32"/>
      <c r="U1417" s="32"/>
      <c r="V1417" s="32"/>
      <c r="W1417" s="50"/>
      <c r="X1417" s="51"/>
      <c r="Y1417" s="113"/>
      <c r="Z1417" s="130"/>
      <c r="AA1417" s="114"/>
      <c r="AB1417" s="3"/>
      <c r="AC1417" s="5"/>
      <c r="AD1417" s="5"/>
      <c r="AE1417" s="5"/>
    </row>
    <row r="1418" spans="1:31">
      <c r="A1418" s="453"/>
      <c r="B1418" s="102"/>
      <c r="C1418" s="67"/>
      <c r="D1418" s="14"/>
      <c r="E1418" s="15"/>
      <c r="F1418" s="14"/>
      <c r="G1418" s="28"/>
      <c r="H1418" s="28"/>
      <c r="I1418" s="14"/>
      <c r="J1418" s="18"/>
      <c r="K1418" s="18"/>
      <c r="L1418" s="21"/>
      <c r="M1418" s="28"/>
      <c r="N1418" s="28"/>
      <c r="O1418" s="28"/>
      <c r="P1418" s="67"/>
      <c r="Q1418" s="163"/>
      <c r="R1418" s="164"/>
      <c r="S1418" s="165"/>
      <c r="T1418" s="32"/>
      <c r="U1418" s="32"/>
      <c r="V1418" s="32"/>
      <c r="W1418" s="50"/>
      <c r="X1418" s="51"/>
      <c r="Y1418" s="113"/>
      <c r="Z1418" s="130"/>
      <c r="AA1418" s="114"/>
      <c r="AB1418" s="3"/>
      <c r="AC1418" s="5"/>
      <c r="AD1418" s="5"/>
      <c r="AE1418" s="5"/>
    </row>
    <row r="1419" spans="1:31">
      <c r="A1419" s="453"/>
      <c r="B1419" s="101"/>
      <c r="C1419" s="67"/>
      <c r="D1419" s="14"/>
      <c r="E1419" s="15"/>
      <c r="F1419" s="14"/>
      <c r="G1419" s="28"/>
      <c r="H1419" s="28"/>
      <c r="I1419" s="14"/>
      <c r="J1419" s="18"/>
      <c r="K1419" s="18"/>
      <c r="L1419" s="21"/>
      <c r="M1419" s="28"/>
      <c r="N1419" s="28"/>
      <c r="O1419" s="28"/>
      <c r="P1419" s="67"/>
      <c r="Q1419" s="163"/>
      <c r="R1419" s="164"/>
      <c r="S1419" s="165"/>
      <c r="T1419" s="32"/>
      <c r="U1419" s="32"/>
      <c r="V1419" s="32"/>
      <c r="W1419" s="50"/>
      <c r="X1419" s="51"/>
      <c r="Y1419" s="113"/>
      <c r="Z1419" s="130"/>
      <c r="AA1419" s="114"/>
      <c r="AB1419" s="3"/>
      <c r="AC1419" s="5"/>
      <c r="AD1419" s="5"/>
      <c r="AE1419" s="5"/>
    </row>
    <row r="1420" spans="1:31">
      <c r="A1420" s="453"/>
      <c r="B1420" s="101"/>
      <c r="C1420" s="67"/>
      <c r="D1420" s="14"/>
      <c r="E1420" s="15"/>
      <c r="F1420" s="14"/>
      <c r="G1420" s="28"/>
      <c r="H1420" s="28"/>
      <c r="I1420" s="14"/>
      <c r="J1420" s="30"/>
      <c r="K1420" s="30"/>
      <c r="L1420" s="21"/>
      <c r="M1420" s="28"/>
      <c r="N1420" s="28"/>
      <c r="O1420" s="28"/>
      <c r="P1420" s="67"/>
      <c r="Q1420" s="163"/>
      <c r="R1420" s="164"/>
      <c r="S1420" s="165"/>
      <c r="T1420" s="32"/>
      <c r="U1420" s="32"/>
      <c r="V1420" s="32"/>
      <c r="W1420" s="50"/>
      <c r="X1420" s="51"/>
      <c r="Y1420" s="113"/>
      <c r="Z1420" s="130"/>
      <c r="AA1420" s="114"/>
      <c r="AB1420" s="3"/>
      <c r="AC1420" s="5"/>
      <c r="AD1420" s="5"/>
      <c r="AE1420" s="5"/>
    </row>
    <row r="1421" spans="1:31">
      <c r="A1421" s="453"/>
      <c r="B1421" s="101"/>
      <c r="C1421" s="67"/>
      <c r="D1421" s="14"/>
      <c r="E1421" s="15"/>
      <c r="F1421" s="14"/>
      <c r="G1421" s="28"/>
      <c r="H1421" s="28"/>
      <c r="I1421" s="14"/>
      <c r="J1421" s="30"/>
      <c r="K1421" s="30"/>
      <c r="L1421" s="21"/>
      <c r="M1421" s="28"/>
      <c r="N1421" s="28"/>
      <c r="O1421" s="28"/>
      <c r="P1421" s="67"/>
      <c r="Q1421" s="163"/>
      <c r="R1421" s="164"/>
      <c r="S1421" s="165"/>
      <c r="T1421" s="32"/>
      <c r="U1421" s="32"/>
      <c r="V1421" s="32"/>
      <c r="W1421" s="50"/>
      <c r="X1421" s="51"/>
      <c r="Y1421" s="113"/>
      <c r="Z1421" s="130"/>
      <c r="AA1421" s="114"/>
      <c r="AB1421" s="3"/>
      <c r="AC1421" s="5"/>
      <c r="AD1421" s="5"/>
      <c r="AE1421" s="5"/>
    </row>
    <row r="1422" spans="1:31">
      <c r="A1422" s="453"/>
      <c r="B1422" s="101"/>
      <c r="C1422" s="67"/>
      <c r="D1422" s="14"/>
      <c r="E1422" s="15"/>
      <c r="F1422" s="14"/>
      <c r="G1422" s="28"/>
      <c r="H1422" s="28"/>
      <c r="I1422" s="14"/>
      <c r="J1422" s="30"/>
      <c r="K1422" s="30"/>
      <c r="L1422" s="21"/>
      <c r="M1422" s="28"/>
      <c r="N1422" s="28"/>
      <c r="O1422" s="28"/>
      <c r="P1422" s="67"/>
      <c r="Q1422" s="163"/>
      <c r="R1422" s="164"/>
      <c r="S1422" s="165"/>
      <c r="T1422" s="32"/>
      <c r="U1422" s="32"/>
      <c r="V1422" s="32"/>
      <c r="W1422" s="50"/>
      <c r="X1422" s="51"/>
      <c r="Y1422" s="113"/>
      <c r="Z1422" s="130"/>
      <c r="AA1422" s="114"/>
      <c r="AB1422" s="3"/>
      <c r="AC1422" s="5"/>
      <c r="AD1422" s="5"/>
      <c r="AE1422" s="5"/>
    </row>
    <row r="1423" spans="1:31">
      <c r="A1423" s="453"/>
      <c r="B1423" s="101"/>
      <c r="C1423" s="67"/>
      <c r="D1423" s="14"/>
      <c r="E1423" s="15"/>
      <c r="F1423" s="14"/>
      <c r="G1423" s="28"/>
      <c r="H1423" s="28"/>
      <c r="I1423" s="14"/>
      <c r="J1423" s="18"/>
      <c r="K1423" s="18"/>
      <c r="L1423" s="21"/>
      <c r="M1423" s="28"/>
      <c r="N1423" s="28"/>
      <c r="O1423" s="28"/>
      <c r="P1423" s="67"/>
      <c r="Q1423" s="163"/>
      <c r="R1423" s="164"/>
      <c r="S1423" s="165"/>
      <c r="T1423" s="32"/>
      <c r="U1423" s="32"/>
      <c r="V1423" s="32"/>
      <c r="W1423" s="50"/>
      <c r="X1423" s="51"/>
      <c r="Y1423" s="113"/>
      <c r="Z1423" s="130"/>
      <c r="AA1423" s="114"/>
      <c r="AB1423" s="3"/>
      <c r="AC1423" s="5"/>
      <c r="AD1423" s="5"/>
      <c r="AE1423" s="5"/>
    </row>
    <row r="1424" spans="1:31">
      <c r="A1424" s="453"/>
      <c r="B1424" s="101"/>
      <c r="C1424" s="67"/>
      <c r="D1424" s="14"/>
      <c r="E1424" s="15"/>
      <c r="F1424" s="14"/>
      <c r="G1424" s="28"/>
      <c r="H1424" s="28"/>
      <c r="I1424" s="14"/>
      <c r="J1424" s="18"/>
      <c r="K1424" s="18"/>
      <c r="L1424" s="21"/>
      <c r="M1424" s="28"/>
      <c r="N1424" s="28"/>
      <c r="O1424" s="28"/>
      <c r="P1424" s="67"/>
      <c r="Q1424" s="163"/>
      <c r="R1424" s="164"/>
      <c r="S1424" s="165"/>
      <c r="T1424" s="32"/>
      <c r="U1424" s="32"/>
      <c r="V1424" s="32"/>
      <c r="W1424" s="50"/>
      <c r="X1424" s="51"/>
      <c r="Y1424" s="113"/>
      <c r="Z1424" s="130"/>
      <c r="AA1424" s="114"/>
      <c r="AB1424" s="3"/>
      <c r="AC1424" s="5"/>
      <c r="AD1424" s="5"/>
      <c r="AE1424" s="5"/>
    </row>
    <row r="1425" spans="1:31">
      <c r="A1425" s="453"/>
      <c r="B1425" s="101"/>
      <c r="C1425" s="67"/>
      <c r="D1425" s="14"/>
      <c r="E1425" s="15"/>
      <c r="F1425" s="14"/>
      <c r="G1425" s="28"/>
      <c r="H1425" s="28"/>
      <c r="I1425" s="14"/>
      <c r="J1425" s="15"/>
      <c r="K1425" s="15"/>
      <c r="L1425" s="15"/>
      <c r="M1425" s="28"/>
      <c r="N1425" s="28"/>
      <c r="O1425" s="28"/>
      <c r="P1425" s="67"/>
      <c r="Q1425" s="163"/>
      <c r="R1425" s="164"/>
      <c r="S1425" s="165"/>
      <c r="T1425" s="32"/>
      <c r="U1425" s="32"/>
      <c r="V1425" s="32"/>
      <c r="W1425" s="50"/>
      <c r="X1425" s="51"/>
      <c r="Y1425" s="113"/>
      <c r="Z1425" s="130"/>
      <c r="AA1425" s="114"/>
      <c r="AB1425" s="3"/>
      <c r="AC1425" s="5"/>
      <c r="AD1425" s="5"/>
      <c r="AE1425" s="5"/>
    </row>
    <row r="1426" spans="1:31">
      <c r="A1426" s="453"/>
      <c r="B1426" s="101"/>
      <c r="C1426" s="67"/>
      <c r="D1426" s="14"/>
      <c r="E1426" s="15"/>
      <c r="F1426" s="14"/>
      <c r="G1426" s="28"/>
      <c r="H1426" s="28"/>
      <c r="I1426" s="14"/>
      <c r="J1426" s="15"/>
      <c r="K1426" s="15"/>
      <c r="L1426" s="15"/>
      <c r="M1426" s="28"/>
      <c r="N1426" s="28"/>
      <c r="O1426" s="28"/>
      <c r="P1426" s="67"/>
      <c r="Q1426" s="163"/>
      <c r="R1426" s="164"/>
      <c r="S1426" s="165"/>
      <c r="T1426" s="32"/>
      <c r="U1426" s="32"/>
      <c r="V1426" s="32"/>
      <c r="W1426" s="50"/>
      <c r="X1426" s="51"/>
      <c r="Y1426" s="113"/>
      <c r="Z1426" s="130"/>
      <c r="AA1426" s="114"/>
      <c r="AB1426" s="3"/>
      <c r="AC1426" s="5"/>
      <c r="AD1426" s="5"/>
      <c r="AE1426" s="5"/>
    </row>
    <row r="1427" spans="1:31">
      <c r="A1427" s="453"/>
      <c r="B1427" s="101"/>
      <c r="C1427" s="67"/>
      <c r="D1427" s="14"/>
      <c r="E1427" s="15"/>
      <c r="F1427" s="14"/>
      <c r="G1427" s="28"/>
      <c r="H1427" s="28"/>
      <c r="I1427" s="14"/>
      <c r="J1427" s="15"/>
      <c r="K1427" s="15"/>
      <c r="L1427" s="15"/>
      <c r="M1427" s="28"/>
      <c r="N1427" s="28"/>
      <c r="O1427" s="28"/>
      <c r="P1427" s="67"/>
      <c r="Q1427" s="163"/>
      <c r="R1427" s="164"/>
      <c r="S1427" s="165"/>
      <c r="T1427" s="32"/>
      <c r="U1427" s="32"/>
      <c r="V1427" s="32"/>
      <c r="W1427" s="50"/>
      <c r="X1427" s="51"/>
      <c r="Y1427" s="113"/>
      <c r="Z1427" s="130"/>
      <c r="AA1427" s="114"/>
      <c r="AB1427" s="3"/>
      <c r="AC1427" s="5"/>
      <c r="AD1427" s="5"/>
      <c r="AE1427" s="5"/>
    </row>
    <row r="1428" spans="1:31">
      <c r="A1428" s="453"/>
      <c r="B1428" s="101"/>
      <c r="C1428" s="67"/>
      <c r="D1428" s="14"/>
      <c r="E1428" s="15"/>
      <c r="F1428" s="14"/>
      <c r="G1428" s="28"/>
      <c r="H1428" s="28"/>
      <c r="I1428" s="14"/>
      <c r="J1428" s="30"/>
      <c r="K1428" s="30"/>
      <c r="L1428" s="21"/>
      <c r="M1428" s="28"/>
      <c r="N1428" s="28"/>
      <c r="O1428" s="28"/>
      <c r="P1428" s="67"/>
      <c r="Q1428" s="163"/>
      <c r="R1428" s="164"/>
      <c r="S1428" s="165"/>
      <c r="T1428" s="32"/>
      <c r="U1428" s="32"/>
      <c r="V1428" s="32"/>
      <c r="W1428" s="50"/>
      <c r="X1428" s="51"/>
      <c r="Y1428" s="113"/>
      <c r="Z1428" s="130"/>
      <c r="AA1428" s="114"/>
      <c r="AB1428" s="3"/>
      <c r="AC1428" s="5"/>
      <c r="AD1428" s="5"/>
      <c r="AE1428" s="5"/>
    </row>
    <row r="1429" spans="1:31">
      <c r="A1429" s="453"/>
      <c r="B1429" s="101"/>
      <c r="C1429" s="67"/>
      <c r="D1429" s="14"/>
      <c r="E1429" s="15"/>
      <c r="F1429" s="14"/>
      <c r="G1429" s="28"/>
      <c r="H1429" s="28"/>
      <c r="I1429" s="14"/>
      <c r="J1429" s="30"/>
      <c r="K1429" s="30"/>
      <c r="L1429" s="21"/>
      <c r="M1429" s="28"/>
      <c r="N1429" s="28"/>
      <c r="O1429" s="28"/>
      <c r="P1429" s="67"/>
      <c r="Q1429" s="163"/>
      <c r="R1429" s="164"/>
      <c r="S1429" s="165"/>
      <c r="T1429" s="32"/>
      <c r="U1429" s="32"/>
      <c r="V1429" s="32"/>
      <c r="W1429" s="50"/>
      <c r="X1429" s="51"/>
      <c r="Y1429" s="113"/>
      <c r="Z1429" s="130"/>
      <c r="AA1429" s="114"/>
      <c r="AB1429" s="3"/>
      <c r="AC1429" s="5"/>
      <c r="AD1429" s="5"/>
      <c r="AE1429" s="5"/>
    </row>
    <row r="1430" spans="1:31" ht="24" customHeight="1">
      <c r="A1430" s="453"/>
      <c r="B1430" s="101"/>
      <c r="C1430" s="67"/>
      <c r="D1430" s="14"/>
      <c r="E1430" s="15"/>
      <c r="F1430" s="14"/>
      <c r="G1430" s="28"/>
      <c r="H1430" s="28"/>
      <c r="I1430" s="14"/>
      <c r="J1430" s="30"/>
      <c r="K1430" s="30"/>
      <c r="L1430" s="21"/>
      <c r="M1430" s="28"/>
      <c r="N1430" s="28"/>
      <c r="O1430" s="28"/>
      <c r="P1430" s="67"/>
      <c r="Q1430" s="163"/>
      <c r="R1430" s="164"/>
      <c r="S1430" s="165"/>
      <c r="T1430" s="32"/>
      <c r="U1430" s="32"/>
      <c r="V1430" s="32"/>
      <c r="W1430" s="50"/>
      <c r="X1430" s="51"/>
      <c r="Y1430" s="113"/>
      <c r="Z1430" s="130"/>
      <c r="AA1430" s="114"/>
      <c r="AB1430" s="3"/>
      <c r="AC1430" s="5"/>
      <c r="AD1430" s="5"/>
      <c r="AE1430" s="5"/>
    </row>
    <row r="1431" spans="1:31" ht="24" customHeight="1">
      <c r="A1431" s="453"/>
      <c r="B1431" s="101"/>
      <c r="C1431" s="67"/>
      <c r="D1431" s="14"/>
      <c r="E1431" s="15"/>
      <c r="F1431" s="14"/>
      <c r="G1431" s="28"/>
      <c r="H1431" s="28"/>
      <c r="I1431" s="14"/>
      <c r="J1431" s="18"/>
      <c r="K1431" s="18"/>
      <c r="L1431" s="21"/>
      <c r="M1431" s="28"/>
      <c r="N1431" s="28"/>
      <c r="O1431" s="28"/>
      <c r="P1431" s="67"/>
      <c r="Q1431" s="163"/>
      <c r="R1431" s="164"/>
      <c r="S1431" s="165"/>
      <c r="T1431" s="32"/>
      <c r="U1431" s="32">
        <f t="shared" ref="U1431:U1453" si="232">T1431*7/100</f>
        <v>0</v>
      </c>
      <c r="V1431" s="32">
        <f t="shared" ref="V1431:V1453" si="233">T1431+U1431</f>
        <v>0</v>
      </c>
      <c r="W1431" s="50"/>
      <c r="X1431" s="51"/>
      <c r="Y1431" s="113"/>
      <c r="Z1431" s="113"/>
      <c r="AA1431" s="114"/>
      <c r="AB1431" s="3"/>
      <c r="AC1431" s="5"/>
      <c r="AD1431" s="5"/>
      <c r="AE1431" s="5"/>
    </row>
    <row r="1432" spans="1:31" ht="24" customHeight="1">
      <c r="A1432" s="453"/>
      <c r="B1432" s="101"/>
      <c r="C1432" s="67"/>
      <c r="D1432" s="14"/>
      <c r="E1432" s="15"/>
      <c r="F1432" s="14"/>
      <c r="G1432" s="28"/>
      <c r="H1432" s="28"/>
      <c r="I1432" s="14"/>
      <c r="J1432" s="18"/>
      <c r="K1432" s="18"/>
      <c r="L1432" s="21"/>
      <c r="M1432" s="28"/>
      <c r="N1432" s="28"/>
      <c r="O1432" s="28"/>
      <c r="P1432" s="67"/>
      <c r="Q1432" s="163"/>
      <c r="R1432" s="164"/>
      <c r="S1432" s="165"/>
      <c r="T1432" s="32"/>
      <c r="U1432" s="32">
        <f t="shared" si="232"/>
        <v>0</v>
      </c>
      <c r="V1432" s="32">
        <f t="shared" si="233"/>
        <v>0</v>
      </c>
      <c r="W1432" s="50"/>
      <c r="X1432" s="51"/>
      <c r="Y1432" s="113"/>
      <c r="Z1432" s="113"/>
      <c r="AA1432" s="114"/>
      <c r="AB1432" s="3"/>
      <c r="AC1432" s="5"/>
      <c r="AD1432" s="5"/>
      <c r="AE1432" s="5"/>
    </row>
    <row r="1433" spans="1:31" ht="24" customHeight="1">
      <c r="A1433" s="453"/>
      <c r="B1433" s="101"/>
      <c r="C1433" s="67"/>
      <c r="D1433" s="14"/>
      <c r="E1433" s="15"/>
      <c r="F1433" s="14"/>
      <c r="G1433" s="28"/>
      <c r="H1433" s="28"/>
      <c r="I1433" s="14"/>
      <c r="J1433" s="18"/>
      <c r="K1433" s="18"/>
      <c r="L1433" s="21"/>
      <c r="M1433" s="28"/>
      <c r="N1433" s="28"/>
      <c r="O1433" s="28"/>
      <c r="P1433" s="67"/>
      <c r="Q1433" s="163"/>
      <c r="R1433" s="164"/>
      <c r="S1433" s="165"/>
      <c r="T1433" s="32"/>
      <c r="U1433" s="32">
        <f t="shared" si="232"/>
        <v>0</v>
      </c>
      <c r="V1433" s="32">
        <f t="shared" si="233"/>
        <v>0</v>
      </c>
      <c r="W1433" s="50"/>
      <c r="X1433" s="51"/>
      <c r="Y1433" s="113"/>
      <c r="Z1433" s="113"/>
      <c r="AA1433" s="114"/>
      <c r="AB1433" s="3"/>
      <c r="AC1433" s="5"/>
      <c r="AD1433" s="5"/>
      <c r="AE1433" s="5"/>
    </row>
    <row r="1434" spans="1:31" ht="24" customHeight="1">
      <c r="A1434" s="453"/>
      <c r="B1434" s="101"/>
      <c r="C1434" s="67"/>
      <c r="D1434" s="14"/>
      <c r="E1434" s="15"/>
      <c r="F1434" s="14"/>
      <c r="G1434" s="28"/>
      <c r="H1434" s="28"/>
      <c r="I1434" s="14"/>
      <c r="J1434" s="18"/>
      <c r="K1434" s="18"/>
      <c r="L1434" s="21"/>
      <c r="M1434" s="28"/>
      <c r="N1434" s="28"/>
      <c r="O1434" s="28"/>
      <c r="P1434" s="67"/>
      <c r="Q1434" s="163"/>
      <c r="R1434" s="164"/>
      <c r="S1434" s="165"/>
      <c r="T1434" s="32"/>
      <c r="U1434" s="32">
        <f t="shared" si="232"/>
        <v>0</v>
      </c>
      <c r="V1434" s="32">
        <f t="shared" si="233"/>
        <v>0</v>
      </c>
      <c r="W1434" s="50"/>
      <c r="X1434" s="51"/>
      <c r="Y1434" s="113"/>
      <c r="Z1434" s="113"/>
      <c r="AA1434" s="114"/>
      <c r="AB1434" s="3"/>
      <c r="AC1434" s="5"/>
      <c r="AD1434" s="5"/>
      <c r="AE1434" s="5"/>
    </row>
    <row r="1435" spans="1:31" ht="24" customHeight="1">
      <c r="A1435" s="453"/>
      <c r="B1435" s="101"/>
      <c r="C1435" s="67"/>
      <c r="D1435" s="14"/>
      <c r="E1435" s="15"/>
      <c r="F1435" s="14"/>
      <c r="G1435" s="28"/>
      <c r="H1435" s="28"/>
      <c r="I1435" s="14"/>
      <c r="J1435" s="18"/>
      <c r="K1435" s="18"/>
      <c r="L1435" s="21"/>
      <c r="M1435" s="28"/>
      <c r="N1435" s="28"/>
      <c r="O1435" s="28"/>
      <c r="P1435" s="67"/>
      <c r="Q1435" s="163"/>
      <c r="R1435" s="164"/>
      <c r="S1435" s="165"/>
      <c r="T1435" s="32"/>
      <c r="U1435" s="32">
        <f t="shared" si="232"/>
        <v>0</v>
      </c>
      <c r="V1435" s="32">
        <f t="shared" si="233"/>
        <v>0</v>
      </c>
      <c r="W1435" s="50"/>
      <c r="X1435" s="51"/>
      <c r="Y1435" s="113"/>
      <c r="Z1435" s="113"/>
      <c r="AA1435" s="114"/>
      <c r="AB1435" s="3"/>
      <c r="AC1435" s="5"/>
      <c r="AD1435" s="5"/>
      <c r="AE1435" s="5"/>
    </row>
    <row r="1436" spans="1:31">
      <c r="A1436" s="453"/>
      <c r="B1436" s="101"/>
      <c r="C1436" s="67"/>
      <c r="D1436" s="14"/>
      <c r="E1436" s="15"/>
      <c r="F1436" s="14"/>
      <c r="G1436" s="28"/>
      <c r="H1436" s="28"/>
      <c r="I1436" s="14"/>
      <c r="J1436" s="18"/>
      <c r="K1436" s="18"/>
      <c r="L1436" s="21"/>
      <c r="M1436" s="28"/>
      <c r="N1436" s="28"/>
      <c r="O1436" s="28"/>
      <c r="P1436" s="67"/>
      <c r="Q1436" s="163"/>
      <c r="R1436" s="164"/>
      <c r="S1436" s="165"/>
      <c r="T1436" s="32"/>
      <c r="U1436" s="32">
        <f t="shared" si="232"/>
        <v>0</v>
      </c>
      <c r="V1436" s="32">
        <f t="shared" si="233"/>
        <v>0</v>
      </c>
      <c r="W1436" s="50"/>
      <c r="X1436" s="51"/>
      <c r="Y1436" s="113"/>
      <c r="Z1436" s="113"/>
      <c r="AA1436" s="114"/>
      <c r="AB1436" s="3"/>
      <c r="AC1436" s="5"/>
      <c r="AD1436" s="5"/>
      <c r="AE1436" s="5"/>
    </row>
    <row r="1437" spans="1:31">
      <c r="A1437" s="453"/>
      <c r="B1437" s="101"/>
      <c r="C1437" s="67"/>
      <c r="D1437" s="14"/>
      <c r="E1437" s="15"/>
      <c r="F1437" s="14"/>
      <c r="G1437" s="28"/>
      <c r="H1437" s="28"/>
      <c r="I1437" s="14"/>
      <c r="J1437" s="18"/>
      <c r="K1437" s="18"/>
      <c r="L1437" s="21"/>
      <c r="M1437" s="28"/>
      <c r="N1437" s="28"/>
      <c r="O1437" s="28"/>
      <c r="P1437" s="67"/>
      <c r="Q1437" s="163"/>
      <c r="R1437" s="164"/>
      <c r="S1437" s="165"/>
      <c r="T1437" s="32"/>
      <c r="U1437" s="32">
        <f t="shared" si="232"/>
        <v>0</v>
      </c>
      <c r="V1437" s="32">
        <f t="shared" si="233"/>
        <v>0</v>
      </c>
      <c r="W1437" s="50"/>
      <c r="X1437" s="51"/>
      <c r="Y1437" s="113"/>
      <c r="Z1437" s="113"/>
      <c r="AA1437" s="114"/>
      <c r="AB1437" s="3"/>
      <c r="AC1437" s="5"/>
      <c r="AD1437" s="5"/>
      <c r="AE1437" s="5"/>
    </row>
    <row r="1438" spans="1:31">
      <c r="A1438" s="453"/>
      <c r="B1438" s="101"/>
      <c r="C1438" s="67"/>
      <c r="D1438" s="14"/>
      <c r="E1438" s="15"/>
      <c r="F1438" s="14"/>
      <c r="G1438" s="28"/>
      <c r="H1438" s="28"/>
      <c r="I1438" s="14"/>
      <c r="J1438" s="18"/>
      <c r="K1438" s="18"/>
      <c r="L1438" s="21"/>
      <c r="M1438" s="28"/>
      <c r="N1438" s="28"/>
      <c r="O1438" s="28"/>
      <c r="P1438" s="67"/>
      <c r="Q1438" s="163"/>
      <c r="R1438" s="164"/>
      <c r="S1438" s="165"/>
      <c r="T1438" s="32"/>
      <c r="U1438" s="32">
        <f t="shared" si="232"/>
        <v>0</v>
      </c>
      <c r="V1438" s="32">
        <f t="shared" si="233"/>
        <v>0</v>
      </c>
      <c r="W1438" s="50"/>
      <c r="X1438" s="51"/>
      <c r="Y1438" s="113"/>
      <c r="Z1438" s="113"/>
      <c r="AA1438" s="114"/>
      <c r="AB1438" s="3"/>
      <c r="AC1438" s="5"/>
      <c r="AD1438" s="5"/>
      <c r="AE1438" s="5"/>
    </row>
    <row r="1439" spans="1:31">
      <c r="A1439" s="453"/>
      <c r="B1439" s="101"/>
      <c r="C1439" s="67"/>
      <c r="D1439" s="14"/>
      <c r="E1439" s="15"/>
      <c r="F1439" s="14"/>
      <c r="G1439" s="28"/>
      <c r="H1439" s="28"/>
      <c r="I1439" s="14"/>
      <c r="J1439" s="18"/>
      <c r="K1439" s="18"/>
      <c r="L1439" s="21"/>
      <c r="M1439" s="28"/>
      <c r="N1439" s="28"/>
      <c r="O1439" s="28"/>
      <c r="P1439" s="67"/>
      <c r="Q1439" s="163"/>
      <c r="R1439" s="164"/>
      <c r="S1439" s="165"/>
      <c r="T1439" s="32"/>
      <c r="U1439" s="32">
        <f t="shared" si="232"/>
        <v>0</v>
      </c>
      <c r="V1439" s="32">
        <f t="shared" si="233"/>
        <v>0</v>
      </c>
      <c r="W1439" s="50"/>
      <c r="X1439" s="51"/>
      <c r="Y1439" s="113"/>
      <c r="Z1439" s="113"/>
      <c r="AA1439" s="114"/>
      <c r="AB1439" s="3"/>
      <c r="AC1439" s="5"/>
      <c r="AD1439" s="5"/>
      <c r="AE1439" s="5"/>
    </row>
    <row r="1440" spans="1:31">
      <c r="A1440" s="453"/>
      <c r="B1440" s="101"/>
      <c r="C1440" s="67"/>
      <c r="D1440" s="14"/>
      <c r="E1440" s="15"/>
      <c r="F1440" s="14"/>
      <c r="G1440" s="28"/>
      <c r="H1440" s="28"/>
      <c r="I1440" s="14"/>
      <c r="J1440" s="18"/>
      <c r="K1440" s="18"/>
      <c r="L1440" s="21"/>
      <c r="M1440" s="28"/>
      <c r="N1440" s="28"/>
      <c r="O1440" s="28"/>
      <c r="P1440" s="67"/>
      <c r="Q1440" s="163"/>
      <c r="R1440" s="164"/>
      <c r="S1440" s="165"/>
      <c r="T1440" s="32"/>
      <c r="U1440" s="32">
        <f t="shared" si="232"/>
        <v>0</v>
      </c>
      <c r="V1440" s="32">
        <f t="shared" si="233"/>
        <v>0</v>
      </c>
      <c r="W1440" s="50"/>
      <c r="X1440" s="51"/>
      <c r="Y1440" s="113"/>
      <c r="Z1440" s="113"/>
      <c r="AA1440" s="114"/>
      <c r="AB1440" s="3"/>
      <c r="AC1440" s="5"/>
      <c r="AD1440" s="5"/>
      <c r="AE1440" s="5"/>
    </row>
    <row r="1441" spans="1:31">
      <c r="A1441" s="453"/>
      <c r="B1441" s="101"/>
      <c r="C1441" s="67"/>
      <c r="D1441" s="14"/>
      <c r="E1441" s="15"/>
      <c r="F1441" s="14"/>
      <c r="G1441" s="28"/>
      <c r="H1441" s="28"/>
      <c r="I1441" s="14"/>
      <c r="J1441" s="18"/>
      <c r="K1441" s="18"/>
      <c r="L1441" s="21"/>
      <c r="M1441" s="28"/>
      <c r="N1441" s="28"/>
      <c r="O1441" s="28"/>
      <c r="P1441" s="67"/>
      <c r="Q1441" s="163"/>
      <c r="R1441" s="164"/>
      <c r="S1441" s="165"/>
      <c r="T1441" s="32"/>
      <c r="U1441" s="32">
        <f t="shared" si="232"/>
        <v>0</v>
      </c>
      <c r="V1441" s="32">
        <f t="shared" si="233"/>
        <v>0</v>
      </c>
      <c r="W1441" s="50"/>
      <c r="X1441" s="51"/>
      <c r="Y1441" s="113"/>
      <c r="Z1441" s="113"/>
      <c r="AA1441" s="114"/>
      <c r="AB1441" s="3"/>
      <c r="AC1441" s="5"/>
      <c r="AD1441" s="5"/>
      <c r="AE1441" s="5"/>
    </row>
    <row r="1442" spans="1:31">
      <c r="A1442" s="453"/>
      <c r="B1442" s="101"/>
      <c r="C1442" s="67"/>
      <c r="D1442" s="14"/>
      <c r="E1442" s="15"/>
      <c r="F1442" s="14"/>
      <c r="G1442" s="28"/>
      <c r="H1442" s="28"/>
      <c r="I1442" s="14"/>
      <c r="J1442" s="18"/>
      <c r="K1442" s="18"/>
      <c r="L1442" s="21"/>
      <c r="M1442" s="28"/>
      <c r="N1442" s="28"/>
      <c r="O1442" s="28"/>
      <c r="P1442" s="67"/>
      <c r="Q1442" s="163"/>
      <c r="R1442" s="164"/>
      <c r="S1442" s="165"/>
      <c r="T1442" s="32"/>
      <c r="U1442" s="32">
        <f t="shared" si="232"/>
        <v>0</v>
      </c>
      <c r="V1442" s="32">
        <f t="shared" si="233"/>
        <v>0</v>
      </c>
      <c r="W1442" s="50"/>
      <c r="X1442" s="51"/>
      <c r="Y1442" s="113"/>
      <c r="Z1442" s="113"/>
      <c r="AA1442" s="114"/>
      <c r="AB1442" s="3"/>
      <c r="AC1442" s="5"/>
      <c r="AD1442" s="5"/>
      <c r="AE1442" s="5"/>
    </row>
    <row r="1443" spans="1:31">
      <c r="A1443" s="453"/>
      <c r="B1443" s="101"/>
      <c r="C1443" s="67"/>
      <c r="D1443" s="14"/>
      <c r="E1443" s="15"/>
      <c r="F1443" s="14"/>
      <c r="G1443" s="28"/>
      <c r="H1443" s="28"/>
      <c r="I1443" s="14"/>
      <c r="J1443" s="15"/>
      <c r="K1443" s="15"/>
      <c r="L1443" s="15"/>
      <c r="M1443" s="28"/>
      <c r="N1443" s="28"/>
      <c r="O1443" s="28"/>
      <c r="P1443" s="67"/>
      <c r="Q1443" s="163"/>
      <c r="R1443" s="164"/>
      <c r="S1443" s="165"/>
      <c r="T1443" s="32"/>
      <c r="U1443" s="32">
        <f t="shared" si="232"/>
        <v>0</v>
      </c>
      <c r="V1443" s="32">
        <f t="shared" si="233"/>
        <v>0</v>
      </c>
      <c r="W1443" s="50"/>
      <c r="X1443" s="51"/>
      <c r="Y1443" s="113"/>
      <c r="Z1443" s="113"/>
      <c r="AA1443" s="114"/>
      <c r="AB1443" s="3"/>
      <c r="AC1443" s="5"/>
      <c r="AD1443" s="5"/>
      <c r="AE1443" s="5"/>
    </row>
    <row r="1444" spans="1:31">
      <c r="A1444" s="453"/>
      <c r="B1444" s="101"/>
      <c r="C1444" s="67"/>
      <c r="D1444" s="14"/>
      <c r="E1444" s="15"/>
      <c r="F1444" s="14"/>
      <c r="G1444" s="28"/>
      <c r="H1444" s="28"/>
      <c r="I1444" s="14"/>
      <c r="J1444" s="15"/>
      <c r="K1444" s="15"/>
      <c r="L1444" s="15"/>
      <c r="M1444" s="28"/>
      <c r="N1444" s="28"/>
      <c r="O1444" s="28"/>
      <c r="P1444" s="67"/>
      <c r="Q1444" s="163"/>
      <c r="R1444" s="164"/>
      <c r="S1444" s="165"/>
      <c r="T1444" s="32"/>
      <c r="U1444" s="32">
        <f t="shared" si="232"/>
        <v>0</v>
      </c>
      <c r="V1444" s="32">
        <f t="shared" si="233"/>
        <v>0</v>
      </c>
      <c r="W1444" s="50"/>
      <c r="X1444" s="51"/>
      <c r="Y1444" s="113"/>
      <c r="Z1444" s="113"/>
      <c r="AA1444" s="114"/>
      <c r="AB1444" s="3"/>
      <c r="AC1444" s="5"/>
      <c r="AD1444" s="5"/>
      <c r="AE1444" s="5"/>
    </row>
    <row r="1445" spans="1:31">
      <c r="A1445" s="453"/>
      <c r="B1445" s="101"/>
      <c r="C1445" s="67"/>
      <c r="D1445" s="14"/>
      <c r="E1445" s="15"/>
      <c r="F1445" s="14"/>
      <c r="G1445" s="28"/>
      <c r="H1445" s="28"/>
      <c r="I1445" s="14"/>
      <c r="J1445" s="15"/>
      <c r="K1445" s="15"/>
      <c r="L1445" s="15"/>
      <c r="M1445" s="28"/>
      <c r="N1445" s="28"/>
      <c r="O1445" s="28"/>
      <c r="P1445" s="67"/>
      <c r="Q1445" s="163"/>
      <c r="R1445" s="164"/>
      <c r="S1445" s="165"/>
      <c r="T1445" s="32"/>
      <c r="U1445" s="32">
        <f t="shared" si="232"/>
        <v>0</v>
      </c>
      <c r="V1445" s="32">
        <f t="shared" si="233"/>
        <v>0</v>
      </c>
      <c r="W1445" s="50"/>
      <c r="X1445" s="51"/>
      <c r="Y1445" s="113"/>
      <c r="Z1445" s="113"/>
      <c r="AA1445" s="114"/>
      <c r="AB1445" s="3"/>
      <c r="AC1445" s="5"/>
      <c r="AD1445" s="5"/>
      <c r="AE1445" s="5"/>
    </row>
    <row r="1446" spans="1:31">
      <c r="A1446" s="453"/>
      <c r="B1446" s="101"/>
      <c r="C1446" s="67"/>
      <c r="D1446" s="14"/>
      <c r="E1446" s="15"/>
      <c r="F1446" s="14"/>
      <c r="G1446" s="28"/>
      <c r="H1446" s="28"/>
      <c r="I1446" s="14"/>
      <c r="J1446" s="15"/>
      <c r="K1446" s="15"/>
      <c r="L1446" s="15"/>
      <c r="M1446" s="28"/>
      <c r="N1446" s="28"/>
      <c r="O1446" s="28"/>
      <c r="P1446" s="67"/>
      <c r="Q1446" s="163"/>
      <c r="R1446" s="164"/>
      <c r="S1446" s="165"/>
      <c r="T1446" s="32"/>
      <c r="U1446" s="32">
        <f t="shared" si="232"/>
        <v>0</v>
      </c>
      <c r="V1446" s="32">
        <f t="shared" si="233"/>
        <v>0</v>
      </c>
      <c r="W1446" s="50"/>
      <c r="X1446" s="51"/>
      <c r="Y1446" s="113"/>
      <c r="Z1446" s="113"/>
      <c r="AA1446" s="114"/>
      <c r="AB1446" s="3"/>
      <c r="AC1446" s="5"/>
      <c r="AD1446" s="5"/>
      <c r="AE1446" s="5"/>
    </row>
    <row r="1447" spans="1:31">
      <c r="A1447" s="453"/>
      <c r="B1447" s="101"/>
      <c r="C1447" s="67"/>
      <c r="D1447" s="14"/>
      <c r="E1447" s="15"/>
      <c r="F1447" s="14"/>
      <c r="G1447" s="28"/>
      <c r="H1447" s="28"/>
      <c r="I1447" s="14"/>
      <c r="J1447" s="15"/>
      <c r="K1447" s="15"/>
      <c r="L1447" s="15"/>
      <c r="M1447" s="28"/>
      <c r="N1447" s="28"/>
      <c r="O1447" s="28"/>
      <c r="P1447" s="67"/>
      <c r="Q1447" s="163"/>
      <c r="R1447" s="164"/>
      <c r="S1447" s="165"/>
      <c r="T1447" s="32"/>
      <c r="U1447" s="32">
        <f t="shared" si="232"/>
        <v>0</v>
      </c>
      <c r="V1447" s="32">
        <f t="shared" si="233"/>
        <v>0</v>
      </c>
      <c r="W1447" s="50"/>
      <c r="X1447" s="51"/>
      <c r="Y1447" s="113"/>
      <c r="Z1447" s="113"/>
      <c r="AA1447" s="114"/>
      <c r="AB1447" s="3"/>
      <c r="AC1447" s="5"/>
      <c r="AD1447" s="5"/>
      <c r="AE1447" s="5"/>
    </row>
    <row r="1448" spans="1:31">
      <c r="A1448" s="453"/>
      <c r="B1448" s="101"/>
      <c r="C1448" s="67"/>
      <c r="D1448" s="14"/>
      <c r="E1448" s="15"/>
      <c r="F1448" s="14"/>
      <c r="G1448" s="28"/>
      <c r="H1448" s="28"/>
      <c r="I1448" s="14"/>
      <c r="J1448" s="33"/>
      <c r="K1448" s="33"/>
      <c r="L1448" s="21"/>
      <c r="M1448" s="28"/>
      <c r="N1448" s="28"/>
      <c r="O1448" s="28"/>
      <c r="P1448" s="67"/>
      <c r="Q1448" s="163"/>
      <c r="R1448" s="164"/>
      <c r="S1448" s="165"/>
      <c r="T1448" s="32"/>
      <c r="U1448" s="32">
        <f t="shared" si="232"/>
        <v>0</v>
      </c>
      <c r="V1448" s="32">
        <f t="shared" si="233"/>
        <v>0</v>
      </c>
      <c r="W1448" s="50"/>
      <c r="X1448" s="51"/>
      <c r="Y1448" s="113"/>
      <c r="Z1448" s="113"/>
      <c r="AA1448" s="114"/>
      <c r="AB1448" s="3"/>
      <c r="AC1448" s="5"/>
      <c r="AD1448" s="5"/>
      <c r="AE1448" s="5"/>
    </row>
    <row r="1449" spans="1:31">
      <c r="A1449" s="453"/>
      <c r="B1449" s="101"/>
      <c r="C1449" s="67"/>
      <c r="D1449" s="14"/>
      <c r="E1449" s="15"/>
      <c r="F1449" s="14"/>
      <c r="G1449" s="28"/>
      <c r="H1449" s="28"/>
      <c r="I1449" s="14"/>
      <c r="J1449" s="30"/>
      <c r="K1449" s="30"/>
      <c r="L1449" s="21"/>
      <c r="M1449" s="28"/>
      <c r="N1449" s="28"/>
      <c r="O1449" s="28"/>
      <c r="P1449" s="67"/>
      <c r="Q1449" s="163"/>
      <c r="R1449" s="164"/>
      <c r="S1449" s="165"/>
      <c r="T1449" s="32"/>
      <c r="U1449" s="32">
        <f t="shared" si="232"/>
        <v>0</v>
      </c>
      <c r="V1449" s="32">
        <f t="shared" si="233"/>
        <v>0</v>
      </c>
      <c r="W1449" s="50"/>
      <c r="X1449" s="51"/>
      <c r="Y1449" s="113"/>
      <c r="Z1449" s="113"/>
      <c r="AA1449" s="114"/>
      <c r="AB1449" s="3"/>
      <c r="AC1449" s="5"/>
      <c r="AD1449" s="5"/>
      <c r="AE1449" s="5"/>
    </row>
    <row r="1450" spans="1:31">
      <c r="A1450" s="453"/>
      <c r="B1450" s="101"/>
      <c r="C1450" s="67"/>
      <c r="D1450" s="14"/>
      <c r="E1450" s="15"/>
      <c r="F1450" s="14"/>
      <c r="G1450" s="28"/>
      <c r="H1450" s="28"/>
      <c r="I1450" s="14"/>
      <c r="J1450" s="18"/>
      <c r="K1450" s="18"/>
      <c r="L1450" s="21"/>
      <c r="M1450" s="28"/>
      <c r="N1450" s="28"/>
      <c r="O1450" s="28"/>
      <c r="P1450" s="67"/>
      <c r="Q1450" s="163"/>
      <c r="R1450" s="164"/>
      <c r="S1450" s="165"/>
      <c r="T1450" s="32"/>
      <c r="U1450" s="32">
        <f t="shared" si="232"/>
        <v>0</v>
      </c>
      <c r="V1450" s="32">
        <f t="shared" si="233"/>
        <v>0</v>
      </c>
      <c r="W1450" s="50"/>
      <c r="X1450" s="51"/>
      <c r="Y1450" s="113"/>
      <c r="Z1450" s="113"/>
      <c r="AA1450" s="114"/>
      <c r="AB1450" s="3"/>
      <c r="AC1450" s="5"/>
      <c r="AD1450" s="5"/>
      <c r="AE1450" s="5"/>
    </row>
    <row r="1451" spans="1:31">
      <c r="A1451" s="453"/>
      <c r="B1451" s="101"/>
      <c r="C1451" s="67"/>
      <c r="D1451" s="14"/>
      <c r="E1451" s="15"/>
      <c r="F1451" s="14"/>
      <c r="G1451" s="28"/>
      <c r="H1451" s="28"/>
      <c r="I1451" s="14"/>
      <c r="J1451" s="18"/>
      <c r="K1451" s="18"/>
      <c r="L1451" s="21"/>
      <c r="M1451" s="28"/>
      <c r="N1451" s="28"/>
      <c r="O1451" s="28"/>
      <c r="P1451" s="67"/>
      <c r="Q1451" s="163"/>
      <c r="R1451" s="164"/>
      <c r="S1451" s="165"/>
      <c r="T1451" s="32"/>
      <c r="U1451" s="32">
        <f t="shared" si="232"/>
        <v>0</v>
      </c>
      <c r="V1451" s="32">
        <f t="shared" si="233"/>
        <v>0</v>
      </c>
      <c r="W1451" s="50"/>
      <c r="X1451" s="51"/>
      <c r="Y1451" s="113"/>
      <c r="Z1451" s="113"/>
      <c r="AA1451" s="114"/>
      <c r="AB1451" s="3"/>
      <c r="AC1451" s="5"/>
      <c r="AD1451" s="5"/>
      <c r="AE1451" s="5"/>
    </row>
    <row r="1452" spans="1:31">
      <c r="A1452" s="453"/>
      <c r="B1452" s="101"/>
      <c r="C1452" s="67"/>
      <c r="D1452" s="14"/>
      <c r="E1452" s="15"/>
      <c r="F1452" s="14"/>
      <c r="G1452" s="28"/>
      <c r="H1452" s="28"/>
      <c r="I1452" s="14"/>
      <c r="J1452" s="18"/>
      <c r="K1452" s="18"/>
      <c r="L1452" s="21"/>
      <c r="M1452" s="28"/>
      <c r="N1452" s="28"/>
      <c r="O1452" s="28"/>
      <c r="P1452" s="67"/>
      <c r="Q1452" s="163"/>
      <c r="R1452" s="164"/>
      <c r="S1452" s="165"/>
      <c r="T1452" s="32"/>
      <c r="U1452" s="32">
        <f t="shared" si="232"/>
        <v>0</v>
      </c>
      <c r="V1452" s="32">
        <f t="shared" si="233"/>
        <v>0</v>
      </c>
      <c r="W1452" s="50"/>
      <c r="X1452" s="51"/>
      <c r="Y1452" s="113"/>
      <c r="Z1452" s="113"/>
      <c r="AA1452" s="114"/>
      <c r="AB1452" s="3"/>
      <c r="AC1452" s="5"/>
      <c r="AD1452" s="5"/>
      <c r="AE1452" s="5"/>
    </row>
    <row r="1453" spans="1:31">
      <c r="A1453" s="453"/>
      <c r="B1453" s="101"/>
      <c r="C1453" s="67"/>
      <c r="D1453" s="14"/>
      <c r="E1453" s="15"/>
      <c r="F1453" s="14"/>
      <c r="G1453" s="28"/>
      <c r="H1453" s="28"/>
      <c r="I1453" s="14"/>
      <c r="J1453" s="18"/>
      <c r="K1453" s="18"/>
      <c r="L1453" s="21"/>
      <c r="M1453" s="28"/>
      <c r="N1453" s="28"/>
      <c r="O1453" s="28"/>
      <c r="P1453" s="67"/>
      <c r="Q1453" s="163"/>
      <c r="R1453" s="164"/>
      <c r="S1453" s="165"/>
      <c r="T1453" s="32"/>
      <c r="U1453" s="32">
        <f t="shared" si="232"/>
        <v>0</v>
      </c>
      <c r="V1453" s="32">
        <f t="shared" si="233"/>
        <v>0</v>
      </c>
      <c r="W1453" s="50"/>
      <c r="X1453" s="51"/>
      <c r="Y1453" s="113"/>
      <c r="Z1453" s="113"/>
      <c r="AA1453" s="114"/>
      <c r="AB1453" s="3"/>
      <c r="AC1453" s="97"/>
      <c r="AD1453" s="98"/>
      <c r="AE1453" s="5"/>
    </row>
    <row r="1454" spans="1:31">
      <c r="A1454" s="453" t="s">
        <v>5868</v>
      </c>
      <c r="B1454" s="67"/>
      <c r="C1454" s="67"/>
      <c r="D1454" s="14"/>
      <c r="E1454" s="15"/>
      <c r="F1454" s="14"/>
      <c r="G1454" s="14"/>
      <c r="H1454" s="14"/>
      <c r="I1454" s="14"/>
      <c r="J1454" s="18"/>
      <c r="K1454" s="18"/>
      <c r="L1454" s="30"/>
      <c r="M1454" s="14"/>
      <c r="N1454" s="14"/>
      <c r="O1454" s="14"/>
      <c r="P1454" s="67"/>
      <c r="Q1454" s="15"/>
      <c r="R1454" s="49"/>
      <c r="S1454" s="49"/>
      <c r="T1454" s="15"/>
      <c r="U1454" s="15"/>
      <c r="V1454" s="15"/>
      <c r="W1454" s="52"/>
      <c r="X1454" s="53"/>
      <c r="Y1454" s="166"/>
      <c r="Z1454" s="166"/>
      <c r="AA1454" s="122"/>
      <c r="AB1454" s="3">
        <f>SUBTOTAL(103,Table1402409212[หมายเหตุ])</f>
        <v>34</v>
      </c>
    </row>
  </sheetData>
  <phoneticPr fontId="22" type="noConversion"/>
  <pageMargins left="0.23622047244094499" right="0.23622047244094499" top="0.74803149606299202" bottom="0.43307086614173201" header="0.31496062992126" footer="0.196850393700787"/>
  <pageSetup paperSize="9" scale="50" orientation="landscape" verticalDpi="300" r:id="rId1"/>
  <headerFooter>
    <oddFooter>&amp;Cหน้าที่ &amp;P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L312"/>
  <sheetViews>
    <sheetView workbookViewId="0">
      <selection activeCell="F27" sqref="F27"/>
    </sheetView>
  </sheetViews>
  <sheetFormatPr defaultColWidth="9" defaultRowHeight="24"/>
  <cols>
    <col min="1" max="1" width="8.85546875" style="3" customWidth="1"/>
    <col min="2" max="2" width="76.5703125" style="4" customWidth="1"/>
    <col min="3" max="3" width="14.42578125" style="6" customWidth="1"/>
    <col min="4" max="4" width="12.7109375" style="6" customWidth="1"/>
    <col min="5" max="5" width="15.42578125" style="4" customWidth="1"/>
    <col min="6" max="6" width="28.42578125" style="7" customWidth="1"/>
    <col min="7" max="7" width="15" style="8" customWidth="1"/>
    <col min="8" max="8" width="24.85546875" style="6" customWidth="1"/>
    <col min="9" max="9" width="15.85546875" style="6" customWidth="1"/>
    <col min="10" max="10" width="18.28515625" style="6" customWidth="1"/>
    <col min="11" max="11" width="15.7109375" style="35" customWidth="1"/>
    <col min="12" max="12" width="12.42578125" style="36" customWidth="1"/>
    <col min="13" max="16384" width="9" style="5"/>
  </cols>
  <sheetData>
    <row r="1" spans="1:12" ht="37.5" customHeight="1">
      <c r="A1" s="591" t="s">
        <v>6462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s="1" customFormat="1" ht="90" customHeight="1">
      <c r="A2" s="9" t="s">
        <v>2993</v>
      </c>
      <c r="B2" s="10" t="s">
        <v>5</v>
      </c>
      <c r="C2" s="12" t="s">
        <v>6</v>
      </c>
      <c r="D2" s="12" t="s">
        <v>7</v>
      </c>
      <c r="E2" s="10" t="s">
        <v>8</v>
      </c>
      <c r="F2" s="10" t="s">
        <v>9</v>
      </c>
      <c r="G2" s="12" t="s">
        <v>10</v>
      </c>
      <c r="H2" s="12" t="s">
        <v>11</v>
      </c>
      <c r="I2" s="12" t="s">
        <v>12</v>
      </c>
      <c r="J2" s="12" t="s">
        <v>13</v>
      </c>
      <c r="K2" s="12" t="s">
        <v>6463</v>
      </c>
      <c r="L2" s="46" t="s">
        <v>23</v>
      </c>
    </row>
    <row r="3" spans="1:12">
      <c r="A3" s="61">
        <v>1</v>
      </c>
      <c r="B3" s="14" t="s">
        <v>3017</v>
      </c>
      <c r="C3" s="16">
        <v>149800</v>
      </c>
      <c r="D3" s="17">
        <v>7</v>
      </c>
      <c r="E3" s="14" t="s">
        <v>52</v>
      </c>
      <c r="F3" s="15" t="s">
        <v>3016</v>
      </c>
      <c r="G3" s="19">
        <v>141240</v>
      </c>
      <c r="H3" s="15" t="s">
        <v>3016</v>
      </c>
      <c r="I3" s="19">
        <v>141240</v>
      </c>
      <c r="J3" s="16" t="s">
        <v>750</v>
      </c>
      <c r="K3" s="19" t="s">
        <v>3018</v>
      </c>
      <c r="L3" s="44">
        <v>24025</v>
      </c>
    </row>
    <row r="4" spans="1:12">
      <c r="A4" s="13">
        <v>2</v>
      </c>
      <c r="B4" s="14" t="s">
        <v>3021</v>
      </c>
      <c r="C4" s="16">
        <v>50557.5</v>
      </c>
      <c r="D4" s="17">
        <v>135</v>
      </c>
      <c r="E4" s="14" t="s">
        <v>52</v>
      </c>
      <c r="F4" s="15" t="s">
        <v>50</v>
      </c>
      <c r="G4" s="19">
        <v>35577.5</v>
      </c>
      <c r="H4" s="15" t="s">
        <v>50</v>
      </c>
      <c r="I4" s="19">
        <v>35577.5</v>
      </c>
      <c r="J4" s="16" t="s">
        <v>750</v>
      </c>
      <c r="K4" s="19" t="s">
        <v>3022</v>
      </c>
      <c r="L4" s="44">
        <v>24022</v>
      </c>
    </row>
    <row r="5" spans="1:12">
      <c r="A5" s="61">
        <v>3</v>
      </c>
      <c r="B5" s="14" t="s">
        <v>1396</v>
      </c>
      <c r="C5" s="16">
        <v>5136</v>
      </c>
      <c r="D5" s="17">
        <v>12</v>
      </c>
      <c r="E5" s="14" t="s">
        <v>52</v>
      </c>
      <c r="F5" s="15" t="s">
        <v>50</v>
      </c>
      <c r="G5" s="19">
        <v>4280</v>
      </c>
      <c r="H5" s="15" t="s">
        <v>50</v>
      </c>
      <c r="I5" s="19">
        <v>4280</v>
      </c>
      <c r="J5" s="16" t="s">
        <v>750</v>
      </c>
      <c r="K5" s="19" t="s">
        <v>3022</v>
      </c>
      <c r="L5" s="44">
        <v>24022</v>
      </c>
    </row>
    <row r="6" spans="1:12" ht="48">
      <c r="A6" s="13">
        <v>4</v>
      </c>
      <c r="B6" s="14" t="s">
        <v>77</v>
      </c>
      <c r="C6" s="16">
        <v>1774381</v>
      </c>
      <c r="D6" s="17">
        <v>721</v>
      </c>
      <c r="E6" s="14" t="s">
        <v>94</v>
      </c>
      <c r="F6" s="18" t="s">
        <v>61</v>
      </c>
      <c r="G6" s="19">
        <v>1774257.95</v>
      </c>
      <c r="H6" s="18" t="s">
        <v>61</v>
      </c>
      <c r="I6" s="19">
        <v>1774257.95</v>
      </c>
      <c r="J6" s="16" t="s">
        <v>750</v>
      </c>
      <c r="K6" s="19" t="s">
        <v>3026</v>
      </c>
      <c r="L6" s="44">
        <v>24032</v>
      </c>
    </row>
    <row r="7" spans="1:12">
      <c r="A7" s="61">
        <v>5</v>
      </c>
      <c r="B7" s="14" t="s">
        <v>2568</v>
      </c>
      <c r="C7" s="16">
        <v>143326.5</v>
      </c>
      <c r="D7" s="17">
        <v>893</v>
      </c>
      <c r="E7" s="14" t="s">
        <v>52</v>
      </c>
      <c r="F7" s="15" t="s">
        <v>61</v>
      </c>
      <c r="G7" s="19">
        <v>143326.5</v>
      </c>
      <c r="H7" s="15" t="s">
        <v>61</v>
      </c>
      <c r="I7" s="19">
        <v>143326.5</v>
      </c>
      <c r="J7" s="16" t="s">
        <v>750</v>
      </c>
      <c r="K7" s="19" t="s">
        <v>3030</v>
      </c>
      <c r="L7" s="44">
        <v>24021</v>
      </c>
    </row>
    <row r="8" spans="1:12">
      <c r="A8" s="13">
        <v>6</v>
      </c>
      <c r="B8" s="14" t="s">
        <v>1988</v>
      </c>
      <c r="C8" s="16">
        <v>250000</v>
      </c>
      <c r="D8" s="17">
        <v>5</v>
      </c>
      <c r="E8" s="14" t="s">
        <v>52</v>
      </c>
      <c r="F8" s="18" t="s">
        <v>1339</v>
      </c>
      <c r="G8" s="19">
        <v>250000</v>
      </c>
      <c r="H8" s="18" t="s">
        <v>1339</v>
      </c>
      <c r="I8" s="19">
        <v>250000</v>
      </c>
      <c r="J8" s="16" t="s">
        <v>750</v>
      </c>
      <c r="K8" s="19" t="s">
        <v>3034</v>
      </c>
      <c r="L8" s="44">
        <v>24021</v>
      </c>
    </row>
    <row r="9" spans="1:12">
      <c r="A9" s="61">
        <v>7</v>
      </c>
      <c r="B9" s="14" t="s">
        <v>3041</v>
      </c>
      <c r="C9" s="16">
        <v>486850</v>
      </c>
      <c r="D9" s="17">
        <v>91</v>
      </c>
      <c r="E9" s="14" t="s">
        <v>52</v>
      </c>
      <c r="F9" s="15" t="s">
        <v>2358</v>
      </c>
      <c r="G9" s="19">
        <v>486850</v>
      </c>
      <c r="H9" s="15" t="s">
        <v>2358</v>
      </c>
      <c r="I9" s="19">
        <v>486850</v>
      </c>
      <c r="J9" s="16" t="s">
        <v>750</v>
      </c>
      <c r="K9" s="19" t="s">
        <v>3042</v>
      </c>
      <c r="L9" s="44">
        <v>24022</v>
      </c>
    </row>
    <row r="10" spans="1:12" ht="48">
      <c r="A10" s="13">
        <v>8</v>
      </c>
      <c r="B10" s="14" t="s">
        <v>3046</v>
      </c>
      <c r="C10" s="16">
        <v>1904774.41</v>
      </c>
      <c r="D10" s="17">
        <v>1618.33</v>
      </c>
      <c r="E10" s="14" t="s">
        <v>94</v>
      </c>
      <c r="F10" s="18" t="s">
        <v>61</v>
      </c>
      <c r="G10" s="19">
        <v>1883141.15</v>
      </c>
      <c r="H10" s="18" t="s">
        <v>61</v>
      </c>
      <c r="I10" s="19">
        <v>1883141.15</v>
      </c>
      <c r="J10" s="16" t="s">
        <v>750</v>
      </c>
      <c r="K10" s="19" t="s">
        <v>3047</v>
      </c>
      <c r="L10" s="44">
        <v>24041</v>
      </c>
    </row>
    <row r="11" spans="1:12">
      <c r="A11" s="61">
        <v>9</v>
      </c>
      <c r="B11" s="14" t="s">
        <v>3052</v>
      </c>
      <c r="C11" s="16">
        <v>285000</v>
      </c>
      <c r="D11" s="17">
        <v>0.95</v>
      </c>
      <c r="E11" s="14" t="s">
        <v>52</v>
      </c>
      <c r="F11" s="15" t="s">
        <v>3051</v>
      </c>
      <c r="G11" s="19">
        <v>256800</v>
      </c>
      <c r="H11" s="15" t="s">
        <v>3051</v>
      </c>
      <c r="I11" s="19">
        <v>256800</v>
      </c>
      <c r="J11" s="16" t="s">
        <v>750</v>
      </c>
      <c r="K11" s="19" t="s">
        <v>3053</v>
      </c>
      <c r="L11" s="44">
        <v>24022</v>
      </c>
    </row>
    <row r="12" spans="1:12">
      <c r="A12" s="13">
        <v>10</v>
      </c>
      <c r="B12" s="14" t="s">
        <v>3057</v>
      </c>
      <c r="C12" s="16">
        <v>16478</v>
      </c>
      <c r="D12" s="17"/>
      <c r="E12" s="14" t="s">
        <v>52</v>
      </c>
      <c r="F12" s="15" t="s">
        <v>3056</v>
      </c>
      <c r="G12" s="19">
        <v>15354.5</v>
      </c>
      <c r="H12" s="15" t="s">
        <v>3056</v>
      </c>
      <c r="I12" s="19">
        <v>15354.5</v>
      </c>
      <c r="J12" s="16" t="s">
        <v>750</v>
      </c>
      <c r="K12" s="19" t="s">
        <v>3058</v>
      </c>
      <c r="L12" s="44">
        <v>24026</v>
      </c>
    </row>
    <row r="13" spans="1:12">
      <c r="A13" s="61">
        <v>11</v>
      </c>
      <c r="B13" s="14" t="s">
        <v>3061</v>
      </c>
      <c r="C13" s="16">
        <v>399645</v>
      </c>
      <c r="D13" s="17">
        <v>1245</v>
      </c>
      <c r="E13" s="14" t="s">
        <v>52</v>
      </c>
      <c r="F13" s="15" t="s">
        <v>1968</v>
      </c>
      <c r="G13" s="19">
        <v>398040</v>
      </c>
      <c r="H13" s="15" t="s">
        <v>1968</v>
      </c>
      <c r="I13" s="19">
        <v>398040</v>
      </c>
      <c r="J13" s="16" t="s">
        <v>750</v>
      </c>
      <c r="K13" s="19" t="s">
        <v>3062</v>
      </c>
      <c r="L13" s="44">
        <v>24026</v>
      </c>
    </row>
    <row r="14" spans="1:12">
      <c r="A14" s="13">
        <v>12</v>
      </c>
      <c r="B14" s="14" t="s">
        <v>3065</v>
      </c>
      <c r="C14" s="16">
        <v>52162.5</v>
      </c>
      <c r="D14" s="17">
        <v>975</v>
      </c>
      <c r="E14" s="14" t="s">
        <v>52</v>
      </c>
      <c r="F14" s="18" t="s">
        <v>136</v>
      </c>
      <c r="G14" s="19">
        <v>51734.5</v>
      </c>
      <c r="H14" s="18" t="s">
        <v>136</v>
      </c>
      <c r="I14" s="19">
        <v>51734.5</v>
      </c>
      <c r="J14" s="16" t="s">
        <v>750</v>
      </c>
      <c r="K14" s="19" t="s">
        <v>3066</v>
      </c>
      <c r="L14" s="44">
        <v>24026</v>
      </c>
    </row>
    <row r="15" spans="1:12">
      <c r="A15" s="61">
        <v>13</v>
      </c>
      <c r="B15" s="14" t="s">
        <v>2056</v>
      </c>
      <c r="C15" s="16">
        <v>11694.99</v>
      </c>
      <c r="D15" s="17"/>
      <c r="E15" s="14" t="s">
        <v>275</v>
      </c>
      <c r="F15" s="15" t="s">
        <v>3069</v>
      </c>
      <c r="G15" s="19">
        <v>11694.99</v>
      </c>
      <c r="H15" s="15" t="s">
        <v>3069</v>
      </c>
      <c r="I15" s="19">
        <v>11694.99</v>
      </c>
      <c r="J15" s="16" t="s">
        <v>750</v>
      </c>
      <c r="K15" s="19" t="s">
        <v>275</v>
      </c>
      <c r="L15" s="44">
        <v>24021</v>
      </c>
    </row>
    <row r="16" spans="1:12">
      <c r="A16" s="13">
        <v>14</v>
      </c>
      <c r="B16" s="14" t="s">
        <v>3073</v>
      </c>
      <c r="C16" s="16">
        <v>1605</v>
      </c>
      <c r="D16" s="17">
        <v>6</v>
      </c>
      <c r="E16" s="14" t="s">
        <v>52</v>
      </c>
      <c r="F16" s="15" t="s">
        <v>197</v>
      </c>
      <c r="G16" s="19">
        <v>1605</v>
      </c>
      <c r="H16" s="15" t="s">
        <v>197</v>
      </c>
      <c r="I16" s="19">
        <v>1605</v>
      </c>
      <c r="J16" s="16" t="s">
        <v>750</v>
      </c>
      <c r="K16" s="19" t="s">
        <v>3075</v>
      </c>
      <c r="L16" s="44">
        <v>24026</v>
      </c>
    </row>
    <row r="17" spans="1:12" ht="30" customHeight="1">
      <c r="A17" s="61">
        <v>15</v>
      </c>
      <c r="B17" s="14" t="s">
        <v>2971</v>
      </c>
      <c r="C17" s="16">
        <v>498664</v>
      </c>
      <c r="D17" s="17"/>
      <c r="E17" s="14" t="s">
        <v>52</v>
      </c>
      <c r="F17" s="15" t="s">
        <v>480</v>
      </c>
      <c r="G17" s="19">
        <v>498664</v>
      </c>
      <c r="H17" s="15" t="s">
        <v>480</v>
      </c>
      <c r="I17" s="16">
        <v>498664</v>
      </c>
      <c r="J17" s="16" t="s">
        <v>750</v>
      </c>
      <c r="K17" s="19" t="s">
        <v>36</v>
      </c>
      <c r="L17" s="44">
        <v>23655</v>
      </c>
    </row>
    <row r="18" spans="1:12">
      <c r="A18" s="13">
        <v>16</v>
      </c>
      <c r="B18" s="14" t="s">
        <v>3090</v>
      </c>
      <c r="C18" s="16">
        <v>17719.2</v>
      </c>
      <c r="D18" s="17">
        <v>92</v>
      </c>
      <c r="E18" s="14" t="s">
        <v>52</v>
      </c>
      <c r="F18" s="15" t="s">
        <v>631</v>
      </c>
      <c r="G18" s="19">
        <v>17719.2</v>
      </c>
      <c r="H18" s="15" t="s">
        <v>631</v>
      </c>
      <c r="I18" s="19">
        <v>17719.2</v>
      </c>
      <c r="J18" s="16" t="s">
        <v>750</v>
      </c>
      <c r="K18" s="19" t="s">
        <v>3091</v>
      </c>
      <c r="L18" s="44">
        <v>24026</v>
      </c>
    </row>
    <row r="19" spans="1:12">
      <c r="A19" s="61">
        <v>17</v>
      </c>
      <c r="B19" s="14" t="s">
        <v>370</v>
      </c>
      <c r="C19" s="16">
        <v>4365.6000000000004</v>
      </c>
      <c r="D19" s="17">
        <v>170</v>
      </c>
      <c r="E19" s="14" t="s">
        <v>52</v>
      </c>
      <c r="F19" s="15" t="s">
        <v>369</v>
      </c>
      <c r="G19" s="19">
        <v>3980.4</v>
      </c>
      <c r="H19" s="15" t="s">
        <v>369</v>
      </c>
      <c r="I19" s="19">
        <v>3980.4</v>
      </c>
      <c r="J19" s="16" t="s">
        <v>750</v>
      </c>
      <c r="K19" s="19" t="s">
        <v>3094</v>
      </c>
      <c r="L19" s="44">
        <v>24027</v>
      </c>
    </row>
    <row r="20" spans="1:12">
      <c r="A20" s="13">
        <v>18</v>
      </c>
      <c r="B20" s="14" t="s">
        <v>677</v>
      </c>
      <c r="C20" s="16">
        <v>41462.5</v>
      </c>
      <c r="D20" s="17">
        <v>155</v>
      </c>
      <c r="E20" s="14" t="s">
        <v>52</v>
      </c>
      <c r="F20" s="15" t="s">
        <v>3097</v>
      </c>
      <c r="G20" s="19">
        <v>41462.5</v>
      </c>
      <c r="H20" s="15" t="s">
        <v>3097</v>
      </c>
      <c r="I20" s="16">
        <v>41462.5</v>
      </c>
      <c r="J20" s="16" t="s">
        <v>750</v>
      </c>
      <c r="K20" s="19" t="s">
        <v>3098</v>
      </c>
      <c r="L20" s="44">
        <v>24035</v>
      </c>
    </row>
    <row r="21" spans="1:12">
      <c r="A21" s="61">
        <v>19</v>
      </c>
      <c r="B21" s="14" t="s">
        <v>3100</v>
      </c>
      <c r="C21" s="16">
        <v>42265</v>
      </c>
      <c r="D21" s="17">
        <v>158</v>
      </c>
      <c r="E21" s="14" t="s">
        <v>52</v>
      </c>
      <c r="F21" s="15" t="s">
        <v>3097</v>
      </c>
      <c r="G21" s="19">
        <v>41462.5</v>
      </c>
      <c r="H21" s="15" t="s">
        <v>3097</v>
      </c>
      <c r="I21" s="16">
        <v>41462.5</v>
      </c>
      <c r="J21" s="16" t="s">
        <v>750</v>
      </c>
      <c r="K21" s="19" t="s">
        <v>3098</v>
      </c>
      <c r="L21" s="44">
        <v>24035</v>
      </c>
    </row>
    <row r="22" spans="1:12" ht="48">
      <c r="A22" s="13">
        <v>20</v>
      </c>
      <c r="B22" s="14" t="s">
        <v>646</v>
      </c>
      <c r="C22" s="16">
        <v>478782.2</v>
      </c>
      <c r="D22" s="17">
        <v>3442</v>
      </c>
      <c r="E22" s="14" t="s">
        <v>52</v>
      </c>
      <c r="F22" s="18" t="s">
        <v>61</v>
      </c>
      <c r="G22" s="19">
        <v>467932.4</v>
      </c>
      <c r="H22" s="18" t="s">
        <v>61</v>
      </c>
      <c r="I22" s="19">
        <v>467932.4</v>
      </c>
      <c r="J22" s="16" t="s">
        <v>750</v>
      </c>
      <c r="K22" s="19" t="s">
        <v>3106</v>
      </c>
      <c r="L22" s="44">
        <v>24036</v>
      </c>
    </row>
    <row r="23" spans="1:12">
      <c r="A23" s="61">
        <v>21</v>
      </c>
      <c r="B23" s="14" t="s">
        <v>3109</v>
      </c>
      <c r="C23" s="16">
        <v>134999.97</v>
      </c>
      <c r="D23" s="17">
        <v>12616.82</v>
      </c>
      <c r="E23" s="14" t="s">
        <v>52</v>
      </c>
      <c r="F23" s="15" t="s">
        <v>1204</v>
      </c>
      <c r="G23" s="16">
        <v>134999.97</v>
      </c>
      <c r="H23" s="15" t="s">
        <v>1204</v>
      </c>
      <c r="I23" s="16">
        <v>134999.97</v>
      </c>
      <c r="J23" s="16" t="s">
        <v>750</v>
      </c>
      <c r="K23" s="19" t="s">
        <v>3110</v>
      </c>
      <c r="L23" s="44">
        <v>24034</v>
      </c>
    </row>
    <row r="24" spans="1:12">
      <c r="A24" s="13">
        <v>22</v>
      </c>
      <c r="B24" s="14" t="s">
        <v>3115</v>
      </c>
      <c r="C24" s="16">
        <v>32207</v>
      </c>
      <c r="D24" s="17">
        <v>430</v>
      </c>
      <c r="E24" s="14" t="s">
        <v>52</v>
      </c>
      <c r="F24" s="18" t="s">
        <v>3114</v>
      </c>
      <c r="G24" s="19">
        <v>32207</v>
      </c>
      <c r="H24" s="18" t="s">
        <v>3114</v>
      </c>
      <c r="I24" s="16">
        <v>32207</v>
      </c>
      <c r="J24" s="16" t="s">
        <v>750</v>
      </c>
      <c r="K24" s="19" t="s">
        <v>3116</v>
      </c>
      <c r="L24" s="44">
        <v>24036</v>
      </c>
    </row>
    <row r="25" spans="1:12">
      <c r="A25" s="61">
        <v>23</v>
      </c>
      <c r="B25" s="14" t="s">
        <v>3118</v>
      </c>
      <c r="C25" s="16">
        <v>20715.2</v>
      </c>
      <c r="D25" s="17">
        <v>242</v>
      </c>
      <c r="E25" s="14" t="s">
        <v>52</v>
      </c>
      <c r="F25" s="18" t="s">
        <v>3114</v>
      </c>
      <c r="G25" s="19">
        <v>20715.2</v>
      </c>
      <c r="H25" s="18" t="s">
        <v>3114</v>
      </c>
      <c r="I25" s="16">
        <v>20715.2</v>
      </c>
      <c r="J25" s="16" t="s">
        <v>750</v>
      </c>
      <c r="K25" s="19" t="s">
        <v>3116</v>
      </c>
      <c r="L25" s="44">
        <v>24036</v>
      </c>
    </row>
    <row r="26" spans="1:12">
      <c r="A26" s="13">
        <v>24</v>
      </c>
      <c r="B26" s="14" t="s">
        <v>3120</v>
      </c>
      <c r="C26" s="16">
        <v>222560</v>
      </c>
      <c r="D26" s="17">
        <v>52000</v>
      </c>
      <c r="E26" s="14" t="s">
        <v>52</v>
      </c>
      <c r="F26" s="18" t="s">
        <v>1328</v>
      </c>
      <c r="G26" s="19">
        <v>222560</v>
      </c>
      <c r="H26" s="18" t="s">
        <v>1328</v>
      </c>
      <c r="I26" s="19">
        <v>222560</v>
      </c>
      <c r="J26" s="16" t="s">
        <v>750</v>
      </c>
      <c r="K26" s="19" t="s">
        <v>3121</v>
      </c>
      <c r="L26" s="44">
        <v>24034</v>
      </c>
    </row>
    <row r="27" spans="1:12">
      <c r="A27" s="61">
        <v>25</v>
      </c>
      <c r="B27" s="14" t="s">
        <v>3124</v>
      </c>
      <c r="C27" s="16">
        <v>19260</v>
      </c>
      <c r="D27" s="17">
        <v>450</v>
      </c>
      <c r="E27" s="14" t="s">
        <v>52</v>
      </c>
      <c r="F27" s="15" t="s">
        <v>369</v>
      </c>
      <c r="G27" s="19">
        <v>19260</v>
      </c>
      <c r="H27" s="15" t="s">
        <v>369</v>
      </c>
      <c r="I27" s="19">
        <v>19260</v>
      </c>
      <c r="J27" s="16" t="s">
        <v>750</v>
      </c>
      <c r="K27" s="19" t="s">
        <v>3125</v>
      </c>
      <c r="L27" s="44">
        <v>24034</v>
      </c>
    </row>
    <row r="28" spans="1:12">
      <c r="A28" s="13">
        <v>26</v>
      </c>
      <c r="B28" s="14" t="s">
        <v>3127</v>
      </c>
      <c r="C28" s="16">
        <v>19260</v>
      </c>
      <c r="D28" s="17">
        <v>450</v>
      </c>
      <c r="E28" s="14" t="s">
        <v>52</v>
      </c>
      <c r="F28" s="15" t="s">
        <v>369</v>
      </c>
      <c r="G28" s="19">
        <v>19260</v>
      </c>
      <c r="H28" s="15" t="s">
        <v>369</v>
      </c>
      <c r="I28" s="19">
        <v>19260</v>
      </c>
      <c r="J28" s="16" t="s">
        <v>750</v>
      </c>
      <c r="K28" s="19" t="s">
        <v>3125</v>
      </c>
      <c r="L28" s="44">
        <v>24034</v>
      </c>
    </row>
    <row r="29" spans="1:12">
      <c r="A29" s="61">
        <v>27</v>
      </c>
      <c r="B29" s="14" t="s">
        <v>3128</v>
      </c>
      <c r="C29" s="16">
        <v>26215</v>
      </c>
      <c r="D29" s="17">
        <v>245</v>
      </c>
      <c r="E29" s="14" t="s">
        <v>52</v>
      </c>
      <c r="F29" s="15" t="s">
        <v>369</v>
      </c>
      <c r="G29" s="19">
        <v>26215</v>
      </c>
      <c r="H29" s="15" t="s">
        <v>369</v>
      </c>
      <c r="I29" s="19">
        <v>26215</v>
      </c>
      <c r="J29" s="16" t="s">
        <v>750</v>
      </c>
      <c r="K29" s="19" t="s">
        <v>3125</v>
      </c>
      <c r="L29" s="44">
        <v>24034</v>
      </c>
    </row>
    <row r="30" spans="1:12">
      <c r="A30" s="13">
        <v>28</v>
      </c>
      <c r="B30" s="14" t="s">
        <v>3130</v>
      </c>
      <c r="C30" s="16">
        <v>51360</v>
      </c>
      <c r="D30" s="17">
        <v>40</v>
      </c>
      <c r="E30" s="14" t="s">
        <v>52</v>
      </c>
      <c r="F30" s="15" t="s">
        <v>404</v>
      </c>
      <c r="G30" s="19">
        <v>51360</v>
      </c>
      <c r="H30" s="15" t="s">
        <v>404</v>
      </c>
      <c r="I30" s="19">
        <v>51360</v>
      </c>
      <c r="J30" s="16" t="s">
        <v>750</v>
      </c>
      <c r="K30" s="19" t="s">
        <v>3131</v>
      </c>
      <c r="L30" s="44">
        <v>24027</v>
      </c>
    </row>
    <row r="31" spans="1:12">
      <c r="A31" s="61">
        <v>29</v>
      </c>
      <c r="B31" s="14" t="s">
        <v>1613</v>
      </c>
      <c r="C31" s="16">
        <v>42372</v>
      </c>
      <c r="D31" s="17">
        <v>220</v>
      </c>
      <c r="E31" s="14" t="s">
        <v>52</v>
      </c>
      <c r="F31" s="15" t="s">
        <v>398</v>
      </c>
      <c r="G31" s="16">
        <v>42372</v>
      </c>
      <c r="H31" s="15" t="s">
        <v>398</v>
      </c>
      <c r="I31" s="16">
        <v>42372</v>
      </c>
      <c r="J31" s="16" t="s">
        <v>750</v>
      </c>
      <c r="K31" s="19" t="s">
        <v>3134</v>
      </c>
      <c r="L31" s="44">
        <v>24034</v>
      </c>
    </row>
    <row r="32" spans="1:12" ht="33" customHeight="1">
      <c r="A32" s="13">
        <v>30</v>
      </c>
      <c r="B32" s="14" t="s">
        <v>1610</v>
      </c>
      <c r="C32" s="16">
        <v>42372</v>
      </c>
      <c r="D32" s="17">
        <v>220</v>
      </c>
      <c r="E32" s="14" t="s">
        <v>52</v>
      </c>
      <c r="F32" s="15" t="s">
        <v>398</v>
      </c>
      <c r="G32" s="16">
        <v>42372</v>
      </c>
      <c r="H32" s="15" t="s">
        <v>398</v>
      </c>
      <c r="I32" s="16">
        <v>42372</v>
      </c>
      <c r="J32" s="16" t="s">
        <v>750</v>
      </c>
      <c r="K32" s="19" t="s">
        <v>3134</v>
      </c>
      <c r="L32" s="44">
        <v>24034</v>
      </c>
    </row>
    <row r="33" spans="1:12" ht="32.25" customHeight="1">
      <c r="A33" s="61">
        <v>31</v>
      </c>
      <c r="B33" s="14" t="s">
        <v>1614</v>
      </c>
      <c r="C33" s="16">
        <v>56496</v>
      </c>
      <c r="D33" s="17">
        <v>220</v>
      </c>
      <c r="E33" s="14" t="s">
        <v>52</v>
      </c>
      <c r="F33" s="15" t="s">
        <v>398</v>
      </c>
      <c r="G33" s="16">
        <v>56496</v>
      </c>
      <c r="H33" s="15" t="s">
        <v>398</v>
      </c>
      <c r="I33" s="16">
        <v>56496</v>
      </c>
      <c r="J33" s="16" t="s">
        <v>750</v>
      </c>
      <c r="K33" s="19" t="s">
        <v>3134</v>
      </c>
      <c r="L33" s="44">
        <v>24034</v>
      </c>
    </row>
    <row r="34" spans="1:12" ht="37.5" customHeight="1">
      <c r="A34" s="13">
        <v>32</v>
      </c>
      <c r="B34" s="14" t="s">
        <v>1615</v>
      </c>
      <c r="C34" s="16">
        <v>42372</v>
      </c>
      <c r="D34" s="17">
        <v>220</v>
      </c>
      <c r="E34" s="14" t="s">
        <v>52</v>
      </c>
      <c r="F34" s="15" t="s">
        <v>398</v>
      </c>
      <c r="G34" s="16">
        <v>42372</v>
      </c>
      <c r="H34" s="15" t="s">
        <v>398</v>
      </c>
      <c r="I34" s="16">
        <v>42372</v>
      </c>
      <c r="J34" s="16" t="s">
        <v>750</v>
      </c>
      <c r="K34" s="19" t="s">
        <v>3134</v>
      </c>
      <c r="L34" s="44">
        <v>24034</v>
      </c>
    </row>
    <row r="35" spans="1:12" s="1" customFormat="1" ht="90" customHeight="1">
      <c r="A35" s="9" t="s">
        <v>2993</v>
      </c>
      <c r="B35" s="10" t="s">
        <v>5</v>
      </c>
      <c r="C35" s="12" t="s">
        <v>6</v>
      </c>
      <c r="D35" s="12" t="s">
        <v>7</v>
      </c>
      <c r="E35" s="10" t="s">
        <v>8</v>
      </c>
      <c r="F35" s="10" t="s">
        <v>9</v>
      </c>
      <c r="G35" s="12" t="s">
        <v>10</v>
      </c>
      <c r="H35" s="12" t="s">
        <v>11</v>
      </c>
      <c r="I35" s="12" t="s">
        <v>12</v>
      </c>
      <c r="J35" s="12" t="s">
        <v>13</v>
      </c>
      <c r="K35" s="12" t="s">
        <v>6463</v>
      </c>
      <c r="L35" s="46" t="s">
        <v>23</v>
      </c>
    </row>
    <row r="36" spans="1:12" ht="48">
      <c r="A36" s="61">
        <v>33</v>
      </c>
      <c r="B36" s="14" t="s">
        <v>3137</v>
      </c>
      <c r="C36" s="16">
        <v>56175</v>
      </c>
      <c r="D36" s="17">
        <v>2.1</v>
      </c>
      <c r="E36" s="14" t="s">
        <v>52</v>
      </c>
      <c r="F36" s="18" t="s">
        <v>3056</v>
      </c>
      <c r="G36" s="19">
        <v>56175</v>
      </c>
      <c r="H36" s="18" t="s">
        <v>3056</v>
      </c>
      <c r="I36" s="66">
        <v>56175</v>
      </c>
      <c r="J36" s="16" t="s">
        <v>750</v>
      </c>
      <c r="K36" s="19" t="s">
        <v>3138</v>
      </c>
      <c r="L36" s="44">
        <v>24032</v>
      </c>
    </row>
    <row r="37" spans="1:12" ht="48">
      <c r="A37" s="13">
        <v>34</v>
      </c>
      <c r="B37" s="14" t="s">
        <v>3141</v>
      </c>
      <c r="C37" s="16">
        <v>26750</v>
      </c>
      <c r="D37" s="17">
        <v>0.5</v>
      </c>
      <c r="E37" s="14" t="s">
        <v>52</v>
      </c>
      <c r="F37" s="18" t="s">
        <v>3056</v>
      </c>
      <c r="G37" s="19">
        <v>26750</v>
      </c>
      <c r="H37" s="18" t="s">
        <v>3056</v>
      </c>
      <c r="I37" s="66">
        <v>26750</v>
      </c>
      <c r="J37" s="16" t="s">
        <v>750</v>
      </c>
      <c r="K37" s="19" t="s">
        <v>3138</v>
      </c>
      <c r="L37" s="44">
        <v>24032</v>
      </c>
    </row>
    <row r="38" spans="1:12">
      <c r="A38" s="61">
        <v>35</v>
      </c>
      <c r="B38" s="14" t="s">
        <v>3144</v>
      </c>
      <c r="C38" s="16">
        <v>22256</v>
      </c>
      <c r="D38" s="17">
        <v>260</v>
      </c>
      <c r="E38" s="14" t="s">
        <v>52</v>
      </c>
      <c r="F38" s="15" t="s">
        <v>3143</v>
      </c>
      <c r="G38" s="19">
        <v>22256</v>
      </c>
      <c r="H38" s="15" t="s">
        <v>3143</v>
      </c>
      <c r="I38" s="19">
        <v>22256</v>
      </c>
      <c r="J38" s="16" t="s">
        <v>750</v>
      </c>
      <c r="K38" s="19" t="s">
        <v>3145</v>
      </c>
      <c r="L38" s="44">
        <v>24035</v>
      </c>
    </row>
    <row r="39" spans="1:12">
      <c r="A39" s="13">
        <v>36</v>
      </c>
      <c r="B39" s="14" t="s">
        <v>385</v>
      </c>
      <c r="C39" s="16">
        <v>6634</v>
      </c>
      <c r="D39" s="17">
        <v>155</v>
      </c>
      <c r="E39" s="14" t="s">
        <v>52</v>
      </c>
      <c r="F39" s="15" t="s">
        <v>369</v>
      </c>
      <c r="G39" s="19">
        <v>5778</v>
      </c>
      <c r="H39" s="15" t="s">
        <v>369</v>
      </c>
      <c r="I39" s="19">
        <v>5778</v>
      </c>
      <c r="J39" s="16" t="s">
        <v>750</v>
      </c>
      <c r="K39" s="19" t="s">
        <v>3148</v>
      </c>
      <c r="L39" s="44">
        <v>24027</v>
      </c>
    </row>
    <row r="40" spans="1:12">
      <c r="A40" s="61">
        <v>37</v>
      </c>
      <c r="B40" s="14" t="s">
        <v>388</v>
      </c>
      <c r="C40" s="16">
        <v>3595.2</v>
      </c>
      <c r="D40" s="17">
        <v>17.5</v>
      </c>
      <c r="E40" s="14" t="s">
        <v>52</v>
      </c>
      <c r="F40" s="15" t="s">
        <v>369</v>
      </c>
      <c r="G40" s="19">
        <v>3389.76</v>
      </c>
      <c r="H40" s="15" t="s">
        <v>369</v>
      </c>
      <c r="I40" s="19">
        <v>3389.76</v>
      </c>
      <c r="J40" s="16" t="s">
        <v>750</v>
      </c>
      <c r="K40" s="19" t="s">
        <v>3148</v>
      </c>
      <c r="L40" s="44">
        <v>24027</v>
      </c>
    </row>
    <row r="41" spans="1:12">
      <c r="A41" s="13">
        <v>38</v>
      </c>
      <c r="B41" s="14" t="s">
        <v>389</v>
      </c>
      <c r="C41" s="16">
        <v>7203.24</v>
      </c>
      <c r="D41" s="17">
        <v>17.5</v>
      </c>
      <c r="E41" s="14" t="s">
        <v>52</v>
      </c>
      <c r="F41" s="15" t="s">
        <v>369</v>
      </c>
      <c r="G41" s="19">
        <v>7203.24</v>
      </c>
      <c r="H41" s="15" t="s">
        <v>369</v>
      </c>
      <c r="I41" s="19">
        <v>7203.24</v>
      </c>
      <c r="J41" s="16" t="s">
        <v>750</v>
      </c>
      <c r="K41" s="19" t="s">
        <v>3148</v>
      </c>
      <c r="L41" s="44">
        <v>24027</v>
      </c>
    </row>
    <row r="42" spans="1:12">
      <c r="A42" s="61">
        <v>39</v>
      </c>
      <c r="B42" s="14" t="s">
        <v>3151</v>
      </c>
      <c r="C42" s="16">
        <v>30495</v>
      </c>
      <c r="D42" s="17"/>
      <c r="E42" s="14" t="s">
        <v>275</v>
      </c>
      <c r="F42" s="15" t="s">
        <v>1328</v>
      </c>
      <c r="G42" s="19">
        <v>30495</v>
      </c>
      <c r="H42" s="15" t="s">
        <v>1328</v>
      </c>
      <c r="I42" s="19">
        <v>30495</v>
      </c>
      <c r="J42" s="16" t="s">
        <v>750</v>
      </c>
      <c r="K42" s="19" t="s">
        <v>275</v>
      </c>
      <c r="L42" s="44">
        <v>24022</v>
      </c>
    </row>
    <row r="43" spans="1:12">
      <c r="A43" s="13">
        <v>40</v>
      </c>
      <c r="B43" s="14" t="s">
        <v>3153</v>
      </c>
      <c r="C43" s="16">
        <v>1338.75</v>
      </c>
      <c r="D43" s="17">
        <v>7.4999999999999997E-2</v>
      </c>
      <c r="E43" s="14" t="s">
        <v>52</v>
      </c>
      <c r="F43" s="15" t="s">
        <v>620</v>
      </c>
      <c r="G43" s="19">
        <v>1338.75</v>
      </c>
      <c r="H43" s="15" t="s">
        <v>620</v>
      </c>
      <c r="I43" s="19">
        <v>1338.75</v>
      </c>
      <c r="J43" s="16" t="s">
        <v>750</v>
      </c>
      <c r="K43" s="19" t="s">
        <v>3155</v>
      </c>
      <c r="L43" s="44">
        <v>24027</v>
      </c>
    </row>
    <row r="44" spans="1:12">
      <c r="A44" s="61">
        <v>41</v>
      </c>
      <c r="B44" s="14" t="s">
        <v>3157</v>
      </c>
      <c r="C44" s="16">
        <v>3672</v>
      </c>
      <c r="D44" s="17">
        <v>0.06</v>
      </c>
      <c r="E44" s="14" t="s">
        <v>52</v>
      </c>
      <c r="F44" s="15" t="s">
        <v>620</v>
      </c>
      <c r="G44" s="19">
        <v>3672</v>
      </c>
      <c r="H44" s="15" t="s">
        <v>620</v>
      </c>
      <c r="I44" s="19">
        <v>3672</v>
      </c>
      <c r="J44" s="16" t="s">
        <v>750</v>
      </c>
      <c r="K44" s="19" t="s">
        <v>3155</v>
      </c>
      <c r="L44" s="44">
        <v>24027</v>
      </c>
    </row>
    <row r="45" spans="1:12" ht="48">
      <c r="A45" s="13">
        <v>42</v>
      </c>
      <c r="B45" s="14" t="s">
        <v>336</v>
      </c>
      <c r="C45" s="16">
        <v>90875.1</v>
      </c>
      <c r="D45" s="17">
        <v>894</v>
      </c>
      <c r="E45" s="14" t="s">
        <v>52</v>
      </c>
      <c r="F45" s="18" t="s">
        <v>61</v>
      </c>
      <c r="G45" s="19">
        <v>90875.1</v>
      </c>
      <c r="H45" s="18" t="s">
        <v>61</v>
      </c>
      <c r="I45" s="19">
        <v>90875.1</v>
      </c>
      <c r="J45" s="16" t="s">
        <v>750</v>
      </c>
      <c r="K45" s="19" t="s">
        <v>3160</v>
      </c>
      <c r="L45" s="44">
        <v>24036</v>
      </c>
    </row>
    <row r="46" spans="1:12">
      <c r="A46" s="61">
        <v>43</v>
      </c>
      <c r="B46" s="14" t="s">
        <v>463</v>
      </c>
      <c r="C46" s="16">
        <v>67410</v>
      </c>
      <c r="D46" s="17">
        <v>315</v>
      </c>
      <c r="E46" s="14" t="s">
        <v>52</v>
      </c>
      <c r="F46" s="15" t="s">
        <v>462</v>
      </c>
      <c r="G46" s="19">
        <v>62060</v>
      </c>
      <c r="H46" s="15" t="s">
        <v>462</v>
      </c>
      <c r="I46" s="19">
        <v>62060</v>
      </c>
      <c r="J46" s="16" t="s">
        <v>750</v>
      </c>
      <c r="K46" s="19" t="s">
        <v>3162</v>
      </c>
      <c r="L46" s="44">
        <v>24033</v>
      </c>
    </row>
    <row r="47" spans="1:12" ht="48">
      <c r="A47" s="13">
        <v>44</v>
      </c>
      <c r="B47" s="14" t="s">
        <v>3165</v>
      </c>
      <c r="C47" s="16">
        <v>32100</v>
      </c>
      <c r="D47" s="17">
        <v>6</v>
      </c>
      <c r="E47" s="14" t="s">
        <v>52</v>
      </c>
      <c r="F47" s="18" t="s">
        <v>3056</v>
      </c>
      <c r="G47" s="19">
        <v>32100</v>
      </c>
      <c r="H47" s="18" t="s">
        <v>3056</v>
      </c>
      <c r="I47" s="19">
        <v>32100</v>
      </c>
      <c r="J47" s="16" t="s">
        <v>750</v>
      </c>
      <c r="K47" s="19" t="s">
        <v>3166</v>
      </c>
      <c r="L47" s="44">
        <v>24034</v>
      </c>
    </row>
    <row r="48" spans="1:12">
      <c r="A48" s="61">
        <v>45</v>
      </c>
      <c r="B48" s="14" t="s">
        <v>3169</v>
      </c>
      <c r="C48" s="16">
        <v>481500</v>
      </c>
      <c r="D48" s="17">
        <v>1</v>
      </c>
      <c r="E48" s="14" t="s">
        <v>52</v>
      </c>
      <c r="F48" s="18" t="s">
        <v>3168</v>
      </c>
      <c r="G48" s="19">
        <v>450000</v>
      </c>
      <c r="H48" s="18" t="s">
        <v>3168</v>
      </c>
      <c r="I48" s="19">
        <v>450000</v>
      </c>
      <c r="J48" s="16" t="s">
        <v>750</v>
      </c>
      <c r="K48" s="19" t="s">
        <v>3170</v>
      </c>
      <c r="L48" s="44">
        <v>24027</v>
      </c>
    </row>
    <row r="49" spans="1:12">
      <c r="A49" s="13">
        <v>46</v>
      </c>
      <c r="B49" s="14" t="s">
        <v>3176</v>
      </c>
      <c r="C49" s="16">
        <v>2728.5</v>
      </c>
      <c r="D49" s="17">
        <v>0.5</v>
      </c>
      <c r="E49" s="14" t="s">
        <v>52</v>
      </c>
      <c r="F49" s="15" t="s">
        <v>197</v>
      </c>
      <c r="G49" s="19">
        <v>2728.5</v>
      </c>
      <c r="H49" s="15" t="s">
        <v>197</v>
      </c>
      <c r="I49" s="19">
        <v>2728.5</v>
      </c>
      <c r="J49" s="16" t="s">
        <v>750</v>
      </c>
      <c r="K49" s="19" t="s">
        <v>3098</v>
      </c>
      <c r="L49" s="44">
        <v>24034</v>
      </c>
    </row>
    <row r="50" spans="1:12">
      <c r="A50" s="61">
        <v>47</v>
      </c>
      <c r="B50" s="14" t="s">
        <v>3180</v>
      </c>
      <c r="C50" s="16">
        <v>6000</v>
      </c>
      <c r="D50" s="17"/>
      <c r="E50" s="14" t="s">
        <v>52</v>
      </c>
      <c r="F50" s="15" t="s">
        <v>3179</v>
      </c>
      <c r="G50" s="19">
        <v>6000</v>
      </c>
      <c r="H50" s="15" t="s">
        <v>3179</v>
      </c>
      <c r="I50" s="19">
        <v>6000</v>
      </c>
      <c r="J50" s="16" t="s">
        <v>750</v>
      </c>
      <c r="K50" s="19" t="s">
        <v>3182</v>
      </c>
      <c r="L50" s="44">
        <v>24033</v>
      </c>
    </row>
    <row r="51" spans="1:12">
      <c r="A51" s="13">
        <v>48</v>
      </c>
      <c r="B51" s="14" t="s">
        <v>3185</v>
      </c>
      <c r="C51" s="16">
        <v>1926</v>
      </c>
      <c r="D51" s="17"/>
      <c r="E51" s="14" t="s">
        <v>275</v>
      </c>
      <c r="F51" s="15" t="s">
        <v>347</v>
      </c>
      <c r="G51" s="19">
        <v>1926</v>
      </c>
      <c r="H51" s="15" t="s">
        <v>347</v>
      </c>
      <c r="I51" s="19">
        <v>1926</v>
      </c>
      <c r="J51" s="16" t="s">
        <v>750</v>
      </c>
      <c r="K51" s="19" t="s">
        <v>275</v>
      </c>
      <c r="L51" s="44">
        <v>24026</v>
      </c>
    </row>
    <row r="52" spans="1:12">
      <c r="A52" s="61">
        <v>49</v>
      </c>
      <c r="B52" s="14" t="s">
        <v>3187</v>
      </c>
      <c r="C52" s="16">
        <v>16049.04</v>
      </c>
      <c r="D52" s="17">
        <v>88.23</v>
      </c>
      <c r="E52" s="14" t="s">
        <v>52</v>
      </c>
      <c r="F52" s="18" t="s">
        <v>197</v>
      </c>
      <c r="G52" s="19">
        <v>7276</v>
      </c>
      <c r="H52" s="18" t="s">
        <v>197</v>
      </c>
      <c r="I52" s="19">
        <v>7276</v>
      </c>
      <c r="J52" s="16" t="s">
        <v>750</v>
      </c>
      <c r="K52" s="19" t="s">
        <v>3189</v>
      </c>
      <c r="L52" s="44">
        <v>24035</v>
      </c>
    </row>
    <row r="53" spans="1:12">
      <c r="A53" s="13">
        <v>50</v>
      </c>
      <c r="B53" s="14" t="s">
        <v>174</v>
      </c>
      <c r="C53" s="16">
        <v>4280</v>
      </c>
      <c r="D53" s="17">
        <v>8</v>
      </c>
      <c r="E53" s="14" t="s">
        <v>52</v>
      </c>
      <c r="F53" s="18" t="s">
        <v>50</v>
      </c>
      <c r="G53" s="19">
        <v>4280</v>
      </c>
      <c r="H53" s="18" t="s">
        <v>50</v>
      </c>
      <c r="I53" s="19">
        <v>4280</v>
      </c>
      <c r="J53" s="16" t="s">
        <v>750</v>
      </c>
      <c r="K53" s="19" t="s">
        <v>3192</v>
      </c>
      <c r="L53" s="44">
        <v>24035</v>
      </c>
    </row>
    <row r="54" spans="1:12">
      <c r="A54" s="61">
        <v>51</v>
      </c>
      <c r="B54" s="14" t="s">
        <v>641</v>
      </c>
      <c r="C54" s="16">
        <v>154080</v>
      </c>
      <c r="D54" s="17">
        <v>1440</v>
      </c>
      <c r="E54" s="14" t="s">
        <v>52</v>
      </c>
      <c r="F54" s="18" t="s">
        <v>1968</v>
      </c>
      <c r="G54" s="19">
        <v>154080</v>
      </c>
      <c r="H54" s="18" t="s">
        <v>1968</v>
      </c>
      <c r="I54" s="19">
        <v>154080</v>
      </c>
      <c r="J54" s="16"/>
      <c r="K54" s="19" t="s">
        <v>3199</v>
      </c>
      <c r="L54" s="44">
        <v>24036</v>
      </c>
    </row>
    <row r="55" spans="1:12">
      <c r="A55" s="13">
        <v>52</v>
      </c>
      <c r="B55" s="14" t="s">
        <v>3209</v>
      </c>
      <c r="C55" s="16">
        <v>44298</v>
      </c>
      <c r="D55" s="17">
        <v>6900</v>
      </c>
      <c r="E55" s="14" t="s">
        <v>52</v>
      </c>
      <c r="F55" s="18" t="s">
        <v>369</v>
      </c>
      <c r="G55" s="19">
        <v>40125</v>
      </c>
      <c r="H55" s="18" t="s">
        <v>369</v>
      </c>
      <c r="I55" s="19">
        <v>40125</v>
      </c>
      <c r="J55" s="16" t="s">
        <v>750</v>
      </c>
      <c r="K55" s="19" t="s">
        <v>3210</v>
      </c>
      <c r="L55" s="44">
        <v>24036</v>
      </c>
    </row>
    <row r="56" spans="1:12">
      <c r="A56" s="61">
        <v>53</v>
      </c>
      <c r="B56" s="14" t="s">
        <v>3226</v>
      </c>
      <c r="C56" s="16">
        <v>7704</v>
      </c>
      <c r="D56" s="17">
        <v>360</v>
      </c>
      <c r="E56" s="14" t="s">
        <v>52</v>
      </c>
      <c r="F56" s="18" t="s">
        <v>369</v>
      </c>
      <c r="G56" s="19">
        <v>6741</v>
      </c>
      <c r="H56" s="18" t="s">
        <v>369</v>
      </c>
      <c r="I56" s="19">
        <v>6741</v>
      </c>
      <c r="J56" s="16" t="s">
        <v>750</v>
      </c>
      <c r="K56" s="19" t="s">
        <v>3155</v>
      </c>
      <c r="L56" s="44">
        <v>24041</v>
      </c>
    </row>
    <row r="57" spans="1:12">
      <c r="A57" s="13">
        <v>54</v>
      </c>
      <c r="B57" s="14" t="s">
        <v>2343</v>
      </c>
      <c r="C57" s="16">
        <v>12679.5</v>
      </c>
      <c r="D57" s="17">
        <v>395</v>
      </c>
      <c r="E57" s="14" t="s">
        <v>52</v>
      </c>
      <c r="F57" s="18" t="s">
        <v>369</v>
      </c>
      <c r="G57" s="19">
        <v>12679.5</v>
      </c>
      <c r="H57" s="18" t="s">
        <v>369</v>
      </c>
      <c r="I57" s="19">
        <v>12679.5</v>
      </c>
      <c r="J57" s="16" t="s">
        <v>750</v>
      </c>
      <c r="K57" s="19" t="s">
        <v>3229</v>
      </c>
      <c r="L57" s="44">
        <v>24035</v>
      </c>
    </row>
    <row r="58" spans="1:12">
      <c r="A58" s="61">
        <v>55</v>
      </c>
      <c r="B58" s="14" t="s">
        <v>3232</v>
      </c>
      <c r="C58" s="16">
        <v>29425</v>
      </c>
      <c r="D58" s="17">
        <v>11</v>
      </c>
      <c r="E58" s="14" t="s">
        <v>52</v>
      </c>
      <c r="F58" s="15" t="s">
        <v>661</v>
      </c>
      <c r="G58" s="19">
        <v>29425</v>
      </c>
      <c r="H58" s="15" t="s">
        <v>661</v>
      </c>
      <c r="I58" s="19">
        <v>29425</v>
      </c>
      <c r="J58" s="16" t="s">
        <v>750</v>
      </c>
      <c r="K58" s="19" t="s">
        <v>3233</v>
      </c>
      <c r="L58" s="44">
        <v>24035</v>
      </c>
    </row>
    <row r="59" spans="1:12">
      <c r="A59" s="13">
        <v>56</v>
      </c>
      <c r="B59" s="14" t="s">
        <v>3237</v>
      </c>
      <c r="C59" s="16">
        <v>47080</v>
      </c>
      <c r="D59" s="17">
        <v>2200</v>
      </c>
      <c r="E59" s="14" t="s">
        <v>52</v>
      </c>
      <c r="F59" s="15" t="s">
        <v>3236</v>
      </c>
      <c r="G59" s="19">
        <v>47080</v>
      </c>
      <c r="H59" s="15" t="s">
        <v>3236</v>
      </c>
      <c r="I59" s="19">
        <v>47080</v>
      </c>
      <c r="J59" s="16" t="s">
        <v>750</v>
      </c>
      <c r="K59" s="19" t="s">
        <v>3238</v>
      </c>
      <c r="L59" s="44">
        <v>24035</v>
      </c>
    </row>
    <row r="60" spans="1:12">
      <c r="A60" s="61">
        <v>57</v>
      </c>
      <c r="B60" s="14" t="s">
        <v>3241</v>
      </c>
      <c r="C60" s="16">
        <v>1938</v>
      </c>
      <c r="D60" s="17">
        <v>0.38</v>
      </c>
      <c r="E60" s="14" t="s">
        <v>52</v>
      </c>
      <c r="F60" s="15" t="s">
        <v>1339</v>
      </c>
      <c r="G60" s="19">
        <v>1938</v>
      </c>
      <c r="H60" s="15" t="s">
        <v>1339</v>
      </c>
      <c r="I60" s="19">
        <v>1938</v>
      </c>
      <c r="J60" s="16" t="s">
        <v>750</v>
      </c>
      <c r="K60" s="19" t="s">
        <v>3242</v>
      </c>
      <c r="L60" s="44">
        <v>24036</v>
      </c>
    </row>
    <row r="61" spans="1:12">
      <c r="A61" s="13">
        <v>58</v>
      </c>
      <c r="B61" s="14" t="s">
        <v>3245</v>
      </c>
      <c r="C61" s="16">
        <v>30000</v>
      </c>
      <c r="D61" s="17"/>
      <c r="E61" s="14" t="s">
        <v>52</v>
      </c>
      <c r="F61" s="15" t="s">
        <v>228</v>
      </c>
      <c r="G61" s="19">
        <v>30000</v>
      </c>
      <c r="H61" s="15" t="s">
        <v>228</v>
      </c>
      <c r="I61" s="19">
        <v>30000</v>
      </c>
      <c r="J61" s="16" t="s">
        <v>750</v>
      </c>
      <c r="K61" s="19" t="s">
        <v>3247</v>
      </c>
      <c r="L61" s="44">
        <v>24036</v>
      </c>
    </row>
    <row r="62" spans="1:12">
      <c r="A62" s="61">
        <v>59</v>
      </c>
      <c r="B62" s="14" t="s">
        <v>3250</v>
      </c>
      <c r="C62" s="16">
        <v>49456.47</v>
      </c>
      <c r="D62" s="17">
        <v>0.5</v>
      </c>
      <c r="E62" s="14" t="s">
        <v>52</v>
      </c>
      <c r="F62" s="18" t="s">
        <v>197</v>
      </c>
      <c r="G62" s="19">
        <v>39565.18</v>
      </c>
      <c r="H62" s="18" t="s">
        <v>197</v>
      </c>
      <c r="I62" s="19">
        <v>39565.18</v>
      </c>
      <c r="J62" s="16" t="s">
        <v>750</v>
      </c>
      <c r="K62" s="19" t="s">
        <v>3252</v>
      </c>
      <c r="L62" s="44">
        <v>24036</v>
      </c>
    </row>
    <row r="63" spans="1:12" ht="48">
      <c r="A63" s="13">
        <v>60</v>
      </c>
      <c r="B63" s="14" t="s">
        <v>3256</v>
      </c>
      <c r="C63" s="16">
        <v>4049655.75</v>
      </c>
      <c r="D63" s="17">
        <v>405</v>
      </c>
      <c r="E63" s="14" t="s">
        <v>52</v>
      </c>
      <c r="F63" s="87" t="s">
        <v>3255</v>
      </c>
      <c r="G63" s="19">
        <v>3989660.85</v>
      </c>
      <c r="H63" s="87" t="s">
        <v>3255</v>
      </c>
      <c r="I63" s="19">
        <v>3989660.85</v>
      </c>
      <c r="J63" s="16" t="s">
        <v>750</v>
      </c>
      <c r="K63" s="19" t="s">
        <v>3257</v>
      </c>
      <c r="L63" s="44">
        <v>24046</v>
      </c>
    </row>
    <row r="64" spans="1:12">
      <c r="A64" s="61">
        <v>61</v>
      </c>
      <c r="B64" s="14" t="s">
        <v>177</v>
      </c>
      <c r="C64" s="16">
        <v>2140</v>
      </c>
      <c r="D64" s="17">
        <v>4</v>
      </c>
      <c r="E64" s="14" t="s">
        <v>52</v>
      </c>
      <c r="F64" s="18" t="s">
        <v>50</v>
      </c>
      <c r="G64" s="19">
        <v>2140</v>
      </c>
      <c r="H64" s="18" t="s">
        <v>50</v>
      </c>
      <c r="I64" s="19">
        <v>2140</v>
      </c>
      <c r="J64" s="16" t="s">
        <v>750</v>
      </c>
      <c r="K64" s="19" t="s">
        <v>3264</v>
      </c>
      <c r="L64" s="44">
        <v>24041</v>
      </c>
    </row>
    <row r="65" spans="1:12">
      <c r="A65" s="13">
        <v>62</v>
      </c>
      <c r="B65" s="14" t="s">
        <v>3273</v>
      </c>
      <c r="C65" s="16"/>
      <c r="D65" s="17"/>
      <c r="E65" s="14"/>
      <c r="F65" s="18"/>
      <c r="G65" s="19"/>
      <c r="H65" s="21"/>
      <c r="I65" s="16"/>
      <c r="J65" s="16"/>
      <c r="K65" s="19" t="s">
        <v>3274</v>
      </c>
      <c r="L65" s="44">
        <v>24036</v>
      </c>
    </row>
    <row r="66" spans="1:12">
      <c r="A66" s="61">
        <v>63</v>
      </c>
      <c r="B66" s="14" t="s">
        <v>3276</v>
      </c>
      <c r="C66" s="16"/>
      <c r="D66" s="17"/>
      <c r="E66" s="14"/>
      <c r="F66" s="18"/>
      <c r="G66" s="19"/>
      <c r="H66" s="21"/>
      <c r="I66" s="16"/>
      <c r="J66" s="16"/>
      <c r="K66" s="19" t="s">
        <v>3274</v>
      </c>
      <c r="L66" s="44">
        <v>24036</v>
      </c>
    </row>
    <row r="67" spans="1:12" ht="48">
      <c r="A67" s="13">
        <v>64</v>
      </c>
      <c r="B67" s="14" t="s">
        <v>3297</v>
      </c>
      <c r="C67" s="16">
        <v>1022335.89</v>
      </c>
      <c r="D67" s="17">
        <v>144.69999999999999</v>
      </c>
      <c r="E67" s="14" t="s">
        <v>94</v>
      </c>
      <c r="F67" s="18" t="s">
        <v>3179</v>
      </c>
      <c r="G67" s="19">
        <v>850466.4</v>
      </c>
      <c r="H67" s="18" t="s">
        <v>3179</v>
      </c>
      <c r="I67" s="19">
        <v>850466.4</v>
      </c>
      <c r="J67" s="16" t="s">
        <v>750</v>
      </c>
      <c r="K67" s="19" t="s">
        <v>3298</v>
      </c>
      <c r="L67" s="44">
        <v>24040</v>
      </c>
    </row>
    <row r="68" spans="1:12">
      <c r="A68" s="61">
        <v>65</v>
      </c>
      <c r="B68" s="14" t="s">
        <v>3302</v>
      </c>
      <c r="C68" s="16">
        <v>4601</v>
      </c>
      <c r="D68" s="17"/>
      <c r="E68" s="14" t="s">
        <v>275</v>
      </c>
      <c r="F68" s="15" t="s">
        <v>347</v>
      </c>
      <c r="G68" s="19">
        <v>4601</v>
      </c>
      <c r="H68" s="15" t="s">
        <v>347</v>
      </c>
      <c r="I68" s="19">
        <v>4601</v>
      </c>
      <c r="J68" s="16" t="s">
        <v>750</v>
      </c>
      <c r="K68" s="19" t="s">
        <v>275</v>
      </c>
      <c r="L68" s="44">
        <v>24043</v>
      </c>
    </row>
    <row r="69" spans="1:12">
      <c r="A69" s="13">
        <v>66</v>
      </c>
      <c r="B69" s="14" t="s">
        <v>3304</v>
      </c>
      <c r="C69" s="16">
        <v>56.25</v>
      </c>
      <c r="D69" s="17">
        <v>7.4999999999999997E-2</v>
      </c>
      <c r="E69" s="14" t="s">
        <v>52</v>
      </c>
      <c r="F69" s="18" t="s">
        <v>620</v>
      </c>
      <c r="G69" s="19">
        <v>56.25</v>
      </c>
      <c r="H69" s="18" t="s">
        <v>620</v>
      </c>
      <c r="I69" s="19">
        <v>56.25</v>
      </c>
      <c r="J69" s="16" t="s">
        <v>750</v>
      </c>
      <c r="K69" s="19" t="s">
        <v>3305</v>
      </c>
      <c r="L69" s="44">
        <v>24043</v>
      </c>
    </row>
    <row r="70" spans="1:12">
      <c r="A70" s="61">
        <v>67</v>
      </c>
      <c r="B70" s="14" t="s">
        <v>3307</v>
      </c>
      <c r="C70" s="16">
        <v>3600</v>
      </c>
      <c r="D70" s="17">
        <v>0.06</v>
      </c>
      <c r="E70" s="14" t="s">
        <v>52</v>
      </c>
      <c r="F70" s="18" t="s">
        <v>620</v>
      </c>
      <c r="G70" s="19">
        <v>3600</v>
      </c>
      <c r="H70" s="18" t="s">
        <v>620</v>
      </c>
      <c r="I70" s="19">
        <v>3600</v>
      </c>
      <c r="J70" s="16" t="s">
        <v>750</v>
      </c>
      <c r="K70" s="19" t="s">
        <v>3305</v>
      </c>
      <c r="L70" s="44">
        <v>24043</v>
      </c>
    </row>
    <row r="71" spans="1:12">
      <c r="A71" s="13">
        <v>68</v>
      </c>
      <c r="B71" s="14" t="s">
        <v>3309</v>
      </c>
      <c r="C71" s="16">
        <v>150</v>
      </c>
      <c r="D71" s="17">
        <v>7.4999999999999997E-2</v>
      </c>
      <c r="E71" s="14" t="s">
        <v>52</v>
      </c>
      <c r="F71" s="18" t="s">
        <v>620</v>
      </c>
      <c r="G71" s="19">
        <v>150</v>
      </c>
      <c r="H71" s="18" t="s">
        <v>620</v>
      </c>
      <c r="I71" s="19">
        <v>150</v>
      </c>
      <c r="J71" s="16" t="s">
        <v>750</v>
      </c>
      <c r="K71" s="19" t="s">
        <v>3311</v>
      </c>
      <c r="L71" s="44">
        <v>24043</v>
      </c>
    </row>
    <row r="72" spans="1:12" ht="96">
      <c r="A72" s="9" t="s">
        <v>2993</v>
      </c>
      <c r="B72" s="10" t="s">
        <v>5</v>
      </c>
      <c r="C72" s="12" t="s">
        <v>6</v>
      </c>
      <c r="D72" s="12" t="s">
        <v>7</v>
      </c>
      <c r="E72" s="10" t="s">
        <v>8</v>
      </c>
      <c r="F72" s="10" t="s">
        <v>9</v>
      </c>
      <c r="G72" s="12" t="s">
        <v>10</v>
      </c>
      <c r="H72" s="12" t="s">
        <v>11</v>
      </c>
      <c r="I72" s="12" t="s">
        <v>12</v>
      </c>
      <c r="J72" s="12" t="s">
        <v>13</v>
      </c>
      <c r="K72" s="12" t="s">
        <v>6463</v>
      </c>
      <c r="L72" s="46" t="s">
        <v>23</v>
      </c>
    </row>
    <row r="73" spans="1:12" ht="34.5" customHeight="1">
      <c r="A73" s="61">
        <v>69</v>
      </c>
      <c r="B73" s="14" t="s">
        <v>3431</v>
      </c>
      <c r="C73" s="16">
        <v>72500</v>
      </c>
      <c r="D73" s="17"/>
      <c r="E73" s="14" t="s">
        <v>52</v>
      </c>
      <c r="F73" s="15" t="s">
        <v>620</v>
      </c>
      <c r="G73" s="19">
        <v>72500</v>
      </c>
      <c r="H73" s="15" t="s">
        <v>620</v>
      </c>
      <c r="I73" s="19">
        <v>72500</v>
      </c>
      <c r="J73" s="16" t="s">
        <v>750</v>
      </c>
      <c r="K73" s="19" t="s">
        <v>3433</v>
      </c>
      <c r="L73" s="44">
        <v>24043</v>
      </c>
    </row>
    <row r="74" spans="1:12" ht="31.5" customHeight="1">
      <c r="A74" s="61"/>
      <c r="B74" s="84" t="s">
        <v>21</v>
      </c>
      <c r="C74" s="16"/>
      <c r="D74" s="17"/>
      <c r="E74" s="14"/>
      <c r="F74" s="30"/>
      <c r="G74" s="19"/>
      <c r="H74" s="30"/>
      <c r="I74" s="88">
        <f>SUBTOTAL(109,I3:I73)</f>
        <v>13334423.790000001</v>
      </c>
      <c r="J74" s="16"/>
      <c r="K74" s="19"/>
      <c r="L74" s="44"/>
    </row>
    <row r="75" spans="1:12">
      <c r="A75" s="61"/>
      <c r="B75" s="14"/>
      <c r="C75" s="16"/>
      <c r="D75" s="17"/>
      <c r="E75" s="14"/>
      <c r="F75" s="18"/>
      <c r="G75" s="19"/>
      <c r="H75" s="63"/>
      <c r="I75" s="16"/>
      <c r="J75" s="16"/>
      <c r="K75" s="19"/>
      <c r="L75" s="44"/>
    </row>
    <row r="76" spans="1:12">
      <c r="A76" s="61"/>
      <c r="B76" s="14"/>
      <c r="C76" s="16"/>
      <c r="D76" s="17"/>
      <c r="E76" s="14"/>
      <c r="F76" s="18"/>
      <c r="G76" s="19"/>
      <c r="H76" s="63"/>
      <c r="I76" s="16"/>
      <c r="J76" s="16"/>
      <c r="K76" s="19"/>
      <c r="L76" s="44"/>
    </row>
    <row r="77" spans="1:12">
      <c r="A77" s="61"/>
      <c r="B77" s="14"/>
      <c r="C77" s="16"/>
      <c r="D77" s="17"/>
      <c r="E77" s="14"/>
      <c r="F77" s="18"/>
      <c r="G77" s="19"/>
      <c r="H77" s="63"/>
      <c r="I77" s="16"/>
      <c r="J77" s="16"/>
      <c r="K77" s="19"/>
      <c r="L77" s="44"/>
    </row>
    <row r="78" spans="1:12">
      <c r="A78" s="61"/>
      <c r="B78" s="14"/>
      <c r="C78" s="16"/>
      <c r="D78" s="17"/>
      <c r="E78" s="14"/>
      <c r="F78" s="18"/>
      <c r="G78" s="19"/>
      <c r="H78" s="63"/>
      <c r="I78" s="16"/>
      <c r="J78" s="16"/>
      <c r="K78" s="19"/>
      <c r="L78" s="44"/>
    </row>
    <row r="79" spans="1:12">
      <c r="A79" s="61"/>
      <c r="B79" s="14"/>
      <c r="C79" s="16"/>
      <c r="D79" s="17"/>
      <c r="E79" s="14"/>
      <c r="F79" s="18"/>
      <c r="G79" s="19"/>
      <c r="H79" s="63"/>
      <c r="I79" s="16"/>
      <c r="J79" s="16"/>
      <c r="K79" s="19"/>
      <c r="L79" s="44"/>
    </row>
    <row r="80" spans="1:12">
      <c r="A80" s="13"/>
      <c r="B80" s="14"/>
      <c r="C80" s="28"/>
      <c r="D80" s="29"/>
      <c r="E80" s="14"/>
      <c r="F80" s="30"/>
      <c r="G80" s="31"/>
      <c r="H80" s="21"/>
      <c r="I80" s="28"/>
      <c r="J80" s="28"/>
      <c r="K80" s="19"/>
      <c r="L80" s="44"/>
    </row>
    <row r="81" spans="1:12">
      <c r="A81" s="13"/>
      <c r="B81" s="14"/>
      <c r="C81" s="28"/>
      <c r="D81" s="29"/>
      <c r="E81" s="14"/>
      <c r="F81" s="18"/>
      <c r="G81" s="31"/>
      <c r="H81" s="18"/>
      <c r="I81" s="31"/>
      <c r="J81" s="28"/>
      <c r="K81" s="19"/>
      <c r="L81" s="44"/>
    </row>
    <row r="82" spans="1:12">
      <c r="A82" s="13"/>
      <c r="B82" s="14"/>
      <c r="C82" s="28"/>
      <c r="D82" s="29"/>
      <c r="E82" s="14"/>
      <c r="F82" s="18"/>
      <c r="G82" s="31"/>
      <c r="H82" s="21"/>
      <c r="I82" s="28"/>
      <c r="J82" s="28"/>
      <c r="K82" s="19"/>
      <c r="L82" s="44"/>
    </row>
    <row r="83" spans="1:12">
      <c r="A83" s="13"/>
      <c r="B83" s="14"/>
      <c r="C83" s="28"/>
      <c r="D83" s="29"/>
      <c r="E83" s="14"/>
      <c r="F83" s="30"/>
      <c r="G83" s="31"/>
      <c r="H83" s="30"/>
      <c r="I83" s="31"/>
      <c r="J83" s="28"/>
      <c r="K83" s="19"/>
      <c r="L83" s="44"/>
    </row>
    <row r="84" spans="1:12">
      <c r="A84" s="13"/>
      <c r="B84" s="14"/>
      <c r="C84" s="28"/>
      <c r="D84" s="29"/>
      <c r="E84" s="14"/>
      <c r="F84" s="18"/>
      <c r="G84" s="31"/>
      <c r="H84" s="21"/>
      <c r="I84" s="28"/>
      <c r="J84" s="28"/>
      <c r="K84" s="19"/>
      <c r="L84" s="44"/>
    </row>
    <row r="85" spans="1:12">
      <c r="A85" s="13"/>
      <c r="B85" s="14"/>
      <c r="C85" s="28"/>
      <c r="D85" s="29"/>
      <c r="E85" s="14"/>
      <c r="F85" s="18"/>
      <c r="G85" s="31"/>
      <c r="H85" s="21"/>
      <c r="I85" s="28"/>
      <c r="J85" s="28"/>
      <c r="K85" s="19"/>
      <c r="L85" s="44"/>
    </row>
    <row r="86" spans="1:12">
      <c r="A86" s="13"/>
      <c r="B86" s="14"/>
      <c r="C86" s="28"/>
      <c r="D86" s="29"/>
      <c r="E86" s="14"/>
      <c r="F86" s="30"/>
      <c r="G86" s="31"/>
      <c r="H86" s="21"/>
      <c r="I86" s="28"/>
      <c r="J86" s="28"/>
      <c r="K86" s="19"/>
      <c r="L86" s="44"/>
    </row>
    <row r="87" spans="1:12">
      <c r="A87" s="13"/>
      <c r="B87" s="14"/>
      <c r="C87" s="28"/>
      <c r="D87" s="29"/>
      <c r="E87" s="14"/>
      <c r="F87" s="30"/>
      <c r="G87" s="31"/>
      <c r="H87" s="30"/>
      <c r="I87" s="31"/>
      <c r="J87" s="28"/>
      <c r="K87" s="19"/>
      <c r="L87" s="44"/>
    </row>
    <row r="88" spans="1:12">
      <c r="A88" s="13"/>
      <c r="B88" s="14"/>
      <c r="C88" s="28"/>
      <c r="D88" s="29"/>
      <c r="E88" s="14"/>
      <c r="F88" s="18"/>
      <c r="G88" s="31"/>
      <c r="H88" s="21"/>
      <c r="I88" s="28"/>
      <c r="J88" s="28"/>
      <c r="K88" s="19"/>
      <c r="L88" s="44"/>
    </row>
    <row r="89" spans="1:12">
      <c r="A89" s="13"/>
      <c r="B89" s="14"/>
      <c r="C89" s="28"/>
      <c r="D89" s="29"/>
      <c r="E89" s="14"/>
      <c r="F89" s="18"/>
      <c r="G89" s="31"/>
      <c r="H89" s="21"/>
      <c r="I89" s="28"/>
      <c r="J89" s="28"/>
      <c r="K89" s="19"/>
      <c r="L89" s="44"/>
    </row>
    <row r="90" spans="1:12">
      <c r="A90" s="13"/>
      <c r="B90" s="14"/>
      <c r="C90" s="28"/>
      <c r="D90" s="29"/>
      <c r="E90" s="14"/>
      <c r="F90" s="18"/>
      <c r="G90" s="31"/>
      <c r="H90" s="21"/>
      <c r="I90" s="28"/>
      <c r="J90" s="28"/>
      <c r="K90" s="19"/>
      <c r="L90" s="44"/>
    </row>
    <row r="91" spans="1:12">
      <c r="A91" s="13"/>
      <c r="B91" s="14"/>
      <c r="C91" s="28"/>
      <c r="D91" s="29"/>
      <c r="E91" s="14"/>
      <c r="F91" s="18"/>
      <c r="G91" s="31"/>
      <c r="H91" s="21"/>
      <c r="I91" s="28"/>
      <c r="J91" s="28"/>
      <c r="K91" s="19"/>
      <c r="L91" s="44"/>
    </row>
    <row r="92" spans="1:12">
      <c r="A92" s="13"/>
      <c r="B92" s="14"/>
      <c r="C92" s="28"/>
      <c r="D92" s="29"/>
      <c r="E92" s="14"/>
      <c r="F92" s="18"/>
      <c r="G92" s="31"/>
      <c r="H92" s="21"/>
      <c r="I92" s="28"/>
      <c r="J92" s="28"/>
      <c r="K92" s="19"/>
      <c r="L92" s="44"/>
    </row>
    <row r="93" spans="1:12">
      <c r="A93" s="13"/>
      <c r="B93" s="14"/>
      <c r="C93" s="28"/>
      <c r="D93" s="29"/>
      <c r="E93" s="14"/>
      <c r="F93" s="18"/>
      <c r="G93" s="31"/>
      <c r="H93" s="21"/>
      <c r="I93" s="28"/>
      <c r="J93" s="28"/>
      <c r="K93" s="19"/>
      <c r="L93" s="44"/>
    </row>
    <row r="94" spans="1:12">
      <c r="A94" s="13"/>
      <c r="B94" s="14"/>
      <c r="C94" s="28"/>
      <c r="D94" s="29"/>
      <c r="E94" s="14"/>
      <c r="F94" s="18"/>
      <c r="G94" s="31"/>
      <c r="H94" s="21"/>
      <c r="I94" s="28"/>
      <c r="J94" s="28"/>
      <c r="K94" s="19"/>
      <c r="L94" s="44"/>
    </row>
    <row r="95" spans="1:12">
      <c r="A95" s="13"/>
      <c r="B95" s="14"/>
      <c r="C95" s="28"/>
      <c r="D95" s="29"/>
      <c r="E95" s="14"/>
      <c r="F95" s="18"/>
      <c r="G95" s="31"/>
      <c r="H95" s="21"/>
      <c r="I95" s="28"/>
      <c r="J95" s="28"/>
      <c r="K95" s="19"/>
      <c r="L95" s="44"/>
    </row>
    <row r="96" spans="1:12">
      <c r="A96" s="13"/>
      <c r="B96" s="14"/>
      <c r="C96" s="28"/>
      <c r="D96" s="29"/>
      <c r="E96" s="14"/>
      <c r="F96" s="18"/>
      <c r="G96" s="31"/>
      <c r="H96" s="21"/>
      <c r="I96" s="28"/>
      <c r="J96" s="28"/>
      <c r="K96" s="19"/>
      <c r="L96" s="44"/>
    </row>
    <row r="97" spans="1:12">
      <c r="A97" s="13"/>
      <c r="B97" s="14"/>
      <c r="C97" s="28"/>
      <c r="D97" s="29"/>
      <c r="E97" s="14"/>
      <c r="F97" s="30"/>
      <c r="G97" s="31"/>
      <c r="H97" s="30"/>
      <c r="I97" s="31"/>
      <c r="J97" s="28"/>
      <c r="K97" s="19"/>
      <c r="L97" s="44"/>
    </row>
    <row r="98" spans="1:12">
      <c r="A98" s="13"/>
      <c r="B98" s="14"/>
      <c r="C98" s="28"/>
      <c r="D98" s="29"/>
      <c r="E98" s="14"/>
      <c r="F98" s="30"/>
      <c r="G98" s="31"/>
      <c r="H98" s="21"/>
      <c r="I98" s="28"/>
      <c r="J98" s="28"/>
      <c r="K98" s="19"/>
      <c r="L98" s="44"/>
    </row>
    <row r="99" spans="1:12">
      <c r="A99" s="13"/>
      <c r="B99" s="14"/>
      <c r="C99" s="28"/>
      <c r="D99" s="29"/>
      <c r="E99" s="14"/>
      <c r="F99" s="18"/>
      <c r="G99" s="31"/>
      <c r="H99" s="21"/>
      <c r="I99" s="28"/>
      <c r="J99" s="28"/>
      <c r="K99" s="19"/>
      <c r="L99" s="44"/>
    </row>
    <row r="100" spans="1:12">
      <c r="A100" s="13"/>
      <c r="B100" s="14"/>
      <c r="C100" s="28"/>
      <c r="D100" s="29"/>
      <c r="E100" s="14"/>
      <c r="F100" s="30"/>
      <c r="G100" s="31"/>
      <c r="H100" s="21"/>
      <c r="I100" s="28"/>
      <c r="J100" s="28"/>
      <c r="K100" s="19"/>
      <c r="L100" s="44"/>
    </row>
    <row r="101" spans="1:12">
      <c r="A101" s="13"/>
      <c r="B101" s="14"/>
      <c r="C101" s="28"/>
      <c r="D101" s="29"/>
      <c r="E101" s="14"/>
      <c r="F101" s="30"/>
      <c r="G101" s="31"/>
      <c r="H101" s="30"/>
      <c r="I101" s="31"/>
      <c r="J101" s="28"/>
      <c r="K101" s="19"/>
      <c r="L101" s="44"/>
    </row>
    <row r="102" spans="1:12">
      <c r="A102" s="13"/>
      <c r="B102" s="14"/>
      <c r="C102" s="28"/>
      <c r="D102" s="29"/>
      <c r="E102" s="14"/>
      <c r="F102" s="30"/>
      <c r="G102" s="31"/>
      <c r="H102" s="21"/>
      <c r="I102" s="28"/>
      <c r="J102" s="28"/>
      <c r="K102" s="19"/>
      <c r="L102" s="44"/>
    </row>
    <row r="103" spans="1:12">
      <c r="A103" s="13"/>
      <c r="B103" s="14"/>
      <c r="C103" s="28"/>
      <c r="D103" s="29"/>
      <c r="E103" s="14"/>
      <c r="F103" s="18"/>
      <c r="G103" s="31"/>
      <c r="H103" s="21"/>
      <c r="I103" s="28"/>
      <c r="J103" s="28"/>
      <c r="K103" s="19"/>
      <c r="L103" s="44"/>
    </row>
    <row r="104" spans="1:12">
      <c r="A104" s="13"/>
      <c r="B104" s="14"/>
      <c r="C104" s="28"/>
      <c r="D104" s="29"/>
      <c r="E104" s="14"/>
      <c r="F104" s="30"/>
      <c r="G104" s="31"/>
      <c r="H104" s="21"/>
      <c r="I104" s="28"/>
      <c r="J104" s="28"/>
      <c r="K104" s="19"/>
      <c r="L104" s="44"/>
    </row>
    <row r="105" spans="1:12">
      <c r="A105" s="13"/>
      <c r="B105" s="14"/>
      <c r="C105" s="28"/>
      <c r="D105" s="29"/>
      <c r="E105" s="14"/>
      <c r="F105" s="30"/>
      <c r="G105" s="31"/>
      <c r="H105" s="21"/>
      <c r="I105" s="28"/>
      <c r="J105" s="28"/>
      <c r="K105" s="19"/>
      <c r="L105" s="44"/>
    </row>
    <row r="106" spans="1:12">
      <c r="A106" s="13"/>
      <c r="B106" s="14"/>
      <c r="C106" s="28"/>
      <c r="D106" s="29"/>
      <c r="E106" s="14"/>
      <c r="F106" s="30"/>
      <c r="G106" s="31"/>
      <c r="H106" s="30"/>
      <c r="I106" s="31"/>
      <c r="J106" s="28"/>
      <c r="K106" s="19"/>
      <c r="L106" s="44"/>
    </row>
    <row r="107" spans="1:12">
      <c r="A107" s="13"/>
      <c r="B107" s="14"/>
      <c r="C107" s="28"/>
      <c r="D107" s="29"/>
      <c r="E107" s="14"/>
      <c r="F107" s="18"/>
      <c r="G107" s="31"/>
      <c r="H107" s="21"/>
      <c r="I107" s="28"/>
      <c r="J107" s="28"/>
      <c r="K107" s="19"/>
      <c r="L107" s="44"/>
    </row>
    <row r="108" spans="1:12">
      <c r="A108" s="13"/>
      <c r="B108" s="14"/>
      <c r="C108" s="28"/>
      <c r="D108" s="29"/>
      <c r="E108" s="14"/>
      <c r="F108" s="30"/>
      <c r="G108" s="31"/>
      <c r="H108" s="21"/>
      <c r="I108" s="28"/>
      <c r="J108" s="28"/>
      <c r="K108" s="19"/>
      <c r="L108" s="44"/>
    </row>
    <row r="109" spans="1:12">
      <c r="A109" s="13"/>
      <c r="B109" s="14"/>
      <c r="C109" s="28"/>
      <c r="D109" s="29"/>
      <c r="E109" s="14"/>
      <c r="F109" s="30"/>
      <c r="G109" s="31"/>
      <c r="H109" s="30"/>
      <c r="I109" s="31"/>
      <c r="J109" s="28"/>
      <c r="K109" s="19"/>
      <c r="L109" s="44"/>
    </row>
    <row r="110" spans="1:12">
      <c r="A110" s="13"/>
      <c r="B110" s="14"/>
      <c r="C110" s="28"/>
      <c r="D110" s="29"/>
      <c r="E110" s="14"/>
      <c r="F110" s="30"/>
      <c r="G110" s="31"/>
      <c r="H110" s="30"/>
      <c r="I110" s="31"/>
      <c r="J110" s="28"/>
      <c r="K110" s="19"/>
      <c r="L110" s="44"/>
    </row>
    <row r="111" spans="1:12">
      <c r="A111" s="13"/>
      <c r="B111" s="14"/>
      <c r="C111" s="28"/>
      <c r="D111" s="29"/>
      <c r="E111" s="14"/>
      <c r="F111" s="30"/>
      <c r="G111" s="31"/>
      <c r="H111" s="30"/>
      <c r="I111" s="31"/>
      <c r="J111" s="28"/>
      <c r="K111" s="19"/>
      <c r="L111" s="44"/>
    </row>
    <row r="112" spans="1:12">
      <c r="A112" s="13"/>
      <c r="B112" s="14"/>
      <c r="C112" s="28"/>
      <c r="D112" s="29"/>
      <c r="E112" s="14"/>
      <c r="F112" s="18"/>
      <c r="G112" s="31"/>
      <c r="H112" s="18"/>
      <c r="I112" s="28"/>
      <c r="J112" s="28"/>
      <c r="K112" s="19"/>
      <c r="L112" s="44"/>
    </row>
    <row r="113" spans="1:12">
      <c r="A113" s="13"/>
      <c r="B113" s="14"/>
      <c r="C113" s="28"/>
      <c r="D113" s="29"/>
      <c r="E113" s="14"/>
      <c r="F113" s="18"/>
      <c r="G113" s="31"/>
      <c r="H113" s="18"/>
      <c r="I113" s="28"/>
      <c r="J113" s="28"/>
      <c r="K113" s="19"/>
      <c r="L113" s="44"/>
    </row>
    <row r="114" spans="1:12">
      <c r="A114" s="13"/>
      <c r="B114" s="14"/>
      <c r="C114" s="28"/>
      <c r="D114" s="29"/>
      <c r="E114" s="14"/>
      <c r="F114" s="18"/>
      <c r="G114" s="31"/>
      <c r="H114" s="21"/>
      <c r="I114" s="28"/>
      <c r="J114" s="28"/>
      <c r="K114" s="19"/>
      <c r="L114" s="44"/>
    </row>
    <row r="115" spans="1:12">
      <c r="A115" s="13"/>
      <c r="B115" s="14"/>
      <c r="C115" s="28"/>
      <c r="D115" s="29"/>
      <c r="E115" s="14"/>
      <c r="F115" s="18"/>
      <c r="G115" s="31"/>
      <c r="H115" s="18"/>
      <c r="I115" s="31"/>
      <c r="J115" s="28"/>
      <c r="K115" s="19"/>
      <c r="L115" s="44"/>
    </row>
    <row r="116" spans="1:12">
      <c r="A116" s="13"/>
      <c r="B116" s="14"/>
      <c r="C116" s="28"/>
      <c r="D116" s="29"/>
      <c r="E116" s="14"/>
      <c r="F116" s="15"/>
      <c r="G116" s="31"/>
      <c r="H116" s="15"/>
      <c r="I116" s="28"/>
      <c r="J116" s="28"/>
      <c r="K116" s="19"/>
      <c r="L116" s="44"/>
    </row>
    <row r="117" spans="1:12">
      <c r="A117" s="13"/>
      <c r="B117" s="14"/>
      <c r="C117" s="28"/>
      <c r="D117" s="29"/>
      <c r="E117" s="14"/>
      <c r="F117" s="18"/>
      <c r="G117" s="31"/>
      <c r="H117" s="21"/>
      <c r="I117" s="28"/>
      <c r="J117" s="28"/>
      <c r="K117" s="19"/>
      <c r="L117" s="44"/>
    </row>
    <row r="118" spans="1:12">
      <c r="A118" s="13"/>
      <c r="B118" s="14"/>
      <c r="C118" s="28"/>
      <c r="D118" s="29"/>
      <c r="E118" s="14"/>
      <c r="F118" s="30"/>
      <c r="G118" s="31"/>
      <c r="H118" s="30"/>
      <c r="I118" s="31"/>
      <c r="J118" s="28"/>
      <c r="K118" s="19"/>
      <c r="L118" s="44"/>
    </row>
    <row r="119" spans="1:12">
      <c r="A119" s="13"/>
      <c r="B119" s="14"/>
      <c r="C119" s="28"/>
      <c r="D119" s="29"/>
      <c r="E119" s="14"/>
      <c r="F119" s="18"/>
      <c r="G119" s="31"/>
      <c r="H119" s="21"/>
      <c r="I119" s="28"/>
      <c r="J119" s="28"/>
      <c r="K119" s="19"/>
      <c r="L119" s="44"/>
    </row>
    <row r="120" spans="1:12">
      <c r="A120" s="13"/>
      <c r="B120" s="14"/>
      <c r="C120" s="28"/>
      <c r="D120" s="29"/>
      <c r="E120" s="14"/>
      <c r="F120" s="30"/>
      <c r="G120" s="31"/>
      <c r="H120" s="30"/>
      <c r="I120" s="31"/>
      <c r="J120" s="28"/>
      <c r="K120" s="19"/>
      <c r="L120" s="44"/>
    </row>
    <row r="121" spans="1:12">
      <c r="A121" s="13"/>
      <c r="B121" s="14"/>
      <c r="C121" s="28"/>
      <c r="D121" s="29"/>
      <c r="E121" s="14"/>
      <c r="F121" s="30"/>
      <c r="G121" s="31"/>
      <c r="H121" s="30"/>
      <c r="I121" s="31"/>
      <c r="J121" s="28"/>
      <c r="K121" s="19"/>
      <c r="L121" s="44"/>
    </row>
    <row r="122" spans="1:12">
      <c r="A122" s="13"/>
      <c r="B122" s="14"/>
      <c r="C122" s="28"/>
      <c r="D122" s="29"/>
      <c r="E122" s="14"/>
      <c r="F122" s="30"/>
      <c r="G122" s="31"/>
      <c r="H122" s="30"/>
      <c r="I122" s="31"/>
      <c r="J122" s="28"/>
      <c r="K122" s="19"/>
      <c r="L122" s="44"/>
    </row>
    <row r="123" spans="1:12">
      <c r="A123" s="13"/>
      <c r="B123" s="14"/>
      <c r="C123" s="28"/>
      <c r="D123" s="29"/>
      <c r="E123" s="14"/>
      <c r="F123" s="30"/>
      <c r="G123" s="31"/>
      <c r="H123" s="21"/>
      <c r="I123" s="28"/>
      <c r="J123" s="28"/>
      <c r="K123" s="19"/>
      <c r="L123" s="44"/>
    </row>
    <row r="124" spans="1:12">
      <c r="A124" s="13"/>
      <c r="B124" s="14"/>
      <c r="C124" s="28"/>
      <c r="D124" s="29"/>
      <c r="E124" s="14"/>
      <c r="F124" s="15"/>
      <c r="G124" s="31"/>
      <c r="H124" s="15"/>
      <c r="I124" s="28"/>
      <c r="J124" s="28"/>
      <c r="K124" s="19"/>
      <c r="L124" s="44"/>
    </row>
    <row r="125" spans="1:12">
      <c r="A125" s="13"/>
      <c r="B125" s="14"/>
      <c r="C125" s="28"/>
      <c r="D125" s="29"/>
      <c r="E125" s="14"/>
      <c r="F125" s="15"/>
      <c r="G125" s="31"/>
      <c r="H125" s="15"/>
      <c r="I125" s="28"/>
      <c r="J125" s="28"/>
      <c r="K125" s="19"/>
      <c r="L125" s="44"/>
    </row>
    <row r="126" spans="1:12">
      <c r="A126" s="13"/>
      <c r="B126" s="14"/>
      <c r="C126" s="28"/>
      <c r="D126" s="29"/>
      <c r="E126" s="14"/>
      <c r="F126" s="30"/>
      <c r="G126" s="31"/>
      <c r="H126" s="21"/>
      <c r="I126" s="28"/>
      <c r="J126" s="28"/>
      <c r="K126" s="19"/>
      <c r="L126" s="44"/>
    </row>
    <row r="127" spans="1:12">
      <c r="A127" s="13"/>
      <c r="B127" s="14"/>
      <c r="C127" s="28"/>
      <c r="D127" s="29"/>
      <c r="E127" s="14"/>
      <c r="F127" s="30"/>
      <c r="G127" s="31"/>
      <c r="H127" s="30"/>
      <c r="I127" s="31"/>
      <c r="J127" s="28"/>
      <c r="K127" s="19"/>
      <c r="L127" s="44"/>
    </row>
    <row r="128" spans="1:12">
      <c r="A128" s="13"/>
      <c r="B128" s="14"/>
      <c r="C128" s="28"/>
      <c r="D128" s="29"/>
      <c r="E128" s="14"/>
      <c r="F128" s="18"/>
      <c r="G128" s="31"/>
      <c r="H128" s="21"/>
      <c r="I128" s="28"/>
      <c r="J128" s="28"/>
      <c r="K128" s="19"/>
      <c r="L128" s="44"/>
    </row>
    <row r="129" spans="1:12">
      <c r="A129" s="13"/>
      <c r="B129" s="14"/>
      <c r="C129" s="28"/>
      <c r="D129" s="29"/>
      <c r="E129" s="14"/>
      <c r="F129" s="18"/>
      <c r="G129" s="31"/>
      <c r="H129" s="21"/>
      <c r="I129" s="28"/>
      <c r="J129" s="28"/>
      <c r="K129" s="19"/>
      <c r="L129" s="44"/>
    </row>
    <row r="130" spans="1:12">
      <c r="A130" s="13"/>
      <c r="B130" s="14"/>
      <c r="C130" s="28"/>
      <c r="D130" s="29"/>
      <c r="E130" s="14"/>
      <c r="F130" s="30"/>
      <c r="G130" s="31"/>
      <c r="H130" s="21"/>
      <c r="I130" s="28"/>
      <c r="J130" s="28"/>
      <c r="K130" s="19"/>
      <c r="L130" s="44"/>
    </row>
    <row r="131" spans="1:12">
      <c r="A131" s="13"/>
      <c r="B131" s="14"/>
      <c r="C131" s="28"/>
      <c r="D131" s="29"/>
      <c r="E131" s="14"/>
      <c r="F131" s="30"/>
      <c r="G131" s="31"/>
      <c r="H131" s="21"/>
      <c r="I131" s="28"/>
      <c r="J131" s="28"/>
      <c r="K131" s="19"/>
      <c r="L131" s="44"/>
    </row>
    <row r="132" spans="1:12">
      <c r="A132" s="13"/>
      <c r="B132" s="14"/>
      <c r="C132" s="28"/>
      <c r="D132" s="29"/>
      <c r="E132" s="14"/>
      <c r="F132" s="30"/>
      <c r="G132" s="31"/>
      <c r="H132" s="21"/>
      <c r="I132" s="28"/>
      <c r="J132" s="28"/>
      <c r="K132" s="19"/>
      <c r="L132" s="44"/>
    </row>
    <row r="133" spans="1:12">
      <c r="A133" s="13"/>
      <c r="B133" s="14"/>
      <c r="C133" s="28"/>
      <c r="D133" s="29"/>
      <c r="E133" s="14"/>
      <c r="F133" s="18"/>
      <c r="G133" s="31"/>
      <c r="H133" s="21"/>
      <c r="I133" s="28"/>
      <c r="J133" s="28"/>
      <c r="K133" s="19"/>
      <c r="L133" s="44"/>
    </row>
    <row r="134" spans="1:12">
      <c r="A134" s="13"/>
      <c r="B134" s="14"/>
      <c r="C134" s="28"/>
      <c r="D134" s="29"/>
      <c r="E134" s="14"/>
      <c r="F134" s="18"/>
      <c r="G134" s="31"/>
      <c r="H134" s="21"/>
      <c r="I134" s="28"/>
      <c r="J134" s="28"/>
      <c r="K134" s="19"/>
      <c r="L134" s="44"/>
    </row>
    <row r="135" spans="1:12">
      <c r="A135" s="13"/>
      <c r="B135" s="14"/>
      <c r="C135" s="28"/>
      <c r="D135" s="29"/>
      <c r="E135" s="14"/>
      <c r="F135" s="15"/>
      <c r="G135" s="31"/>
      <c r="H135" s="15"/>
      <c r="I135" s="28"/>
      <c r="J135" s="28"/>
      <c r="K135" s="19"/>
      <c r="L135" s="44"/>
    </row>
    <row r="136" spans="1:12">
      <c r="A136" s="13"/>
      <c r="B136" s="14"/>
      <c r="C136" s="28"/>
      <c r="D136" s="29"/>
      <c r="E136" s="14"/>
      <c r="F136" s="15"/>
      <c r="G136" s="31"/>
      <c r="H136" s="15"/>
      <c r="I136" s="28"/>
      <c r="J136" s="28"/>
      <c r="K136" s="19"/>
      <c r="L136" s="44"/>
    </row>
    <row r="137" spans="1:12">
      <c r="A137" s="13"/>
      <c r="B137" s="14"/>
      <c r="C137" s="28"/>
      <c r="D137" s="29"/>
      <c r="E137" s="14"/>
      <c r="F137" s="15"/>
      <c r="G137" s="31"/>
      <c r="H137" s="15"/>
      <c r="I137" s="28"/>
      <c r="J137" s="28"/>
      <c r="K137" s="19"/>
      <c r="L137" s="44"/>
    </row>
    <row r="138" spans="1:12">
      <c r="A138" s="13"/>
      <c r="B138" s="14"/>
      <c r="C138" s="28"/>
      <c r="D138" s="29"/>
      <c r="E138" s="14"/>
      <c r="F138" s="30"/>
      <c r="G138" s="31"/>
      <c r="H138" s="21"/>
      <c r="I138" s="28"/>
      <c r="J138" s="28"/>
      <c r="K138" s="19"/>
      <c r="L138" s="44"/>
    </row>
    <row r="139" spans="1:12">
      <c r="A139" s="13"/>
      <c r="B139" s="14"/>
      <c r="C139" s="28"/>
      <c r="D139" s="29"/>
      <c r="E139" s="14"/>
      <c r="F139" s="30"/>
      <c r="G139" s="31"/>
      <c r="H139" s="21"/>
      <c r="I139" s="28"/>
      <c r="J139" s="28"/>
      <c r="K139" s="19"/>
      <c r="L139" s="44"/>
    </row>
    <row r="140" spans="1:12">
      <c r="A140" s="13"/>
      <c r="B140" s="14"/>
      <c r="C140" s="28"/>
      <c r="D140" s="29"/>
      <c r="E140" s="14"/>
      <c r="F140" s="30"/>
      <c r="G140" s="31"/>
      <c r="H140" s="21"/>
      <c r="I140" s="28"/>
      <c r="J140" s="28"/>
      <c r="K140" s="19"/>
      <c r="L140" s="44"/>
    </row>
    <row r="141" spans="1:12">
      <c r="A141" s="13"/>
      <c r="B141" s="14"/>
      <c r="C141" s="28"/>
      <c r="D141" s="29"/>
      <c r="E141" s="14"/>
      <c r="F141" s="18"/>
      <c r="G141" s="31"/>
      <c r="H141" s="21"/>
      <c r="I141" s="28"/>
      <c r="J141" s="28"/>
      <c r="K141" s="19"/>
      <c r="L141" s="44"/>
    </row>
    <row r="142" spans="1:12">
      <c r="A142" s="13"/>
      <c r="B142" s="14"/>
      <c r="C142" s="28"/>
      <c r="D142" s="29"/>
      <c r="E142" s="14"/>
      <c r="F142" s="18"/>
      <c r="G142" s="31"/>
      <c r="H142" s="21"/>
      <c r="I142" s="28"/>
      <c r="J142" s="28"/>
      <c r="K142" s="19"/>
      <c r="L142" s="44"/>
    </row>
    <row r="143" spans="1:12">
      <c r="A143" s="13"/>
      <c r="B143" s="14"/>
      <c r="C143" s="28"/>
      <c r="D143" s="29"/>
      <c r="E143" s="14"/>
      <c r="F143" s="18"/>
      <c r="G143" s="31"/>
      <c r="H143" s="21"/>
      <c r="I143" s="28"/>
      <c r="J143" s="28"/>
      <c r="K143" s="19"/>
      <c r="L143" s="44"/>
    </row>
    <row r="144" spans="1:12">
      <c r="A144" s="13"/>
      <c r="B144" s="14"/>
      <c r="C144" s="28"/>
      <c r="D144" s="29"/>
      <c r="E144" s="14"/>
      <c r="F144" s="18"/>
      <c r="G144" s="31"/>
      <c r="H144" s="21"/>
      <c r="I144" s="28"/>
      <c r="J144" s="28"/>
      <c r="K144" s="19"/>
      <c r="L144" s="44"/>
    </row>
    <row r="145" spans="1:12">
      <c r="A145" s="13"/>
      <c r="B145" s="14"/>
      <c r="C145" s="28"/>
      <c r="D145" s="29"/>
      <c r="E145" s="14"/>
      <c r="F145" s="30"/>
      <c r="G145" s="31"/>
      <c r="H145" s="21"/>
      <c r="I145" s="28"/>
      <c r="J145" s="28"/>
      <c r="K145" s="19"/>
      <c r="L145" s="44"/>
    </row>
    <row r="146" spans="1:12">
      <c r="A146" s="13"/>
      <c r="B146" s="14"/>
      <c r="C146" s="28"/>
      <c r="D146" s="29"/>
      <c r="E146" s="14"/>
      <c r="F146" s="30"/>
      <c r="G146" s="31"/>
      <c r="H146" s="21"/>
      <c r="I146" s="28"/>
      <c r="J146" s="28"/>
      <c r="K146" s="19"/>
      <c r="L146" s="44"/>
    </row>
    <row r="147" spans="1:12">
      <c r="A147" s="13"/>
      <c r="B147" s="14"/>
      <c r="C147" s="28"/>
      <c r="D147" s="29"/>
      <c r="E147" s="14"/>
      <c r="F147" s="30"/>
      <c r="G147" s="31"/>
      <c r="H147" s="30"/>
      <c r="I147" s="31"/>
      <c r="J147" s="28"/>
      <c r="K147" s="19"/>
      <c r="L147" s="44"/>
    </row>
    <row r="148" spans="1:12">
      <c r="A148" s="13"/>
      <c r="B148" s="14"/>
      <c r="C148" s="28"/>
      <c r="D148" s="29"/>
      <c r="E148" s="14"/>
      <c r="F148" s="30"/>
      <c r="G148" s="31"/>
      <c r="H148" s="21"/>
      <c r="I148" s="28"/>
      <c r="J148" s="28"/>
      <c r="K148" s="19"/>
      <c r="L148" s="44"/>
    </row>
    <row r="149" spans="1:12">
      <c r="A149" s="13"/>
      <c r="B149" s="14"/>
      <c r="C149" s="28"/>
      <c r="D149" s="29"/>
      <c r="E149" s="14"/>
      <c r="F149" s="30"/>
      <c r="G149" s="28"/>
      <c r="H149" s="21"/>
      <c r="I149" s="28"/>
      <c r="J149" s="28"/>
      <c r="K149" s="19"/>
      <c r="L149" s="44"/>
    </row>
    <row r="150" spans="1:12">
      <c r="A150" s="13"/>
      <c r="B150" s="14"/>
      <c r="C150" s="28"/>
      <c r="D150" s="29"/>
      <c r="E150" s="14"/>
      <c r="F150" s="30"/>
      <c r="G150" s="28"/>
      <c r="H150" s="21"/>
      <c r="I150" s="28"/>
      <c r="J150" s="28"/>
      <c r="K150" s="19"/>
      <c r="L150" s="44"/>
    </row>
    <row r="151" spans="1:12">
      <c r="A151" s="13"/>
      <c r="B151" s="14"/>
      <c r="C151" s="28"/>
      <c r="D151" s="29"/>
      <c r="E151" s="14"/>
      <c r="F151" s="30"/>
      <c r="G151" s="31"/>
      <c r="H151" s="21"/>
      <c r="I151" s="28"/>
      <c r="J151" s="28"/>
      <c r="K151" s="19"/>
      <c r="L151" s="44"/>
    </row>
    <row r="152" spans="1:12">
      <c r="A152" s="13"/>
      <c r="B152" s="14"/>
      <c r="C152" s="28"/>
      <c r="D152" s="29"/>
      <c r="E152" s="14"/>
      <c r="F152" s="30"/>
      <c r="G152" s="31"/>
      <c r="H152" s="21"/>
      <c r="I152" s="28"/>
      <c r="J152" s="28"/>
      <c r="K152" s="19"/>
      <c r="L152" s="44"/>
    </row>
    <row r="153" spans="1:12">
      <c r="A153" s="13"/>
      <c r="B153" s="14"/>
      <c r="C153" s="28"/>
      <c r="D153" s="29"/>
      <c r="E153" s="14"/>
      <c r="F153" s="30"/>
      <c r="G153" s="31"/>
      <c r="H153" s="21"/>
      <c r="I153" s="28"/>
      <c r="J153" s="28"/>
      <c r="K153" s="19"/>
      <c r="L153" s="44"/>
    </row>
    <row r="154" spans="1:12">
      <c r="A154" s="13"/>
      <c r="B154" s="14"/>
      <c r="C154" s="28"/>
      <c r="D154" s="29"/>
      <c r="E154" s="14"/>
      <c r="F154" s="30"/>
      <c r="G154" s="31"/>
      <c r="H154" s="21"/>
      <c r="I154" s="28"/>
      <c r="J154" s="28"/>
      <c r="K154" s="19"/>
      <c r="L154" s="44"/>
    </row>
    <row r="155" spans="1:12">
      <c r="A155" s="13"/>
      <c r="B155" s="14"/>
      <c r="C155" s="28"/>
      <c r="D155" s="29"/>
      <c r="E155" s="14"/>
      <c r="F155" s="18"/>
      <c r="G155" s="31"/>
      <c r="H155" s="21"/>
      <c r="I155" s="28"/>
      <c r="J155" s="28"/>
      <c r="K155" s="19"/>
      <c r="L155" s="44"/>
    </row>
    <row r="156" spans="1:12">
      <c r="A156" s="13"/>
      <c r="B156" s="14"/>
      <c r="C156" s="28"/>
      <c r="D156" s="29"/>
      <c r="E156" s="14"/>
      <c r="F156" s="18"/>
      <c r="G156" s="31"/>
      <c r="H156" s="21"/>
      <c r="I156" s="28"/>
      <c r="J156" s="28"/>
      <c r="K156" s="19"/>
      <c r="L156" s="44"/>
    </row>
    <row r="157" spans="1:12">
      <c r="A157" s="13"/>
      <c r="B157" s="14"/>
      <c r="C157" s="28"/>
      <c r="D157" s="29"/>
      <c r="E157" s="14"/>
      <c r="F157" s="18"/>
      <c r="G157" s="31"/>
      <c r="H157" s="21"/>
      <c r="I157" s="28"/>
      <c r="J157" s="28"/>
      <c r="K157" s="19"/>
      <c r="L157" s="44"/>
    </row>
    <row r="158" spans="1:12">
      <c r="A158" s="13"/>
      <c r="B158" s="14"/>
      <c r="C158" s="28"/>
      <c r="D158" s="29"/>
      <c r="E158" s="14"/>
      <c r="F158" s="18"/>
      <c r="G158" s="31"/>
      <c r="H158" s="21"/>
      <c r="I158" s="28"/>
      <c r="J158" s="28"/>
      <c r="K158" s="19"/>
      <c r="L158" s="44"/>
    </row>
    <row r="159" spans="1:12">
      <c r="A159" s="13"/>
      <c r="B159" s="14"/>
      <c r="C159" s="28"/>
      <c r="D159" s="29"/>
      <c r="E159" s="14"/>
      <c r="F159" s="18"/>
      <c r="G159" s="31"/>
      <c r="H159" s="21"/>
      <c r="I159" s="28"/>
      <c r="J159" s="28"/>
      <c r="K159" s="19"/>
      <c r="L159" s="44"/>
    </row>
    <row r="160" spans="1:12">
      <c r="A160" s="13"/>
      <c r="B160" s="14"/>
      <c r="C160" s="28"/>
      <c r="D160" s="29"/>
      <c r="E160" s="14"/>
      <c r="F160" s="30"/>
      <c r="G160" s="31"/>
      <c r="H160" s="21"/>
      <c r="I160" s="28"/>
      <c r="J160" s="28"/>
      <c r="K160" s="19"/>
      <c r="L160" s="44"/>
    </row>
    <row r="161" spans="1:12">
      <c r="A161" s="13"/>
      <c r="B161" s="14"/>
      <c r="C161" s="28"/>
      <c r="D161" s="29"/>
      <c r="E161" s="14"/>
      <c r="F161" s="30"/>
      <c r="G161" s="31"/>
      <c r="H161" s="21"/>
      <c r="I161" s="28"/>
      <c r="J161" s="28"/>
      <c r="K161" s="19"/>
      <c r="L161" s="44"/>
    </row>
    <row r="162" spans="1:12">
      <c r="A162" s="13"/>
      <c r="B162" s="14"/>
      <c r="C162" s="28"/>
      <c r="D162" s="29"/>
      <c r="E162" s="14"/>
      <c r="F162" s="30"/>
      <c r="G162" s="31"/>
      <c r="H162" s="21"/>
      <c r="I162" s="28"/>
      <c r="J162" s="28"/>
      <c r="K162" s="19"/>
      <c r="L162" s="44"/>
    </row>
    <row r="163" spans="1:12">
      <c r="A163" s="13"/>
      <c r="B163" s="14"/>
      <c r="C163" s="28"/>
      <c r="D163" s="29"/>
      <c r="E163" s="14"/>
      <c r="F163" s="30"/>
      <c r="G163" s="31"/>
      <c r="H163" s="21"/>
      <c r="I163" s="28"/>
      <c r="J163" s="28"/>
      <c r="K163" s="19"/>
      <c r="L163" s="44"/>
    </row>
    <row r="164" spans="1:12">
      <c r="A164" s="13"/>
      <c r="B164" s="14"/>
      <c r="C164" s="28"/>
      <c r="D164" s="29"/>
      <c r="E164" s="14"/>
      <c r="F164" s="18"/>
      <c r="G164" s="31"/>
      <c r="H164" s="21"/>
      <c r="I164" s="28"/>
      <c r="J164" s="28"/>
      <c r="K164" s="19"/>
      <c r="L164" s="44"/>
    </row>
    <row r="165" spans="1:12">
      <c r="A165" s="13"/>
      <c r="B165" s="14"/>
      <c r="C165" s="28"/>
      <c r="D165" s="29"/>
      <c r="E165" s="14"/>
      <c r="F165" s="18"/>
      <c r="G165" s="31"/>
      <c r="H165" s="21"/>
      <c r="I165" s="28"/>
      <c r="J165" s="28"/>
      <c r="K165" s="19"/>
      <c r="L165" s="44"/>
    </row>
    <row r="166" spans="1:12">
      <c r="A166" s="13"/>
      <c r="B166" s="14"/>
      <c r="C166" s="28"/>
      <c r="D166" s="29"/>
      <c r="E166" s="14"/>
      <c r="F166" s="18"/>
      <c r="G166" s="31"/>
      <c r="H166" s="21"/>
      <c r="I166" s="28"/>
      <c r="J166" s="28"/>
      <c r="K166" s="19"/>
      <c r="L166" s="44"/>
    </row>
    <row r="167" spans="1:12">
      <c r="A167" s="13"/>
      <c r="B167" s="14"/>
      <c r="C167" s="28"/>
      <c r="D167" s="29"/>
      <c r="E167" s="14"/>
      <c r="F167" s="18"/>
      <c r="G167" s="31"/>
      <c r="H167" s="21"/>
      <c r="I167" s="28"/>
      <c r="J167" s="28"/>
      <c r="K167" s="19"/>
      <c r="L167" s="44"/>
    </row>
    <row r="168" spans="1:12">
      <c r="A168" s="13"/>
      <c r="B168" s="14"/>
      <c r="C168" s="28"/>
      <c r="D168" s="29"/>
      <c r="E168" s="14"/>
      <c r="F168" s="18"/>
      <c r="G168" s="31"/>
      <c r="H168" s="21"/>
      <c r="I168" s="28"/>
      <c r="J168" s="28"/>
      <c r="K168" s="19"/>
      <c r="L168" s="44"/>
    </row>
    <row r="169" spans="1:12">
      <c r="A169" s="13"/>
      <c r="B169" s="14"/>
      <c r="C169" s="28"/>
      <c r="D169" s="29"/>
      <c r="E169" s="14"/>
      <c r="F169" s="30"/>
      <c r="G169" s="31"/>
      <c r="H169" s="21"/>
      <c r="I169" s="28"/>
      <c r="J169" s="28"/>
      <c r="K169" s="19"/>
      <c r="L169" s="44"/>
    </row>
    <row r="170" spans="1:12">
      <c r="A170" s="13"/>
      <c r="B170" s="14"/>
      <c r="C170" s="28"/>
      <c r="D170" s="29"/>
      <c r="E170" s="14"/>
      <c r="F170" s="30"/>
      <c r="G170" s="31"/>
      <c r="H170" s="21"/>
      <c r="I170" s="28"/>
      <c r="J170" s="28"/>
      <c r="K170" s="19"/>
      <c r="L170" s="44"/>
    </row>
    <row r="171" spans="1:12">
      <c r="A171" s="13"/>
      <c r="B171" s="14"/>
      <c r="C171" s="28"/>
      <c r="D171" s="29"/>
      <c r="E171" s="14"/>
      <c r="F171" s="30"/>
      <c r="G171" s="31"/>
      <c r="H171" s="21"/>
      <c r="I171" s="28"/>
      <c r="J171" s="28"/>
      <c r="K171" s="19"/>
      <c r="L171" s="44"/>
    </row>
    <row r="172" spans="1:12">
      <c r="A172" s="13"/>
      <c r="B172" s="14"/>
      <c r="C172" s="28"/>
      <c r="D172" s="29"/>
      <c r="E172" s="14"/>
      <c r="F172" s="30"/>
      <c r="G172" s="31"/>
      <c r="H172" s="21"/>
      <c r="I172" s="28"/>
      <c r="J172" s="28"/>
      <c r="K172" s="19"/>
      <c r="L172" s="44"/>
    </row>
    <row r="173" spans="1:12">
      <c r="A173" s="13"/>
      <c r="B173" s="14"/>
      <c r="C173" s="28"/>
      <c r="D173" s="29"/>
      <c r="E173" s="14"/>
      <c r="F173" s="30"/>
      <c r="G173" s="31"/>
      <c r="H173" s="21"/>
      <c r="I173" s="28"/>
      <c r="J173" s="28"/>
      <c r="K173" s="19"/>
      <c r="L173" s="44"/>
    </row>
    <row r="174" spans="1:12">
      <c r="A174" s="13"/>
      <c r="B174" s="14"/>
      <c r="C174" s="28"/>
      <c r="D174" s="29"/>
      <c r="E174" s="14"/>
      <c r="F174" s="30"/>
      <c r="G174" s="31"/>
      <c r="H174" s="21"/>
      <c r="I174" s="28"/>
      <c r="J174" s="28"/>
      <c r="K174" s="19"/>
      <c r="L174" s="44"/>
    </row>
    <row r="175" spans="1:12">
      <c r="A175" s="13"/>
      <c r="B175" s="14"/>
      <c r="C175" s="28"/>
      <c r="D175" s="29"/>
      <c r="E175" s="14"/>
      <c r="F175" s="30"/>
      <c r="G175" s="31"/>
      <c r="H175" s="21"/>
      <c r="I175" s="28"/>
      <c r="J175" s="28"/>
      <c r="K175" s="19"/>
      <c r="L175" s="44"/>
    </row>
    <row r="176" spans="1:12">
      <c r="A176" s="13"/>
      <c r="B176" s="14"/>
      <c r="C176" s="28"/>
      <c r="D176" s="29"/>
      <c r="E176" s="14"/>
      <c r="F176" s="30"/>
      <c r="G176" s="31"/>
      <c r="H176" s="21"/>
      <c r="I176" s="28"/>
      <c r="J176" s="28"/>
      <c r="K176" s="19"/>
      <c r="L176" s="44"/>
    </row>
    <row r="177" spans="1:12">
      <c r="A177" s="13"/>
      <c r="B177" s="14"/>
      <c r="C177" s="28"/>
      <c r="D177" s="29"/>
      <c r="E177" s="14"/>
      <c r="F177" s="30"/>
      <c r="G177" s="31"/>
      <c r="H177" s="21"/>
      <c r="I177" s="28"/>
      <c r="J177" s="28"/>
      <c r="K177" s="19"/>
      <c r="L177" s="44"/>
    </row>
    <row r="178" spans="1:12">
      <c r="A178" s="13"/>
      <c r="B178" s="14"/>
      <c r="C178" s="28"/>
      <c r="D178" s="29"/>
      <c r="E178" s="14"/>
      <c r="F178" s="30"/>
      <c r="G178" s="31"/>
      <c r="H178" s="21"/>
      <c r="I178" s="28"/>
      <c r="J178" s="28"/>
      <c r="K178" s="19"/>
      <c r="L178" s="44"/>
    </row>
    <row r="179" spans="1:12">
      <c r="A179" s="13"/>
      <c r="B179" s="14"/>
      <c r="C179" s="28"/>
      <c r="D179" s="29"/>
      <c r="E179" s="14"/>
      <c r="F179" s="18"/>
      <c r="G179" s="31"/>
      <c r="H179" s="21"/>
      <c r="I179" s="28"/>
      <c r="J179" s="28"/>
      <c r="K179" s="19"/>
      <c r="L179" s="44"/>
    </row>
    <row r="180" spans="1:12">
      <c r="A180" s="13"/>
      <c r="B180" s="14"/>
      <c r="C180" s="28"/>
      <c r="D180" s="29"/>
      <c r="E180" s="14"/>
      <c r="F180" s="18"/>
      <c r="G180" s="31"/>
      <c r="H180" s="21"/>
      <c r="I180" s="28"/>
      <c r="J180" s="28"/>
      <c r="K180" s="19"/>
      <c r="L180" s="44"/>
    </row>
    <row r="181" spans="1:12">
      <c r="A181" s="13"/>
      <c r="B181" s="14"/>
      <c r="C181" s="28"/>
      <c r="D181" s="29"/>
      <c r="E181" s="14"/>
      <c r="F181" s="30"/>
      <c r="G181" s="31"/>
      <c r="H181" s="21"/>
      <c r="I181" s="28"/>
      <c r="J181" s="28"/>
      <c r="K181" s="19"/>
      <c r="L181" s="44"/>
    </row>
    <row r="182" spans="1:12">
      <c r="A182" s="13"/>
      <c r="B182" s="14"/>
      <c r="C182" s="28"/>
      <c r="D182" s="29"/>
      <c r="E182" s="14"/>
      <c r="F182" s="30"/>
      <c r="G182" s="31"/>
      <c r="H182" s="21"/>
      <c r="I182" s="28"/>
      <c r="J182" s="28"/>
      <c r="K182" s="19"/>
      <c r="L182" s="44"/>
    </row>
    <row r="183" spans="1:12">
      <c r="A183" s="13"/>
      <c r="B183" s="14"/>
      <c r="C183" s="28"/>
      <c r="D183" s="29"/>
      <c r="E183" s="14"/>
      <c r="F183" s="18"/>
      <c r="G183" s="31"/>
      <c r="H183" s="21"/>
      <c r="I183" s="28"/>
      <c r="J183" s="28"/>
      <c r="K183" s="19"/>
      <c r="L183" s="44"/>
    </row>
    <row r="184" spans="1:12">
      <c r="A184" s="13"/>
      <c r="B184" s="14"/>
      <c r="C184" s="28"/>
      <c r="D184" s="29"/>
      <c r="E184" s="14"/>
      <c r="F184" s="18"/>
      <c r="G184" s="31"/>
      <c r="H184" s="21"/>
      <c r="I184" s="28"/>
      <c r="J184" s="28"/>
      <c r="K184" s="19"/>
      <c r="L184" s="44"/>
    </row>
    <row r="185" spans="1:12">
      <c r="A185" s="13"/>
      <c r="B185" s="14"/>
      <c r="C185" s="32"/>
      <c r="D185" s="29"/>
      <c r="E185" s="14"/>
      <c r="F185" s="15"/>
      <c r="G185" s="31"/>
      <c r="H185" s="15"/>
      <c r="I185" s="28"/>
      <c r="J185" s="28"/>
      <c r="K185" s="19"/>
      <c r="L185" s="44"/>
    </row>
    <row r="186" spans="1:12">
      <c r="A186" s="13"/>
      <c r="B186" s="14"/>
      <c r="C186" s="32"/>
      <c r="D186" s="29"/>
      <c r="E186" s="14"/>
      <c r="F186" s="15"/>
      <c r="G186" s="31"/>
      <c r="H186" s="15"/>
      <c r="I186" s="28"/>
      <c r="J186" s="28"/>
      <c r="K186" s="19"/>
      <c r="L186" s="44"/>
    </row>
    <row r="187" spans="1:12">
      <c r="A187" s="13"/>
      <c r="B187" s="14"/>
      <c r="C187" s="28"/>
      <c r="D187" s="29"/>
      <c r="E187" s="14"/>
      <c r="F187" s="30"/>
      <c r="G187" s="31"/>
      <c r="H187" s="30"/>
      <c r="I187" s="31"/>
      <c r="J187" s="28"/>
      <c r="K187" s="19"/>
      <c r="L187" s="44"/>
    </row>
    <row r="188" spans="1:12">
      <c r="A188" s="13"/>
      <c r="B188" s="14"/>
      <c r="C188" s="28"/>
      <c r="D188" s="29"/>
      <c r="E188" s="14"/>
      <c r="F188" s="18"/>
      <c r="G188" s="31"/>
      <c r="H188" s="21"/>
      <c r="I188" s="28"/>
      <c r="J188" s="28"/>
      <c r="K188" s="19"/>
      <c r="L188" s="44"/>
    </row>
    <row r="189" spans="1:12">
      <c r="A189" s="13"/>
      <c r="B189" s="14"/>
      <c r="C189" s="28"/>
      <c r="D189" s="29"/>
      <c r="E189" s="14"/>
      <c r="F189" s="18"/>
      <c r="G189" s="31"/>
      <c r="H189" s="21"/>
      <c r="I189" s="28"/>
      <c r="J189" s="28"/>
      <c r="K189" s="19"/>
      <c r="L189" s="44"/>
    </row>
    <row r="190" spans="1:12">
      <c r="A190" s="13"/>
      <c r="B190" s="14"/>
      <c r="C190" s="28"/>
      <c r="D190" s="29"/>
      <c r="E190" s="14"/>
      <c r="F190" s="30"/>
      <c r="G190" s="31"/>
      <c r="H190" s="30"/>
      <c r="I190" s="31"/>
      <c r="J190" s="28"/>
      <c r="K190" s="19"/>
      <c r="L190" s="44"/>
    </row>
    <row r="191" spans="1:12">
      <c r="A191" s="13"/>
      <c r="B191" s="14"/>
      <c r="C191" s="28"/>
      <c r="D191" s="29"/>
      <c r="E191" s="14"/>
      <c r="F191" s="30"/>
      <c r="G191" s="31"/>
      <c r="H191" s="30"/>
      <c r="I191" s="31"/>
      <c r="J191" s="28"/>
      <c r="K191" s="19"/>
      <c r="L191" s="44"/>
    </row>
    <row r="192" spans="1:12">
      <c r="A192" s="13"/>
      <c r="B192" s="14"/>
      <c r="C192" s="28"/>
      <c r="D192" s="29"/>
      <c r="E192" s="14"/>
      <c r="F192" s="30"/>
      <c r="G192" s="31"/>
      <c r="H192" s="30"/>
      <c r="I192" s="31"/>
      <c r="J192" s="28"/>
      <c r="K192" s="19"/>
      <c r="L192" s="44"/>
    </row>
    <row r="193" spans="1:12">
      <c r="A193" s="13"/>
      <c r="B193" s="14"/>
      <c r="C193" s="28"/>
      <c r="D193" s="29"/>
      <c r="E193" s="14"/>
      <c r="F193" s="30"/>
      <c r="G193" s="31"/>
      <c r="H193" s="30"/>
      <c r="I193" s="31"/>
      <c r="J193" s="28"/>
      <c r="K193" s="19"/>
      <c r="L193" s="44"/>
    </row>
    <row r="194" spans="1:12">
      <c r="A194" s="13"/>
      <c r="B194" s="14"/>
      <c r="C194" s="28"/>
      <c r="D194" s="29"/>
      <c r="E194" s="14"/>
      <c r="F194" s="30"/>
      <c r="G194" s="31"/>
      <c r="H194" s="30"/>
      <c r="I194" s="31"/>
      <c r="J194" s="28"/>
      <c r="K194" s="19"/>
      <c r="L194" s="44"/>
    </row>
    <row r="195" spans="1:12">
      <c r="A195" s="13"/>
      <c r="B195" s="14"/>
      <c r="C195" s="28"/>
      <c r="D195" s="29"/>
      <c r="E195" s="14"/>
      <c r="F195" s="30"/>
      <c r="G195" s="31"/>
      <c r="H195" s="21"/>
      <c r="I195" s="28"/>
      <c r="J195" s="28"/>
      <c r="K195" s="19"/>
      <c r="L195" s="44"/>
    </row>
    <row r="196" spans="1:12">
      <c r="A196" s="13"/>
      <c r="B196" s="14"/>
      <c r="C196" s="28"/>
      <c r="D196" s="29"/>
      <c r="E196" s="14"/>
      <c r="F196" s="30"/>
      <c r="G196" s="31"/>
      <c r="H196" s="21"/>
      <c r="I196" s="28"/>
      <c r="J196" s="28"/>
      <c r="K196" s="19"/>
      <c r="L196" s="44"/>
    </row>
    <row r="197" spans="1:12">
      <c r="A197" s="13"/>
      <c r="B197" s="14"/>
      <c r="C197" s="28"/>
      <c r="D197" s="29"/>
      <c r="E197" s="14"/>
      <c r="F197" s="30"/>
      <c r="G197" s="31"/>
      <c r="H197" s="21"/>
      <c r="I197" s="28"/>
      <c r="J197" s="28"/>
      <c r="K197" s="19"/>
      <c r="L197" s="44"/>
    </row>
    <row r="198" spans="1:12">
      <c r="A198" s="13"/>
      <c r="B198" s="14"/>
      <c r="C198" s="28"/>
      <c r="D198" s="29"/>
      <c r="E198" s="14"/>
      <c r="F198" s="18"/>
      <c r="G198" s="31"/>
      <c r="H198" s="21"/>
      <c r="I198" s="28"/>
      <c r="J198" s="28"/>
      <c r="K198" s="19"/>
      <c r="L198" s="44"/>
    </row>
    <row r="199" spans="1:12">
      <c r="A199" s="13"/>
      <c r="B199" s="14"/>
      <c r="C199" s="28"/>
      <c r="D199" s="29"/>
      <c r="E199" s="14"/>
      <c r="F199" s="18"/>
      <c r="G199" s="31"/>
      <c r="H199" s="21"/>
      <c r="I199" s="28"/>
      <c r="J199" s="28"/>
      <c r="K199" s="19"/>
      <c r="L199" s="44"/>
    </row>
    <row r="200" spans="1:12">
      <c r="A200" s="13"/>
      <c r="B200" s="14"/>
      <c r="C200" s="28"/>
      <c r="D200" s="29"/>
      <c r="E200" s="14"/>
      <c r="F200" s="18"/>
      <c r="G200" s="31"/>
      <c r="H200" s="21"/>
      <c r="I200" s="28"/>
      <c r="J200" s="28"/>
      <c r="K200" s="19"/>
      <c r="L200" s="44"/>
    </row>
    <row r="201" spans="1:12">
      <c r="A201" s="13"/>
      <c r="B201" s="14"/>
      <c r="C201" s="28"/>
      <c r="D201" s="29"/>
      <c r="E201" s="14"/>
      <c r="F201" s="30"/>
      <c r="G201" s="31"/>
      <c r="H201" s="21"/>
      <c r="I201" s="28"/>
      <c r="J201" s="28"/>
      <c r="K201" s="19"/>
      <c r="L201" s="44"/>
    </row>
    <row r="202" spans="1:12">
      <c r="A202" s="13"/>
      <c r="B202" s="14"/>
      <c r="C202" s="28"/>
      <c r="D202" s="29"/>
      <c r="E202" s="14"/>
      <c r="F202" s="18"/>
      <c r="G202" s="31"/>
      <c r="H202" s="21"/>
      <c r="I202" s="28"/>
      <c r="J202" s="28"/>
      <c r="K202" s="19"/>
      <c r="L202" s="44"/>
    </row>
    <row r="203" spans="1:12">
      <c r="A203" s="13"/>
      <c r="B203" s="14"/>
      <c r="C203" s="28"/>
      <c r="D203" s="29"/>
      <c r="E203" s="14"/>
      <c r="F203" s="18"/>
      <c r="G203" s="31"/>
      <c r="H203" s="21"/>
      <c r="I203" s="28"/>
      <c r="J203" s="28"/>
      <c r="K203" s="19"/>
      <c r="L203" s="44"/>
    </row>
    <row r="204" spans="1:12">
      <c r="A204" s="13"/>
      <c r="B204" s="14"/>
      <c r="C204" s="28"/>
      <c r="D204" s="29"/>
      <c r="E204" s="14"/>
      <c r="F204" s="30"/>
      <c r="G204" s="31"/>
      <c r="H204" s="21"/>
      <c r="I204" s="28"/>
      <c r="J204" s="28"/>
      <c r="K204" s="19"/>
      <c r="L204" s="44"/>
    </row>
    <row r="205" spans="1:12">
      <c r="A205" s="13"/>
      <c r="B205" s="14"/>
      <c r="C205" s="28"/>
      <c r="D205" s="29"/>
      <c r="E205" s="14"/>
      <c r="F205" s="15"/>
      <c r="G205" s="31"/>
      <c r="H205" s="15"/>
      <c r="I205" s="31"/>
      <c r="J205" s="28"/>
      <c r="K205" s="19"/>
      <c r="L205" s="44"/>
    </row>
    <row r="206" spans="1:12">
      <c r="A206" s="13"/>
      <c r="B206" s="14"/>
      <c r="C206" s="28"/>
      <c r="D206" s="29"/>
      <c r="E206" s="14"/>
      <c r="F206" s="18"/>
      <c r="G206" s="31"/>
      <c r="H206" s="21"/>
      <c r="I206" s="28"/>
      <c r="J206" s="28"/>
      <c r="K206" s="19"/>
      <c r="L206" s="44"/>
    </row>
    <row r="207" spans="1:12">
      <c r="A207" s="13"/>
      <c r="B207" s="14"/>
      <c r="C207" s="28"/>
      <c r="D207" s="29"/>
      <c r="E207" s="14"/>
      <c r="F207" s="18"/>
      <c r="G207" s="31"/>
      <c r="H207" s="21"/>
      <c r="I207" s="28"/>
      <c r="J207" s="28"/>
      <c r="K207" s="19"/>
      <c r="L207" s="44"/>
    </row>
    <row r="208" spans="1:12">
      <c r="A208" s="13"/>
      <c r="B208" s="14"/>
      <c r="C208" s="28"/>
      <c r="D208" s="29"/>
      <c r="E208" s="14"/>
      <c r="F208" s="30"/>
      <c r="G208" s="31"/>
      <c r="H208" s="21"/>
      <c r="I208" s="28"/>
      <c r="J208" s="28"/>
      <c r="K208" s="19"/>
      <c r="L208" s="44"/>
    </row>
    <row r="209" spans="1:12">
      <c r="A209" s="13"/>
      <c r="B209" s="14"/>
      <c r="C209" s="28"/>
      <c r="D209" s="29"/>
      <c r="E209" s="14"/>
      <c r="F209" s="30"/>
      <c r="G209" s="31"/>
      <c r="H209" s="21"/>
      <c r="I209" s="28"/>
      <c r="J209" s="28"/>
      <c r="K209" s="19"/>
      <c r="L209" s="44"/>
    </row>
    <row r="210" spans="1:12">
      <c r="A210" s="13"/>
      <c r="B210" s="14"/>
      <c r="C210" s="28"/>
      <c r="D210" s="29"/>
      <c r="E210" s="14"/>
      <c r="F210" s="18"/>
      <c r="G210" s="31"/>
      <c r="H210" s="21"/>
      <c r="I210" s="28"/>
      <c r="J210" s="28"/>
      <c r="K210" s="19"/>
      <c r="L210" s="44"/>
    </row>
    <row r="211" spans="1:12">
      <c r="A211" s="13"/>
      <c r="B211" s="14"/>
      <c r="C211" s="28"/>
      <c r="D211" s="29"/>
      <c r="E211" s="14"/>
      <c r="F211" s="30"/>
      <c r="G211" s="31"/>
      <c r="H211" s="21"/>
      <c r="I211" s="28"/>
      <c r="J211" s="28"/>
      <c r="K211" s="19"/>
      <c r="L211" s="48"/>
    </row>
    <row r="212" spans="1:12">
      <c r="A212" s="13"/>
      <c r="B212" s="14"/>
      <c r="C212" s="28"/>
      <c r="D212" s="29"/>
      <c r="E212" s="14"/>
      <c r="F212" s="18"/>
      <c r="G212" s="31"/>
      <c r="H212" s="33"/>
      <c r="I212" s="28"/>
      <c r="J212" s="28"/>
      <c r="K212" s="19"/>
      <c r="L212" s="44"/>
    </row>
    <row r="213" spans="1:12">
      <c r="A213" s="13"/>
      <c r="B213" s="14"/>
      <c r="C213" s="28"/>
      <c r="D213" s="29"/>
      <c r="E213" s="14"/>
      <c r="F213" s="15"/>
      <c r="G213" s="28"/>
      <c r="H213" s="15"/>
      <c r="I213" s="28"/>
      <c r="J213" s="28"/>
      <c r="K213" s="19"/>
      <c r="L213" s="44"/>
    </row>
    <row r="214" spans="1:12">
      <c r="A214" s="13"/>
      <c r="B214" s="14"/>
      <c r="C214" s="28"/>
      <c r="D214" s="29"/>
      <c r="E214" s="14"/>
      <c r="F214" s="18"/>
      <c r="G214" s="31"/>
      <c r="H214" s="21"/>
      <c r="I214" s="28"/>
      <c r="J214" s="28"/>
      <c r="K214" s="19"/>
      <c r="L214" s="44"/>
    </row>
    <row r="215" spans="1:12">
      <c r="A215" s="13"/>
      <c r="B215" s="14"/>
      <c r="C215" s="28"/>
      <c r="D215" s="29"/>
      <c r="E215" s="14"/>
      <c r="F215" s="18"/>
      <c r="G215" s="31"/>
      <c r="H215" s="21"/>
      <c r="I215" s="28"/>
      <c r="J215" s="28"/>
      <c r="K215" s="19"/>
      <c r="L215" s="44"/>
    </row>
    <row r="216" spans="1:12">
      <c r="A216" s="13"/>
      <c r="B216" s="14"/>
      <c r="C216" s="28"/>
      <c r="D216" s="29"/>
      <c r="E216" s="14"/>
      <c r="F216" s="18"/>
      <c r="G216" s="31"/>
      <c r="H216" s="21"/>
      <c r="I216" s="28"/>
      <c r="J216" s="28"/>
      <c r="K216" s="19"/>
      <c r="L216" s="44"/>
    </row>
    <row r="217" spans="1:12">
      <c r="A217" s="13"/>
      <c r="B217" s="14"/>
      <c r="C217" s="28"/>
      <c r="D217" s="29"/>
      <c r="E217" s="14"/>
      <c r="F217" s="18"/>
      <c r="G217" s="31"/>
      <c r="H217" s="21"/>
      <c r="I217" s="28"/>
      <c r="J217" s="28"/>
      <c r="K217" s="19"/>
      <c r="L217" s="44"/>
    </row>
    <row r="218" spans="1:12">
      <c r="A218" s="13"/>
      <c r="B218" s="14"/>
      <c r="C218" s="28"/>
      <c r="D218" s="29"/>
      <c r="E218" s="14"/>
      <c r="F218" s="18"/>
      <c r="G218" s="31"/>
      <c r="H218" s="21"/>
      <c r="I218" s="28"/>
      <c r="J218" s="28"/>
      <c r="K218" s="19"/>
      <c r="L218" s="44"/>
    </row>
    <row r="219" spans="1:12">
      <c r="A219" s="13"/>
      <c r="B219" s="14"/>
      <c r="C219" s="28"/>
      <c r="D219" s="29"/>
      <c r="E219" s="14"/>
      <c r="F219" s="18"/>
      <c r="G219" s="31"/>
      <c r="H219" s="21"/>
      <c r="I219" s="28"/>
      <c r="J219" s="28"/>
      <c r="K219" s="19"/>
      <c r="L219" s="44"/>
    </row>
    <row r="220" spans="1:12">
      <c r="A220" s="13"/>
      <c r="B220" s="14"/>
      <c r="C220" s="28"/>
      <c r="D220" s="29"/>
      <c r="E220" s="14"/>
      <c r="F220" s="18"/>
      <c r="G220" s="31"/>
      <c r="H220" s="21"/>
      <c r="I220" s="28"/>
      <c r="J220" s="28"/>
      <c r="K220" s="19"/>
      <c r="L220" s="44"/>
    </row>
    <row r="221" spans="1:12">
      <c r="A221" s="13"/>
      <c r="B221" s="14"/>
      <c r="C221" s="28"/>
      <c r="D221" s="29"/>
      <c r="E221" s="14"/>
      <c r="F221" s="18"/>
      <c r="G221" s="31"/>
      <c r="H221" s="21"/>
      <c r="I221" s="28"/>
      <c r="J221" s="28"/>
      <c r="K221" s="19"/>
      <c r="L221" s="44"/>
    </row>
    <row r="222" spans="1:12">
      <c r="A222" s="13"/>
      <c r="B222" s="14"/>
      <c r="C222" s="28"/>
      <c r="D222" s="29"/>
      <c r="E222" s="14"/>
      <c r="F222" s="18"/>
      <c r="G222" s="31"/>
      <c r="H222" s="21"/>
      <c r="I222" s="28"/>
      <c r="J222" s="28"/>
      <c r="K222" s="19"/>
      <c r="L222" s="44"/>
    </row>
    <row r="223" spans="1:12">
      <c r="A223" s="13"/>
      <c r="B223" s="14"/>
      <c r="C223" s="28"/>
      <c r="D223" s="29"/>
      <c r="E223" s="14"/>
      <c r="F223" s="15"/>
      <c r="G223" s="31"/>
      <c r="H223" s="15"/>
      <c r="I223" s="28"/>
      <c r="J223" s="28"/>
      <c r="K223" s="19"/>
      <c r="L223" s="44"/>
    </row>
    <row r="224" spans="1:12">
      <c r="A224" s="13"/>
      <c r="B224" s="14"/>
      <c r="C224" s="28"/>
      <c r="D224" s="29"/>
      <c r="E224" s="14"/>
      <c r="F224" s="15"/>
      <c r="G224" s="31"/>
      <c r="H224" s="15"/>
      <c r="I224" s="28"/>
      <c r="J224" s="28"/>
      <c r="K224" s="19"/>
      <c r="L224" s="44"/>
    </row>
    <row r="225" spans="1:12">
      <c r="A225" s="13"/>
      <c r="B225" s="14"/>
      <c r="C225" s="28"/>
      <c r="D225" s="29"/>
      <c r="E225" s="14"/>
      <c r="F225" s="15"/>
      <c r="G225" s="31"/>
      <c r="H225" s="15"/>
      <c r="I225" s="28"/>
      <c r="J225" s="28"/>
      <c r="K225" s="19"/>
      <c r="L225" s="44"/>
    </row>
    <row r="226" spans="1:12">
      <c r="A226" s="13"/>
      <c r="B226" s="14"/>
      <c r="C226" s="28"/>
      <c r="D226" s="29"/>
      <c r="E226" s="14"/>
      <c r="F226" s="15"/>
      <c r="G226" s="31"/>
      <c r="H226" s="15"/>
      <c r="I226" s="28"/>
      <c r="J226" s="28"/>
      <c r="K226" s="19"/>
      <c r="L226" s="44"/>
    </row>
    <row r="227" spans="1:12">
      <c r="A227" s="13"/>
      <c r="B227" s="14"/>
      <c r="C227" s="28"/>
      <c r="D227" s="29"/>
      <c r="E227" s="14"/>
      <c r="F227" s="15"/>
      <c r="G227" s="31"/>
      <c r="H227" s="15"/>
      <c r="I227" s="28"/>
      <c r="J227" s="28"/>
      <c r="K227" s="19"/>
      <c r="L227" s="44"/>
    </row>
    <row r="228" spans="1:12">
      <c r="A228" s="13"/>
      <c r="B228" s="14"/>
      <c r="C228" s="28"/>
      <c r="D228" s="29"/>
      <c r="E228" s="14"/>
      <c r="F228" s="18"/>
      <c r="G228" s="31"/>
      <c r="H228" s="21"/>
      <c r="I228" s="28"/>
      <c r="J228" s="28"/>
      <c r="K228" s="19"/>
      <c r="L228" s="44"/>
    </row>
    <row r="229" spans="1:12">
      <c r="A229" s="13"/>
      <c r="B229" s="14"/>
      <c r="C229" s="28"/>
      <c r="D229" s="29"/>
      <c r="E229" s="14"/>
      <c r="F229" s="18"/>
      <c r="G229" s="31"/>
      <c r="H229" s="21"/>
      <c r="I229" s="28"/>
      <c r="J229" s="28"/>
      <c r="K229" s="19"/>
      <c r="L229" s="44"/>
    </row>
    <row r="230" spans="1:12">
      <c r="A230" s="13"/>
      <c r="B230" s="14"/>
      <c r="C230" s="28"/>
      <c r="D230" s="29"/>
      <c r="E230" s="14"/>
      <c r="F230" s="18"/>
      <c r="G230" s="31"/>
      <c r="H230" s="21"/>
      <c r="I230" s="28"/>
      <c r="J230" s="28"/>
      <c r="K230" s="19"/>
      <c r="L230" s="44"/>
    </row>
    <row r="231" spans="1:12">
      <c r="A231" s="13"/>
      <c r="B231" s="14"/>
      <c r="C231" s="28"/>
      <c r="D231" s="29"/>
      <c r="E231" s="14"/>
      <c r="F231" s="18"/>
      <c r="G231" s="31"/>
      <c r="H231" s="21"/>
      <c r="I231" s="28"/>
      <c r="J231" s="28"/>
      <c r="K231" s="19"/>
      <c r="L231" s="44"/>
    </row>
    <row r="232" spans="1:12">
      <c r="A232" s="13"/>
      <c r="B232" s="14"/>
      <c r="C232" s="28"/>
      <c r="D232" s="29"/>
      <c r="E232" s="14"/>
      <c r="F232" s="18"/>
      <c r="G232" s="31"/>
      <c r="H232" s="21"/>
      <c r="I232" s="28"/>
      <c r="J232" s="28"/>
      <c r="K232" s="19"/>
      <c r="L232" s="44"/>
    </row>
    <row r="233" spans="1:12">
      <c r="A233" s="13"/>
      <c r="B233" s="14"/>
      <c r="C233" s="28"/>
      <c r="D233" s="29"/>
      <c r="E233" s="14"/>
      <c r="F233" s="18"/>
      <c r="G233" s="31"/>
      <c r="H233" s="21"/>
      <c r="I233" s="28"/>
      <c r="J233" s="28"/>
      <c r="K233" s="19"/>
      <c r="L233" s="44"/>
    </row>
    <row r="234" spans="1:12">
      <c r="A234" s="13"/>
      <c r="B234" s="14"/>
      <c r="C234" s="28"/>
      <c r="D234" s="29"/>
      <c r="E234" s="14"/>
      <c r="F234" s="18"/>
      <c r="G234" s="31"/>
      <c r="H234" s="21"/>
      <c r="I234" s="28"/>
      <c r="J234" s="28"/>
      <c r="K234" s="19"/>
      <c r="L234" s="44"/>
    </row>
    <row r="235" spans="1:12">
      <c r="A235" s="13"/>
      <c r="B235" s="14"/>
      <c r="C235" s="28"/>
      <c r="D235" s="29"/>
      <c r="E235" s="14"/>
      <c r="F235" s="18"/>
      <c r="G235" s="31"/>
      <c r="H235" s="21"/>
      <c r="I235" s="28"/>
      <c r="J235" s="28"/>
      <c r="K235" s="19"/>
      <c r="L235" s="44"/>
    </row>
    <row r="236" spans="1:12">
      <c r="A236" s="13"/>
      <c r="B236" s="14"/>
      <c r="C236" s="28"/>
      <c r="D236" s="29"/>
      <c r="E236" s="14"/>
      <c r="F236" s="18"/>
      <c r="G236" s="31"/>
      <c r="H236" s="21"/>
      <c r="I236" s="28"/>
      <c r="J236" s="28"/>
      <c r="K236" s="19"/>
      <c r="L236" s="44"/>
    </row>
    <row r="237" spans="1:12">
      <c r="A237" s="13"/>
      <c r="B237" s="14"/>
      <c r="C237" s="28"/>
      <c r="D237" s="29"/>
      <c r="E237" s="14"/>
      <c r="F237" s="18"/>
      <c r="G237" s="31"/>
      <c r="H237" s="21"/>
      <c r="I237" s="28"/>
      <c r="J237" s="28"/>
      <c r="K237" s="19"/>
      <c r="L237" s="44"/>
    </row>
    <row r="238" spans="1:12">
      <c r="A238" s="13"/>
      <c r="B238" s="14"/>
      <c r="C238" s="28"/>
      <c r="D238" s="29"/>
      <c r="E238" s="14"/>
      <c r="F238" s="18"/>
      <c r="G238" s="31"/>
      <c r="H238" s="21"/>
      <c r="I238" s="28"/>
      <c r="J238" s="28"/>
      <c r="K238" s="19"/>
      <c r="L238" s="44"/>
    </row>
    <row r="239" spans="1:12">
      <c r="A239" s="13"/>
      <c r="B239" s="14"/>
      <c r="C239" s="28"/>
      <c r="D239" s="29"/>
      <c r="E239" s="14"/>
      <c r="F239" s="18"/>
      <c r="G239" s="31"/>
      <c r="H239" s="21"/>
      <c r="I239" s="28"/>
      <c r="J239" s="28"/>
      <c r="K239" s="19"/>
      <c r="L239" s="44"/>
    </row>
    <row r="240" spans="1:12">
      <c r="A240" s="13"/>
      <c r="B240" s="14"/>
      <c r="C240" s="28"/>
      <c r="D240" s="29"/>
      <c r="E240" s="14"/>
      <c r="F240" s="18"/>
      <c r="G240" s="31"/>
      <c r="H240" s="21"/>
      <c r="I240" s="28"/>
      <c r="J240" s="28"/>
      <c r="K240" s="19"/>
      <c r="L240" s="44"/>
    </row>
    <row r="241" spans="1:12">
      <c r="A241" s="13"/>
      <c r="B241" s="14"/>
      <c r="C241" s="28"/>
      <c r="D241" s="29"/>
      <c r="E241" s="14"/>
      <c r="F241" s="18"/>
      <c r="G241" s="31"/>
      <c r="H241" s="21"/>
      <c r="I241" s="28"/>
      <c r="J241" s="28"/>
      <c r="K241" s="19"/>
      <c r="L241" s="44"/>
    </row>
    <row r="242" spans="1:12">
      <c r="A242" s="13"/>
      <c r="B242" s="14"/>
      <c r="C242" s="28"/>
      <c r="D242" s="29"/>
      <c r="E242" s="14"/>
      <c r="F242" s="18"/>
      <c r="G242" s="31"/>
      <c r="H242" s="21"/>
      <c r="I242" s="28"/>
      <c r="J242" s="28"/>
      <c r="K242" s="19"/>
      <c r="L242" s="44"/>
    </row>
    <row r="243" spans="1:12">
      <c r="A243" s="13"/>
      <c r="B243" s="14"/>
      <c r="C243" s="28"/>
      <c r="D243" s="29"/>
      <c r="E243" s="14"/>
      <c r="F243" s="18"/>
      <c r="G243" s="31"/>
      <c r="H243" s="21"/>
      <c r="I243" s="28"/>
      <c r="J243" s="28"/>
      <c r="K243" s="19"/>
      <c r="L243" s="44"/>
    </row>
    <row r="244" spans="1:12">
      <c r="A244" s="13"/>
      <c r="B244" s="14"/>
      <c r="C244" s="28"/>
      <c r="D244" s="29"/>
      <c r="E244" s="14"/>
      <c r="F244" s="18"/>
      <c r="G244" s="31"/>
      <c r="H244" s="21"/>
      <c r="I244" s="28"/>
      <c r="J244" s="28"/>
      <c r="K244" s="19"/>
      <c r="L244" s="44"/>
    </row>
    <row r="245" spans="1:12">
      <c r="A245" s="13"/>
      <c r="B245" s="14"/>
      <c r="C245" s="28"/>
      <c r="D245" s="29"/>
      <c r="E245" s="14"/>
      <c r="F245" s="18"/>
      <c r="G245" s="31"/>
      <c r="H245" s="21"/>
      <c r="I245" s="28"/>
      <c r="J245" s="28"/>
      <c r="K245" s="19"/>
      <c r="L245" s="44"/>
    </row>
    <row r="246" spans="1:12">
      <c r="A246" s="13"/>
      <c r="B246" s="14"/>
      <c r="C246" s="28"/>
      <c r="D246" s="29"/>
      <c r="E246" s="14"/>
      <c r="F246" s="18"/>
      <c r="G246" s="31"/>
      <c r="H246" s="21"/>
      <c r="I246" s="28"/>
      <c r="J246" s="28"/>
      <c r="K246" s="19"/>
      <c r="L246" s="44"/>
    </row>
    <row r="247" spans="1:12">
      <c r="A247" s="13"/>
      <c r="B247" s="14"/>
      <c r="C247" s="28"/>
      <c r="D247" s="29"/>
      <c r="E247" s="14"/>
      <c r="F247" s="18"/>
      <c r="G247" s="31"/>
      <c r="H247" s="21"/>
      <c r="I247" s="28"/>
      <c r="J247" s="28"/>
      <c r="K247" s="19"/>
      <c r="L247" s="44"/>
    </row>
    <row r="248" spans="1:12">
      <c r="A248" s="13"/>
      <c r="B248" s="14"/>
      <c r="C248" s="28"/>
      <c r="D248" s="29"/>
      <c r="E248" s="14"/>
      <c r="F248" s="18"/>
      <c r="G248" s="31"/>
      <c r="H248" s="21"/>
      <c r="I248" s="28"/>
      <c r="J248" s="28"/>
      <c r="K248" s="19"/>
      <c r="L248" s="44"/>
    </row>
    <row r="249" spans="1:12">
      <c r="A249" s="13"/>
      <c r="B249" s="14"/>
      <c r="C249" s="28"/>
      <c r="D249" s="29"/>
      <c r="E249" s="14"/>
      <c r="F249" s="18"/>
      <c r="G249" s="31"/>
      <c r="H249" s="21"/>
      <c r="I249" s="28"/>
      <c r="J249" s="28"/>
      <c r="K249" s="19"/>
      <c r="L249" s="44"/>
    </row>
    <row r="250" spans="1:12">
      <c r="A250" s="13"/>
      <c r="B250" s="14"/>
      <c r="C250" s="28"/>
      <c r="D250" s="29"/>
      <c r="E250" s="14"/>
      <c r="F250" s="18"/>
      <c r="G250" s="31"/>
      <c r="H250" s="21"/>
      <c r="I250" s="28"/>
      <c r="J250" s="28"/>
      <c r="K250" s="19"/>
      <c r="L250" s="44"/>
    </row>
    <row r="251" spans="1:12">
      <c r="A251" s="13"/>
      <c r="B251" s="14"/>
      <c r="C251" s="28"/>
      <c r="D251" s="29"/>
      <c r="E251" s="14"/>
      <c r="F251" s="18"/>
      <c r="G251" s="31"/>
      <c r="H251" s="21"/>
      <c r="I251" s="28"/>
      <c r="J251" s="28"/>
      <c r="K251" s="19"/>
      <c r="L251" s="44"/>
    </row>
    <row r="252" spans="1:12">
      <c r="A252" s="13"/>
      <c r="B252" s="14"/>
      <c r="C252" s="28"/>
      <c r="D252" s="29"/>
      <c r="E252" s="14"/>
      <c r="F252" s="18"/>
      <c r="G252" s="31"/>
      <c r="H252" s="21"/>
      <c r="I252" s="28"/>
      <c r="J252" s="28"/>
      <c r="K252" s="19"/>
      <c r="L252" s="44"/>
    </row>
    <row r="253" spans="1:12">
      <c r="A253" s="13"/>
      <c r="B253" s="14"/>
      <c r="C253" s="28"/>
      <c r="D253" s="29"/>
      <c r="E253" s="14"/>
      <c r="F253" s="18"/>
      <c r="G253" s="31"/>
      <c r="H253" s="21"/>
      <c r="I253" s="28"/>
      <c r="J253" s="28"/>
      <c r="K253" s="19"/>
      <c r="L253" s="44"/>
    </row>
    <row r="254" spans="1:12">
      <c r="A254" s="13"/>
      <c r="B254" s="14"/>
      <c r="C254" s="28"/>
      <c r="D254" s="29"/>
      <c r="E254" s="14"/>
      <c r="F254" s="18"/>
      <c r="G254" s="31"/>
      <c r="H254" s="21"/>
      <c r="I254" s="28"/>
      <c r="J254" s="28"/>
      <c r="K254" s="19"/>
      <c r="L254" s="44"/>
    </row>
    <row r="255" spans="1:12">
      <c r="A255" s="13"/>
      <c r="B255" s="14"/>
      <c r="C255" s="28"/>
      <c r="D255" s="29"/>
      <c r="E255" s="14"/>
      <c r="F255" s="18"/>
      <c r="G255" s="31"/>
      <c r="H255" s="21"/>
      <c r="I255" s="28"/>
      <c r="J255" s="28"/>
      <c r="K255" s="19"/>
      <c r="L255" s="44"/>
    </row>
    <row r="256" spans="1:12">
      <c r="A256" s="13"/>
      <c r="B256" s="14"/>
      <c r="C256" s="28"/>
      <c r="D256" s="29"/>
      <c r="E256" s="14"/>
      <c r="F256" s="18"/>
      <c r="G256" s="31"/>
      <c r="H256" s="21"/>
      <c r="I256" s="28"/>
      <c r="J256" s="28"/>
      <c r="K256" s="19"/>
      <c r="L256" s="44"/>
    </row>
    <row r="257" spans="1:12">
      <c r="A257" s="13"/>
      <c r="B257" s="14"/>
      <c r="C257" s="28"/>
      <c r="D257" s="29"/>
      <c r="E257" s="14"/>
      <c r="F257" s="18"/>
      <c r="G257" s="31"/>
      <c r="H257" s="21"/>
      <c r="I257" s="28"/>
      <c r="J257" s="28"/>
      <c r="K257" s="19"/>
      <c r="L257" s="44"/>
    </row>
    <row r="258" spans="1:12">
      <c r="A258" s="13"/>
      <c r="B258" s="14"/>
      <c r="C258" s="28"/>
      <c r="D258" s="29"/>
      <c r="E258" s="14"/>
      <c r="F258" s="18"/>
      <c r="G258" s="31"/>
      <c r="H258" s="21"/>
      <c r="I258" s="28"/>
      <c r="J258" s="28"/>
      <c r="K258" s="19"/>
      <c r="L258" s="44"/>
    </row>
    <row r="259" spans="1:12">
      <c r="A259" s="13"/>
      <c r="B259" s="14"/>
      <c r="C259" s="28"/>
      <c r="D259" s="29"/>
      <c r="E259" s="14"/>
      <c r="F259" s="18"/>
      <c r="G259" s="31"/>
      <c r="H259" s="21"/>
      <c r="I259" s="28"/>
      <c r="J259" s="28"/>
      <c r="K259" s="19"/>
      <c r="L259" s="44"/>
    </row>
    <row r="260" spans="1:12">
      <c r="A260" s="13"/>
      <c r="B260" s="14"/>
      <c r="C260" s="28"/>
      <c r="D260" s="29"/>
      <c r="E260" s="14"/>
      <c r="F260" s="18"/>
      <c r="G260" s="31"/>
      <c r="H260" s="21"/>
      <c r="I260" s="28"/>
      <c r="J260" s="28"/>
      <c r="K260" s="19"/>
      <c r="L260" s="44"/>
    </row>
    <row r="261" spans="1:12">
      <c r="A261" s="13"/>
      <c r="B261" s="14"/>
      <c r="C261" s="28"/>
      <c r="D261" s="29"/>
      <c r="E261" s="14"/>
      <c r="F261" s="18"/>
      <c r="G261" s="31"/>
      <c r="H261" s="21"/>
      <c r="I261" s="28"/>
      <c r="J261" s="28"/>
      <c r="K261" s="19"/>
      <c r="L261" s="44"/>
    </row>
    <row r="262" spans="1:12" ht="24" customHeight="1">
      <c r="A262" s="13"/>
      <c r="B262" s="14"/>
      <c r="C262" s="28"/>
      <c r="D262" s="29"/>
      <c r="E262" s="14"/>
      <c r="F262" s="18"/>
      <c r="G262" s="31"/>
      <c r="H262" s="21"/>
      <c r="I262" s="28"/>
      <c r="J262" s="28"/>
      <c r="K262" s="19"/>
      <c r="L262" s="44"/>
    </row>
    <row r="263" spans="1:12" ht="24" customHeight="1">
      <c r="A263" s="13"/>
      <c r="B263" s="14"/>
      <c r="C263" s="28"/>
      <c r="D263" s="29"/>
      <c r="E263" s="14"/>
      <c r="F263" s="18"/>
      <c r="G263" s="31"/>
      <c r="H263" s="21"/>
      <c r="I263" s="28"/>
      <c r="J263" s="28"/>
      <c r="K263" s="19"/>
      <c r="L263" s="44"/>
    </row>
    <row r="264" spans="1:12" ht="24" customHeight="1">
      <c r="A264" s="13"/>
      <c r="B264" s="14"/>
      <c r="C264" s="28"/>
      <c r="D264" s="29"/>
      <c r="E264" s="14"/>
      <c r="F264" s="18"/>
      <c r="G264" s="31"/>
      <c r="H264" s="21"/>
      <c r="I264" s="28"/>
      <c r="J264" s="28"/>
      <c r="K264" s="19"/>
      <c r="L264" s="44"/>
    </row>
    <row r="265" spans="1:12" ht="24" customHeight="1">
      <c r="A265" s="13"/>
      <c r="B265" s="14"/>
      <c r="C265" s="28"/>
      <c r="D265" s="29"/>
      <c r="E265" s="14"/>
      <c r="F265" s="18"/>
      <c r="G265" s="31"/>
      <c r="H265" s="21"/>
      <c r="I265" s="28"/>
      <c r="J265" s="28"/>
      <c r="K265" s="19"/>
      <c r="L265" s="44"/>
    </row>
    <row r="266" spans="1:12" ht="24" customHeight="1">
      <c r="A266" s="13"/>
      <c r="B266" s="14"/>
      <c r="C266" s="28"/>
      <c r="D266" s="29"/>
      <c r="E266" s="14"/>
      <c r="F266" s="18"/>
      <c r="G266" s="31"/>
      <c r="H266" s="21"/>
      <c r="I266" s="28"/>
      <c r="J266" s="28"/>
      <c r="K266" s="19"/>
      <c r="L266" s="44"/>
    </row>
    <row r="267" spans="1:12" ht="24" customHeight="1">
      <c r="A267" s="13"/>
      <c r="B267" s="14"/>
      <c r="C267" s="28"/>
      <c r="D267" s="29"/>
      <c r="E267" s="14"/>
      <c r="F267" s="18"/>
      <c r="G267" s="31"/>
      <c r="H267" s="21"/>
      <c r="I267" s="28"/>
      <c r="J267" s="28"/>
      <c r="K267" s="19"/>
      <c r="L267" s="44"/>
    </row>
    <row r="268" spans="1:12" ht="24" customHeight="1">
      <c r="A268" s="13"/>
      <c r="B268" s="14"/>
      <c r="C268" s="28"/>
      <c r="D268" s="29"/>
      <c r="E268" s="14"/>
      <c r="F268" s="18"/>
      <c r="G268" s="31"/>
      <c r="H268" s="21"/>
      <c r="I268" s="28"/>
      <c r="J268" s="28"/>
      <c r="K268" s="19"/>
      <c r="L268" s="44"/>
    </row>
    <row r="269" spans="1:12" ht="24" customHeight="1">
      <c r="A269" s="13"/>
      <c r="B269" s="14"/>
      <c r="C269" s="28"/>
      <c r="D269" s="29"/>
      <c r="E269" s="14"/>
      <c r="F269" s="18"/>
      <c r="G269" s="31"/>
      <c r="H269" s="21"/>
      <c r="I269" s="28"/>
      <c r="J269" s="28"/>
      <c r="K269" s="19"/>
      <c r="L269" s="44"/>
    </row>
    <row r="270" spans="1:12" ht="24" customHeight="1">
      <c r="A270" s="13"/>
      <c r="B270" s="14"/>
      <c r="C270" s="28"/>
      <c r="D270" s="29"/>
      <c r="E270" s="14"/>
      <c r="F270" s="18"/>
      <c r="G270" s="31"/>
      <c r="H270" s="21"/>
      <c r="I270" s="28"/>
      <c r="J270" s="28"/>
      <c r="K270" s="19"/>
      <c r="L270" s="44"/>
    </row>
    <row r="271" spans="1:12" ht="24" customHeight="1">
      <c r="A271" s="13"/>
      <c r="B271" s="14"/>
      <c r="C271" s="28"/>
      <c r="D271" s="29"/>
      <c r="E271" s="14"/>
      <c r="F271" s="18"/>
      <c r="G271" s="31"/>
      <c r="H271" s="21"/>
      <c r="I271" s="28"/>
      <c r="J271" s="28"/>
      <c r="K271" s="19"/>
      <c r="L271" s="44"/>
    </row>
    <row r="272" spans="1:12" ht="24" customHeight="1">
      <c r="A272" s="13"/>
      <c r="B272" s="14"/>
      <c r="C272" s="28"/>
      <c r="D272" s="29"/>
      <c r="E272" s="14"/>
      <c r="F272" s="18"/>
      <c r="G272" s="31"/>
      <c r="H272" s="21"/>
      <c r="I272" s="28"/>
      <c r="J272" s="28"/>
      <c r="K272" s="19"/>
      <c r="L272" s="44"/>
    </row>
    <row r="273" spans="1:12" ht="24" customHeight="1">
      <c r="A273" s="13"/>
      <c r="B273" s="14"/>
      <c r="C273" s="28"/>
      <c r="D273" s="29"/>
      <c r="E273" s="14"/>
      <c r="F273" s="18"/>
      <c r="G273" s="31"/>
      <c r="H273" s="21"/>
      <c r="I273" s="28"/>
      <c r="J273" s="28"/>
      <c r="K273" s="19"/>
      <c r="L273" s="44"/>
    </row>
    <row r="274" spans="1:12" ht="24" customHeight="1">
      <c r="A274" s="13"/>
      <c r="B274" s="14"/>
      <c r="C274" s="28"/>
      <c r="D274" s="29"/>
      <c r="E274" s="14"/>
      <c r="F274" s="15"/>
      <c r="G274" s="31"/>
      <c r="H274" s="15"/>
      <c r="I274" s="28"/>
      <c r="J274" s="28"/>
      <c r="K274" s="19"/>
      <c r="L274" s="44"/>
    </row>
    <row r="275" spans="1:12" ht="24" customHeight="1">
      <c r="A275" s="13"/>
      <c r="B275" s="14"/>
      <c r="C275" s="28"/>
      <c r="D275" s="29"/>
      <c r="E275" s="14"/>
      <c r="F275" s="18"/>
      <c r="G275" s="31"/>
      <c r="H275" s="21"/>
      <c r="I275" s="28"/>
      <c r="J275" s="28"/>
      <c r="K275" s="19"/>
      <c r="L275" s="44"/>
    </row>
    <row r="276" spans="1:12" ht="24" customHeight="1">
      <c r="A276" s="13"/>
      <c r="B276" s="14"/>
      <c r="C276" s="28"/>
      <c r="D276" s="29"/>
      <c r="E276" s="14"/>
      <c r="F276" s="18"/>
      <c r="G276" s="31"/>
      <c r="H276" s="21"/>
      <c r="I276" s="28"/>
      <c r="J276" s="28"/>
      <c r="K276" s="19"/>
      <c r="L276" s="44"/>
    </row>
    <row r="277" spans="1:12" ht="24" customHeight="1">
      <c r="A277" s="13"/>
      <c r="B277" s="14"/>
      <c r="C277" s="28"/>
      <c r="D277" s="29"/>
      <c r="E277" s="14"/>
      <c r="F277" s="18"/>
      <c r="G277" s="31"/>
      <c r="H277" s="21"/>
      <c r="I277" s="28"/>
      <c r="J277" s="28"/>
      <c r="K277" s="19"/>
      <c r="L277" s="44"/>
    </row>
    <row r="278" spans="1:12" ht="24" customHeight="1">
      <c r="A278" s="13"/>
      <c r="B278" s="14"/>
      <c r="C278" s="28"/>
      <c r="D278" s="29"/>
      <c r="E278" s="14"/>
      <c r="F278" s="18"/>
      <c r="G278" s="31"/>
      <c r="H278" s="21"/>
      <c r="I278" s="28"/>
      <c r="J278" s="28"/>
      <c r="K278" s="19"/>
      <c r="L278" s="44"/>
    </row>
    <row r="279" spans="1:12" ht="24" customHeight="1">
      <c r="A279" s="13"/>
      <c r="B279" s="14"/>
      <c r="C279" s="28"/>
      <c r="D279" s="29"/>
      <c r="E279" s="14"/>
      <c r="F279" s="18"/>
      <c r="G279" s="31"/>
      <c r="H279" s="21"/>
      <c r="I279" s="28"/>
      <c r="J279" s="28"/>
      <c r="K279" s="19"/>
      <c r="L279" s="44"/>
    </row>
    <row r="280" spans="1:12" ht="24" customHeight="1">
      <c r="A280" s="13"/>
      <c r="B280" s="14"/>
      <c r="C280" s="28"/>
      <c r="D280" s="29"/>
      <c r="E280" s="14"/>
      <c r="F280" s="18"/>
      <c r="G280" s="31"/>
      <c r="H280" s="21"/>
      <c r="I280" s="28"/>
      <c r="J280" s="28"/>
      <c r="K280" s="19"/>
      <c r="L280" s="44"/>
    </row>
    <row r="281" spans="1:12" ht="27" customHeight="1">
      <c r="A281" s="13"/>
      <c r="B281" s="14"/>
      <c r="C281" s="28"/>
      <c r="D281" s="29"/>
      <c r="E281" s="14"/>
      <c r="F281" s="18"/>
      <c r="G281" s="31"/>
      <c r="H281" s="21"/>
      <c r="I281" s="28"/>
      <c r="J281" s="28"/>
      <c r="K281" s="19"/>
      <c r="L281" s="44"/>
    </row>
    <row r="282" spans="1:12" ht="24" customHeight="1">
      <c r="A282" s="13"/>
      <c r="B282" s="14"/>
      <c r="C282" s="28"/>
      <c r="D282" s="29"/>
      <c r="E282" s="14"/>
      <c r="F282" s="18"/>
      <c r="G282" s="31"/>
      <c r="H282" s="21"/>
      <c r="I282" s="28"/>
      <c r="J282" s="28"/>
      <c r="K282" s="19"/>
      <c r="L282" s="44"/>
    </row>
    <row r="283" spans="1:12" ht="24" customHeight="1">
      <c r="A283" s="13"/>
      <c r="B283" s="14"/>
      <c r="C283" s="28"/>
      <c r="D283" s="29"/>
      <c r="E283" s="14"/>
      <c r="F283" s="18"/>
      <c r="G283" s="31"/>
      <c r="H283" s="21"/>
      <c r="I283" s="28"/>
      <c r="J283" s="28"/>
      <c r="K283" s="19"/>
      <c r="L283" s="44"/>
    </row>
    <row r="284" spans="1:12" ht="24" customHeight="1">
      <c r="A284" s="13"/>
      <c r="B284" s="14"/>
      <c r="C284" s="28"/>
      <c r="D284" s="29"/>
      <c r="E284" s="14"/>
      <c r="F284" s="18"/>
      <c r="G284" s="31"/>
      <c r="H284" s="21"/>
      <c r="I284" s="28"/>
      <c r="J284" s="28"/>
      <c r="K284" s="19"/>
      <c r="L284" s="44"/>
    </row>
    <row r="285" spans="1:12" ht="24" customHeight="1">
      <c r="A285" s="13"/>
      <c r="B285" s="14"/>
      <c r="C285" s="28"/>
      <c r="D285" s="29"/>
      <c r="E285" s="14"/>
      <c r="F285" s="18"/>
      <c r="G285" s="31"/>
      <c r="H285" s="21"/>
      <c r="I285" s="28"/>
      <c r="J285" s="28"/>
      <c r="K285" s="19"/>
      <c r="L285" s="44"/>
    </row>
    <row r="286" spans="1:12" ht="24" customHeight="1">
      <c r="A286" s="13"/>
      <c r="B286" s="14"/>
      <c r="C286" s="28"/>
      <c r="D286" s="29"/>
      <c r="E286" s="14"/>
      <c r="F286" s="18"/>
      <c r="G286" s="31"/>
      <c r="H286" s="21"/>
      <c r="I286" s="28"/>
      <c r="J286" s="28"/>
      <c r="K286" s="19"/>
      <c r="L286" s="44"/>
    </row>
    <row r="287" spans="1:12" ht="24" customHeight="1">
      <c r="A287" s="13"/>
      <c r="B287" s="14"/>
      <c r="C287" s="28"/>
      <c r="D287" s="29"/>
      <c r="E287" s="14"/>
      <c r="F287" s="18"/>
      <c r="G287" s="31"/>
      <c r="H287" s="21"/>
      <c r="I287" s="28"/>
      <c r="J287" s="28"/>
      <c r="K287" s="19"/>
      <c r="L287" s="44"/>
    </row>
    <row r="288" spans="1:12" ht="24" customHeight="1">
      <c r="A288" s="13"/>
      <c r="B288" s="14"/>
      <c r="C288" s="28"/>
      <c r="D288" s="29"/>
      <c r="E288" s="14"/>
      <c r="F288" s="18"/>
      <c r="G288" s="31"/>
      <c r="H288" s="21"/>
      <c r="I288" s="28"/>
      <c r="J288" s="28"/>
      <c r="K288" s="19"/>
      <c r="L288" s="44"/>
    </row>
    <row r="289" spans="1:12" ht="24" customHeight="1">
      <c r="A289" s="13"/>
      <c r="B289" s="14"/>
      <c r="C289" s="28"/>
      <c r="D289" s="29"/>
      <c r="E289" s="14"/>
      <c r="F289" s="18"/>
      <c r="G289" s="31"/>
      <c r="H289" s="21"/>
      <c r="I289" s="28"/>
      <c r="J289" s="28"/>
      <c r="K289" s="19"/>
      <c r="L289" s="44"/>
    </row>
    <row r="290" spans="1:12" ht="24" customHeight="1">
      <c r="A290" s="13"/>
      <c r="B290" s="14"/>
      <c r="C290" s="28"/>
      <c r="D290" s="29"/>
      <c r="E290" s="14"/>
      <c r="F290" s="18"/>
      <c r="G290" s="31"/>
      <c r="H290" s="21"/>
      <c r="I290" s="28"/>
      <c r="J290" s="28"/>
      <c r="K290" s="19"/>
      <c r="L290" s="44"/>
    </row>
    <row r="291" spans="1:12" ht="24" customHeight="1">
      <c r="A291" s="13"/>
      <c r="B291" s="14"/>
      <c r="C291" s="28"/>
      <c r="D291" s="29"/>
      <c r="E291" s="14"/>
      <c r="F291" s="18"/>
      <c r="G291" s="31"/>
      <c r="H291" s="21"/>
      <c r="I291" s="28"/>
      <c r="J291" s="28"/>
      <c r="K291" s="19"/>
      <c r="L291" s="44"/>
    </row>
    <row r="292" spans="1:12" ht="24" customHeight="1">
      <c r="A292" s="13"/>
      <c r="B292" s="14"/>
      <c r="C292" s="28"/>
      <c r="D292" s="29"/>
      <c r="E292" s="14"/>
      <c r="F292" s="18"/>
      <c r="G292" s="31"/>
      <c r="H292" s="21"/>
      <c r="I292" s="28"/>
      <c r="J292" s="28"/>
      <c r="K292" s="19"/>
      <c r="L292" s="44"/>
    </row>
    <row r="293" spans="1:12" ht="24" customHeight="1">
      <c r="A293" s="13"/>
      <c r="B293" s="14"/>
      <c r="C293" s="28"/>
      <c r="D293" s="29"/>
      <c r="E293" s="14"/>
      <c r="F293" s="18"/>
      <c r="G293" s="31"/>
      <c r="H293" s="21"/>
      <c r="I293" s="28"/>
      <c r="J293" s="28"/>
      <c r="K293" s="19"/>
      <c r="L293" s="44"/>
    </row>
    <row r="294" spans="1:12" ht="24" customHeight="1">
      <c r="A294" s="13"/>
      <c r="B294" s="14"/>
      <c r="C294" s="28"/>
      <c r="D294" s="29"/>
      <c r="E294" s="14"/>
      <c r="F294" s="18"/>
      <c r="G294" s="31"/>
      <c r="H294" s="21"/>
      <c r="I294" s="28"/>
      <c r="J294" s="28"/>
      <c r="K294" s="19"/>
      <c r="L294" s="44"/>
    </row>
    <row r="295" spans="1:12" ht="24" customHeight="1">
      <c r="A295" s="13"/>
      <c r="B295" s="14"/>
      <c r="C295" s="28"/>
      <c r="D295" s="29"/>
      <c r="E295" s="14"/>
      <c r="F295" s="18"/>
      <c r="G295" s="31"/>
      <c r="H295" s="21"/>
      <c r="I295" s="28"/>
      <c r="J295" s="28"/>
      <c r="K295" s="19"/>
      <c r="L295" s="44"/>
    </row>
    <row r="296" spans="1:12">
      <c r="A296" s="13"/>
      <c r="B296" s="14"/>
      <c r="C296" s="28"/>
      <c r="D296" s="29"/>
      <c r="E296" s="14"/>
      <c r="F296" s="18"/>
      <c r="G296" s="31"/>
      <c r="H296" s="21"/>
      <c r="I296" s="28"/>
      <c r="J296" s="28"/>
      <c r="K296" s="19"/>
      <c r="L296" s="44"/>
    </row>
    <row r="297" spans="1:12">
      <c r="A297" s="13"/>
      <c r="B297" s="14"/>
      <c r="C297" s="28"/>
      <c r="D297" s="29"/>
      <c r="E297" s="14"/>
      <c r="F297" s="18"/>
      <c r="G297" s="31"/>
      <c r="H297" s="21"/>
      <c r="I297" s="28"/>
      <c r="J297" s="28"/>
      <c r="K297" s="19"/>
      <c r="L297" s="44"/>
    </row>
    <row r="298" spans="1:12">
      <c r="A298" s="13"/>
      <c r="B298" s="14"/>
      <c r="C298" s="28"/>
      <c r="D298" s="29"/>
      <c r="E298" s="14"/>
      <c r="F298" s="18"/>
      <c r="G298" s="31"/>
      <c r="H298" s="21"/>
      <c r="I298" s="28"/>
      <c r="J298" s="28"/>
      <c r="K298" s="19"/>
      <c r="L298" s="44"/>
    </row>
    <row r="299" spans="1:12">
      <c r="A299" s="13"/>
      <c r="B299" s="14"/>
      <c r="C299" s="28"/>
      <c r="D299" s="29"/>
      <c r="E299" s="14"/>
      <c r="F299" s="18"/>
      <c r="G299" s="31"/>
      <c r="H299" s="21"/>
      <c r="I299" s="28"/>
      <c r="J299" s="28"/>
      <c r="K299" s="19"/>
      <c r="L299" s="44"/>
    </row>
    <row r="300" spans="1:12">
      <c r="A300" s="13"/>
      <c r="B300" s="14"/>
      <c r="C300" s="28"/>
      <c r="D300" s="29"/>
      <c r="E300" s="14"/>
      <c r="F300" s="18"/>
      <c r="G300" s="31"/>
      <c r="H300" s="21"/>
      <c r="I300" s="28"/>
      <c r="J300" s="28"/>
      <c r="K300" s="19"/>
      <c r="L300" s="44"/>
    </row>
    <row r="301" spans="1:12">
      <c r="A301" s="13"/>
      <c r="B301" s="14"/>
      <c r="C301" s="28"/>
      <c r="D301" s="29"/>
      <c r="E301" s="14"/>
      <c r="F301" s="18"/>
      <c r="G301" s="31"/>
      <c r="H301" s="21"/>
      <c r="I301" s="28"/>
      <c r="J301" s="28"/>
      <c r="K301" s="19"/>
      <c r="L301" s="44"/>
    </row>
    <row r="302" spans="1:12">
      <c r="A302" s="13"/>
      <c r="B302" s="14"/>
      <c r="C302" s="28"/>
      <c r="D302" s="29"/>
      <c r="E302" s="14"/>
      <c r="F302" s="15"/>
      <c r="G302" s="28"/>
      <c r="H302" s="15"/>
      <c r="I302" s="28"/>
      <c r="J302" s="28"/>
      <c r="K302" s="19"/>
      <c r="L302" s="44"/>
    </row>
    <row r="303" spans="1:12">
      <c r="A303" s="13"/>
      <c r="B303" s="14"/>
      <c r="C303" s="28"/>
      <c r="D303" s="29"/>
      <c r="E303" s="14"/>
      <c r="F303" s="15"/>
      <c r="G303" s="28"/>
      <c r="H303" s="15"/>
      <c r="I303" s="28"/>
      <c r="J303" s="28"/>
      <c r="K303" s="19"/>
      <c r="L303" s="44"/>
    </row>
    <row r="304" spans="1:12">
      <c r="A304" s="13"/>
      <c r="B304" s="14"/>
      <c r="C304" s="28"/>
      <c r="D304" s="29"/>
      <c r="E304" s="14"/>
      <c r="F304" s="15"/>
      <c r="G304" s="28"/>
      <c r="H304" s="15"/>
      <c r="I304" s="28"/>
      <c r="J304" s="28"/>
      <c r="K304" s="19"/>
      <c r="L304" s="44"/>
    </row>
    <row r="305" spans="1:12">
      <c r="A305" s="13"/>
      <c r="B305" s="14"/>
      <c r="C305" s="28"/>
      <c r="D305" s="29"/>
      <c r="E305" s="14"/>
      <c r="F305" s="15"/>
      <c r="G305" s="28"/>
      <c r="H305" s="15"/>
      <c r="I305" s="28"/>
      <c r="J305" s="28"/>
      <c r="K305" s="19"/>
      <c r="L305" s="44"/>
    </row>
    <row r="306" spans="1:12">
      <c r="A306" s="13"/>
      <c r="B306" s="14"/>
      <c r="C306" s="28"/>
      <c r="D306" s="29"/>
      <c r="E306" s="14"/>
      <c r="F306" s="15"/>
      <c r="G306" s="28"/>
      <c r="H306" s="15"/>
      <c r="I306" s="28"/>
      <c r="J306" s="28"/>
      <c r="K306" s="19"/>
      <c r="L306" s="44"/>
    </row>
    <row r="307" spans="1:12">
      <c r="A307" s="13"/>
      <c r="B307" s="14"/>
      <c r="C307" s="28"/>
      <c r="D307" s="29"/>
      <c r="E307" s="14"/>
      <c r="F307" s="33"/>
      <c r="G307" s="31"/>
      <c r="H307" s="21"/>
      <c r="I307" s="28"/>
      <c r="J307" s="28"/>
      <c r="K307" s="50"/>
      <c r="L307" s="51"/>
    </row>
    <row r="308" spans="1:12">
      <c r="A308" s="13"/>
      <c r="B308" s="14"/>
      <c r="C308" s="28"/>
      <c r="D308" s="29"/>
      <c r="E308" s="14"/>
      <c r="F308" s="30"/>
      <c r="G308" s="31"/>
      <c r="H308" s="21"/>
      <c r="I308" s="28"/>
      <c r="J308" s="28"/>
      <c r="K308" s="50"/>
      <c r="L308" s="51"/>
    </row>
    <row r="309" spans="1:12">
      <c r="A309" s="13"/>
      <c r="B309" s="14"/>
      <c r="C309" s="28"/>
      <c r="D309" s="29"/>
      <c r="E309" s="14"/>
      <c r="F309" s="18"/>
      <c r="G309" s="31"/>
      <c r="H309" s="21"/>
      <c r="I309" s="28"/>
      <c r="J309" s="28"/>
      <c r="K309" s="50"/>
      <c r="L309" s="51"/>
    </row>
    <row r="310" spans="1:12">
      <c r="A310" s="13"/>
      <c r="B310" s="14"/>
      <c r="C310" s="28"/>
      <c r="D310" s="29"/>
      <c r="E310" s="14"/>
      <c r="F310" s="18"/>
      <c r="G310" s="31"/>
      <c r="H310" s="21"/>
      <c r="I310" s="28"/>
      <c r="J310" s="28"/>
      <c r="K310" s="50"/>
      <c r="L310" s="51"/>
    </row>
    <row r="311" spans="1:12">
      <c r="A311" s="13"/>
      <c r="B311" s="14"/>
      <c r="C311" s="28"/>
      <c r="D311" s="29"/>
      <c r="E311" s="14"/>
      <c r="F311" s="18"/>
      <c r="G311" s="31"/>
      <c r="H311" s="21"/>
      <c r="I311" s="28"/>
      <c r="J311" s="28"/>
      <c r="K311" s="50"/>
      <c r="L311" s="51"/>
    </row>
    <row r="312" spans="1:12">
      <c r="A312" s="13"/>
      <c r="B312" s="14"/>
      <c r="C312" s="28"/>
      <c r="D312" s="29"/>
      <c r="E312" s="14"/>
      <c r="F312" s="18"/>
      <c r="G312" s="31"/>
      <c r="H312" s="21"/>
      <c r="I312" s="28"/>
      <c r="J312" s="28"/>
      <c r="K312" s="50"/>
      <c r="L312" s="51"/>
    </row>
  </sheetData>
  <mergeCells count="1">
    <mergeCell ref="A1:L1"/>
  </mergeCells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L350"/>
  <sheetViews>
    <sheetView topLeftCell="A34" workbookViewId="0">
      <selection activeCell="F56" sqref="F56"/>
    </sheetView>
  </sheetViews>
  <sheetFormatPr defaultColWidth="9" defaultRowHeight="24"/>
  <cols>
    <col min="1" max="1" width="8.5703125" style="76" customWidth="1"/>
    <col min="2" max="2" width="77" style="4" customWidth="1"/>
    <col min="3" max="4" width="12.7109375" style="6" customWidth="1"/>
    <col min="5" max="5" width="12.85546875" style="4" customWidth="1"/>
    <col min="6" max="6" width="23.140625" style="7" customWidth="1"/>
    <col min="7" max="7" width="15.5703125" style="8" customWidth="1"/>
    <col min="8" max="8" width="25.42578125" style="6" customWidth="1"/>
    <col min="9" max="9" width="14.28515625" style="6" customWidth="1"/>
    <col min="10" max="10" width="18.28515625" style="6" customWidth="1"/>
    <col min="11" max="11" width="16" style="35" customWidth="1"/>
    <col min="12" max="12" width="15.28515625" style="36" customWidth="1"/>
    <col min="13" max="16384" width="9" style="5"/>
  </cols>
  <sheetData>
    <row r="1" spans="1:12" ht="44.25" customHeight="1">
      <c r="A1" s="591" t="s">
        <v>6464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s="1" customFormat="1" ht="90" customHeight="1">
      <c r="A2" s="77" t="s">
        <v>2993</v>
      </c>
      <c r="B2" s="10" t="s">
        <v>5</v>
      </c>
      <c r="C2" s="12" t="s">
        <v>6</v>
      </c>
      <c r="D2" s="12" t="s">
        <v>7</v>
      </c>
      <c r="E2" s="10" t="s">
        <v>8</v>
      </c>
      <c r="F2" s="10" t="s">
        <v>9</v>
      </c>
      <c r="G2" s="12" t="s">
        <v>10</v>
      </c>
      <c r="H2" s="12" t="s">
        <v>11</v>
      </c>
      <c r="I2" s="12" t="s">
        <v>12</v>
      </c>
      <c r="J2" s="12" t="s">
        <v>13</v>
      </c>
      <c r="K2" s="12" t="s">
        <v>6463</v>
      </c>
      <c r="L2" s="72" t="s">
        <v>23</v>
      </c>
    </row>
    <row r="3" spans="1:12" ht="30" customHeight="1">
      <c r="A3" s="13">
        <v>1</v>
      </c>
      <c r="B3" s="14" t="s">
        <v>3102</v>
      </c>
      <c r="C3" s="16">
        <v>281410</v>
      </c>
      <c r="D3" s="17">
        <v>5260</v>
      </c>
      <c r="E3" s="14" t="s">
        <v>52</v>
      </c>
      <c r="F3" s="30" t="s">
        <v>1968</v>
      </c>
      <c r="G3" s="19">
        <v>278200</v>
      </c>
      <c r="H3" s="30" t="s">
        <v>1968</v>
      </c>
      <c r="I3" s="19">
        <v>278200</v>
      </c>
      <c r="J3" s="16" t="s">
        <v>750</v>
      </c>
      <c r="K3" s="19" t="s">
        <v>3103</v>
      </c>
      <c r="L3" s="44">
        <v>24048</v>
      </c>
    </row>
    <row r="4" spans="1:12" ht="30" customHeight="1">
      <c r="A4" s="13">
        <v>2</v>
      </c>
      <c r="B4" s="5" t="s">
        <v>1634</v>
      </c>
      <c r="C4" s="16">
        <v>550065.6</v>
      </c>
      <c r="D4" s="17">
        <v>1224</v>
      </c>
      <c r="E4" s="14" t="s">
        <v>94</v>
      </c>
      <c r="F4" s="15" t="s">
        <v>130</v>
      </c>
      <c r="G4" s="19">
        <v>550065.6</v>
      </c>
      <c r="H4" s="15" t="s">
        <v>130</v>
      </c>
      <c r="I4" s="19">
        <v>550065.6</v>
      </c>
      <c r="J4" s="16" t="s">
        <v>750</v>
      </c>
      <c r="K4" s="19" t="s">
        <v>3195</v>
      </c>
      <c r="L4" s="44">
        <v>24049</v>
      </c>
    </row>
    <row r="5" spans="1:12" ht="30" customHeight="1">
      <c r="A5" s="13">
        <v>3</v>
      </c>
      <c r="B5" s="5" t="s">
        <v>3197</v>
      </c>
      <c r="C5" s="16">
        <v>622868.4</v>
      </c>
      <c r="D5" s="17">
        <v>1386</v>
      </c>
      <c r="E5" s="14" t="s">
        <v>94</v>
      </c>
      <c r="F5" s="15" t="s">
        <v>130</v>
      </c>
      <c r="G5" s="19">
        <v>622868.4</v>
      </c>
      <c r="H5" s="15" t="s">
        <v>130</v>
      </c>
      <c r="I5" s="19">
        <v>622868.4</v>
      </c>
      <c r="J5" s="16" t="s">
        <v>750</v>
      </c>
      <c r="K5" s="19" t="s">
        <v>3195</v>
      </c>
      <c r="L5" s="44">
        <v>24049</v>
      </c>
    </row>
    <row r="6" spans="1:12" ht="30" customHeight="1">
      <c r="A6" s="13">
        <v>4</v>
      </c>
      <c r="B6" s="5" t="s">
        <v>1640</v>
      </c>
      <c r="C6" s="16">
        <v>413448</v>
      </c>
      <c r="D6" s="17">
        <v>920</v>
      </c>
      <c r="E6" s="14" t="s">
        <v>94</v>
      </c>
      <c r="F6" s="15" t="s">
        <v>130</v>
      </c>
      <c r="G6" s="19">
        <v>404460</v>
      </c>
      <c r="H6" s="15" t="s">
        <v>130</v>
      </c>
      <c r="I6" s="19">
        <v>404460</v>
      </c>
      <c r="J6" s="16" t="s">
        <v>750</v>
      </c>
      <c r="K6" s="19" t="s">
        <v>3195</v>
      </c>
      <c r="L6" s="44">
        <v>24049</v>
      </c>
    </row>
    <row r="7" spans="1:12" ht="30" customHeight="1">
      <c r="A7" s="13">
        <v>5</v>
      </c>
      <c r="B7" s="14" t="s">
        <v>3213</v>
      </c>
      <c r="C7" s="16">
        <v>6500</v>
      </c>
      <c r="D7" s="17"/>
      <c r="E7" s="14" t="s">
        <v>245</v>
      </c>
      <c r="F7" s="15" t="s">
        <v>353</v>
      </c>
      <c r="G7" s="19">
        <v>5940</v>
      </c>
      <c r="H7" s="15" t="s">
        <v>353</v>
      </c>
      <c r="I7" s="19">
        <v>5940</v>
      </c>
      <c r="J7" s="16" t="s">
        <v>750</v>
      </c>
      <c r="K7" s="19" t="s">
        <v>245</v>
      </c>
      <c r="L7" s="44">
        <v>24055</v>
      </c>
    </row>
    <row r="8" spans="1:12" ht="30" customHeight="1">
      <c r="A8" s="13">
        <v>6</v>
      </c>
      <c r="B8" s="14" t="s">
        <v>3278</v>
      </c>
      <c r="C8" s="16">
        <v>50825</v>
      </c>
      <c r="D8" s="17">
        <v>95</v>
      </c>
      <c r="E8" s="14" t="s">
        <v>52</v>
      </c>
      <c r="F8" s="15" t="s">
        <v>3236</v>
      </c>
      <c r="G8" s="19">
        <v>50825</v>
      </c>
      <c r="H8" s="15" t="s">
        <v>3236</v>
      </c>
      <c r="I8" s="16">
        <v>50825</v>
      </c>
      <c r="J8" s="16" t="s">
        <v>750</v>
      </c>
      <c r="K8" s="19" t="s">
        <v>3279</v>
      </c>
      <c r="L8" s="44">
        <v>24048</v>
      </c>
    </row>
    <row r="9" spans="1:12" ht="30" customHeight="1">
      <c r="A9" s="13">
        <v>7</v>
      </c>
      <c r="B9" s="14" t="s">
        <v>3281</v>
      </c>
      <c r="C9" s="16">
        <v>98975</v>
      </c>
      <c r="D9" s="17">
        <v>185</v>
      </c>
      <c r="E9" s="14" t="s">
        <v>52</v>
      </c>
      <c r="F9" s="15" t="s">
        <v>3236</v>
      </c>
      <c r="G9" s="19">
        <v>98975</v>
      </c>
      <c r="H9" s="15" t="s">
        <v>3236</v>
      </c>
      <c r="I9" s="16">
        <v>98975</v>
      </c>
      <c r="J9" s="16" t="s">
        <v>750</v>
      </c>
      <c r="K9" s="19" t="s">
        <v>3279</v>
      </c>
      <c r="L9" s="44">
        <v>24048</v>
      </c>
    </row>
    <row r="10" spans="1:12" ht="30" customHeight="1">
      <c r="A10" s="13">
        <v>8</v>
      </c>
      <c r="B10" s="14" t="s">
        <v>336</v>
      </c>
      <c r="C10" s="16">
        <v>47829</v>
      </c>
      <c r="D10" s="17">
        <v>894</v>
      </c>
      <c r="E10" s="14" t="s">
        <v>52</v>
      </c>
      <c r="F10" s="30" t="s">
        <v>61</v>
      </c>
      <c r="G10" s="19">
        <v>47829</v>
      </c>
      <c r="H10" s="30" t="s">
        <v>61</v>
      </c>
      <c r="I10" s="19">
        <v>47829</v>
      </c>
      <c r="J10" s="16" t="s">
        <v>750</v>
      </c>
      <c r="K10" s="19" t="s">
        <v>3283</v>
      </c>
      <c r="L10" s="44">
        <v>24048</v>
      </c>
    </row>
    <row r="11" spans="1:12" ht="30" customHeight="1">
      <c r="A11" s="13">
        <v>9</v>
      </c>
      <c r="B11" s="14" t="s">
        <v>3286</v>
      </c>
      <c r="C11" s="16">
        <v>134820</v>
      </c>
      <c r="D11" s="17">
        <v>4200</v>
      </c>
      <c r="E11" s="14" t="s">
        <v>52</v>
      </c>
      <c r="F11" s="30" t="s">
        <v>398</v>
      </c>
      <c r="G11" s="19">
        <v>134820</v>
      </c>
      <c r="H11" s="30" t="s">
        <v>398</v>
      </c>
      <c r="I11" s="19">
        <v>134820</v>
      </c>
      <c r="J11" s="16" t="s">
        <v>750</v>
      </c>
      <c r="K11" s="19" t="s">
        <v>3287</v>
      </c>
      <c r="L11" s="44">
        <v>24047</v>
      </c>
    </row>
    <row r="12" spans="1:12" ht="30" customHeight="1">
      <c r="A12" s="13">
        <v>10</v>
      </c>
      <c r="B12" s="14" t="s">
        <v>345</v>
      </c>
      <c r="C12" s="16">
        <v>4280</v>
      </c>
      <c r="D12" s="17">
        <v>75</v>
      </c>
      <c r="E12" s="14" t="s">
        <v>52</v>
      </c>
      <c r="F12" s="15" t="s">
        <v>339</v>
      </c>
      <c r="G12" s="19">
        <v>4280</v>
      </c>
      <c r="H12" s="15" t="s">
        <v>339</v>
      </c>
      <c r="I12" s="19">
        <v>4280</v>
      </c>
      <c r="J12" s="16" t="s">
        <v>750</v>
      </c>
      <c r="K12" s="19" t="s">
        <v>3290</v>
      </c>
      <c r="L12" s="44">
        <v>24048</v>
      </c>
    </row>
    <row r="13" spans="1:12" ht="30" customHeight="1">
      <c r="A13" s="13">
        <v>11</v>
      </c>
      <c r="B13" s="14" t="s">
        <v>3293</v>
      </c>
      <c r="C13" s="16">
        <v>32100</v>
      </c>
      <c r="D13" s="17">
        <v>10</v>
      </c>
      <c r="E13" s="14" t="s">
        <v>52</v>
      </c>
      <c r="F13" s="18" t="s">
        <v>197</v>
      </c>
      <c r="G13" s="19">
        <v>12840</v>
      </c>
      <c r="H13" s="30" t="s">
        <v>197</v>
      </c>
      <c r="I13" s="19">
        <v>12840</v>
      </c>
      <c r="J13" s="16" t="s">
        <v>750</v>
      </c>
      <c r="K13" s="19" t="s">
        <v>3294</v>
      </c>
      <c r="L13" s="44">
        <v>24047</v>
      </c>
    </row>
    <row r="14" spans="1:12" ht="30" customHeight="1">
      <c r="A14" s="13">
        <v>12</v>
      </c>
      <c r="B14" s="14" t="s">
        <v>3314</v>
      </c>
      <c r="C14" s="16">
        <v>1625</v>
      </c>
      <c r="D14" s="17">
        <v>6.5000000000000002E-2</v>
      </c>
      <c r="E14" s="14" t="s">
        <v>52</v>
      </c>
      <c r="F14" s="18" t="s">
        <v>620</v>
      </c>
      <c r="G14" s="19">
        <v>1625</v>
      </c>
      <c r="H14" s="30" t="s">
        <v>620</v>
      </c>
      <c r="I14" s="19">
        <v>1625</v>
      </c>
      <c r="J14" s="16" t="s">
        <v>750</v>
      </c>
      <c r="K14" s="19" t="s">
        <v>3316</v>
      </c>
      <c r="L14" s="44">
        <v>24050</v>
      </c>
    </row>
    <row r="15" spans="1:12" ht="30" customHeight="1">
      <c r="A15" s="13">
        <v>13</v>
      </c>
      <c r="B15" s="14" t="s">
        <v>3320</v>
      </c>
      <c r="C15" s="16">
        <v>111250</v>
      </c>
      <c r="D15" s="17"/>
      <c r="E15" s="14" t="s">
        <v>52</v>
      </c>
      <c r="F15" s="15" t="s">
        <v>3319</v>
      </c>
      <c r="G15" s="19">
        <v>83567</v>
      </c>
      <c r="H15" s="15" t="s">
        <v>3319</v>
      </c>
      <c r="I15" s="19">
        <v>83567</v>
      </c>
      <c r="J15" s="16" t="s">
        <v>750</v>
      </c>
      <c r="K15" s="19" t="s">
        <v>3321</v>
      </c>
      <c r="L15" s="44">
        <v>24049</v>
      </c>
    </row>
    <row r="16" spans="1:12" ht="30" customHeight="1">
      <c r="A16" s="13">
        <v>14</v>
      </c>
      <c r="B16" s="14" t="s">
        <v>3325</v>
      </c>
      <c r="C16" s="16">
        <v>8490</v>
      </c>
      <c r="D16" s="17">
        <v>2.83</v>
      </c>
      <c r="E16" s="14" t="s">
        <v>52</v>
      </c>
      <c r="F16" s="15" t="s">
        <v>3168</v>
      </c>
      <c r="G16" s="19">
        <v>8490</v>
      </c>
      <c r="H16" s="15" t="s">
        <v>3168</v>
      </c>
      <c r="I16" s="19">
        <v>8490</v>
      </c>
      <c r="J16" s="16" t="s">
        <v>750</v>
      </c>
      <c r="K16" s="19" t="s">
        <v>3326</v>
      </c>
      <c r="L16" s="44">
        <v>24049</v>
      </c>
    </row>
    <row r="17" spans="1:12" ht="30" customHeight="1">
      <c r="A17" s="13">
        <v>15</v>
      </c>
      <c r="B17" s="14" t="s">
        <v>1975</v>
      </c>
      <c r="C17" s="16">
        <v>319823</v>
      </c>
      <c r="D17" s="17">
        <v>3060</v>
      </c>
      <c r="E17" s="14" t="s">
        <v>52</v>
      </c>
      <c r="F17" s="15" t="s">
        <v>61</v>
      </c>
      <c r="G17" s="19">
        <v>318860</v>
      </c>
      <c r="H17" s="15" t="s">
        <v>61</v>
      </c>
      <c r="I17" s="19">
        <v>318860</v>
      </c>
      <c r="J17" s="16" t="s">
        <v>750</v>
      </c>
      <c r="K17" s="19" t="s">
        <v>3336</v>
      </c>
      <c r="L17" s="44">
        <v>24061</v>
      </c>
    </row>
    <row r="18" spans="1:12" ht="30" customHeight="1">
      <c r="A18" s="13">
        <v>16</v>
      </c>
      <c r="B18" s="14" t="s">
        <v>3340</v>
      </c>
      <c r="C18" s="16">
        <v>250915</v>
      </c>
      <c r="D18" s="17">
        <v>3350</v>
      </c>
      <c r="E18" s="14" t="s">
        <v>52</v>
      </c>
      <c r="F18" s="18" t="s">
        <v>3339</v>
      </c>
      <c r="G18" s="19">
        <v>250915</v>
      </c>
      <c r="H18" s="30" t="s">
        <v>3339</v>
      </c>
      <c r="I18" s="19">
        <v>250915</v>
      </c>
      <c r="J18" s="16" t="s">
        <v>750</v>
      </c>
      <c r="K18" s="19" t="s">
        <v>3341</v>
      </c>
      <c r="L18" s="44">
        <v>24055</v>
      </c>
    </row>
    <row r="19" spans="1:12" ht="30" customHeight="1">
      <c r="A19" s="13">
        <v>17</v>
      </c>
      <c r="B19" s="14" t="s">
        <v>1988</v>
      </c>
      <c r="C19" s="16">
        <v>250000</v>
      </c>
      <c r="D19" s="17">
        <v>5</v>
      </c>
      <c r="E19" s="14" t="s">
        <v>52</v>
      </c>
      <c r="F19" s="30" t="s">
        <v>3168</v>
      </c>
      <c r="G19" s="19">
        <v>250000</v>
      </c>
      <c r="H19" s="30" t="s">
        <v>3168</v>
      </c>
      <c r="I19" s="19">
        <v>250000</v>
      </c>
      <c r="J19" s="16" t="s">
        <v>750</v>
      </c>
      <c r="K19" s="19" t="s">
        <v>3345</v>
      </c>
      <c r="L19" s="44">
        <v>24053</v>
      </c>
    </row>
    <row r="20" spans="1:12" ht="30" customHeight="1">
      <c r="A20" s="13">
        <v>18</v>
      </c>
      <c r="B20" s="14" t="s">
        <v>3351</v>
      </c>
      <c r="C20" s="16">
        <v>4815</v>
      </c>
      <c r="D20" s="17"/>
      <c r="E20" s="14" t="s">
        <v>52</v>
      </c>
      <c r="F20" s="15" t="s">
        <v>3350</v>
      </c>
      <c r="G20" s="19">
        <v>4815</v>
      </c>
      <c r="H20" s="15" t="s">
        <v>3350</v>
      </c>
      <c r="I20" s="19">
        <v>4815</v>
      </c>
      <c r="J20" s="16" t="s">
        <v>750</v>
      </c>
      <c r="K20" s="19" t="s">
        <v>3353</v>
      </c>
      <c r="L20" s="44">
        <v>24050</v>
      </c>
    </row>
    <row r="21" spans="1:12" ht="30" customHeight="1">
      <c r="A21" s="13">
        <v>19</v>
      </c>
      <c r="B21" s="14" t="s">
        <v>3356</v>
      </c>
      <c r="C21" s="16">
        <v>1200</v>
      </c>
      <c r="D21" s="17">
        <v>0.24</v>
      </c>
      <c r="E21" s="14" t="s">
        <v>52</v>
      </c>
      <c r="F21" s="30" t="s">
        <v>3168</v>
      </c>
      <c r="G21" s="19">
        <v>1200</v>
      </c>
      <c r="H21" s="30" t="s">
        <v>3168</v>
      </c>
      <c r="I21" s="19">
        <v>1200</v>
      </c>
      <c r="J21" s="16" t="s">
        <v>750</v>
      </c>
      <c r="K21" s="19" t="s">
        <v>3357</v>
      </c>
      <c r="L21" s="44">
        <v>24053</v>
      </c>
    </row>
    <row r="22" spans="1:12" ht="30" customHeight="1">
      <c r="A22" s="13">
        <v>20</v>
      </c>
      <c r="B22" s="14" t="s">
        <v>3360</v>
      </c>
      <c r="C22" s="16">
        <v>100000</v>
      </c>
      <c r="D22" s="17">
        <v>2.5000000000000001E-2</v>
      </c>
      <c r="E22" s="14" t="s">
        <v>52</v>
      </c>
      <c r="F22" s="18" t="s">
        <v>298</v>
      </c>
      <c r="G22" s="19">
        <v>100000</v>
      </c>
      <c r="H22" s="30" t="s">
        <v>298</v>
      </c>
      <c r="I22" s="19">
        <v>100000</v>
      </c>
      <c r="J22" s="16" t="s">
        <v>750</v>
      </c>
      <c r="K22" s="19" t="s">
        <v>3362</v>
      </c>
      <c r="L22" s="44">
        <v>24053</v>
      </c>
    </row>
    <row r="23" spans="1:12" ht="30" customHeight="1">
      <c r="A23" s="13">
        <v>21</v>
      </c>
      <c r="B23" s="14" t="s">
        <v>3368</v>
      </c>
      <c r="C23" s="16">
        <v>61117.33</v>
      </c>
      <c r="D23" s="17"/>
      <c r="E23" s="14" t="s">
        <v>52</v>
      </c>
      <c r="F23" s="30" t="s">
        <v>3056</v>
      </c>
      <c r="G23" s="19">
        <v>61117.33</v>
      </c>
      <c r="H23" s="30" t="s">
        <v>3056</v>
      </c>
      <c r="I23" s="19">
        <v>61117.33</v>
      </c>
      <c r="J23" s="16" t="s">
        <v>750</v>
      </c>
      <c r="K23" s="19" t="s">
        <v>3370</v>
      </c>
      <c r="L23" s="44">
        <v>24055</v>
      </c>
    </row>
    <row r="24" spans="1:12" ht="30" customHeight="1">
      <c r="A24" s="13">
        <v>22</v>
      </c>
      <c r="B24" s="14" t="s">
        <v>437</v>
      </c>
      <c r="C24" s="16">
        <v>1027.2</v>
      </c>
      <c r="D24" s="17"/>
      <c r="E24" s="14" t="s">
        <v>275</v>
      </c>
      <c r="F24" s="18" t="s">
        <v>436</v>
      </c>
      <c r="G24" s="19">
        <v>1027.2</v>
      </c>
      <c r="H24" s="30" t="s">
        <v>436</v>
      </c>
      <c r="I24" s="19">
        <v>1027.2</v>
      </c>
      <c r="J24" s="16" t="s">
        <v>750</v>
      </c>
      <c r="K24" s="19" t="s">
        <v>275</v>
      </c>
      <c r="L24" s="44">
        <v>24049</v>
      </c>
    </row>
    <row r="25" spans="1:12" ht="30" customHeight="1">
      <c r="A25" s="13">
        <v>23</v>
      </c>
      <c r="B25" s="14" t="s">
        <v>921</v>
      </c>
      <c r="C25" s="16">
        <v>1625</v>
      </c>
      <c r="D25" s="17">
        <v>6.5000000000000002E-2</v>
      </c>
      <c r="E25" s="14" t="s">
        <v>52</v>
      </c>
      <c r="F25" s="18" t="s">
        <v>620</v>
      </c>
      <c r="G25" s="19">
        <v>1625</v>
      </c>
      <c r="H25" s="30" t="s">
        <v>620</v>
      </c>
      <c r="I25" s="19">
        <v>1625</v>
      </c>
      <c r="J25" s="16" t="s">
        <v>750</v>
      </c>
      <c r="K25" s="19" t="s">
        <v>3316</v>
      </c>
      <c r="L25" s="44">
        <v>24050</v>
      </c>
    </row>
    <row r="26" spans="1:12" ht="30" customHeight="1">
      <c r="A26" s="13">
        <v>24</v>
      </c>
      <c r="B26" s="14" t="s">
        <v>3387</v>
      </c>
      <c r="C26" s="16">
        <v>35845</v>
      </c>
      <c r="D26" s="17">
        <v>33.5</v>
      </c>
      <c r="E26" s="14" t="s">
        <v>52</v>
      </c>
      <c r="F26" s="18" t="s">
        <v>267</v>
      </c>
      <c r="G26" s="19">
        <v>29960</v>
      </c>
      <c r="H26" s="30" t="s">
        <v>267</v>
      </c>
      <c r="I26" s="19">
        <v>29960</v>
      </c>
      <c r="J26" s="16" t="s">
        <v>750</v>
      </c>
      <c r="K26" s="19" t="s">
        <v>3388</v>
      </c>
      <c r="L26" s="44">
        <v>24057</v>
      </c>
    </row>
    <row r="27" spans="1:12" ht="30" customHeight="1">
      <c r="A27" s="13">
        <v>25</v>
      </c>
      <c r="B27" s="14" t="s">
        <v>627</v>
      </c>
      <c r="C27" s="16">
        <v>319823</v>
      </c>
      <c r="D27" s="17">
        <v>2135</v>
      </c>
      <c r="E27" s="14" t="s">
        <v>52</v>
      </c>
      <c r="F27" s="30" t="s">
        <v>61</v>
      </c>
      <c r="G27" s="19">
        <v>319373.59999999998</v>
      </c>
      <c r="H27" s="30" t="s">
        <v>61</v>
      </c>
      <c r="I27" s="19">
        <v>319373.59999999998</v>
      </c>
      <c r="J27" s="16" t="s">
        <v>750</v>
      </c>
      <c r="K27" s="19" t="s">
        <v>3399</v>
      </c>
      <c r="L27" s="44">
        <v>24061</v>
      </c>
    </row>
    <row r="28" spans="1:12" ht="30" customHeight="1">
      <c r="A28" s="13">
        <v>26</v>
      </c>
      <c r="B28" s="14" t="s">
        <v>3402</v>
      </c>
      <c r="C28" s="16">
        <v>26322</v>
      </c>
      <c r="D28" s="17">
        <v>82</v>
      </c>
      <c r="E28" s="14" t="s">
        <v>52</v>
      </c>
      <c r="F28" s="30" t="s">
        <v>3236</v>
      </c>
      <c r="G28" s="19">
        <v>26322</v>
      </c>
      <c r="H28" s="30" t="s">
        <v>3236</v>
      </c>
      <c r="I28" s="19">
        <v>26322</v>
      </c>
      <c r="J28" s="16" t="s">
        <v>750</v>
      </c>
      <c r="K28" s="19" t="s">
        <v>3403</v>
      </c>
      <c r="L28" s="44">
        <v>24056</v>
      </c>
    </row>
    <row r="29" spans="1:12" ht="30" customHeight="1">
      <c r="A29" s="13">
        <v>27</v>
      </c>
      <c r="B29" s="14" t="s">
        <v>3405</v>
      </c>
      <c r="C29" s="16">
        <v>18190</v>
      </c>
      <c r="D29" s="17">
        <v>85</v>
      </c>
      <c r="E29" s="14" t="s">
        <v>52</v>
      </c>
      <c r="F29" s="30" t="s">
        <v>3236</v>
      </c>
      <c r="G29" s="19">
        <v>18190</v>
      </c>
      <c r="H29" s="30" t="s">
        <v>3236</v>
      </c>
      <c r="I29" s="19">
        <v>18190</v>
      </c>
      <c r="J29" s="16" t="s">
        <v>750</v>
      </c>
      <c r="K29" s="19" t="s">
        <v>3403</v>
      </c>
      <c r="L29" s="44">
        <v>24056</v>
      </c>
    </row>
    <row r="30" spans="1:12" ht="30" customHeight="1">
      <c r="A30" s="13">
        <v>28</v>
      </c>
      <c r="B30" s="14" t="s">
        <v>3407</v>
      </c>
      <c r="C30" s="16"/>
      <c r="D30" s="17">
        <v>765</v>
      </c>
      <c r="E30" s="14" t="s">
        <v>52</v>
      </c>
      <c r="F30" s="30" t="s">
        <v>369</v>
      </c>
      <c r="G30" s="19">
        <v>15022.8</v>
      </c>
      <c r="H30" s="30" t="s">
        <v>369</v>
      </c>
      <c r="I30" s="16">
        <v>15022.8</v>
      </c>
      <c r="J30" s="16" t="s">
        <v>750</v>
      </c>
      <c r="K30" s="19" t="s">
        <v>3408</v>
      </c>
      <c r="L30" s="44">
        <v>24057</v>
      </c>
    </row>
    <row r="31" spans="1:12" ht="30" customHeight="1">
      <c r="A31" s="13">
        <v>29</v>
      </c>
      <c r="B31" s="14" t="s">
        <v>3410</v>
      </c>
      <c r="C31" s="16"/>
      <c r="D31" s="17">
        <v>183</v>
      </c>
      <c r="E31" s="14" t="s">
        <v>52</v>
      </c>
      <c r="F31" s="30" t="s">
        <v>369</v>
      </c>
      <c r="G31" s="19">
        <v>4365.6000000000004</v>
      </c>
      <c r="H31" s="30" t="s">
        <v>369</v>
      </c>
      <c r="I31" s="16">
        <v>4365.6000000000004</v>
      </c>
      <c r="J31" s="16" t="s">
        <v>750</v>
      </c>
      <c r="K31" s="19" t="s">
        <v>3408</v>
      </c>
      <c r="L31" s="44">
        <v>24057</v>
      </c>
    </row>
    <row r="32" spans="1:12" s="1" customFormat="1" ht="90" customHeight="1">
      <c r="A32" s="77" t="s">
        <v>2993</v>
      </c>
      <c r="B32" s="10" t="s">
        <v>5</v>
      </c>
      <c r="C32" s="12" t="s">
        <v>6</v>
      </c>
      <c r="D32" s="12" t="s">
        <v>7</v>
      </c>
      <c r="E32" s="10" t="s">
        <v>8</v>
      </c>
      <c r="F32" s="10" t="s">
        <v>9</v>
      </c>
      <c r="G32" s="12" t="s">
        <v>10</v>
      </c>
      <c r="H32" s="12" t="s">
        <v>11</v>
      </c>
      <c r="I32" s="12" t="s">
        <v>12</v>
      </c>
      <c r="J32" s="12" t="s">
        <v>13</v>
      </c>
      <c r="K32" s="12" t="s">
        <v>6463</v>
      </c>
      <c r="L32" s="71" t="s">
        <v>23</v>
      </c>
    </row>
    <row r="33" spans="1:12" ht="30" customHeight="1">
      <c r="A33" s="13">
        <v>30</v>
      </c>
      <c r="B33" s="14" t="s">
        <v>3407</v>
      </c>
      <c r="C33" s="16">
        <v>1861.8</v>
      </c>
      <c r="D33" s="17">
        <v>14.5</v>
      </c>
      <c r="E33" s="14" t="s">
        <v>52</v>
      </c>
      <c r="F33" s="30" t="s">
        <v>369</v>
      </c>
      <c r="G33" s="19">
        <v>1861.8</v>
      </c>
      <c r="H33" s="30" t="s">
        <v>369</v>
      </c>
      <c r="I33" s="16">
        <v>1861.8</v>
      </c>
      <c r="J33" s="16" t="s">
        <v>750</v>
      </c>
      <c r="K33" s="19" t="s">
        <v>3408</v>
      </c>
      <c r="L33" s="44">
        <v>24057</v>
      </c>
    </row>
    <row r="34" spans="1:12" ht="30" customHeight="1">
      <c r="A34" s="13">
        <v>31</v>
      </c>
      <c r="B34" s="14" t="s">
        <v>340</v>
      </c>
      <c r="C34" s="16">
        <v>15515</v>
      </c>
      <c r="D34" s="17">
        <v>29</v>
      </c>
      <c r="E34" s="14" t="s">
        <v>52</v>
      </c>
      <c r="F34" s="18" t="s">
        <v>339</v>
      </c>
      <c r="G34" s="19">
        <v>15515</v>
      </c>
      <c r="H34" s="30" t="s">
        <v>339</v>
      </c>
      <c r="I34" s="19">
        <v>15515</v>
      </c>
      <c r="J34" s="16" t="s">
        <v>750</v>
      </c>
      <c r="K34" s="19" t="s">
        <v>3412</v>
      </c>
      <c r="L34" s="44">
        <v>24056</v>
      </c>
    </row>
    <row r="35" spans="1:12" ht="30" customHeight="1">
      <c r="A35" s="13">
        <v>32</v>
      </c>
      <c r="B35" s="14" t="s">
        <v>686</v>
      </c>
      <c r="C35" s="16">
        <v>21400</v>
      </c>
      <c r="D35" s="17">
        <v>1000</v>
      </c>
      <c r="E35" s="14" t="s">
        <v>52</v>
      </c>
      <c r="F35" s="18" t="s">
        <v>197</v>
      </c>
      <c r="G35" s="19">
        <v>21400</v>
      </c>
      <c r="H35" s="30" t="s">
        <v>197</v>
      </c>
      <c r="I35" s="19">
        <v>21400</v>
      </c>
      <c r="J35" s="16" t="s">
        <v>750</v>
      </c>
      <c r="K35" s="19" t="s">
        <v>3415</v>
      </c>
      <c r="L35" s="44">
        <v>24056</v>
      </c>
    </row>
    <row r="36" spans="1:12" ht="30" customHeight="1">
      <c r="A36" s="13">
        <v>33</v>
      </c>
      <c r="B36" s="14" t="s">
        <v>3418</v>
      </c>
      <c r="C36" s="16">
        <v>924.48</v>
      </c>
      <c r="D36" s="17"/>
      <c r="E36" s="14" t="s">
        <v>275</v>
      </c>
      <c r="F36" s="15" t="s">
        <v>2354</v>
      </c>
      <c r="G36" s="19">
        <v>924.48</v>
      </c>
      <c r="H36" s="15" t="s">
        <v>2354</v>
      </c>
      <c r="I36" s="19">
        <v>924.48</v>
      </c>
      <c r="J36" s="16" t="s">
        <v>750</v>
      </c>
      <c r="K36" s="19" t="s">
        <v>275</v>
      </c>
      <c r="L36" s="44">
        <v>24053</v>
      </c>
    </row>
    <row r="37" spans="1:12" ht="30" customHeight="1">
      <c r="A37" s="13">
        <v>34</v>
      </c>
      <c r="B37" s="14" t="s">
        <v>3420</v>
      </c>
      <c r="C37" s="16">
        <v>12412</v>
      </c>
      <c r="D37" s="17"/>
      <c r="E37" s="14" t="s">
        <v>275</v>
      </c>
      <c r="F37" s="30" t="s">
        <v>347</v>
      </c>
      <c r="G37" s="19">
        <v>12412</v>
      </c>
      <c r="H37" s="30" t="s">
        <v>347</v>
      </c>
      <c r="I37" s="19">
        <v>12412</v>
      </c>
      <c r="J37" s="16" t="s">
        <v>750</v>
      </c>
      <c r="K37" s="19" t="s">
        <v>275</v>
      </c>
      <c r="L37" s="44">
        <v>24055</v>
      </c>
    </row>
    <row r="38" spans="1:12" ht="30" customHeight="1">
      <c r="A38" s="13">
        <v>35</v>
      </c>
      <c r="B38" s="14" t="s">
        <v>1738</v>
      </c>
      <c r="C38" s="16">
        <v>60990</v>
      </c>
      <c r="D38" s="17">
        <v>95</v>
      </c>
      <c r="E38" s="14" t="s">
        <v>52</v>
      </c>
      <c r="F38" s="30" t="s">
        <v>369</v>
      </c>
      <c r="G38" s="19">
        <v>60990</v>
      </c>
      <c r="H38" s="21" t="s">
        <v>369</v>
      </c>
      <c r="I38" s="16">
        <v>60990</v>
      </c>
      <c r="J38" s="16" t="s">
        <v>750</v>
      </c>
      <c r="K38" s="19" t="s">
        <v>3422</v>
      </c>
      <c r="L38" s="44">
        <v>24057</v>
      </c>
    </row>
    <row r="39" spans="1:12" ht="30" customHeight="1">
      <c r="A39" s="13">
        <v>36</v>
      </c>
      <c r="B39" s="14" t="s">
        <v>437</v>
      </c>
      <c r="C39" s="16">
        <v>834.6</v>
      </c>
      <c r="D39" s="17"/>
      <c r="E39" s="14" t="s">
        <v>275</v>
      </c>
      <c r="F39" s="18" t="s">
        <v>436</v>
      </c>
      <c r="G39" s="19">
        <v>834.6</v>
      </c>
      <c r="H39" s="30" t="s">
        <v>436</v>
      </c>
      <c r="I39" s="19">
        <v>834.6</v>
      </c>
      <c r="J39" s="16" t="s">
        <v>750</v>
      </c>
      <c r="K39" s="19" t="s">
        <v>275</v>
      </c>
      <c r="L39" s="44">
        <v>24056</v>
      </c>
    </row>
    <row r="40" spans="1:12" ht="30" customHeight="1">
      <c r="A40" s="13">
        <v>37</v>
      </c>
      <c r="B40" s="14" t="s">
        <v>3427</v>
      </c>
      <c r="C40" s="16">
        <v>93090</v>
      </c>
      <c r="D40" s="17"/>
      <c r="E40" s="14" t="s">
        <v>52</v>
      </c>
      <c r="F40" s="15" t="s">
        <v>3426</v>
      </c>
      <c r="G40" s="19">
        <v>93090</v>
      </c>
      <c r="H40" s="15" t="s">
        <v>3426</v>
      </c>
      <c r="I40" s="19">
        <v>93090</v>
      </c>
      <c r="J40" s="16" t="s">
        <v>750</v>
      </c>
      <c r="K40" s="19" t="s">
        <v>3428</v>
      </c>
      <c r="L40" s="44">
        <v>24061</v>
      </c>
    </row>
    <row r="41" spans="1:12" ht="30" customHeight="1">
      <c r="A41" s="13">
        <v>38</v>
      </c>
      <c r="B41" s="14" t="s">
        <v>1876</v>
      </c>
      <c r="C41" s="16">
        <v>133750</v>
      </c>
      <c r="D41" s="17">
        <v>2500</v>
      </c>
      <c r="E41" s="14" t="s">
        <v>52</v>
      </c>
      <c r="F41" s="30" t="s">
        <v>398</v>
      </c>
      <c r="G41" s="19">
        <v>133750</v>
      </c>
      <c r="H41" s="30" t="s">
        <v>398</v>
      </c>
      <c r="I41" s="19">
        <v>133750</v>
      </c>
      <c r="J41" s="16" t="s">
        <v>750</v>
      </c>
      <c r="K41" s="19" t="s">
        <v>3441</v>
      </c>
      <c r="L41" s="44">
        <v>24068</v>
      </c>
    </row>
    <row r="42" spans="1:12" ht="30" customHeight="1">
      <c r="A42" s="13">
        <v>39</v>
      </c>
      <c r="B42" s="14" t="s">
        <v>3444</v>
      </c>
      <c r="C42" s="16">
        <v>1605</v>
      </c>
      <c r="D42" s="17">
        <v>100</v>
      </c>
      <c r="E42" s="14" t="s">
        <v>52</v>
      </c>
      <c r="F42" s="18" t="s">
        <v>197</v>
      </c>
      <c r="G42" s="19">
        <v>1605</v>
      </c>
      <c r="H42" s="30" t="s">
        <v>197</v>
      </c>
      <c r="I42" s="19">
        <v>1605</v>
      </c>
      <c r="J42" s="16" t="s">
        <v>750</v>
      </c>
      <c r="K42" s="19" t="s">
        <v>3353</v>
      </c>
      <c r="L42" s="44">
        <v>24069</v>
      </c>
    </row>
    <row r="43" spans="1:12" ht="30" customHeight="1">
      <c r="A43" s="13">
        <v>40</v>
      </c>
      <c r="B43" s="14" t="s">
        <v>6465</v>
      </c>
      <c r="C43" s="16">
        <v>10000</v>
      </c>
      <c r="D43" s="17">
        <v>4290</v>
      </c>
      <c r="E43" s="14" t="s">
        <v>52</v>
      </c>
      <c r="F43" s="15" t="s">
        <v>3458</v>
      </c>
      <c r="G43" s="19">
        <v>8774</v>
      </c>
      <c r="H43" s="15" t="s">
        <v>3458</v>
      </c>
      <c r="I43" s="19">
        <v>8774</v>
      </c>
      <c r="J43" s="16" t="s">
        <v>750</v>
      </c>
      <c r="K43" s="19" t="s">
        <v>3460</v>
      </c>
      <c r="L43" s="44">
        <v>24071</v>
      </c>
    </row>
    <row r="44" spans="1:12" ht="30" customHeight="1">
      <c r="A44" s="13">
        <v>41</v>
      </c>
      <c r="B44" s="14" t="s">
        <v>3464</v>
      </c>
      <c r="C44" s="16">
        <v>60776</v>
      </c>
      <c r="D44" s="17"/>
      <c r="E44" s="14" t="s">
        <v>275</v>
      </c>
      <c r="F44" s="30" t="s">
        <v>1328</v>
      </c>
      <c r="G44" s="19">
        <v>60776</v>
      </c>
      <c r="H44" s="30" t="s">
        <v>1328</v>
      </c>
      <c r="I44" s="19">
        <v>60776</v>
      </c>
      <c r="J44" s="16" t="s">
        <v>750</v>
      </c>
      <c r="K44" s="19" t="s">
        <v>275</v>
      </c>
      <c r="L44" s="44">
        <v>24057</v>
      </c>
    </row>
    <row r="45" spans="1:12" s="75" customFormat="1" ht="30" customHeight="1">
      <c r="A45" s="13">
        <v>42</v>
      </c>
      <c r="B45" s="78" t="s">
        <v>3480</v>
      </c>
      <c r="C45" s="79">
        <v>10914</v>
      </c>
      <c r="D45" s="80">
        <v>8.5</v>
      </c>
      <c r="E45" s="78" t="s">
        <v>52</v>
      </c>
      <c r="F45" s="81" t="s">
        <v>3479</v>
      </c>
      <c r="G45" s="45">
        <v>10914</v>
      </c>
      <c r="H45" s="81" t="s">
        <v>3479</v>
      </c>
      <c r="I45" s="79">
        <v>10914</v>
      </c>
      <c r="J45" s="16" t="s">
        <v>750</v>
      </c>
      <c r="K45" s="45" t="s">
        <v>3481</v>
      </c>
      <c r="L45" s="82">
        <v>24070</v>
      </c>
    </row>
    <row r="46" spans="1:12" s="75" customFormat="1" ht="30" customHeight="1">
      <c r="A46" s="13">
        <v>43</v>
      </c>
      <c r="B46" s="78" t="s">
        <v>3021</v>
      </c>
      <c r="C46" s="79">
        <v>154080</v>
      </c>
      <c r="D46" s="80">
        <v>120</v>
      </c>
      <c r="E46" s="78" t="s">
        <v>52</v>
      </c>
      <c r="F46" s="81" t="s">
        <v>3479</v>
      </c>
      <c r="G46" s="45">
        <v>154080</v>
      </c>
      <c r="H46" s="81" t="s">
        <v>3479</v>
      </c>
      <c r="I46" s="79">
        <v>154080</v>
      </c>
      <c r="J46" s="16" t="s">
        <v>750</v>
      </c>
      <c r="K46" s="45" t="s">
        <v>3481</v>
      </c>
      <c r="L46" s="82">
        <v>24070</v>
      </c>
    </row>
    <row r="47" spans="1:12" ht="30" customHeight="1">
      <c r="A47" s="13">
        <v>44</v>
      </c>
      <c r="B47" s="14" t="s">
        <v>3486</v>
      </c>
      <c r="C47" s="16">
        <v>304950</v>
      </c>
      <c r="D47" s="17">
        <v>69</v>
      </c>
      <c r="E47" s="14" t="s">
        <v>52</v>
      </c>
      <c r="F47" s="18" t="s">
        <v>3485</v>
      </c>
      <c r="G47" s="19">
        <v>221490</v>
      </c>
      <c r="H47" s="30" t="s">
        <v>3485</v>
      </c>
      <c r="I47" s="19">
        <v>221490</v>
      </c>
      <c r="J47" s="16" t="s">
        <v>750</v>
      </c>
      <c r="K47" s="19" t="s">
        <v>3488</v>
      </c>
      <c r="L47" s="44">
        <v>24071</v>
      </c>
    </row>
    <row r="48" spans="1:12" ht="30" customHeight="1">
      <c r="A48" s="13">
        <v>45</v>
      </c>
      <c r="B48" s="14" t="s">
        <v>3494</v>
      </c>
      <c r="C48" s="16">
        <v>260010</v>
      </c>
      <c r="D48" s="17">
        <v>80</v>
      </c>
      <c r="E48" s="14" t="s">
        <v>52</v>
      </c>
      <c r="F48" s="15" t="s">
        <v>3485</v>
      </c>
      <c r="G48" s="19">
        <v>256800</v>
      </c>
      <c r="H48" s="15" t="s">
        <v>3485</v>
      </c>
      <c r="I48" s="19">
        <v>256800</v>
      </c>
      <c r="J48" s="16" t="s">
        <v>750</v>
      </c>
      <c r="K48" s="19" t="s">
        <v>3496</v>
      </c>
      <c r="L48" s="44">
        <v>24071</v>
      </c>
    </row>
    <row r="49" spans="1:12" ht="30" customHeight="1">
      <c r="A49" s="13">
        <v>46</v>
      </c>
      <c r="B49" s="14" t="s">
        <v>3169</v>
      </c>
      <c r="C49" s="16">
        <v>28890</v>
      </c>
      <c r="D49" s="17">
        <v>1.8</v>
      </c>
      <c r="E49" s="14" t="s">
        <v>52</v>
      </c>
      <c r="F49" s="15" t="s">
        <v>3168</v>
      </c>
      <c r="G49" s="19">
        <v>27000</v>
      </c>
      <c r="H49" s="15" t="s">
        <v>3168</v>
      </c>
      <c r="I49" s="19">
        <v>27000</v>
      </c>
      <c r="J49" s="16" t="s">
        <v>750</v>
      </c>
      <c r="K49" s="19" t="s">
        <v>3298</v>
      </c>
      <c r="L49" s="44">
        <v>24074</v>
      </c>
    </row>
    <row r="50" spans="1:12" ht="30" customHeight="1">
      <c r="A50" s="13">
        <v>47</v>
      </c>
      <c r="B50" s="14" t="s">
        <v>3503</v>
      </c>
      <c r="C50" s="16">
        <v>1070</v>
      </c>
      <c r="D50" s="17"/>
      <c r="E50" s="14" t="s">
        <v>275</v>
      </c>
      <c r="F50" s="30" t="s">
        <v>347</v>
      </c>
      <c r="G50" s="19">
        <v>1070</v>
      </c>
      <c r="H50" s="30" t="s">
        <v>347</v>
      </c>
      <c r="I50" s="19">
        <v>1070</v>
      </c>
      <c r="J50" s="16" t="s">
        <v>750</v>
      </c>
      <c r="K50" s="19" t="s">
        <v>275</v>
      </c>
      <c r="L50" s="44">
        <v>24068</v>
      </c>
    </row>
    <row r="51" spans="1:12" ht="30" customHeight="1">
      <c r="A51" s="13">
        <v>48</v>
      </c>
      <c r="B51" s="14" t="s">
        <v>3506</v>
      </c>
      <c r="C51" s="16">
        <v>18190</v>
      </c>
      <c r="D51" s="17">
        <v>1700</v>
      </c>
      <c r="E51" s="14" t="s">
        <v>52</v>
      </c>
      <c r="F51" s="15" t="s">
        <v>3505</v>
      </c>
      <c r="G51" s="19">
        <v>18190</v>
      </c>
      <c r="H51" s="15" t="s">
        <v>3505</v>
      </c>
      <c r="I51" s="19">
        <v>18190</v>
      </c>
      <c r="J51" s="16" t="s">
        <v>750</v>
      </c>
      <c r="K51" s="45" t="s">
        <v>3507</v>
      </c>
      <c r="L51" s="44">
        <v>24071</v>
      </c>
    </row>
    <row r="52" spans="1:12" ht="30" customHeight="1">
      <c r="A52" s="13">
        <v>49</v>
      </c>
      <c r="B52" s="14" t="s">
        <v>3509</v>
      </c>
      <c r="C52" s="16">
        <v>11770</v>
      </c>
      <c r="D52" s="17">
        <v>1100</v>
      </c>
      <c r="E52" s="14" t="s">
        <v>52</v>
      </c>
      <c r="F52" s="15" t="s">
        <v>3505</v>
      </c>
      <c r="G52" s="19">
        <v>9897.5</v>
      </c>
      <c r="H52" s="15" t="s">
        <v>3505</v>
      </c>
      <c r="I52" s="19">
        <v>9897.5</v>
      </c>
      <c r="J52" s="16" t="s">
        <v>750</v>
      </c>
      <c r="K52" s="45" t="s">
        <v>3507</v>
      </c>
      <c r="L52" s="44">
        <v>24071</v>
      </c>
    </row>
    <row r="53" spans="1:12" ht="30" customHeight="1">
      <c r="A53" s="13">
        <v>50</v>
      </c>
      <c r="B53" s="14" t="s">
        <v>1087</v>
      </c>
      <c r="C53" s="16">
        <v>29104</v>
      </c>
      <c r="D53" s="17">
        <v>800</v>
      </c>
      <c r="E53" s="14" t="s">
        <v>52</v>
      </c>
      <c r="F53" s="30" t="s">
        <v>930</v>
      </c>
      <c r="G53" s="19">
        <v>29104</v>
      </c>
      <c r="H53" s="30" t="s">
        <v>930</v>
      </c>
      <c r="I53" s="19">
        <v>29104</v>
      </c>
      <c r="J53" s="16" t="s">
        <v>750</v>
      </c>
      <c r="K53" s="45" t="s">
        <v>3511</v>
      </c>
      <c r="L53" s="44">
        <v>24071</v>
      </c>
    </row>
    <row r="54" spans="1:12" ht="30" customHeight="1">
      <c r="A54" s="13">
        <v>51</v>
      </c>
      <c r="B54" s="14" t="s">
        <v>3515</v>
      </c>
      <c r="C54" s="16">
        <v>45261</v>
      </c>
      <c r="D54" s="17"/>
      <c r="E54" s="14" t="s">
        <v>275</v>
      </c>
      <c r="F54" s="14" t="s">
        <v>930</v>
      </c>
      <c r="G54" s="19">
        <v>45261</v>
      </c>
      <c r="H54" s="14" t="s">
        <v>930</v>
      </c>
      <c r="I54" s="19">
        <v>45261</v>
      </c>
      <c r="J54" s="16" t="s">
        <v>750</v>
      </c>
      <c r="K54" s="19" t="s">
        <v>275</v>
      </c>
      <c r="L54" s="44">
        <v>24069</v>
      </c>
    </row>
    <row r="55" spans="1:12" ht="30" customHeight="1">
      <c r="A55" s="13">
        <v>52</v>
      </c>
      <c r="B55" s="14" t="s">
        <v>3517</v>
      </c>
      <c r="C55" s="16">
        <v>29960</v>
      </c>
      <c r="D55" s="17">
        <v>56</v>
      </c>
      <c r="E55" s="14" t="s">
        <v>52</v>
      </c>
      <c r="F55" s="15" t="s">
        <v>661</v>
      </c>
      <c r="G55" s="19">
        <v>29960</v>
      </c>
      <c r="H55" s="15" t="s">
        <v>661</v>
      </c>
      <c r="I55" s="19">
        <v>29960</v>
      </c>
      <c r="J55" s="16" t="s">
        <v>750</v>
      </c>
      <c r="K55" s="45" t="s">
        <v>3518</v>
      </c>
      <c r="L55" s="44">
        <v>24076</v>
      </c>
    </row>
    <row r="56" spans="1:12" ht="30" customHeight="1">
      <c r="A56" s="13">
        <v>53</v>
      </c>
      <c r="B56" s="14" t="s">
        <v>3520</v>
      </c>
      <c r="C56" s="16">
        <v>33705</v>
      </c>
      <c r="D56" s="17">
        <v>63</v>
      </c>
      <c r="E56" s="14" t="s">
        <v>52</v>
      </c>
      <c r="F56" s="15" t="s">
        <v>661</v>
      </c>
      <c r="G56" s="19">
        <v>32902.5</v>
      </c>
      <c r="H56" s="15" t="s">
        <v>661</v>
      </c>
      <c r="I56" s="19">
        <v>32902.5</v>
      </c>
      <c r="J56" s="16" t="s">
        <v>750</v>
      </c>
      <c r="K56" s="45" t="s">
        <v>3518</v>
      </c>
      <c r="L56" s="44">
        <v>24076</v>
      </c>
    </row>
    <row r="57" spans="1:12" ht="30" customHeight="1">
      <c r="A57" s="13">
        <v>54</v>
      </c>
      <c r="B57" s="14" t="s">
        <v>3529</v>
      </c>
      <c r="C57" s="16">
        <v>4333.5</v>
      </c>
      <c r="D57" s="17">
        <v>1350</v>
      </c>
      <c r="E57" s="14" t="s">
        <v>52</v>
      </c>
      <c r="F57" s="30" t="s">
        <v>369</v>
      </c>
      <c r="G57" s="19">
        <v>4333.5</v>
      </c>
      <c r="H57" s="30" t="s">
        <v>369</v>
      </c>
      <c r="I57" s="19">
        <v>4333.5</v>
      </c>
      <c r="J57" s="16" t="s">
        <v>750</v>
      </c>
      <c r="K57" s="45" t="s">
        <v>3531</v>
      </c>
      <c r="L57" s="44">
        <v>24075</v>
      </c>
    </row>
    <row r="58" spans="1:12" ht="30" customHeight="1">
      <c r="A58" s="13">
        <v>55</v>
      </c>
      <c r="B58" s="14" t="s">
        <v>437</v>
      </c>
      <c r="C58" s="16">
        <v>385.2</v>
      </c>
      <c r="D58" s="17"/>
      <c r="E58" s="14" t="s">
        <v>275</v>
      </c>
      <c r="F58" s="18" t="s">
        <v>436</v>
      </c>
      <c r="G58" s="19">
        <v>385.2</v>
      </c>
      <c r="H58" s="30" t="s">
        <v>436</v>
      </c>
      <c r="I58" s="19">
        <v>385.2</v>
      </c>
      <c r="J58" s="16" t="s">
        <v>750</v>
      </c>
      <c r="K58" s="19" t="s">
        <v>275</v>
      </c>
      <c r="L58" s="44">
        <v>24070</v>
      </c>
    </row>
    <row r="59" spans="1:12" ht="30" customHeight="1">
      <c r="A59" s="13">
        <v>56</v>
      </c>
      <c r="B59" s="14" t="s">
        <v>3536</v>
      </c>
      <c r="C59" s="16">
        <v>40125</v>
      </c>
      <c r="D59" s="17">
        <v>2.5000000000000001E-2</v>
      </c>
      <c r="E59" s="14" t="s">
        <v>52</v>
      </c>
      <c r="F59" s="15" t="s">
        <v>3535</v>
      </c>
      <c r="G59" s="20">
        <v>37500</v>
      </c>
      <c r="H59" s="15" t="s">
        <v>3535</v>
      </c>
      <c r="I59" s="20">
        <v>37500</v>
      </c>
      <c r="J59" s="16" t="s">
        <v>750</v>
      </c>
      <c r="K59" s="45" t="s">
        <v>3537</v>
      </c>
      <c r="L59" s="44">
        <v>24074</v>
      </c>
    </row>
    <row r="60" spans="1:12" ht="30" customHeight="1">
      <c r="A60" s="13">
        <v>57</v>
      </c>
      <c r="B60" s="14" t="s">
        <v>3544</v>
      </c>
      <c r="C60" s="16">
        <v>126110.2</v>
      </c>
      <c r="D60" s="17"/>
      <c r="E60" s="14" t="s">
        <v>52</v>
      </c>
      <c r="F60" s="18" t="s">
        <v>197</v>
      </c>
      <c r="G60" s="19">
        <v>44298</v>
      </c>
      <c r="H60" s="30" t="s">
        <v>197</v>
      </c>
      <c r="I60" s="19">
        <v>44298</v>
      </c>
      <c r="J60" s="16" t="s">
        <v>750</v>
      </c>
      <c r="K60" s="45" t="s">
        <v>3546</v>
      </c>
      <c r="L60" s="44">
        <v>24076</v>
      </c>
    </row>
    <row r="61" spans="1:12" ht="30" customHeight="1">
      <c r="A61" s="13">
        <v>58</v>
      </c>
      <c r="B61" s="14" t="s">
        <v>3549</v>
      </c>
      <c r="C61" s="16">
        <v>50476.88</v>
      </c>
      <c r="D61" s="17"/>
      <c r="E61" s="14" t="s">
        <v>52</v>
      </c>
      <c r="F61" s="18" t="s">
        <v>620</v>
      </c>
      <c r="G61" s="19">
        <v>50476.88</v>
      </c>
      <c r="H61" s="30" t="s">
        <v>620</v>
      </c>
      <c r="I61" s="19">
        <v>50476.88</v>
      </c>
      <c r="J61" s="16" t="s">
        <v>750</v>
      </c>
      <c r="K61" s="45" t="s">
        <v>3551</v>
      </c>
      <c r="L61" s="44">
        <v>24071</v>
      </c>
    </row>
    <row r="62" spans="1:12" ht="30" customHeight="1">
      <c r="A62" s="13">
        <v>59</v>
      </c>
      <c r="B62" s="14" t="s">
        <v>1208</v>
      </c>
      <c r="C62" s="16">
        <v>4424.25</v>
      </c>
      <c r="D62" s="17"/>
      <c r="E62" s="14" t="s">
        <v>52</v>
      </c>
      <c r="F62" s="18" t="s">
        <v>620</v>
      </c>
      <c r="G62" s="19">
        <v>4424.25</v>
      </c>
      <c r="H62" s="30" t="s">
        <v>620</v>
      </c>
      <c r="I62" s="19">
        <v>4424.25</v>
      </c>
      <c r="J62" s="16" t="s">
        <v>750</v>
      </c>
      <c r="K62" s="45" t="s">
        <v>3556</v>
      </c>
      <c r="L62" s="44">
        <v>24076</v>
      </c>
    </row>
    <row r="63" spans="1:12" s="1" customFormat="1" ht="90" customHeight="1">
      <c r="A63" s="77" t="s">
        <v>2993</v>
      </c>
      <c r="B63" s="10" t="s">
        <v>5</v>
      </c>
      <c r="C63" s="12" t="s">
        <v>6</v>
      </c>
      <c r="D63" s="12" t="s">
        <v>7</v>
      </c>
      <c r="E63" s="10" t="s">
        <v>8</v>
      </c>
      <c r="F63" s="10" t="s">
        <v>9</v>
      </c>
      <c r="G63" s="12" t="s">
        <v>10</v>
      </c>
      <c r="H63" s="12" t="s">
        <v>11</v>
      </c>
      <c r="I63" s="12" t="s">
        <v>12</v>
      </c>
      <c r="J63" s="12" t="s">
        <v>13</v>
      </c>
      <c r="K63" s="12" t="s">
        <v>6463</v>
      </c>
      <c r="L63" s="71" t="s">
        <v>23</v>
      </c>
    </row>
    <row r="64" spans="1:12" ht="30" customHeight="1">
      <c r="A64" s="13">
        <v>60</v>
      </c>
      <c r="B64" s="14" t="s">
        <v>3560</v>
      </c>
      <c r="C64" s="16">
        <v>4815</v>
      </c>
      <c r="D64" s="17"/>
      <c r="E64" s="14" t="s">
        <v>275</v>
      </c>
      <c r="F64" s="15" t="s">
        <v>1601</v>
      </c>
      <c r="G64" s="19">
        <v>4815</v>
      </c>
      <c r="H64" s="15" t="s">
        <v>1601</v>
      </c>
      <c r="I64" s="19">
        <v>4815</v>
      </c>
      <c r="J64" s="16" t="s">
        <v>750</v>
      </c>
      <c r="K64" s="19" t="s">
        <v>275</v>
      </c>
      <c r="L64" s="44">
        <v>24074</v>
      </c>
    </row>
    <row r="65" spans="1:12" ht="30" customHeight="1">
      <c r="A65" s="13">
        <v>61</v>
      </c>
      <c r="B65" s="14" t="s">
        <v>3515</v>
      </c>
      <c r="C65" s="16">
        <v>17655</v>
      </c>
      <c r="D65" s="17"/>
      <c r="E65" s="14" t="s">
        <v>275</v>
      </c>
      <c r="F65" s="30" t="s">
        <v>930</v>
      </c>
      <c r="G65" s="19">
        <v>17655</v>
      </c>
      <c r="H65" s="30" t="s">
        <v>930</v>
      </c>
      <c r="I65" s="19">
        <v>17655</v>
      </c>
      <c r="J65" s="16" t="s">
        <v>750</v>
      </c>
      <c r="K65" s="19" t="s">
        <v>275</v>
      </c>
      <c r="L65" s="44">
        <v>24075</v>
      </c>
    </row>
    <row r="66" spans="1:12" ht="30" customHeight="1">
      <c r="A66" s="13">
        <v>62</v>
      </c>
      <c r="B66" s="14" t="s">
        <v>3578</v>
      </c>
      <c r="C66" s="16">
        <v>54784</v>
      </c>
      <c r="D66" s="17"/>
      <c r="E66" s="14" t="s">
        <v>275</v>
      </c>
      <c r="F66" s="30" t="s">
        <v>3008</v>
      </c>
      <c r="G66" s="19">
        <v>54784</v>
      </c>
      <c r="H66" s="30" t="s">
        <v>3008</v>
      </c>
      <c r="I66" s="19">
        <v>54784</v>
      </c>
      <c r="J66" s="16" t="s">
        <v>750</v>
      </c>
      <c r="K66" s="19" t="s">
        <v>275</v>
      </c>
      <c r="L66" s="44">
        <v>24075</v>
      </c>
    </row>
    <row r="67" spans="1:12" ht="30" customHeight="1">
      <c r="A67" s="13">
        <v>63</v>
      </c>
      <c r="B67" s="14" t="s">
        <v>6466</v>
      </c>
      <c r="C67" s="16">
        <v>153438</v>
      </c>
      <c r="D67" s="17">
        <v>23900</v>
      </c>
      <c r="E67" s="14" t="s">
        <v>52</v>
      </c>
      <c r="F67" s="30" t="s">
        <v>436</v>
      </c>
      <c r="G67" s="19">
        <v>140598</v>
      </c>
      <c r="H67" s="30" t="s">
        <v>436</v>
      </c>
      <c r="I67" s="19">
        <v>140598</v>
      </c>
      <c r="J67" s="16" t="s">
        <v>750</v>
      </c>
      <c r="K67" s="45" t="s">
        <v>3919</v>
      </c>
      <c r="L67" s="44">
        <v>24076</v>
      </c>
    </row>
    <row r="68" spans="1:12" ht="30" customHeight="1">
      <c r="A68" s="83"/>
      <c r="B68" s="84" t="s">
        <v>21</v>
      </c>
      <c r="C68" s="16"/>
      <c r="D68" s="17"/>
      <c r="E68" s="14"/>
      <c r="F68" s="30"/>
      <c r="G68" s="19"/>
      <c r="H68" s="63"/>
      <c r="I68" s="65">
        <f>SUBTOTAL(109,I3:I67)</f>
        <v>5315450.24</v>
      </c>
      <c r="J68" s="16"/>
      <c r="K68" s="19"/>
      <c r="L68" s="44"/>
    </row>
    <row r="69" spans="1:12">
      <c r="A69" s="83"/>
      <c r="B69" s="14"/>
      <c r="C69" s="16"/>
      <c r="D69" s="17"/>
      <c r="E69" s="14"/>
      <c r="F69" s="30"/>
      <c r="G69" s="19"/>
      <c r="H69" s="63"/>
      <c r="I69" s="16"/>
      <c r="J69" s="16"/>
      <c r="K69" s="19"/>
      <c r="L69" s="44"/>
    </row>
    <row r="70" spans="1:12">
      <c r="A70" s="83"/>
      <c r="B70" s="14"/>
      <c r="C70" s="16"/>
      <c r="D70" s="17"/>
      <c r="E70" s="14"/>
      <c r="F70" s="30"/>
      <c r="G70" s="19"/>
      <c r="H70" s="63"/>
      <c r="I70" s="16"/>
      <c r="J70" s="16"/>
      <c r="K70" s="19"/>
      <c r="L70" s="44"/>
    </row>
    <row r="71" spans="1:12">
      <c r="A71" s="83"/>
      <c r="B71" s="14"/>
      <c r="C71" s="16"/>
      <c r="D71" s="17"/>
      <c r="E71" s="14"/>
      <c r="F71" s="18"/>
      <c r="G71" s="19"/>
      <c r="H71" s="63"/>
      <c r="I71" s="16"/>
      <c r="J71" s="16"/>
      <c r="K71" s="19"/>
      <c r="L71" s="44"/>
    </row>
    <row r="72" spans="1:12">
      <c r="A72" s="83"/>
      <c r="B72" s="14"/>
      <c r="C72" s="16"/>
      <c r="D72" s="17"/>
      <c r="E72" s="14"/>
      <c r="F72" s="18"/>
      <c r="G72" s="19"/>
      <c r="H72" s="63"/>
      <c r="I72" s="16"/>
      <c r="J72" s="16"/>
      <c r="K72" s="19"/>
      <c r="L72" s="44"/>
    </row>
    <row r="73" spans="1:12">
      <c r="A73" s="83"/>
      <c r="B73" s="14"/>
      <c r="C73" s="16"/>
      <c r="D73" s="17"/>
      <c r="E73" s="14"/>
      <c r="F73" s="18"/>
      <c r="G73" s="19"/>
      <c r="H73" s="63"/>
      <c r="I73" s="16"/>
      <c r="J73" s="16"/>
      <c r="K73" s="19"/>
      <c r="L73" s="44"/>
    </row>
    <row r="74" spans="1:12">
      <c r="A74" s="83"/>
      <c r="B74" s="14"/>
      <c r="C74" s="16"/>
      <c r="D74" s="17"/>
      <c r="E74" s="14"/>
      <c r="F74" s="18"/>
      <c r="G74" s="19"/>
      <c r="H74" s="63"/>
      <c r="I74" s="16"/>
      <c r="J74" s="16"/>
      <c r="K74" s="19"/>
      <c r="L74" s="44"/>
    </row>
    <row r="75" spans="1:12">
      <c r="A75" s="83"/>
      <c r="B75" s="14"/>
      <c r="C75" s="16"/>
      <c r="D75" s="17"/>
      <c r="E75" s="14"/>
      <c r="F75" s="18"/>
      <c r="G75" s="19"/>
      <c r="H75" s="63"/>
      <c r="I75" s="16"/>
      <c r="J75" s="16"/>
      <c r="K75" s="19"/>
      <c r="L75" s="44"/>
    </row>
    <row r="76" spans="1:12">
      <c r="A76" s="83"/>
      <c r="B76" s="14"/>
      <c r="C76" s="16"/>
      <c r="D76" s="17"/>
      <c r="E76" s="14"/>
      <c r="F76" s="18"/>
      <c r="G76" s="19"/>
      <c r="H76" s="63"/>
      <c r="I76" s="16"/>
      <c r="J76" s="16"/>
      <c r="K76" s="19"/>
      <c r="L76" s="44"/>
    </row>
    <row r="77" spans="1:12">
      <c r="A77" s="83"/>
      <c r="B77" s="14"/>
      <c r="C77" s="16"/>
      <c r="D77" s="17"/>
      <c r="E77" s="14"/>
      <c r="F77" s="18"/>
      <c r="G77" s="19"/>
      <c r="H77" s="63"/>
      <c r="I77" s="16"/>
      <c r="J77" s="16"/>
      <c r="K77" s="19"/>
      <c r="L77" s="44"/>
    </row>
    <row r="78" spans="1:12">
      <c r="A78" s="83"/>
      <c r="B78" s="14"/>
      <c r="C78" s="16"/>
      <c r="D78" s="17"/>
      <c r="E78" s="14"/>
      <c r="F78" s="18"/>
      <c r="G78" s="19"/>
      <c r="H78" s="63"/>
      <c r="I78" s="16"/>
      <c r="J78" s="16"/>
      <c r="K78" s="19"/>
      <c r="L78" s="44"/>
    </row>
    <row r="79" spans="1:12">
      <c r="A79" s="83"/>
      <c r="B79" s="14"/>
      <c r="C79" s="16"/>
      <c r="D79" s="17"/>
      <c r="E79" s="14"/>
      <c r="F79" s="30"/>
      <c r="G79" s="19"/>
      <c r="H79" s="63"/>
      <c r="I79" s="16"/>
      <c r="J79" s="16"/>
      <c r="K79" s="19"/>
      <c r="L79" s="44"/>
    </row>
    <row r="80" spans="1:12">
      <c r="A80" s="83"/>
      <c r="B80" s="14"/>
      <c r="C80" s="16"/>
      <c r="D80" s="17"/>
      <c r="E80" s="14"/>
      <c r="F80" s="30"/>
      <c r="G80" s="19"/>
      <c r="H80" s="63"/>
      <c r="I80" s="16"/>
      <c r="J80" s="16"/>
      <c r="K80" s="19"/>
      <c r="L80" s="44"/>
    </row>
    <row r="81" spans="1:12">
      <c r="A81" s="83"/>
      <c r="B81" s="14"/>
      <c r="C81" s="16"/>
      <c r="D81" s="17"/>
      <c r="E81" s="14"/>
      <c r="F81" s="18"/>
      <c r="G81" s="19"/>
      <c r="H81" s="63"/>
      <c r="I81" s="16"/>
      <c r="J81" s="16"/>
      <c r="K81" s="19"/>
      <c r="L81" s="44"/>
    </row>
    <row r="82" spans="1:12">
      <c r="A82" s="83"/>
      <c r="B82" s="14"/>
      <c r="C82" s="16"/>
      <c r="D82" s="17"/>
      <c r="E82" s="14"/>
      <c r="F82" s="18"/>
      <c r="G82" s="19"/>
      <c r="H82" s="63"/>
      <c r="I82" s="16"/>
      <c r="J82" s="16"/>
      <c r="K82" s="19"/>
      <c r="L82" s="44"/>
    </row>
    <row r="83" spans="1:12">
      <c r="A83" s="83"/>
      <c r="B83" s="14"/>
      <c r="C83" s="16"/>
      <c r="D83" s="17"/>
      <c r="E83" s="14"/>
      <c r="F83" s="30"/>
      <c r="G83" s="19"/>
      <c r="H83" s="30"/>
      <c r="I83" s="19"/>
      <c r="J83" s="16"/>
      <c r="K83" s="19"/>
      <c r="L83" s="44"/>
    </row>
    <row r="84" spans="1:12">
      <c r="A84" s="83"/>
      <c r="B84" s="14"/>
      <c r="C84" s="16"/>
      <c r="D84" s="17"/>
      <c r="E84" s="14"/>
      <c r="F84" s="18"/>
      <c r="G84" s="19"/>
      <c r="H84" s="63"/>
      <c r="I84" s="16"/>
      <c r="J84" s="16"/>
      <c r="K84" s="19"/>
      <c r="L84" s="44"/>
    </row>
    <row r="85" spans="1:12">
      <c r="A85" s="83"/>
      <c r="B85" s="14"/>
      <c r="C85" s="16"/>
      <c r="D85" s="17"/>
      <c r="E85" s="14"/>
      <c r="F85" s="18"/>
      <c r="G85" s="19"/>
      <c r="H85" s="63"/>
      <c r="I85" s="16"/>
      <c r="J85" s="16"/>
      <c r="K85" s="19"/>
      <c r="L85" s="44"/>
    </row>
    <row r="86" spans="1:12">
      <c r="A86" s="83"/>
      <c r="B86" s="14"/>
      <c r="C86" s="16"/>
      <c r="D86" s="17"/>
      <c r="E86" s="14"/>
      <c r="F86" s="30"/>
      <c r="G86" s="19"/>
      <c r="H86" s="30"/>
      <c r="I86" s="19"/>
      <c r="J86" s="16"/>
      <c r="K86" s="19"/>
      <c r="L86" s="44"/>
    </row>
    <row r="87" spans="1:12">
      <c r="A87" s="83"/>
      <c r="B87" s="14"/>
      <c r="C87" s="16"/>
      <c r="D87" s="17"/>
      <c r="E87" s="14"/>
      <c r="F87" s="18"/>
      <c r="G87" s="19"/>
      <c r="H87" s="63"/>
      <c r="I87" s="16"/>
      <c r="J87" s="16"/>
      <c r="K87" s="19"/>
      <c r="L87" s="44"/>
    </row>
    <row r="88" spans="1:12">
      <c r="A88" s="83"/>
      <c r="B88" s="14"/>
      <c r="C88" s="16"/>
      <c r="D88" s="17"/>
      <c r="E88" s="14"/>
      <c r="F88" s="18"/>
      <c r="G88" s="19"/>
      <c r="H88" s="63"/>
      <c r="I88" s="16"/>
      <c r="J88" s="16"/>
      <c r="K88" s="19"/>
      <c r="L88" s="44"/>
    </row>
    <row r="89" spans="1:12">
      <c r="A89" s="83"/>
      <c r="B89" s="14"/>
      <c r="C89" s="16"/>
      <c r="D89" s="17"/>
      <c r="E89" s="14"/>
      <c r="F89" s="18"/>
      <c r="G89" s="19"/>
      <c r="H89" s="18"/>
      <c r="I89" s="19"/>
      <c r="J89" s="16"/>
      <c r="K89" s="19"/>
      <c r="L89" s="44"/>
    </row>
    <row r="90" spans="1:12">
      <c r="A90" s="83"/>
      <c r="B90" s="14"/>
      <c r="C90" s="16"/>
      <c r="D90" s="17"/>
      <c r="E90" s="14"/>
      <c r="F90" s="18"/>
      <c r="G90" s="19"/>
      <c r="H90" s="63"/>
      <c r="I90" s="16"/>
      <c r="J90" s="16"/>
      <c r="K90" s="19"/>
      <c r="L90" s="44"/>
    </row>
    <row r="91" spans="1:12">
      <c r="A91" s="83"/>
      <c r="B91" s="14"/>
      <c r="C91" s="16"/>
      <c r="D91" s="17"/>
      <c r="E91" s="14"/>
      <c r="F91" s="18"/>
      <c r="G91" s="19"/>
      <c r="H91" s="63"/>
      <c r="I91" s="16"/>
      <c r="J91" s="16"/>
      <c r="K91" s="19"/>
      <c r="L91" s="44"/>
    </row>
    <row r="92" spans="1:12">
      <c r="A92" s="83"/>
      <c r="B92" s="14"/>
      <c r="C92" s="16"/>
      <c r="D92" s="17"/>
      <c r="E92" s="14"/>
      <c r="F92" s="18"/>
      <c r="G92" s="19"/>
      <c r="H92" s="63"/>
      <c r="I92" s="16"/>
      <c r="J92" s="16"/>
      <c r="K92" s="19"/>
      <c r="L92" s="44"/>
    </row>
    <row r="93" spans="1:12">
      <c r="A93" s="83"/>
      <c r="B93" s="14"/>
      <c r="C93" s="16"/>
      <c r="D93" s="17"/>
      <c r="E93" s="14"/>
      <c r="F93" s="30"/>
      <c r="G93" s="19"/>
      <c r="H93" s="63"/>
      <c r="I93" s="16"/>
      <c r="J93" s="16"/>
      <c r="K93" s="19"/>
      <c r="L93" s="44"/>
    </row>
    <row r="94" spans="1:12">
      <c r="A94" s="83"/>
      <c r="B94" s="14"/>
      <c r="C94" s="16"/>
      <c r="D94" s="17"/>
      <c r="E94" s="14"/>
      <c r="F94" s="15"/>
      <c r="G94" s="19"/>
      <c r="H94" s="15"/>
      <c r="I94" s="16"/>
      <c r="J94" s="16"/>
      <c r="K94" s="19"/>
      <c r="L94" s="44"/>
    </row>
    <row r="95" spans="1:12">
      <c r="A95" s="83"/>
      <c r="B95" s="14"/>
      <c r="C95" s="16"/>
      <c r="D95" s="17"/>
      <c r="E95" s="14"/>
      <c r="F95" s="15"/>
      <c r="G95" s="19"/>
      <c r="H95" s="15"/>
      <c r="I95" s="16"/>
      <c r="J95" s="16"/>
      <c r="K95" s="19"/>
      <c r="L95" s="44"/>
    </row>
    <row r="96" spans="1:12">
      <c r="A96" s="83"/>
      <c r="B96" s="14"/>
      <c r="C96" s="16"/>
      <c r="D96" s="17"/>
      <c r="E96" s="14"/>
      <c r="F96" s="15"/>
      <c r="G96" s="19"/>
      <c r="H96" s="15"/>
      <c r="I96" s="16"/>
      <c r="J96" s="16"/>
      <c r="K96" s="19"/>
      <c r="L96" s="44"/>
    </row>
    <row r="97" spans="1:12">
      <c r="A97" s="83"/>
      <c r="B97" s="14"/>
      <c r="C97" s="16"/>
      <c r="D97" s="17"/>
      <c r="E97" s="14"/>
      <c r="F97" s="18"/>
      <c r="G97" s="19"/>
      <c r="H97" s="63"/>
      <c r="I97" s="16"/>
      <c r="J97" s="16"/>
      <c r="K97" s="19"/>
      <c r="L97" s="44"/>
    </row>
    <row r="98" spans="1:12">
      <c r="A98" s="83"/>
      <c r="B98" s="14"/>
      <c r="C98" s="16"/>
      <c r="D98" s="17"/>
      <c r="E98" s="14"/>
      <c r="F98" s="30"/>
      <c r="G98" s="19"/>
      <c r="H98" s="63"/>
      <c r="I98" s="16"/>
      <c r="J98" s="16"/>
      <c r="K98" s="19"/>
      <c r="L98" s="44"/>
    </row>
    <row r="99" spans="1:12">
      <c r="A99" s="83"/>
      <c r="B99" s="14"/>
      <c r="C99" s="16"/>
      <c r="D99" s="17"/>
      <c r="E99" s="14"/>
      <c r="F99" s="18"/>
      <c r="G99" s="19"/>
      <c r="H99" s="63"/>
      <c r="I99" s="16"/>
      <c r="J99" s="16"/>
      <c r="K99" s="19"/>
      <c r="L99" s="44"/>
    </row>
    <row r="100" spans="1:12">
      <c r="A100" s="83"/>
      <c r="B100" s="14"/>
      <c r="C100" s="16"/>
      <c r="D100" s="17"/>
      <c r="E100" s="14"/>
      <c r="F100" s="18"/>
      <c r="G100" s="19"/>
      <c r="H100" s="63"/>
      <c r="I100" s="16"/>
      <c r="J100" s="16"/>
      <c r="K100" s="19"/>
      <c r="L100" s="44"/>
    </row>
    <row r="101" spans="1:12">
      <c r="A101" s="83"/>
      <c r="B101" s="14"/>
      <c r="C101" s="16"/>
      <c r="D101" s="17"/>
      <c r="E101" s="14"/>
      <c r="F101" s="18"/>
      <c r="G101" s="19"/>
      <c r="H101" s="63"/>
      <c r="I101" s="16"/>
      <c r="J101" s="16"/>
      <c r="K101" s="19"/>
      <c r="L101" s="44"/>
    </row>
    <row r="102" spans="1:12">
      <c r="A102" s="83"/>
      <c r="B102" s="14"/>
      <c r="C102" s="16"/>
      <c r="D102" s="17"/>
      <c r="E102" s="14"/>
      <c r="F102" s="18"/>
      <c r="G102" s="19"/>
      <c r="H102" s="63"/>
      <c r="I102" s="16"/>
      <c r="J102" s="16"/>
      <c r="K102" s="19"/>
      <c r="L102" s="44"/>
    </row>
    <row r="103" spans="1:12">
      <c r="A103" s="83"/>
      <c r="B103" s="14"/>
      <c r="C103" s="16"/>
      <c r="D103" s="17"/>
      <c r="E103" s="14"/>
      <c r="F103" s="18"/>
      <c r="G103" s="19"/>
      <c r="H103" s="63"/>
      <c r="I103" s="16"/>
      <c r="J103" s="16"/>
      <c r="K103" s="19"/>
      <c r="L103" s="44"/>
    </row>
    <row r="104" spans="1:12">
      <c r="A104" s="83"/>
      <c r="B104" s="14"/>
      <c r="C104" s="16"/>
      <c r="D104" s="17"/>
      <c r="E104" s="14"/>
      <c r="F104" s="18"/>
      <c r="G104" s="19"/>
      <c r="H104" s="63"/>
      <c r="I104" s="16"/>
      <c r="J104" s="16"/>
      <c r="K104" s="19"/>
      <c r="L104" s="44"/>
    </row>
    <row r="105" spans="1:12">
      <c r="A105" s="83"/>
      <c r="B105" s="14"/>
      <c r="C105" s="16"/>
      <c r="D105" s="17"/>
      <c r="E105" s="14"/>
      <c r="F105" s="30"/>
      <c r="G105" s="19"/>
      <c r="H105" s="63"/>
      <c r="I105" s="16"/>
      <c r="J105" s="16"/>
      <c r="K105" s="19"/>
      <c r="L105" s="44"/>
    </row>
    <row r="106" spans="1:12">
      <c r="A106" s="83"/>
      <c r="B106" s="14"/>
      <c r="C106" s="16"/>
      <c r="D106" s="17"/>
      <c r="E106" s="14"/>
      <c r="F106" s="18"/>
      <c r="G106" s="19"/>
      <c r="H106" s="63"/>
      <c r="I106" s="16"/>
      <c r="J106" s="16"/>
      <c r="K106" s="19"/>
      <c r="L106" s="44"/>
    </row>
    <row r="107" spans="1:12">
      <c r="A107" s="83"/>
      <c r="B107" s="14"/>
      <c r="C107" s="66"/>
      <c r="D107" s="17"/>
      <c r="E107" s="14"/>
      <c r="F107" s="30"/>
      <c r="G107" s="19"/>
      <c r="H107" s="63"/>
      <c r="I107" s="16"/>
      <c r="J107" s="16"/>
      <c r="K107" s="19"/>
      <c r="L107" s="44"/>
    </row>
    <row r="108" spans="1:12">
      <c r="A108" s="83"/>
      <c r="B108" s="14"/>
      <c r="C108" s="66"/>
      <c r="D108" s="17"/>
      <c r="E108" s="14"/>
      <c r="F108" s="30"/>
      <c r="G108" s="19"/>
      <c r="H108" s="63"/>
      <c r="I108" s="16"/>
      <c r="J108" s="16"/>
      <c r="K108" s="19"/>
      <c r="L108" s="44"/>
    </row>
    <row r="109" spans="1:12">
      <c r="A109" s="83"/>
      <c r="B109" s="14"/>
      <c r="C109" s="66"/>
      <c r="D109" s="17"/>
      <c r="E109" s="14"/>
      <c r="F109" s="30"/>
      <c r="G109" s="19"/>
      <c r="H109" s="63"/>
      <c r="I109" s="16"/>
      <c r="J109" s="16"/>
      <c r="K109" s="19"/>
      <c r="L109" s="44"/>
    </row>
    <row r="110" spans="1:12">
      <c r="A110" s="83"/>
      <c r="B110" s="14"/>
      <c r="C110" s="16"/>
      <c r="D110" s="17"/>
      <c r="E110" s="14"/>
      <c r="F110" s="30"/>
      <c r="G110" s="19"/>
      <c r="H110" s="63"/>
      <c r="I110" s="16"/>
      <c r="J110" s="16"/>
      <c r="K110" s="19"/>
      <c r="L110" s="44"/>
    </row>
    <row r="111" spans="1:12">
      <c r="A111" s="83"/>
      <c r="B111" s="14"/>
      <c r="C111" s="16"/>
      <c r="D111" s="17"/>
      <c r="E111" s="14"/>
      <c r="F111" s="18"/>
      <c r="G111" s="19"/>
      <c r="H111" s="63"/>
      <c r="I111" s="16"/>
      <c r="J111" s="16"/>
      <c r="K111" s="19"/>
      <c r="L111" s="44"/>
    </row>
    <row r="112" spans="1:12">
      <c r="A112" s="83"/>
      <c r="B112" s="14"/>
      <c r="C112" s="16"/>
      <c r="D112" s="17"/>
      <c r="E112" s="14"/>
      <c r="F112" s="30"/>
      <c r="G112" s="19"/>
      <c r="H112" s="30"/>
      <c r="I112" s="19"/>
      <c r="J112" s="16"/>
      <c r="K112" s="19"/>
      <c r="L112" s="44"/>
    </row>
    <row r="113" spans="1:12">
      <c r="A113" s="83"/>
      <c r="B113" s="14"/>
      <c r="C113" s="16"/>
      <c r="D113" s="17"/>
      <c r="E113" s="14"/>
      <c r="F113" s="18"/>
      <c r="G113" s="19"/>
      <c r="H113" s="63"/>
      <c r="I113" s="16"/>
      <c r="J113" s="16"/>
      <c r="K113" s="19"/>
      <c r="L113" s="44"/>
    </row>
    <row r="114" spans="1:12">
      <c r="A114" s="83"/>
      <c r="B114" s="14"/>
      <c r="C114" s="16"/>
      <c r="D114" s="17"/>
      <c r="E114" s="14"/>
      <c r="F114" s="18"/>
      <c r="G114" s="19"/>
      <c r="H114" s="63"/>
      <c r="I114" s="16"/>
      <c r="J114" s="16"/>
      <c r="K114" s="19"/>
      <c r="L114" s="44"/>
    </row>
    <row r="115" spans="1:12">
      <c r="A115" s="83"/>
      <c r="B115" s="14"/>
      <c r="C115" s="16"/>
      <c r="D115" s="17"/>
      <c r="E115" s="14"/>
      <c r="F115" s="18"/>
      <c r="G115" s="19"/>
      <c r="H115" s="63"/>
      <c r="I115" s="16"/>
      <c r="J115" s="16"/>
      <c r="K115" s="19"/>
      <c r="L115" s="44"/>
    </row>
    <row r="116" spans="1:12">
      <c r="A116" s="83"/>
      <c r="B116" s="14"/>
      <c r="C116" s="16"/>
      <c r="D116" s="17"/>
      <c r="E116" s="14"/>
      <c r="F116" s="18"/>
      <c r="G116" s="19"/>
      <c r="H116" s="63"/>
      <c r="I116" s="16"/>
      <c r="J116" s="16"/>
      <c r="K116" s="19"/>
      <c r="L116" s="44"/>
    </row>
    <row r="117" spans="1:12">
      <c r="A117" s="83"/>
      <c r="B117" s="14"/>
      <c r="C117" s="16"/>
      <c r="D117" s="17"/>
      <c r="E117" s="14"/>
      <c r="F117" s="18"/>
      <c r="G117" s="19"/>
      <c r="H117" s="63"/>
      <c r="I117" s="16"/>
      <c r="J117" s="16"/>
      <c r="K117" s="19"/>
      <c r="L117" s="44"/>
    </row>
    <row r="118" spans="1:12">
      <c r="A118" s="85"/>
      <c r="B118" s="14"/>
      <c r="C118" s="28"/>
      <c r="D118" s="29"/>
      <c r="E118" s="14"/>
      <c r="F118" s="30"/>
      <c r="G118" s="31"/>
      <c r="H118" s="21"/>
      <c r="I118" s="28"/>
      <c r="J118" s="28"/>
      <c r="K118" s="19"/>
      <c r="L118" s="44"/>
    </row>
    <row r="119" spans="1:12">
      <c r="A119" s="85"/>
      <c r="B119" s="14"/>
      <c r="C119" s="28"/>
      <c r="D119" s="29"/>
      <c r="E119" s="14"/>
      <c r="F119" s="18"/>
      <c r="G119" s="31"/>
      <c r="H119" s="18"/>
      <c r="I119" s="31"/>
      <c r="J119" s="28"/>
      <c r="K119" s="19"/>
      <c r="L119" s="44"/>
    </row>
    <row r="120" spans="1:12">
      <c r="A120" s="85"/>
      <c r="B120" s="14"/>
      <c r="C120" s="28"/>
      <c r="D120" s="29"/>
      <c r="E120" s="14"/>
      <c r="F120" s="18"/>
      <c r="G120" s="31"/>
      <c r="H120" s="21"/>
      <c r="I120" s="28"/>
      <c r="J120" s="28"/>
      <c r="K120" s="19"/>
      <c r="L120" s="44"/>
    </row>
    <row r="121" spans="1:12">
      <c r="A121" s="85"/>
      <c r="B121" s="14"/>
      <c r="C121" s="28"/>
      <c r="D121" s="29"/>
      <c r="E121" s="14"/>
      <c r="F121" s="30"/>
      <c r="G121" s="31"/>
      <c r="H121" s="30"/>
      <c r="I121" s="31"/>
      <c r="J121" s="28"/>
      <c r="K121" s="19"/>
      <c r="L121" s="44"/>
    </row>
    <row r="122" spans="1:12">
      <c r="A122" s="85"/>
      <c r="B122" s="14"/>
      <c r="C122" s="28"/>
      <c r="D122" s="29"/>
      <c r="E122" s="14"/>
      <c r="F122" s="18"/>
      <c r="G122" s="31"/>
      <c r="H122" s="21"/>
      <c r="I122" s="28"/>
      <c r="J122" s="28"/>
      <c r="K122" s="19"/>
      <c r="L122" s="44"/>
    </row>
    <row r="123" spans="1:12">
      <c r="A123" s="85"/>
      <c r="B123" s="14"/>
      <c r="C123" s="28"/>
      <c r="D123" s="29"/>
      <c r="E123" s="14"/>
      <c r="F123" s="18"/>
      <c r="G123" s="31"/>
      <c r="H123" s="21"/>
      <c r="I123" s="28"/>
      <c r="J123" s="28"/>
      <c r="K123" s="19"/>
      <c r="L123" s="44"/>
    </row>
    <row r="124" spans="1:12">
      <c r="A124" s="85"/>
      <c r="B124" s="14"/>
      <c r="C124" s="28"/>
      <c r="D124" s="29"/>
      <c r="E124" s="14"/>
      <c r="F124" s="30"/>
      <c r="G124" s="31"/>
      <c r="H124" s="21"/>
      <c r="I124" s="28"/>
      <c r="J124" s="28"/>
      <c r="K124" s="19"/>
      <c r="L124" s="44"/>
    </row>
    <row r="125" spans="1:12">
      <c r="A125" s="85"/>
      <c r="B125" s="14"/>
      <c r="C125" s="28"/>
      <c r="D125" s="29"/>
      <c r="E125" s="14"/>
      <c r="F125" s="30"/>
      <c r="G125" s="31"/>
      <c r="H125" s="30"/>
      <c r="I125" s="31"/>
      <c r="J125" s="28"/>
      <c r="K125" s="19"/>
      <c r="L125" s="44"/>
    </row>
    <row r="126" spans="1:12">
      <c r="A126" s="85"/>
      <c r="B126" s="14"/>
      <c r="C126" s="28"/>
      <c r="D126" s="29"/>
      <c r="E126" s="14"/>
      <c r="F126" s="18"/>
      <c r="G126" s="31"/>
      <c r="H126" s="21"/>
      <c r="I126" s="28"/>
      <c r="J126" s="28"/>
      <c r="K126" s="19"/>
      <c r="L126" s="44"/>
    </row>
    <row r="127" spans="1:12">
      <c r="A127" s="85"/>
      <c r="B127" s="14"/>
      <c r="C127" s="28"/>
      <c r="D127" s="29"/>
      <c r="E127" s="14"/>
      <c r="F127" s="18"/>
      <c r="G127" s="31"/>
      <c r="H127" s="21"/>
      <c r="I127" s="28"/>
      <c r="J127" s="28"/>
      <c r="K127" s="19"/>
      <c r="L127" s="44"/>
    </row>
    <row r="128" spans="1:12">
      <c r="A128" s="85"/>
      <c r="B128" s="14"/>
      <c r="C128" s="28"/>
      <c r="D128" s="29"/>
      <c r="E128" s="14"/>
      <c r="F128" s="18"/>
      <c r="G128" s="31"/>
      <c r="H128" s="21"/>
      <c r="I128" s="28"/>
      <c r="J128" s="28"/>
      <c r="K128" s="19"/>
      <c r="L128" s="44"/>
    </row>
    <row r="129" spans="1:12">
      <c r="A129" s="85"/>
      <c r="B129" s="14"/>
      <c r="C129" s="28"/>
      <c r="D129" s="29"/>
      <c r="E129" s="14"/>
      <c r="F129" s="18"/>
      <c r="G129" s="31"/>
      <c r="H129" s="21"/>
      <c r="I129" s="28"/>
      <c r="J129" s="28"/>
      <c r="K129" s="19"/>
      <c r="L129" s="44"/>
    </row>
    <row r="130" spans="1:12">
      <c r="A130" s="85"/>
      <c r="B130" s="14"/>
      <c r="C130" s="28"/>
      <c r="D130" s="29"/>
      <c r="E130" s="14"/>
      <c r="F130" s="18"/>
      <c r="G130" s="31"/>
      <c r="H130" s="21"/>
      <c r="I130" s="28"/>
      <c r="J130" s="28"/>
      <c r="K130" s="19"/>
      <c r="L130" s="44"/>
    </row>
    <row r="131" spans="1:12">
      <c r="A131" s="85"/>
      <c r="B131" s="14"/>
      <c r="C131" s="28"/>
      <c r="D131" s="29"/>
      <c r="E131" s="14"/>
      <c r="F131" s="18"/>
      <c r="G131" s="31"/>
      <c r="H131" s="21"/>
      <c r="I131" s="28"/>
      <c r="J131" s="28"/>
      <c r="K131" s="19"/>
      <c r="L131" s="44"/>
    </row>
    <row r="132" spans="1:12">
      <c r="A132" s="85"/>
      <c r="B132" s="14"/>
      <c r="C132" s="28"/>
      <c r="D132" s="29"/>
      <c r="E132" s="14"/>
      <c r="F132" s="18"/>
      <c r="G132" s="31"/>
      <c r="H132" s="21"/>
      <c r="I132" s="28"/>
      <c r="J132" s="28"/>
      <c r="K132" s="19"/>
      <c r="L132" s="44"/>
    </row>
    <row r="133" spans="1:12">
      <c r="A133" s="85"/>
      <c r="B133" s="14"/>
      <c r="C133" s="28"/>
      <c r="D133" s="29"/>
      <c r="E133" s="14"/>
      <c r="F133" s="18"/>
      <c r="G133" s="31"/>
      <c r="H133" s="21"/>
      <c r="I133" s="28"/>
      <c r="J133" s="28"/>
      <c r="K133" s="19"/>
      <c r="L133" s="44"/>
    </row>
    <row r="134" spans="1:12">
      <c r="A134" s="85"/>
      <c r="B134" s="14"/>
      <c r="C134" s="28"/>
      <c r="D134" s="29"/>
      <c r="E134" s="14"/>
      <c r="F134" s="18"/>
      <c r="G134" s="31"/>
      <c r="H134" s="21"/>
      <c r="I134" s="28"/>
      <c r="J134" s="28"/>
      <c r="K134" s="19"/>
      <c r="L134" s="44"/>
    </row>
    <row r="135" spans="1:12">
      <c r="A135" s="85"/>
      <c r="B135" s="14"/>
      <c r="C135" s="28"/>
      <c r="D135" s="29"/>
      <c r="E135" s="14"/>
      <c r="F135" s="30"/>
      <c r="G135" s="31"/>
      <c r="H135" s="30"/>
      <c r="I135" s="31"/>
      <c r="J135" s="28"/>
      <c r="K135" s="19"/>
      <c r="L135" s="44"/>
    </row>
    <row r="136" spans="1:12">
      <c r="A136" s="85"/>
      <c r="B136" s="14"/>
      <c r="C136" s="28"/>
      <c r="D136" s="29"/>
      <c r="E136" s="14"/>
      <c r="F136" s="30"/>
      <c r="G136" s="31"/>
      <c r="H136" s="21"/>
      <c r="I136" s="28"/>
      <c r="J136" s="28"/>
      <c r="K136" s="19"/>
      <c r="L136" s="44"/>
    </row>
    <row r="137" spans="1:12">
      <c r="A137" s="85"/>
      <c r="B137" s="14"/>
      <c r="C137" s="28"/>
      <c r="D137" s="29"/>
      <c r="E137" s="14"/>
      <c r="F137" s="18"/>
      <c r="G137" s="31"/>
      <c r="H137" s="21"/>
      <c r="I137" s="28"/>
      <c r="J137" s="28"/>
      <c r="K137" s="19"/>
      <c r="L137" s="44"/>
    </row>
    <row r="138" spans="1:12">
      <c r="A138" s="85"/>
      <c r="B138" s="14"/>
      <c r="C138" s="28"/>
      <c r="D138" s="29"/>
      <c r="E138" s="14"/>
      <c r="F138" s="30"/>
      <c r="G138" s="31"/>
      <c r="H138" s="21"/>
      <c r="I138" s="28"/>
      <c r="J138" s="28"/>
      <c r="K138" s="19"/>
      <c r="L138" s="44"/>
    </row>
    <row r="139" spans="1:12">
      <c r="A139" s="85"/>
      <c r="B139" s="14"/>
      <c r="C139" s="28"/>
      <c r="D139" s="29"/>
      <c r="E139" s="14"/>
      <c r="F139" s="30"/>
      <c r="G139" s="31"/>
      <c r="H139" s="30"/>
      <c r="I139" s="31"/>
      <c r="J139" s="28"/>
      <c r="K139" s="19"/>
      <c r="L139" s="44"/>
    </row>
    <row r="140" spans="1:12">
      <c r="A140" s="85"/>
      <c r="B140" s="14"/>
      <c r="C140" s="28"/>
      <c r="D140" s="29"/>
      <c r="E140" s="14"/>
      <c r="F140" s="30"/>
      <c r="G140" s="31"/>
      <c r="H140" s="21"/>
      <c r="I140" s="28"/>
      <c r="J140" s="28"/>
      <c r="K140" s="19"/>
      <c r="L140" s="44"/>
    </row>
    <row r="141" spans="1:12">
      <c r="A141" s="85"/>
      <c r="B141" s="14"/>
      <c r="C141" s="28"/>
      <c r="D141" s="29"/>
      <c r="E141" s="14"/>
      <c r="F141" s="18"/>
      <c r="G141" s="31"/>
      <c r="H141" s="21"/>
      <c r="I141" s="28"/>
      <c r="J141" s="28"/>
      <c r="K141" s="19"/>
      <c r="L141" s="44"/>
    </row>
    <row r="142" spans="1:12">
      <c r="A142" s="85"/>
      <c r="B142" s="14"/>
      <c r="C142" s="28"/>
      <c r="D142" s="29"/>
      <c r="E142" s="14"/>
      <c r="F142" s="30"/>
      <c r="G142" s="31"/>
      <c r="H142" s="21"/>
      <c r="I142" s="28"/>
      <c r="J142" s="28"/>
      <c r="K142" s="19"/>
      <c r="L142" s="44"/>
    </row>
    <row r="143" spans="1:12">
      <c r="A143" s="85"/>
      <c r="B143" s="14"/>
      <c r="C143" s="28"/>
      <c r="D143" s="29"/>
      <c r="E143" s="14"/>
      <c r="F143" s="30"/>
      <c r="G143" s="31"/>
      <c r="H143" s="21"/>
      <c r="I143" s="28"/>
      <c r="J143" s="28"/>
      <c r="K143" s="19"/>
      <c r="L143" s="44"/>
    </row>
    <row r="144" spans="1:12">
      <c r="A144" s="85"/>
      <c r="B144" s="14"/>
      <c r="C144" s="28"/>
      <c r="D144" s="29"/>
      <c r="E144" s="14"/>
      <c r="F144" s="30"/>
      <c r="G144" s="31"/>
      <c r="H144" s="30"/>
      <c r="I144" s="31"/>
      <c r="J144" s="28"/>
      <c r="K144" s="19"/>
      <c r="L144" s="44"/>
    </row>
    <row r="145" spans="1:12">
      <c r="A145" s="85"/>
      <c r="B145" s="14"/>
      <c r="C145" s="28"/>
      <c r="D145" s="29"/>
      <c r="E145" s="14"/>
      <c r="F145" s="18"/>
      <c r="G145" s="31"/>
      <c r="H145" s="21"/>
      <c r="I145" s="28"/>
      <c r="J145" s="28"/>
      <c r="K145" s="19"/>
      <c r="L145" s="44"/>
    </row>
    <row r="146" spans="1:12">
      <c r="A146" s="85"/>
      <c r="B146" s="14"/>
      <c r="C146" s="28"/>
      <c r="D146" s="29"/>
      <c r="E146" s="14"/>
      <c r="F146" s="30"/>
      <c r="G146" s="31"/>
      <c r="H146" s="21"/>
      <c r="I146" s="28"/>
      <c r="J146" s="28"/>
      <c r="K146" s="19"/>
      <c r="L146" s="44"/>
    </row>
    <row r="147" spans="1:12">
      <c r="A147" s="85"/>
      <c r="B147" s="14"/>
      <c r="C147" s="28"/>
      <c r="D147" s="29"/>
      <c r="E147" s="14"/>
      <c r="F147" s="30"/>
      <c r="G147" s="31"/>
      <c r="H147" s="30"/>
      <c r="I147" s="31"/>
      <c r="J147" s="28"/>
      <c r="K147" s="19"/>
      <c r="L147" s="44"/>
    </row>
    <row r="148" spans="1:12">
      <c r="A148" s="85"/>
      <c r="B148" s="14"/>
      <c r="C148" s="28"/>
      <c r="D148" s="29"/>
      <c r="E148" s="14"/>
      <c r="F148" s="30"/>
      <c r="G148" s="31"/>
      <c r="H148" s="30"/>
      <c r="I148" s="31"/>
      <c r="J148" s="28"/>
      <c r="K148" s="19"/>
      <c r="L148" s="44"/>
    </row>
    <row r="149" spans="1:12">
      <c r="A149" s="85"/>
      <c r="B149" s="14"/>
      <c r="C149" s="28"/>
      <c r="D149" s="29"/>
      <c r="E149" s="14"/>
      <c r="F149" s="30"/>
      <c r="G149" s="31"/>
      <c r="H149" s="30"/>
      <c r="I149" s="31"/>
      <c r="J149" s="28"/>
      <c r="K149" s="19"/>
      <c r="L149" s="44"/>
    </row>
    <row r="150" spans="1:12">
      <c r="A150" s="85"/>
      <c r="B150" s="14"/>
      <c r="C150" s="28"/>
      <c r="D150" s="29"/>
      <c r="E150" s="14"/>
      <c r="F150" s="18"/>
      <c r="G150" s="31"/>
      <c r="H150" s="18"/>
      <c r="I150" s="28"/>
      <c r="J150" s="28"/>
      <c r="K150" s="19"/>
      <c r="L150" s="44"/>
    </row>
    <row r="151" spans="1:12">
      <c r="A151" s="85"/>
      <c r="B151" s="14"/>
      <c r="C151" s="28"/>
      <c r="D151" s="29"/>
      <c r="E151" s="14"/>
      <c r="F151" s="18"/>
      <c r="G151" s="31"/>
      <c r="H151" s="18"/>
      <c r="I151" s="28"/>
      <c r="J151" s="28"/>
      <c r="K151" s="19"/>
      <c r="L151" s="44"/>
    </row>
    <row r="152" spans="1:12">
      <c r="A152" s="85"/>
      <c r="B152" s="14"/>
      <c r="C152" s="28"/>
      <c r="D152" s="29"/>
      <c r="E152" s="14"/>
      <c r="F152" s="18"/>
      <c r="G152" s="31"/>
      <c r="H152" s="21"/>
      <c r="I152" s="28"/>
      <c r="J152" s="28"/>
      <c r="K152" s="19"/>
      <c r="L152" s="44"/>
    </row>
    <row r="153" spans="1:12">
      <c r="A153" s="85"/>
      <c r="B153" s="14"/>
      <c r="C153" s="28"/>
      <c r="D153" s="29"/>
      <c r="E153" s="14"/>
      <c r="F153" s="18"/>
      <c r="G153" s="31"/>
      <c r="H153" s="18"/>
      <c r="I153" s="31"/>
      <c r="J153" s="28"/>
      <c r="K153" s="19"/>
      <c r="L153" s="44"/>
    </row>
    <row r="154" spans="1:12">
      <c r="A154" s="85"/>
      <c r="B154" s="14"/>
      <c r="C154" s="28"/>
      <c r="D154" s="29"/>
      <c r="E154" s="14"/>
      <c r="F154" s="15"/>
      <c r="G154" s="31"/>
      <c r="H154" s="15"/>
      <c r="I154" s="28"/>
      <c r="J154" s="28"/>
      <c r="K154" s="19"/>
      <c r="L154" s="44"/>
    </row>
    <row r="155" spans="1:12">
      <c r="A155" s="85"/>
      <c r="B155" s="14"/>
      <c r="C155" s="28"/>
      <c r="D155" s="29"/>
      <c r="E155" s="14"/>
      <c r="F155" s="18"/>
      <c r="G155" s="31"/>
      <c r="H155" s="21"/>
      <c r="I155" s="28"/>
      <c r="J155" s="28"/>
      <c r="K155" s="19"/>
      <c r="L155" s="44"/>
    </row>
    <row r="156" spans="1:12">
      <c r="A156" s="85"/>
      <c r="B156" s="14"/>
      <c r="C156" s="28"/>
      <c r="D156" s="29"/>
      <c r="E156" s="14"/>
      <c r="F156" s="30"/>
      <c r="G156" s="31"/>
      <c r="H156" s="30"/>
      <c r="I156" s="31"/>
      <c r="J156" s="28"/>
      <c r="K156" s="19"/>
      <c r="L156" s="44"/>
    </row>
    <row r="157" spans="1:12">
      <c r="A157" s="85"/>
      <c r="B157" s="14"/>
      <c r="C157" s="28"/>
      <c r="D157" s="29"/>
      <c r="E157" s="14"/>
      <c r="F157" s="18"/>
      <c r="G157" s="31"/>
      <c r="H157" s="21"/>
      <c r="I157" s="28"/>
      <c r="J157" s="28"/>
      <c r="K157" s="19"/>
      <c r="L157" s="44"/>
    </row>
    <row r="158" spans="1:12">
      <c r="A158" s="85"/>
      <c r="B158" s="14"/>
      <c r="C158" s="28"/>
      <c r="D158" s="29"/>
      <c r="E158" s="14"/>
      <c r="F158" s="30"/>
      <c r="G158" s="31"/>
      <c r="H158" s="30"/>
      <c r="I158" s="31"/>
      <c r="J158" s="28"/>
      <c r="K158" s="19"/>
      <c r="L158" s="44"/>
    </row>
    <row r="159" spans="1:12">
      <c r="A159" s="85"/>
      <c r="B159" s="14"/>
      <c r="C159" s="28"/>
      <c r="D159" s="29"/>
      <c r="E159" s="14"/>
      <c r="F159" s="30"/>
      <c r="G159" s="31"/>
      <c r="H159" s="30"/>
      <c r="I159" s="31"/>
      <c r="J159" s="28"/>
      <c r="K159" s="19"/>
      <c r="L159" s="44"/>
    </row>
    <row r="160" spans="1:12">
      <c r="A160" s="85"/>
      <c r="B160" s="14"/>
      <c r="C160" s="28"/>
      <c r="D160" s="29"/>
      <c r="E160" s="14"/>
      <c r="F160" s="30"/>
      <c r="G160" s="31"/>
      <c r="H160" s="30"/>
      <c r="I160" s="31"/>
      <c r="J160" s="28"/>
      <c r="K160" s="19"/>
      <c r="L160" s="44"/>
    </row>
    <row r="161" spans="1:12">
      <c r="A161" s="85"/>
      <c r="B161" s="14"/>
      <c r="C161" s="28"/>
      <c r="D161" s="29"/>
      <c r="E161" s="14"/>
      <c r="F161" s="30"/>
      <c r="G161" s="31"/>
      <c r="H161" s="21"/>
      <c r="I161" s="28"/>
      <c r="J161" s="28"/>
      <c r="K161" s="19"/>
      <c r="L161" s="44"/>
    </row>
    <row r="162" spans="1:12">
      <c r="A162" s="85"/>
      <c r="B162" s="14"/>
      <c r="C162" s="28"/>
      <c r="D162" s="29"/>
      <c r="E162" s="14"/>
      <c r="F162" s="15"/>
      <c r="G162" s="31"/>
      <c r="H162" s="15"/>
      <c r="I162" s="28"/>
      <c r="J162" s="28"/>
      <c r="K162" s="19"/>
      <c r="L162" s="44"/>
    </row>
    <row r="163" spans="1:12">
      <c r="A163" s="85"/>
      <c r="B163" s="14"/>
      <c r="C163" s="28"/>
      <c r="D163" s="29"/>
      <c r="E163" s="14"/>
      <c r="F163" s="15"/>
      <c r="G163" s="31"/>
      <c r="H163" s="15"/>
      <c r="I163" s="28"/>
      <c r="J163" s="28"/>
      <c r="K163" s="19"/>
      <c r="L163" s="44"/>
    </row>
    <row r="164" spans="1:12">
      <c r="A164" s="85"/>
      <c r="B164" s="14"/>
      <c r="C164" s="28"/>
      <c r="D164" s="29"/>
      <c r="E164" s="14"/>
      <c r="F164" s="30"/>
      <c r="G164" s="31"/>
      <c r="H164" s="21"/>
      <c r="I164" s="28"/>
      <c r="J164" s="28"/>
      <c r="K164" s="19"/>
      <c r="L164" s="44"/>
    </row>
    <row r="165" spans="1:12">
      <c r="A165" s="85"/>
      <c r="B165" s="14"/>
      <c r="C165" s="28"/>
      <c r="D165" s="29"/>
      <c r="E165" s="14"/>
      <c r="F165" s="30"/>
      <c r="G165" s="31"/>
      <c r="H165" s="30"/>
      <c r="I165" s="31"/>
      <c r="J165" s="28"/>
      <c r="K165" s="19"/>
      <c r="L165" s="44"/>
    </row>
    <row r="166" spans="1:12">
      <c r="A166" s="85"/>
      <c r="B166" s="14"/>
      <c r="C166" s="28"/>
      <c r="D166" s="29"/>
      <c r="E166" s="14"/>
      <c r="F166" s="18"/>
      <c r="G166" s="31"/>
      <c r="H166" s="21"/>
      <c r="I166" s="28"/>
      <c r="J166" s="28"/>
      <c r="K166" s="19"/>
      <c r="L166" s="44"/>
    </row>
    <row r="167" spans="1:12">
      <c r="A167" s="85"/>
      <c r="B167" s="14"/>
      <c r="C167" s="28"/>
      <c r="D167" s="29"/>
      <c r="E167" s="14"/>
      <c r="F167" s="18"/>
      <c r="G167" s="31"/>
      <c r="H167" s="21"/>
      <c r="I167" s="28"/>
      <c r="J167" s="28"/>
      <c r="K167" s="19"/>
      <c r="L167" s="44"/>
    </row>
    <row r="168" spans="1:12">
      <c r="A168" s="85"/>
      <c r="B168" s="14"/>
      <c r="C168" s="28"/>
      <c r="D168" s="29"/>
      <c r="E168" s="14"/>
      <c r="F168" s="30"/>
      <c r="G168" s="31"/>
      <c r="H168" s="21"/>
      <c r="I168" s="28"/>
      <c r="J168" s="28"/>
      <c r="K168" s="19"/>
      <c r="L168" s="44"/>
    </row>
    <row r="169" spans="1:12">
      <c r="A169" s="85"/>
      <c r="B169" s="14"/>
      <c r="C169" s="28"/>
      <c r="D169" s="29"/>
      <c r="E169" s="14"/>
      <c r="F169" s="30"/>
      <c r="G169" s="31"/>
      <c r="H169" s="21"/>
      <c r="I169" s="28"/>
      <c r="J169" s="28"/>
      <c r="K169" s="19"/>
      <c r="L169" s="44"/>
    </row>
    <row r="170" spans="1:12">
      <c r="A170" s="85"/>
      <c r="B170" s="14"/>
      <c r="C170" s="28"/>
      <c r="D170" s="29"/>
      <c r="E170" s="14"/>
      <c r="F170" s="30"/>
      <c r="G170" s="31"/>
      <c r="H170" s="21"/>
      <c r="I170" s="28"/>
      <c r="J170" s="28"/>
      <c r="K170" s="19"/>
      <c r="L170" s="44"/>
    </row>
    <row r="171" spans="1:12">
      <c r="A171" s="85"/>
      <c r="B171" s="14"/>
      <c r="C171" s="28"/>
      <c r="D171" s="29"/>
      <c r="E171" s="14"/>
      <c r="F171" s="18"/>
      <c r="G171" s="31"/>
      <c r="H171" s="21"/>
      <c r="I171" s="28"/>
      <c r="J171" s="28"/>
      <c r="K171" s="19"/>
      <c r="L171" s="44"/>
    </row>
    <row r="172" spans="1:12">
      <c r="A172" s="85"/>
      <c r="B172" s="14"/>
      <c r="C172" s="28"/>
      <c r="D172" s="29"/>
      <c r="E172" s="14"/>
      <c r="F172" s="18"/>
      <c r="G172" s="31"/>
      <c r="H172" s="21"/>
      <c r="I172" s="28"/>
      <c r="J172" s="28"/>
      <c r="K172" s="19"/>
      <c r="L172" s="44"/>
    </row>
    <row r="173" spans="1:12">
      <c r="A173" s="85"/>
      <c r="B173" s="14"/>
      <c r="C173" s="28"/>
      <c r="D173" s="29"/>
      <c r="E173" s="14"/>
      <c r="F173" s="15"/>
      <c r="G173" s="31"/>
      <c r="H173" s="15"/>
      <c r="I173" s="28"/>
      <c r="J173" s="28"/>
      <c r="K173" s="19"/>
      <c r="L173" s="44"/>
    </row>
    <row r="174" spans="1:12">
      <c r="A174" s="85"/>
      <c r="B174" s="14"/>
      <c r="C174" s="28"/>
      <c r="D174" s="29"/>
      <c r="E174" s="14"/>
      <c r="F174" s="15"/>
      <c r="G174" s="31"/>
      <c r="H174" s="15"/>
      <c r="I174" s="28"/>
      <c r="J174" s="28"/>
      <c r="K174" s="19"/>
      <c r="L174" s="44"/>
    </row>
    <row r="175" spans="1:12">
      <c r="A175" s="85"/>
      <c r="B175" s="14"/>
      <c r="C175" s="28"/>
      <c r="D175" s="29"/>
      <c r="E175" s="14"/>
      <c r="F175" s="15"/>
      <c r="G175" s="31"/>
      <c r="H175" s="15"/>
      <c r="I175" s="28"/>
      <c r="J175" s="28"/>
      <c r="K175" s="19"/>
      <c r="L175" s="44"/>
    </row>
    <row r="176" spans="1:12">
      <c r="A176" s="85"/>
      <c r="B176" s="14"/>
      <c r="C176" s="28"/>
      <c r="D176" s="29"/>
      <c r="E176" s="14"/>
      <c r="F176" s="30"/>
      <c r="G176" s="31"/>
      <c r="H176" s="21"/>
      <c r="I176" s="28"/>
      <c r="J176" s="28"/>
      <c r="K176" s="19"/>
      <c r="L176" s="44"/>
    </row>
    <row r="177" spans="1:12">
      <c r="A177" s="85"/>
      <c r="B177" s="14"/>
      <c r="C177" s="28"/>
      <c r="D177" s="29"/>
      <c r="E177" s="14"/>
      <c r="F177" s="30"/>
      <c r="G177" s="31"/>
      <c r="H177" s="21"/>
      <c r="I177" s="28"/>
      <c r="J177" s="28"/>
      <c r="K177" s="19"/>
      <c r="L177" s="44"/>
    </row>
    <row r="178" spans="1:12">
      <c r="A178" s="85"/>
      <c r="B178" s="14"/>
      <c r="C178" s="28"/>
      <c r="D178" s="29"/>
      <c r="E178" s="14"/>
      <c r="F178" s="30"/>
      <c r="G178" s="31"/>
      <c r="H178" s="21"/>
      <c r="I178" s="28"/>
      <c r="J178" s="28"/>
      <c r="K178" s="19"/>
      <c r="L178" s="44"/>
    </row>
    <row r="179" spans="1:12">
      <c r="A179" s="85"/>
      <c r="B179" s="14"/>
      <c r="C179" s="28"/>
      <c r="D179" s="29"/>
      <c r="E179" s="14"/>
      <c r="F179" s="18"/>
      <c r="G179" s="31"/>
      <c r="H179" s="21"/>
      <c r="I179" s="28"/>
      <c r="J179" s="28"/>
      <c r="K179" s="19"/>
      <c r="L179" s="44"/>
    </row>
    <row r="180" spans="1:12">
      <c r="A180" s="85"/>
      <c r="B180" s="14"/>
      <c r="C180" s="28"/>
      <c r="D180" s="29"/>
      <c r="E180" s="14"/>
      <c r="F180" s="18"/>
      <c r="G180" s="31"/>
      <c r="H180" s="21"/>
      <c r="I180" s="28"/>
      <c r="J180" s="28"/>
      <c r="K180" s="19"/>
      <c r="L180" s="44"/>
    </row>
    <row r="181" spans="1:12">
      <c r="A181" s="85"/>
      <c r="B181" s="14"/>
      <c r="C181" s="28"/>
      <c r="D181" s="29"/>
      <c r="E181" s="14"/>
      <c r="F181" s="18"/>
      <c r="G181" s="31"/>
      <c r="H181" s="21"/>
      <c r="I181" s="28"/>
      <c r="J181" s="28"/>
      <c r="K181" s="19"/>
      <c r="L181" s="44"/>
    </row>
    <row r="182" spans="1:12">
      <c r="A182" s="85"/>
      <c r="B182" s="14"/>
      <c r="C182" s="28"/>
      <c r="D182" s="29"/>
      <c r="E182" s="14"/>
      <c r="F182" s="18"/>
      <c r="G182" s="31"/>
      <c r="H182" s="21"/>
      <c r="I182" s="28"/>
      <c r="J182" s="28"/>
      <c r="K182" s="19"/>
      <c r="L182" s="44"/>
    </row>
    <row r="183" spans="1:12">
      <c r="A183" s="85"/>
      <c r="B183" s="14"/>
      <c r="C183" s="28"/>
      <c r="D183" s="29"/>
      <c r="E183" s="14"/>
      <c r="F183" s="30"/>
      <c r="G183" s="31"/>
      <c r="H183" s="21"/>
      <c r="I183" s="28"/>
      <c r="J183" s="28"/>
      <c r="K183" s="19"/>
      <c r="L183" s="44"/>
    </row>
    <row r="184" spans="1:12">
      <c r="A184" s="85"/>
      <c r="B184" s="14"/>
      <c r="C184" s="28"/>
      <c r="D184" s="29"/>
      <c r="E184" s="14"/>
      <c r="F184" s="30"/>
      <c r="G184" s="31"/>
      <c r="H184" s="21"/>
      <c r="I184" s="28"/>
      <c r="J184" s="28"/>
      <c r="K184" s="19"/>
      <c r="L184" s="44"/>
    </row>
    <row r="185" spans="1:12">
      <c r="A185" s="85"/>
      <c r="B185" s="14"/>
      <c r="C185" s="28"/>
      <c r="D185" s="29"/>
      <c r="E185" s="14"/>
      <c r="F185" s="30"/>
      <c r="G185" s="31"/>
      <c r="H185" s="30"/>
      <c r="I185" s="31"/>
      <c r="J185" s="28"/>
      <c r="K185" s="19"/>
      <c r="L185" s="44"/>
    </row>
    <row r="186" spans="1:12">
      <c r="A186" s="85"/>
      <c r="B186" s="14"/>
      <c r="C186" s="28"/>
      <c r="D186" s="29"/>
      <c r="E186" s="14"/>
      <c r="F186" s="30"/>
      <c r="G186" s="31"/>
      <c r="H186" s="21"/>
      <c r="I186" s="28"/>
      <c r="J186" s="28"/>
      <c r="K186" s="19"/>
      <c r="L186" s="44"/>
    </row>
    <row r="187" spans="1:12">
      <c r="A187" s="85"/>
      <c r="B187" s="14"/>
      <c r="C187" s="28"/>
      <c r="D187" s="29"/>
      <c r="E187" s="14"/>
      <c r="F187" s="30"/>
      <c r="G187" s="28"/>
      <c r="H187" s="21"/>
      <c r="I187" s="28"/>
      <c r="J187" s="28"/>
      <c r="K187" s="19"/>
      <c r="L187" s="44"/>
    </row>
    <row r="188" spans="1:12">
      <c r="A188" s="85"/>
      <c r="B188" s="14"/>
      <c r="C188" s="28"/>
      <c r="D188" s="29"/>
      <c r="E188" s="14"/>
      <c r="F188" s="30"/>
      <c r="G188" s="28"/>
      <c r="H188" s="21"/>
      <c r="I188" s="28"/>
      <c r="J188" s="28"/>
      <c r="K188" s="19"/>
      <c r="L188" s="44"/>
    </row>
    <row r="189" spans="1:12">
      <c r="A189" s="85"/>
      <c r="B189" s="14"/>
      <c r="C189" s="28"/>
      <c r="D189" s="29"/>
      <c r="E189" s="14"/>
      <c r="F189" s="30"/>
      <c r="G189" s="31"/>
      <c r="H189" s="21"/>
      <c r="I189" s="28"/>
      <c r="J189" s="28"/>
      <c r="K189" s="19"/>
      <c r="L189" s="44"/>
    </row>
    <row r="190" spans="1:12">
      <c r="A190" s="85"/>
      <c r="B190" s="14"/>
      <c r="C190" s="28"/>
      <c r="D190" s="29"/>
      <c r="E190" s="14"/>
      <c r="F190" s="30"/>
      <c r="G190" s="31"/>
      <c r="H190" s="21"/>
      <c r="I190" s="28"/>
      <c r="J190" s="28"/>
      <c r="K190" s="19"/>
      <c r="L190" s="44"/>
    </row>
    <row r="191" spans="1:12">
      <c r="A191" s="85"/>
      <c r="B191" s="14"/>
      <c r="C191" s="28"/>
      <c r="D191" s="29"/>
      <c r="E191" s="14"/>
      <c r="F191" s="30"/>
      <c r="G191" s="31"/>
      <c r="H191" s="21"/>
      <c r="I191" s="28"/>
      <c r="J191" s="28"/>
      <c r="K191" s="19"/>
      <c r="L191" s="44"/>
    </row>
    <row r="192" spans="1:12">
      <c r="A192" s="85"/>
      <c r="B192" s="14"/>
      <c r="C192" s="28"/>
      <c r="D192" s="29"/>
      <c r="E192" s="14"/>
      <c r="F192" s="30"/>
      <c r="G192" s="31"/>
      <c r="H192" s="21"/>
      <c r="I192" s="28"/>
      <c r="J192" s="28"/>
      <c r="K192" s="19"/>
      <c r="L192" s="44"/>
    </row>
    <row r="193" spans="1:12">
      <c r="A193" s="85"/>
      <c r="B193" s="14"/>
      <c r="C193" s="28"/>
      <c r="D193" s="29"/>
      <c r="E193" s="14"/>
      <c r="F193" s="18"/>
      <c r="G193" s="31"/>
      <c r="H193" s="21"/>
      <c r="I193" s="28"/>
      <c r="J193" s="28"/>
      <c r="K193" s="19"/>
      <c r="L193" s="44"/>
    </row>
    <row r="194" spans="1:12">
      <c r="A194" s="85"/>
      <c r="B194" s="14"/>
      <c r="C194" s="28"/>
      <c r="D194" s="29"/>
      <c r="E194" s="14"/>
      <c r="F194" s="18"/>
      <c r="G194" s="31"/>
      <c r="H194" s="21"/>
      <c r="I194" s="28"/>
      <c r="J194" s="28"/>
      <c r="K194" s="19"/>
      <c r="L194" s="44"/>
    </row>
    <row r="195" spans="1:12">
      <c r="A195" s="85"/>
      <c r="B195" s="14"/>
      <c r="C195" s="28"/>
      <c r="D195" s="29"/>
      <c r="E195" s="14"/>
      <c r="F195" s="18"/>
      <c r="G195" s="31"/>
      <c r="H195" s="21"/>
      <c r="I195" s="28"/>
      <c r="J195" s="28"/>
      <c r="K195" s="19"/>
      <c r="L195" s="44"/>
    </row>
    <row r="196" spans="1:12">
      <c r="A196" s="85"/>
      <c r="B196" s="14"/>
      <c r="C196" s="28"/>
      <c r="D196" s="29"/>
      <c r="E196" s="14"/>
      <c r="F196" s="18"/>
      <c r="G196" s="31"/>
      <c r="H196" s="21"/>
      <c r="I196" s="28"/>
      <c r="J196" s="28"/>
      <c r="K196" s="19"/>
      <c r="L196" s="44"/>
    </row>
    <row r="197" spans="1:12">
      <c r="A197" s="85"/>
      <c r="B197" s="14"/>
      <c r="C197" s="28"/>
      <c r="D197" s="29"/>
      <c r="E197" s="14"/>
      <c r="F197" s="18"/>
      <c r="G197" s="31"/>
      <c r="H197" s="21"/>
      <c r="I197" s="28"/>
      <c r="J197" s="28"/>
      <c r="K197" s="19"/>
      <c r="L197" s="44"/>
    </row>
    <row r="198" spans="1:12">
      <c r="A198" s="85"/>
      <c r="B198" s="14"/>
      <c r="C198" s="28"/>
      <c r="D198" s="29"/>
      <c r="E198" s="14"/>
      <c r="F198" s="30"/>
      <c r="G198" s="31"/>
      <c r="H198" s="21"/>
      <c r="I198" s="28"/>
      <c r="J198" s="28"/>
      <c r="K198" s="19"/>
      <c r="L198" s="44"/>
    </row>
    <row r="199" spans="1:12">
      <c r="A199" s="85"/>
      <c r="B199" s="14"/>
      <c r="C199" s="28"/>
      <c r="D199" s="29"/>
      <c r="E199" s="14"/>
      <c r="F199" s="30"/>
      <c r="G199" s="31"/>
      <c r="H199" s="21"/>
      <c r="I199" s="28"/>
      <c r="J199" s="28"/>
      <c r="K199" s="19"/>
      <c r="L199" s="44"/>
    </row>
    <row r="200" spans="1:12">
      <c r="A200" s="85"/>
      <c r="B200" s="14"/>
      <c r="C200" s="28"/>
      <c r="D200" s="29"/>
      <c r="E200" s="14"/>
      <c r="F200" s="30"/>
      <c r="G200" s="31"/>
      <c r="H200" s="21"/>
      <c r="I200" s="28"/>
      <c r="J200" s="28"/>
      <c r="K200" s="19"/>
      <c r="L200" s="44"/>
    </row>
    <row r="201" spans="1:12">
      <c r="A201" s="85"/>
      <c r="B201" s="14"/>
      <c r="C201" s="28"/>
      <c r="D201" s="29"/>
      <c r="E201" s="14"/>
      <c r="F201" s="30"/>
      <c r="G201" s="31"/>
      <c r="H201" s="21"/>
      <c r="I201" s="28"/>
      <c r="J201" s="28"/>
      <c r="K201" s="19"/>
      <c r="L201" s="44"/>
    </row>
    <row r="202" spans="1:12">
      <c r="A202" s="85"/>
      <c r="B202" s="14"/>
      <c r="C202" s="28"/>
      <c r="D202" s="29"/>
      <c r="E202" s="14"/>
      <c r="F202" s="18"/>
      <c r="G202" s="31"/>
      <c r="H202" s="21"/>
      <c r="I202" s="28"/>
      <c r="J202" s="28"/>
      <c r="K202" s="19"/>
      <c r="L202" s="44"/>
    </row>
    <row r="203" spans="1:12">
      <c r="A203" s="85"/>
      <c r="B203" s="14"/>
      <c r="C203" s="28"/>
      <c r="D203" s="29"/>
      <c r="E203" s="14"/>
      <c r="F203" s="18"/>
      <c r="G203" s="31"/>
      <c r="H203" s="21"/>
      <c r="I203" s="28"/>
      <c r="J203" s="28"/>
      <c r="K203" s="19"/>
      <c r="L203" s="44"/>
    </row>
    <row r="204" spans="1:12">
      <c r="A204" s="85"/>
      <c r="B204" s="14"/>
      <c r="C204" s="28"/>
      <c r="D204" s="29"/>
      <c r="E204" s="14"/>
      <c r="F204" s="18"/>
      <c r="G204" s="31"/>
      <c r="H204" s="21"/>
      <c r="I204" s="28"/>
      <c r="J204" s="28"/>
      <c r="K204" s="19"/>
      <c r="L204" s="44"/>
    </row>
    <row r="205" spans="1:12">
      <c r="A205" s="85"/>
      <c r="B205" s="14"/>
      <c r="C205" s="28"/>
      <c r="D205" s="29"/>
      <c r="E205" s="14"/>
      <c r="F205" s="18"/>
      <c r="G205" s="31"/>
      <c r="H205" s="21"/>
      <c r="I205" s="28"/>
      <c r="J205" s="28"/>
      <c r="K205" s="19"/>
      <c r="L205" s="44"/>
    </row>
    <row r="206" spans="1:12">
      <c r="A206" s="85"/>
      <c r="B206" s="14"/>
      <c r="C206" s="28"/>
      <c r="D206" s="29"/>
      <c r="E206" s="14"/>
      <c r="F206" s="18"/>
      <c r="G206" s="31"/>
      <c r="H206" s="21"/>
      <c r="I206" s="28"/>
      <c r="J206" s="28"/>
      <c r="K206" s="19"/>
      <c r="L206" s="44"/>
    </row>
    <row r="207" spans="1:12">
      <c r="A207" s="85"/>
      <c r="B207" s="14"/>
      <c r="C207" s="28"/>
      <c r="D207" s="29"/>
      <c r="E207" s="14"/>
      <c r="F207" s="30"/>
      <c r="G207" s="31"/>
      <c r="H207" s="21"/>
      <c r="I207" s="28"/>
      <c r="J207" s="28"/>
      <c r="K207" s="19"/>
      <c r="L207" s="44"/>
    </row>
    <row r="208" spans="1:12">
      <c r="A208" s="85"/>
      <c r="B208" s="14"/>
      <c r="C208" s="28"/>
      <c r="D208" s="29"/>
      <c r="E208" s="14"/>
      <c r="F208" s="30"/>
      <c r="G208" s="31"/>
      <c r="H208" s="21"/>
      <c r="I208" s="28"/>
      <c r="J208" s="28"/>
      <c r="K208" s="19"/>
      <c r="L208" s="44"/>
    </row>
    <row r="209" spans="1:12">
      <c r="A209" s="85"/>
      <c r="B209" s="14"/>
      <c r="C209" s="28"/>
      <c r="D209" s="29"/>
      <c r="E209" s="14"/>
      <c r="F209" s="30"/>
      <c r="G209" s="31"/>
      <c r="H209" s="21"/>
      <c r="I209" s="28"/>
      <c r="J209" s="28"/>
      <c r="K209" s="19"/>
      <c r="L209" s="44"/>
    </row>
    <row r="210" spans="1:12">
      <c r="A210" s="85"/>
      <c r="B210" s="14"/>
      <c r="C210" s="28"/>
      <c r="D210" s="29"/>
      <c r="E210" s="14"/>
      <c r="F210" s="30"/>
      <c r="G210" s="31"/>
      <c r="H210" s="21"/>
      <c r="I210" s="28"/>
      <c r="J210" s="28"/>
      <c r="K210" s="19"/>
      <c r="L210" s="44"/>
    </row>
    <row r="211" spans="1:12">
      <c r="A211" s="85"/>
      <c r="B211" s="14"/>
      <c r="C211" s="28"/>
      <c r="D211" s="29"/>
      <c r="E211" s="14"/>
      <c r="F211" s="30"/>
      <c r="G211" s="31"/>
      <c r="H211" s="21"/>
      <c r="I211" s="28"/>
      <c r="J211" s="28"/>
      <c r="K211" s="19"/>
      <c r="L211" s="44"/>
    </row>
    <row r="212" spans="1:12">
      <c r="A212" s="85"/>
      <c r="B212" s="14"/>
      <c r="C212" s="28"/>
      <c r="D212" s="29"/>
      <c r="E212" s="14"/>
      <c r="F212" s="30"/>
      <c r="G212" s="31"/>
      <c r="H212" s="21"/>
      <c r="I212" s="28"/>
      <c r="J212" s="28"/>
      <c r="K212" s="19"/>
      <c r="L212" s="44"/>
    </row>
    <row r="213" spans="1:12">
      <c r="A213" s="85"/>
      <c r="B213" s="14"/>
      <c r="C213" s="28"/>
      <c r="D213" s="29"/>
      <c r="E213" s="14"/>
      <c r="F213" s="30"/>
      <c r="G213" s="31"/>
      <c r="H213" s="21"/>
      <c r="I213" s="28"/>
      <c r="J213" s="28"/>
      <c r="K213" s="19"/>
      <c r="L213" s="44"/>
    </row>
    <row r="214" spans="1:12">
      <c r="A214" s="85"/>
      <c r="B214" s="14"/>
      <c r="C214" s="28"/>
      <c r="D214" s="29"/>
      <c r="E214" s="14"/>
      <c r="F214" s="30"/>
      <c r="G214" s="31"/>
      <c r="H214" s="21"/>
      <c r="I214" s="28"/>
      <c r="J214" s="28"/>
      <c r="K214" s="19"/>
      <c r="L214" s="44"/>
    </row>
    <row r="215" spans="1:12">
      <c r="A215" s="85"/>
      <c r="B215" s="14"/>
      <c r="C215" s="28"/>
      <c r="D215" s="29"/>
      <c r="E215" s="14"/>
      <c r="F215" s="30"/>
      <c r="G215" s="31"/>
      <c r="H215" s="21"/>
      <c r="I215" s="28"/>
      <c r="J215" s="28"/>
      <c r="K215" s="19"/>
      <c r="L215" s="44"/>
    </row>
    <row r="216" spans="1:12">
      <c r="A216" s="85"/>
      <c r="B216" s="14"/>
      <c r="C216" s="28"/>
      <c r="D216" s="29"/>
      <c r="E216" s="14"/>
      <c r="F216" s="30"/>
      <c r="G216" s="31"/>
      <c r="H216" s="21"/>
      <c r="I216" s="28"/>
      <c r="J216" s="28"/>
      <c r="K216" s="19"/>
      <c r="L216" s="44"/>
    </row>
    <row r="217" spans="1:12">
      <c r="A217" s="85"/>
      <c r="B217" s="14"/>
      <c r="C217" s="28"/>
      <c r="D217" s="29"/>
      <c r="E217" s="14"/>
      <c r="F217" s="18"/>
      <c r="G217" s="31"/>
      <c r="H217" s="21"/>
      <c r="I217" s="28"/>
      <c r="J217" s="28"/>
      <c r="K217" s="19"/>
      <c r="L217" s="44"/>
    </row>
    <row r="218" spans="1:12">
      <c r="A218" s="85"/>
      <c r="B218" s="14"/>
      <c r="C218" s="28"/>
      <c r="D218" s="29"/>
      <c r="E218" s="14"/>
      <c r="F218" s="18"/>
      <c r="G218" s="31"/>
      <c r="H218" s="21"/>
      <c r="I218" s="28"/>
      <c r="J218" s="28"/>
      <c r="K218" s="19"/>
      <c r="L218" s="44"/>
    </row>
    <row r="219" spans="1:12">
      <c r="A219" s="85"/>
      <c r="B219" s="14"/>
      <c r="C219" s="28"/>
      <c r="D219" s="29"/>
      <c r="E219" s="14"/>
      <c r="F219" s="30"/>
      <c r="G219" s="31"/>
      <c r="H219" s="21"/>
      <c r="I219" s="28"/>
      <c r="J219" s="28"/>
      <c r="K219" s="19"/>
      <c r="L219" s="44"/>
    </row>
    <row r="220" spans="1:12">
      <c r="A220" s="85"/>
      <c r="B220" s="14"/>
      <c r="C220" s="28"/>
      <c r="D220" s="29"/>
      <c r="E220" s="14"/>
      <c r="F220" s="30"/>
      <c r="G220" s="31"/>
      <c r="H220" s="21"/>
      <c r="I220" s="28"/>
      <c r="J220" s="28"/>
      <c r="K220" s="19"/>
      <c r="L220" s="44"/>
    </row>
    <row r="221" spans="1:12">
      <c r="A221" s="85"/>
      <c r="B221" s="14"/>
      <c r="C221" s="28"/>
      <c r="D221" s="29"/>
      <c r="E221" s="14"/>
      <c r="F221" s="18"/>
      <c r="G221" s="31"/>
      <c r="H221" s="21"/>
      <c r="I221" s="28"/>
      <c r="J221" s="28"/>
      <c r="K221" s="19"/>
      <c r="L221" s="44"/>
    </row>
    <row r="222" spans="1:12">
      <c r="A222" s="85"/>
      <c r="B222" s="14"/>
      <c r="C222" s="28"/>
      <c r="D222" s="29"/>
      <c r="E222" s="14"/>
      <c r="F222" s="18"/>
      <c r="G222" s="31"/>
      <c r="H222" s="21"/>
      <c r="I222" s="28"/>
      <c r="J222" s="28"/>
      <c r="K222" s="19"/>
      <c r="L222" s="44"/>
    </row>
    <row r="223" spans="1:12">
      <c r="A223" s="85"/>
      <c r="B223" s="14"/>
      <c r="C223" s="32"/>
      <c r="D223" s="29"/>
      <c r="E223" s="14"/>
      <c r="F223" s="15"/>
      <c r="G223" s="31"/>
      <c r="H223" s="15"/>
      <c r="I223" s="28"/>
      <c r="J223" s="28"/>
      <c r="K223" s="19"/>
      <c r="L223" s="44"/>
    </row>
    <row r="224" spans="1:12">
      <c r="A224" s="85"/>
      <c r="B224" s="14"/>
      <c r="C224" s="32"/>
      <c r="D224" s="29"/>
      <c r="E224" s="14"/>
      <c r="F224" s="15"/>
      <c r="G224" s="31"/>
      <c r="H224" s="15"/>
      <c r="I224" s="28"/>
      <c r="J224" s="28"/>
      <c r="K224" s="50"/>
      <c r="L224" s="51"/>
    </row>
    <row r="225" spans="1:12">
      <c r="A225" s="85"/>
      <c r="B225" s="14"/>
      <c r="C225" s="28"/>
      <c r="D225" s="29"/>
      <c r="E225" s="14"/>
      <c r="F225" s="30"/>
      <c r="G225" s="31"/>
      <c r="H225" s="30"/>
      <c r="I225" s="31"/>
      <c r="J225" s="28"/>
      <c r="K225" s="50"/>
      <c r="L225" s="51"/>
    </row>
    <row r="226" spans="1:12">
      <c r="A226" s="85"/>
      <c r="B226" s="14"/>
      <c r="C226" s="28"/>
      <c r="D226" s="29"/>
      <c r="E226" s="14"/>
      <c r="F226" s="18"/>
      <c r="G226" s="31"/>
      <c r="H226" s="21"/>
      <c r="I226" s="28"/>
      <c r="J226" s="28"/>
      <c r="K226" s="50"/>
      <c r="L226" s="51"/>
    </row>
    <row r="227" spans="1:12">
      <c r="A227" s="85"/>
      <c r="B227" s="14"/>
      <c r="C227" s="28"/>
      <c r="D227" s="29"/>
      <c r="E227" s="14"/>
      <c r="F227" s="18"/>
      <c r="G227" s="31"/>
      <c r="H227" s="21"/>
      <c r="I227" s="28"/>
      <c r="J227" s="28"/>
      <c r="K227" s="50"/>
      <c r="L227" s="51"/>
    </row>
    <row r="228" spans="1:12">
      <c r="A228" s="85"/>
      <c r="B228" s="14"/>
      <c r="C228" s="28"/>
      <c r="D228" s="29"/>
      <c r="E228" s="14"/>
      <c r="F228" s="30"/>
      <c r="G228" s="31"/>
      <c r="H228" s="30"/>
      <c r="I228" s="31"/>
      <c r="J228" s="28"/>
      <c r="K228" s="50"/>
      <c r="L228" s="51"/>
    </row>
    <row r="229" spans="1:12">
      <c r="A229" s="85"/>
      <c r="B229" s="14"/>
      <c r="C229" s="28"/>
      <c r="D229" s="29"/>
      <c r="E229" s="14"/>
      <c r="F229" s="30"/>
      <c r="G229" s="31"/>
      <c r="H229" s="30"/>
      <c r="I229" s="31"/>
      <c r="J229" s="28"/>
      <c r="K229" s="50"/>
      <c r="L229" s="51"/>
    </row>
    <row r="230" spans="1:12">
      <c r="A230" s="85"/>
      <c r="B230" s="14"/>
      <c r="C230" s="28"/>
      <c r="D230" s="29"/>
      <c r="E230" s="14"/>
      <c r="F230" s="30"/>
      <c r="G230" s="31"/>
      <c r="H230" s="30"/>
      <c r="I230" s="31"/>
      <c r="J230" s="28"/>
      <c r="K230" s="50"/>
      <c r="L230" s="51"/>
    </row>
    <row r="231" spans="1:12">
      <c r="A231" s="85"/>
      <c r="B231" s="14"/>
      <c r="C231" s="28"/>
      <c r="D231" s="29"/>
      <c r="E231" s="14"/>
      <c r="F231" s="30"/>
      <c r="G231" s="31"/>
      <c r="H231" s="30"/>
      <c r="I231" s="31"/>
      <c r="J231" s="28"/>
      <c r="K231" s="50"/>
      <c r="L231" s="51"/>
    </row>
    <row r="232" spans="1:12">
      <c r="A232" s="85"/>
      <c r="B232" s="14"/>
      <c r="C232" s="28"/>
      <c r="D232" s="29"/>
      <c r="E232" s="14"/>
      <c r="F232" s="30"/>
      <c r="G232" s="31"/>
      <c r="H232" s="30"/>
      <c r="I232" s="31"/>
      <c r="J232" s="28"/>
      <c r="K232" s="50"/>
      <c r="L232" s="51"/>
    </row>
    <row r="233" spans="1:12">
      <c r="A233" s="85"/>
      <c r="B233" s="14"/>
      <c r="C233" s="28"/>
      <c r="D233" s="29"/>
      <c r="E233" s="14"/>
      <c r="F233" s="30"/>
      <c r="G233" s="31"/>
      <c r="H233" s="21"/>
      <c r="I233" s="28"/>
      <c r="J233" s="28"/>
      <c r="K233" s="50"/>
      <c r="L233" s="51"/>
    </row>
    <row r="234" spans="1:12">
      <c r="A234" s="85"/>
      <c r="B234" s="14"/>
      <c r="C234" s="28"/>
      <c r="D234" s="29"/>
      <c r="E234" s="14"/>
      <c r="F234" s="30"/>
      <c r="G234" s="31"/>
      <c r="H234" s="21"/>
      <c r="I234" s="28"/>
      <c r="J234" s="28"/>
      <c r="K234" s="50"/>
      <c r="L234" s="51"/>
    </row>
    <row r="235" spans="1:12">
      <c r="A235" s="85"/>
      <c r="B235" s="14"/>
      <c r="C235" s="28"/>
      <c r="D235" s="29"/>
      <c r="E235" s="14"/>
      <c r="F235" s="30"/>
      <c r="G235" s="31"/>
      <c r="H235" s="21"/>
      <c r="I235" s="28"/>
      <c r="J235" s="28"/>
      <c r="K235" s="50"/>
      <c r="L235" s="51"/>
    </row>
    <row r="236" spans="1:12">
      <c r="A236" s="85"/>
      <c r="B236" s="14"/>
      <c r="C236" s="28"/>
      <c r="D236" s="29"/>
      <c r="E236" s="14"/>
      <c r="F236" s="18"/>
      <c r="G236" s="31"/>
      <c r="H236" s="21"/>
      <c r="I236" s="28"/>
      <c r="J236" s="28"/>
      <c r="K236" s="50"/>
      <c r="L236" s="51"/>
    </row>
    <row r="237" spans="1:12">
      <c r="A237" s="85"/>
      <c r="B237" s="14"/>
      <c r="C237" s="28"/>
      <c r="D237" s="29"/>
      <c r="E237" s="14"/>
      <c r="F237" s="18"/>
      <c r="G237" s="31"/>
      <c r="H237" s="21"/>
      <c r="I237" s="28"/>
      <c r="J237" s="28"/>
      <c r="K237" s="50"/>
      <c r="L237" s="51"/>
    </row>
    <row r="238" spans="1:12">
      <c r="A238" s="85"/>
      <c r="B238" s="14"/>
      <c r="C238" s="28"/>
      <c r="D238" s="29"/>
      <c r="E238" s="14"/>
      <c r="F238" s="18"/>
      <c r="G238" s="31"/>
      <c r="H238" s="21"/>
      <c r="I238" s="28"/>
      <c r="J238" s="28"/>
      <c r="K238" s="50"/>
      <c r="L238" s="51"/>
    </row>
    <row r="239" spans="1:12">
      <c r="A239" s="85"/>
      <c r="B239" s="14"/>
      <c r="C239" s="28"/>
      <c r="D239" s="29"/>
      <c r="E239" s="14"/>
      <c r="F239" s="30"/>
      <c r="G239" s="31"/>
      <c r="H239" s="21"/>
      <c r="I239" s="28"/>
      <c r="J239" s="28"/>
      <c r="K239" s="50"/>
      <c r="L239" s="51"/>
    </row>
    <row r="240" spans="1:12">
      <c r="A240" s="85"/>
      <c r="B240" s="14"/>
      <c r="C240" s="28"/>
      <c r="D240" s="29"/>
      <c r="E240" s="14"/>
      <c r="F240" s="18"/>
      <c r="G240" s="31"/>
      <c r="H240" s="21"/>
      <c r="I240" s="28"/>
      <c r="J240" s="28"/>
      <c r="K240" s="50"/>
      <c r="L240" s="51"/>
    </row>
    <row r="241" spans="1:12">
      <c r="A241" s="85"/>
      <c r="B241" s="14"/>
      <c r="C241" s="28"/>
      <c r="D241" s="29"/>
      <c r="E241" s="14"/>
      <c r="F241" s="18"/>
      <c r="G241" s="31"/>
      <c r="H241" s="21"/>
      <c r="I241" s="28"/>
      <c r="J241" s="28"/>
      <c r="K241" s="50"/>
      <c r="L241" s="51"/>
    </row>
    <row r="242" spans="1:12">
      <c r="A242" s="85"/>
      <c r="B242" s="14"/>
      <c r="C242" s="28"/>
      <c r="D242" s="29"/>
      <c r="E242" s="14"/>
      <c r="F242" s="30"/>
      <c r="G242" s="31"/>
      <c r="H242" s="21"/>
      <c r="I242" s="28"/>
      <c r="J242" s="28"/>
      <c r="K242" s="50"/>
      <c r="L242" s="51"/>
    </row>
    <row r="243" spans="1:12">
      <c r="A243" s="85"/>
      <c r="B243" s="14"/>
      <c r="C243" s="28"/>
      <c r="D243" s="29"/>
      <c r="E243" s="14"/>
      <c r="F243" s="15"/>
      <c r="G243" s="31"/>
      <c r="H243" s="15"/>
      <c r="I243" s="31"/>
      <c r="J243" s="28"/>
      <c r="K243" s="50"/>
      <c r="L243" s="51"/>
    </row>
    <row r="244" spans="1:12">
      <c r="A244" s="85"/>
      <c r="B244" s="14"/>
      <c r="C244" s="28"/>
      <c r="D244" s="29"/>
      <c r="E244" s="14"/>
      <c r="F244" s="18"/>
      <c r="G244" s="31"/>
      <c r="H244" s="21"/>
      <c r="I244" s="28"/>
      <c r="J244" s="28"/>
      <c r="K244" s="50"/>
      <c r="L244" s="51"/>
    </row>
    <row r="245" spans="1:12">
      <c r="A245" s="85"/>
      <c r="B245" s="14"/>
      <c r="C245" s="28"/>
      <c r="D245" s="29"/>
      <c r="E245" s="14"/>
      <c r="F245" s="18"/>
      <c r="G245" s="31"/>
      <c r="H245" s="21"/>
      <c r="I245" s="28"/>
      <c r="J245" s="28"/>
      <c r="K245" s="50"/>
      <c r="L245" s="51"/>
    </row>
    <row r="246" spans="1:12">
      <c r="A246" s="85"/>
      <c r="B246" s="14"/>
      <c r="C246" s="28"/>
      <c r="D246" s="29"/>
      <c r="E246" s="14"/>
      <c r="F246" s="30"/>
      <c r="G246" s="31"/>
      <c r="H246" s="21"/>
      <c r="I246" s="28"/>
      <c r="J246" s="28"/>
      <c r="K246" s="50"/>
      <c r="L246" s="51"/>
    </row>
    <row r="247" spans="1:12">
      <c r="A247" s="85"/>
      <c r="B247" s="14"/>
      <c r="C247" s="28"/>
      <c r="D247" s="29"/>
      <c r="E247" s="14"/>
      <c r="F247" s="30"/>
      <c r="G247" s="31"/>
      <c r="H247" s="21"/>
      <c r="I247" s="28"/>
      <c r="J247" s="28"/>
      <c r="K247" s="50"/>
      <c r="L247" s="51"/>
    </row>
    <row r="248" spans="1:12">
      <c r="A248" s="85"/>
      <c r="B248" s="14"/>
      <c r="C248" s="28"/>
      <c r="D248" s="29"/>
      <c r="E248" s="14"/>
      <c r="F248" s="18"/>
      <c r="G248" s="31"/>
      <c r="H248" s="21"/>
      <c r="I248" s="28"/>
      <c r="J248" s="28"/>
      <c r="K248" s="50"/>
      <c r="L248" s="51"/>
    </row>
    <row r="249" spans="1:12">
      <c r="A249" s="85"/>
      <c r="B249" s="14"/>
      <c r="C249" s="28"/>
      <c r="D249" s="29"/>
      <c r="E249" s="14"/>
      <c r="F249" s="30"/>
      <c r="G249" s="31"/>
      <c r="H249" s="21"/>
      <c r="I249" s="28"/>
      <c r="J249" s="28"/>
      <c r="K249" s="50"/>
      <c r="L249" s="86"/>
    </row>
    <row r="250" spans="1:12">
      <c r="A250" s="85"/>
      <c r="B250" s="14"/>
      <c r="C250" s="28"/>
      <c r="D250" s="29"/>
      <c r="E250" s="14"/>
      <c r="F250" s="18"/>
      <c r="G250" s="31"/>
      <c r="H250" s="33"/>
      <c r="I250" s="28"/>
      <c r="J250" s="28"/>
      <c r="K250" s="50"/>
      <c r="L250" s="51"/>
    </row>
    <row r="251" spans="1:12">
      <c r="A251" s="85"/>
      <c r="B251" s="14"/>
      <c r="C251" s="28"/>
      <c r="D251" s="29"/>
      <c r="E251" s="14"/>
      <c r="F251" s="15"/>
      <c r="G251" s="28"/>
      <c r="H251" s="15"/>
      <c r="I251" s="28"/>
      <c r="J251" s="28"/>
      <c r="K251" s="50"/>
      <c r="L251" s="51"/>
    </row>
    <row r="252" spans="1:12">
      <c r="A252" s="85"/>
      <c r="B252" s="14"/>
      <c r="C252" s="28"/>
      <c r="D252" s="29"/>
      <c r="E252" s="14"/>
      <c r="F252" s="18"/>
      <c r="G252" s="31"/>
      <c r="H252" s="21"/>
      <c r="I252" s="28"/>
      <c r="J252" s="28"/>
      <c r="K252" s="50"/>
      <c r="L252" s="51"/>
    </row>
    <row r="253" spans="1:12">
      <c r="A253" s="85"/>
      <c r="B253" s="14"/>
      <c r="C253" s="28"/>
      <c r="D253" s="29"/>
      <c r="E253" s="14"/>
      <c r="F253" s="18"/>
      <c r="G253" s="31"/>
      <c r="H253" s="21"/>
      <c r="I253" s="28"/>
      <c r="J253" s="28"/>
      <c r="K253" s="50"/>
      <c r="L253" s="51"/>
    </row>
    <row r="254" spans="1:12">
      <c r="A254" s="85"/>
      <c r="B254" s="14"/>
      <c r="C254" s="28"/>
      <c r="D254" s="29"/>
      <c r="E254" s="14"/>
      <c r="F254" s="18"/>
      <c r="G254" s="31"/>
      <c r="H254" s="21"/>
      <c r="I254" s="28"/>
      <c r="J254" s="28"/>
      <c r="K254" s="50"/>
      <c r="L254" s="51"/>
    </row>
    <row r="255" spans="1:12">
      <c r="A255" s="85"/>
      <c r="B255" s="14"/>
      <c r="C255" s="28"/>
      <c r="D255" s="29"/>
      <c r="E255" s="14"/>
      <c r="F255" s="18"/>
      <c r="G255" s="31"/>
      <c r="H255" s="21"/>
      <c r="I255" s="28"/>
      <c r="J255" s="28"/>
      <c r="K255" s="50"/>
      <c r="L255" s="51"/>
    </row>
    <row r="256" spans="1:12">
      <c r="A256" s="85"/>
      <c r="B256" s="14"/>
      <c r="C256" s="28"/>
      <c r="D256" s="29"/>
      <c r="E256" s="14"/>
      <c r="F256" s="18"/>
      <c r="G256" s="31"/>
      <c r="H256" s="21"/>
      <c r="I256" s="28"/>
      <c r="J256" s="28"/>
      <c r="K256" s="50"/>
      <c r="L256" s="51"/>
    </row>
    <row r="257" spans="1:12">
      <c r="A257" s="85"/>
      <c r="B257" s="14"/>
      <c r="C257" s="28"/>
      <c r="D257" s="29"/>
      <c r="E257" s="14"/>
      <c r="F257" s="18"/>
      <c r="G257" s="31"/>
      <c r="H257" s="21"/>
      <c r="I257" s="28"/>
      <c r="J257" s="28"/>
      <c r="K257" s="50"/>
      <c r="L257" s="51"/>
    </row>
    <row r="258" spans="1:12">
      <c r="A258" s="85"/>
      <c r="B258" s="14"/>
      <c r="C258" s="28"/>
      <c r="D258" s="29"/>
      <c r="E258" s="14"/>
      <c r="F258" s="18"/>
      <c r="G258" s="31"/>
      <c r="H258" s="21"/>
      <c r="I258" s="28"/>
      <c r="J258" s="28"/>
      <c r="K258" s="50"/>
      <c r="L258" s="51"/>
    </row>
    <row r="259" spans="1:12">
      <c r="A259" s="85"/>
      <c r="B259" s="14"/>
      <c r="C259" s="28"/>
      <c r="D259" s="29"/>
      <c r="E259" s="14"/>
      <c r="F259" s="18"/>
      <c r="G259" s="31"/>
      <c r="H259" s="21"/>
      <c r="I259" s="28"/>
      <c r="J259" s="28"/>
      <c r="K259" s="50"/>
      <c r="L259" s="51"/>
    </row>
    <row r="260" spans="1:12">
      <c r="A260" s="85"/>
      <c r="B260" s="14"/>
      <c r="C260" s="28"/>
      <c r="D260" s="29"/>
      <c r="E260" s="14"/>
      <c r="F260" s="18"/>
      <c r="G260" s="31"/>
      <c r="H260" s="21"/>
      <c r="I260" s="28"/>
      <c r="J260" s="28"/>
      <c r="K260" s="50"/>
      <c r="L260" s="51"/>
    </row>
    <row r="261" spans="1:12">
      <c r="A261" s="85"/>
      <c r="B261" s="14"/>
      <c r="C261" s="28"/>
      <c r="D261" s="29"/>
      <c r="E261" s="14"/>
      <c r="F261" s="15"/>
      <c r="G261" s="31"/>
      <c r="H261" s="15"/>
      <c r="I261" s="28"/>
      <c r="J261" s="28"/>
      <c r="K261" s="50"/>
      <c r="L261" s="51"/>
    </row>
    <row r="262" spans="1:12">
      <c r="A262" s="85"/>
      <c r="B262" s="14"/>
      <c r="C262" s="28"/>
      <c r="D262" s="29"/>
      <c r="E262" s="14"/>
      <c r="F262" s="15"/>
      <c r="G262" s="31"/>
      <c r="H262" s="15"/>
      <c r="I262" s="28"/>
      <c r="J262" s="28"/>
      <c r="K262" s="50"/>
      <c r="L262" s="51"/>
    </row>
    <row r="263" spans="1:12">
      <c r="A263" s="85"/>
      <c r="B263" s="14"/>
      <c r="C263" s="28"/>
      <c r="D263" s="29"/>
      <c r="E263" s="14"/>
      <c r="F263" s="15"/>
      <c r="G263" s="31"/>
      <c r="H263" s="15"/>
      <c r="I263" s="28"/>
      <c r="J263" s="28"/>
      <c r="K263" s="50"/>
      <c r="L263" s="51"/>
    </row>
    <row r="264" spans="1:12">
      <c r="A264" s="85"/>
      <c r="B264" s="14"/>
      <c r="C264" s="28"/>
      <c r="D264" s="29"/>
      <c r="E264" s="14"/>
      <c r="F264" s="15"/>
      <c r="G264" s="31"/>
      <c r="H264" s="15"/>
      <c r="I264" s="28"/>
      <c r="J264" s="28"/>
      <c r="K264" s="50"/>
      <c r="L264" s="51"/>
    </row>
    <row r="265" spans="1:12">
      <c r="A265" s="85"/>
      <c r="B265" s="14"/>
      <c r="C265" s="28"/>
      <c r="D265" s="29"/>
      <c r="E265" s="14"/>
      <c r="F265" s="15"/>
      <c r="G265" s="31"/>
      <c r="H265" s="15"/>
      <c r="I265" s="28"/>
      <c r="J265" s="28"/>
      <c r="K265" s="50"/>
      <c r="L265" s="51"/>
    </row>
    <row r="266" spans="1:12">
      <c r="A266" s="85"/>
      <c r="B266" s="14"/>
      <c r="C266" s="28"/>
      <c r="D266" s="29"/>
      <c r="E266" s="14"/>
      <c r="F266" s="18"/>
      <c r="G266" s="31"/>
      <c r="H266" s="21"/>
      <c r="I266" s="28"/>
      <c r="J266" s="28"/>
      <c r="K266" s="50"/>
      <c r="L266" s="51"/>
    </row>
    <row r="267" spans="1:12">
      <c r="A267" s="85"/>
      <c r="B267" s="14"/>
      <c r="C267" s="28"/>
      <c r="D267" s="29"/>
      <c r="E267" s="14"/>
      <c r="F267" s="18"/>
      <c r="G267" s="31"/>
      <c r="H267" s="21"/>
      <c r="I267" s="28"/>
      <c r="J267" s="28"/>
      <c r="K267" s="50"/>
      <c r="L267" s="51"/>
    </row>
    <row r="268" spans="1:12">
      <c r="A268" s="85"/>
      <c r="B268" s="14"/>
      <c r="C268" s="28"/>
      <c r="D268" s="29"/>
      <c r="E268" s="14"/>
      <c r="F268" s="18"/>
      <c r="G268" s="31"/>
      <c r="H268" s="21"/>
      <c r="I268" s="28"/>
      <c r="J268" s="28"/>
      <c r="K268" s="50"/>
      <c r="L268" s="51"/>
    </row>
    <row r="269" spans="1:12">
      <c r="A269" s="85"/>
      <c r="B269" s="14"/>
      <c r="C269" s="28"/>
      <c r="D269" s="29"/>
      <c r="E269" s="14"/>
      <c r="F269" s="18"/>
      <c r="G269" s="31"/>
      <c r="H269" s="21"/>
      <c r="I269" s="28"/>
      <c r="J269" s="28"/>
      <c r="K269" s="50"/>
      <c r="L269" s="51"/>
    </row>
    <row r="270" spans="1:12">
      <c r="A270" s="85"/>
      <c r="B270" s="14"/>
      <c r="C270" s="28"/>
      <c r="D270" s="29"/>
      <c r="E270" s="14"/>
      <c r="F270" s="18"/>
      <c r="G270" s="31"/>
      <c r="H270" s="21"/>
      <c r="I270" s="28"/>
      <c r="J270" s="28"/>
      <c r="K270" s="50"/>
      <c r="L270" s="51"/>
    </row>
    <row r="271" spans="1:12">
      <c r="A271" s="85"/>
      <c r="B271" s="14"/>
      <c r="C271" s="28"/>
      <c r="D271" s="29"/>
      <c r="E271" s="14"/>
      <c r="F271" s="18"/>
      <c r="G271" s="31"/>
      <c r="H271" s="21"/>
      <c r="I271" s="28"/>
      <c r="J271" s="28"/>
      <c r="K271" s="50"/>
      <c r="L271" s="51"/>
    </row>
    <row r="272" spans="1:12">
      <c r="A272" s="85"/>
      <c r="B272" s="14"/>
      <c r="C272" s="28"/>
      <c r="D272" s="29"/>
      <c r="E272" s="14"/>
      <c r="F272" s="18"/>
      <c r="G272" s="31"/>
      <c r="H272" s="21"/>
      <c r="I272" s="28"/>
      <c r="J272" s="28"/>
      <c r="K272" s="50"/>
      <c r="L272" s="51"/>
    </row>
    <row r="273" spans="1:12">
      <c r="A273" s="85"/>
      <c r="B273" s="14"/>
      <c r="C273" s="28"/>
      <c r="D273" s="29"/>
      <c r="E273" s="14"/>
      <c r="F273" s="18"/>
      <c r="G273" s="31"/>
      <c r="H273" s="21"/>
      <c r="I273" s="28"/>
      <c r="J273" s="28"/>
      <c r="K273" s="50"/>
      <c r="L273" s="51"/>
    </row>
    <row r="274" spans="1:12">
      <c r="A274" s="85"/>
      <c r="B274" s="14"/>
      <c r="C274" s="28"/>
      <c r="D274" s="29"/>
      <c r="E274" s="14"/>
      <c r="F274" s="18"/>
      <c r="G274" s="31"/>
      <c r="H274" s="21"/>
      <c r="I274" s="28"/>
      <c r="J274" s="28"/>
      <c r="K274" s="50"/>
      <c r="L274" s="51"/>
    </row>
    <row r="275" spans="1:12">
      <c r="A275" s="85"/>
      <c r="B275" s="14"/>
      <c r="C275" s="28"/>
      <c r="D275" s="29"/>
      <c r="E275" s="14"/>
      <c r="F275" s="18"/>
      <c r="G275" s="31"/>
      <c r="H275" s="21"/>
      <c r="I275" s="28"/>
      <c r="J275" s="28"/>
      <c r="K275" s="50"/>
      <c r="L275" s="51"/>
    </row>
    <row r="276" spans="1:12">
      <c r="A276" s="85"/>
      <c r="B276" s="14"/>
      <c r="C276" s="28"/>
      <c r="D276" s="29"/>
      <c r="E276" s="14"/>
      <c r="F276" s="18"/>
      <c r="G276" s="31"/>
      <c r="H276" s="21"/>
      <c r="I276" s="28"/>
      <c r="J276" s="28"/>
      <c r="K276" s="50"/>
      <c r="L276" s="51"/>
    </row>
    <row r="277" spans="1:12">
      <c r="A277" s="85"/>
      <c r="B277" s="14"/>
      <c r="C277" s="28"/>
      <c r="D277" s="29"/>
      <c r="E277" s="14"/>
      <c r="F277" s="18"/>
      <c r="G277" s="31"/>
      <c r="H277" s="21"/>
      <c r="I277" s="28"/>
      <c r="J277" s="28"/>
      <c r="K277" s="50"/>
      <c r="L277" s="51"/>
    </row>
    <row r="278" spans="1:12">
      <c r="A278" s="85"/>
      <c r="B278" s="14"/>
      <c r="C278" s="28"/>
      <c r="D278" s="29"/>
      <c r="E278" s="14"/>
      <c r="F278" s="18"/>
      <c r="G278" s="31"/>
      <c r="H278" s="21"/>
      <c r="I278" s="28"/>
      <c r="J278" s="28"/>
      <c r="K278" s="50"/>
      <c r="L278" s="51"/>
    </row>
    <row r="279" spans="1:12">
      <c r="A279" s="85"/>
      <c r="B279" s="14"/>
      <c r="C279" s="28"/>
      <c r="D279" s="29"/>
      <c r="E279" s="14"/>
      <c r="F279" s="18"/>
      <c r="G279" s="31"/>
      <c r="H279" s="21"/>
      <c r="I279" s="28"/>
      <c r="J279" s="28"/>
      <c r="K279" s="50"/>
      <c r="L279" s="51"/>
    </row>
    <row r="280" spans="1:12">
      <c r="A280" s="85"/>
      <c r="B280" s="14"/>
      <c r="C280" s="28"/>
      <c r="D280" s="29"/>
      <c r="E280" s="14"/>
      <c r="F280" s="18"/>
      <c r="G280" s="31"/>
      <c r="H280" s="21"/>
      <c r="I280" s="28"/>
      <c r="J280" s="28"/>
      <c r="K280" s="50"/>
      <c r="L280" s="51"/>
    </row>
    <row r="281" spans="1:12">
      <c r="A281" s="85"/>
      <c r="B281" s="14"/>
      <c r="C281" s="28"/>
      <c r="D281" s="29"/>
      <c r="E281" s="14"/>
      <c r="F281" s="18"/>
      <c r="G281" s="31"/>
      <c r="H281" s="21"/>
      <c r="I281" s="28"/>
      <c r="J281" s="28"/>
      <c r="K281" s="50"/>
      <c r="L281" s="51"/>
    </row>
    <row r="282" spans="1:12">
      <c r="A282" s="85"/>
      <c r="B282" s="14"/>
      <c r="C282" s="28"/>
      <c r="D282" s="29"/>
      <c r="E282" s="14"/>
      <c r="F282" s="18"/>
      <c r="G282" s="31"/>
      <c r="H282" s="21"/>
      <c r="I282" s="28"/>
      <c r="J282" s="28"/>
      <c r="K282" s="50"/>
      <c r="L282" s="51"/>
    </row>
    <row r="283" spans="1:12">
      <c r="A283" s="85"/>
      <c r="B283" s="14"/>
      <c r="C283" s="28"/>
      <c r="D283" s="29"/>
      <c r="E283" s="14"/>
      <c r="F283" s="18"/>
      <c r="G283" s="31"/>
      <c r="H283" s="21"/>
      <c r="I283" s="28"/>
      <c r="J283" s="28"/>
      <c r="K283" s="50"/>
      <c r="L283" s="51"/>
    </row>
    <row r="284" spans="1:12">
      <c r="A284" s="85"/>
      <c r="B284" s="14"/>
      <c r="C284" s="28"/>
      <c r="D284" s="29"/>
      <c r="E284" s="14"/>
      <c r="F284" s="18"/>
      <c r="G284" s="31"/>
      <c r="H284" s="21"/>
      <c r="I284" s="28"/>
      <c r="J284" s="28"/>
      <c r="K284" s="50"/>
      <c r="L284" s="51"/>
    </row>
    <row r="285" spans="1:12">
      <c r="A285" s="85"/>
      <c r="B285" s="14"/>
      <c r="C285" s="28"/>
      <c r="D285" s="29"/>
      <c r="E285" s="14"/>
      <c r="F285" s="18"/>
      <c r="G285" s="31"/>
      <c r="H285" s="21"/>
      <c r="I285" s="28"/>
      <c r="J285" s="28"/>
      <c r="K285" s="50"/>
      <c r="L285" s="51"/>
    </row>
    <row r="286" spans="1:12">
      <c r="A286" s="85"/>
      <c r="B286" s="14"/>
      <c r="C286" s="28"/>
      <c r="D286" s="29"/>
      <c r="E286" s="14"/>
      <c r="F286" s="18"/>
      <c r="G286" s="31"/>
      <c r="H286" s="21"/>
      <c r="I286" s="28"/>
      <c r="J286" s="28"/>
      <c r="K286" s="50"/>
      <c r="L286" s="51"/>
    </row>
    <row r="287" spans="1:12">
      <c r="A287" s="85"/>
      <c r="B287" s="14"/>
      <c r="C287" s="28"/>
      <c r="D287" s="29"/>
      <c r="E287" s="14"/>
      <c r="F287" s="18"/>
      <c r="G287" s="31"/>
      <c r="H287" s="21"/>
      <c r="I287" s="28"/>
      <c r="J287" s="28"/>
      <c r="K287" s="50"/>
      <c r="L287" s="51"/>
    </row>
    <row r="288" spans="1:12">
      <c r="A288" s="85"/>
      <c r="B288" s="14"/>
      <c r="C288" s="28"/>
      <c r="D288" s="29"/>
      <c r="E288" s="14"/>
      <c r="F288" s="18"/>
      <c r="G288" s="31"/>
      <c r="H288" s="21"/>
      <c r="I288" s="28"/>
      <c r="J288" s="28"/>
      <c r="K288" s="50"/>
      <c r="L288" s="51"/>
    </row>
    <row r="289" spans="1:12">
      <c r="A289" s="85"/>
      <c r="B289" s="14"/>
      <c r="C289" s="28"/>
      <c r="D289" s="29"/>
      <c r="E289" s="14"/>
      <c r="F289" s="18"/>
      <c r="G289" s="31"/>
      <c r="H289" s="21"/>
      <c r="I289" s="28"/>
      <c r="J289" s="28"/>
      <c r="K289" s="50"/>
      <c r="L289" s="51"/>
    </row>
    <row r="290" spans="1:12">
      <c r="A290" s="85"/>
      <c r="B290" s="14"/>
      <c r="C290" s="28"/>
      <c r="D290" s="29"/>
      <c r="E290" s="14"/>
      <c r="F290" s="18"/>
      <c r="G290" s="31"/>
      <c r="H290" s="21"/>
      <c r="I290" s="28"/>
      <c r="J290" s="28"/>
      <c r="K290" s="50"/>
      <c r="L290" s="51"/>
    </row>
    <row r="291" spans="1:12">
      <c r="A291" s="85"/>
      <c r="B291" s="14"/>
      <c r="C291" s="28"/>
      <c r="D291" s="29"/>
      <c r="E291" s="14"/>
      <c r="F291" s="18"/>
      <c r="G291" s="31"/>
      <c r="H291" s="21"/>
      <c r="I291" s="28"/>
      <c r="J291" s="28"/>
      <c r="K291" s="50"/>
      <c r="L291" s="51"/>
    </row>
    <row r="292" spans="1:12">
      <c r="A292" s="85"/>
      <c r="B292" s="14"/>
      <c r="C292" s="28"/>
      <c r="D292" s="29"/>
      <c r="E292" s="14"/>
      <c r="F292" s="18"/>
      <c r="G292" s="31"/>
      <c r="H292" s="21"/>
      <c r="I292" s="28"/>
      <c r="J292" s="28"/>
      <c r="K292" s="50"/>
      <c r="L292" s="51"/>
    </row>
    <row r="293" spans="1:12">
      <c r="A293" s="85"/>
      <c r="B293" s="14"/>
      <c r="C293" s="28"/>
      <c r="D293" s="29"/>
      <c r="E293" s="14"/>
      <c r="F293" s="18"/>
      <c r="G293" s="31"/>
      <c r="H293" s="21"/>
      <c r="I293" s="28"/>
      <c r="J293" s="28"/>
      <c r="K293" s="50"/>
      <c r="L293" s="51"/>
    </row>
    <row r="294" spans="1:12">
      <c r="A294" s="85"/>
      <c r="B294" s="14"/>
      <c r="C294" s="28"/>
      <c r="D294" s="29"/>
      <c r="E294" s="14"/>
      <c r="F294" s="18"/>
      <c r="G294" s="31"/>
      <c r="H294" s="21"/>
      <c r="I294" s="28"/>
      <c r="J294" s="28"/>
      <c r="K294" s="50"/>
      <c r="L294" s="51"/>
    </row>
    <row r="295" spans="1:12">
      <c r="A295" s="85"/>
      <c r="B295" s="14"/>
      <c r="C295" s="28"/>
      <c r="D295" s="29"/>
      <c r="E295" s="14"/>
      <c r="F295" s="18"/>
      <c r="G295" s="31"/>
      <c r="H295" s="21"/>
      <c r="I295" s="28"/>
      <c r="J295" s="28"/>
      <c r="K295" s="50"/>
      <c r="L295" s="51"/>
    </row>
    <row r="296" spans="1:12">
      <c r="A296" s="85"/>
      <c r="B296" s="14"/>
      <c r="C296" s="28"/>
      <c r="D296" s="29"/>
      <c r="E296" s="14"/>
      <c r="F296" s="18"/>
      <c r="G296" s="31"/>
      <c r="H296" s="21"/>
      <c r="I296" s="28"/>
      <c r="J296" s="28"/>
      <c r="K296" s="50"/>
      <c r="L296" s="51"/>
    </row>
    <row r="297" spans="1:12">
      <c r="A297" s="85"/>
      <c r="B297" s="14"/>
      <c r="C297" s="28"/>
      <c r="D297" s="29"/>
      <c r="E297" s="14"/>
      <c r="F297" s="18"/>
      <c r="G297" s="31"/>
      <c r="H297" s="21"/>
      <c r="I297" s="28"/>
      <c r="J297" s="28"/>
      <c r="K297" s="50"/>
      <c r="L297" s="51"/>
    </row>
    <row r="298" spans="1:12">
      <c r="A298" s="85"/>
      <c r="B298" s="14"/>
      <c r="C298" s="28"/>
      <c r="D298" s="29"/>
      <c r="E298" s="14"/>
      <c r="F298" s="18"/>
      <c r="G298" s="31"/>
      <c r="H298" s="21"/>
      <c r="I298" s="28"/>
      <c r="J298" s="28"/>
      <c r="K298" s="50"/>
      <c r="L298" s="51"/>
    </row>
    <row r="299" spans="1:12">
      <c r="A299" s="85"/>
      <c r="B299" s="14"/>
      <c r="C299" s="28"/>
      <c r="D299" s="29"/>
      <c r="E299" s="14"/>
      <c r="F299" s="18"/>
      <c r="G299" s="31"/>
      <c r="H299" s="21"/>
      <c r="I299" s="28"/>
      <c r="J299" s="28"/>
      <c r="K299" s="50"/>
      <c r="L299" s="51"/>
    </row>
    <row r="300" spans="1:12" ht="24" customHeight="1">
      <c r="A300" s="85"/>
      <c r="B300" s="14"/>
      <c r="C300" s="28"/>
      <c r="D300" s="29"/>
      <c r="E300" s="14"/>
      <c r="F300" s="18"/>
      <c r="G300" s="31"/>
      <c r="H300" s="21"/>
      <c r="I300" s="28"/>
      <c r="J300" s="28"/>
      <c r="K300" s="50"/>
      <c r="L300" s="51"/>
    </row>
    <row r="301" spans="1:12" ht="24" customHeight="1">
      <c r="A301" s="85"/>
      <c r="B301" s="14"/>
      <c r="C301" s="28"/>
      <c r="D301" s="29"/>
      <c r="E301" s="14"/>
      <c r="F301" s="18"/>
      <c r="G301" s="31"/>
      <c r="H301" s="21"/>
      <c r="I301" s="28"/>
      <c r="J301" s="28"/>
      <c r="K301" s="50"/>
      <c r="L301" s="51"/>
    </row>
    <row r="302" spans="1:12" ht="24" customHeight="1">
      <c r="A302" s="85"/>
      <c r="B302" s="14"/>
      <c r="C302" s="28"/>
      <c r="D302" s="29"/>
      <c r="E302" s="14"/>
      <c r="F302" s="18"/>
      <c r="G302" s="31"/>
      <c r="H302" s="21"/>
      <c r="I302" s="28"/>
      <c r="J302" s="28"/>
      <c r="K302" s="50"/>
      <c r="L302" s="51"/>
    </row>
    <row r="303" spans="1:12" ht="24" customHeight="1">
      <c r="A303" s="85"/>
      <c r="B303" s="14"/>
      <c r="C303" s="28"/>
      <c r="D303" s="29"/>
      <c r="E303" s="14"/>
      <c r="F303" s="18"/>
      <c r="G303" s="31"/>
      <c r="H303" s="21"/>
      <c r="I303" s="28"/>
      <c r="J303" s="28"/>
      <c r="K303" s="50"/>
      <c r="L303" s="51"/>
    </row>
    <row r="304" spans="1:12" ht="24" customHeight="1">
      <c r="A304" s="85"/>
      <c r="B304" s="14"/>
      <c r="C304" s="28"/>
      <c r="D304" s="29"/>
      <c r="E304" s="14"/>
      <c r="F304" s="18"/>
      <c r="G304" s="31"/>
      <c r="H304" s="21"/>
      <c r="I304" s="28"/>
      <c r="J304" s="28"/>
      <c r="K304" s="50"/>
      <c r="L304" s="51"/>
    </row>
    <row r="305" spans="1:12" ht="24" customHeight="1">
      <c r="A305" s="85"/>
      <c r="B305" s="14"/>
      <c r="C305" s="28"/>
      <c r="D305" s="29"/>
      <c r="E305" s="14"/>
      <c r="F305" s="18"/>
      <c r="G305" s="31"/>
      <c r="H305" s="21"/>
      <c r="I305" s="28"/>
      <c r="J305" s="28"/>
      <c r="K305" s="50"/>
      <c r="L305" s="51"/>
    </row>
    <row r="306" spans="1:12" ht="24" customHeight="1">
      <c r="A306" s="85"/>
      <c r="B306" s="14"/>
      <c r="C306" s="28"/>
      <c r="D306" s="29"/>
      <c r="E306" s="14"/>
      <c r="F306" s="18"/>
      <c r="G306" s="31"/>
      <c r="H306" s="21"/>
      <c r="I306" s="28"/>
      <c r="J306" s="28"/>
      <c r="K306" s="50"/>
      <c r="L306" s="51"/>
    </row>
    <row r="307" spans="1:12" ht="24" customHeight="1">
      <c r="A307" s="85"/>
      <c r="B307" s="14"/>
      <c r="C307" s="28"/>
      <c r="D307" s="29"/>
      <c r="E307" s="14"/>
      <c r="F307" s="18"/>
      <c r="G307" s="31"/>
      <c r="H307" s="21"/>
      <c r="I307" s="28"/>
      <c r="J307" s="28"/>
      <c r="K307" s="50"/>
      <c r="L307" s="51"/>
    </row>
    <row r="308" spans="1:12" ht="24" customHeight="1">
      <c r="A308" s="85"/>
      <c r="B308" s="14"/>
      <c r="C308" s="28"/>
      <c r="D308" s="29"/>
      <c r="E308" s="14"/>
      <c r="F308" s="18"/>
      <c r="G308" s="31"/>
      <c r="H308" s="21"/>
      <c r="I308" s="28"/>
      <c r="J308" s="28"/>
      <c r="K308" s="50"/>
      <c r="L308" s="51"/>
    </row>
    <row r="309" spans="1:12" ht="24" customHeight="1">
      <c r="A309" s="85"/>
      <c r="B309" s="14"/>
      <c r="C309" s="28"/>
      <c r="D309" s="29"/>
      <c r="E309" s="14"/>
      <c r="F309" s="18"/>
      <c r="G309" s="31"/>
      <c r="H309" s="21"/>
      <c r="I309" s="28"/>
      <c r="J309" s="28"/>
      <c r="K309" s="50"/>
      <c r="L309" s="51"/>
    </row>
    <row r="310" spans="1:12" ht="24" customHeight="1">
      <c r="A310" s="85"/>
      <c r="B310" s="14"/>
      <c r="C310" s="28"/>
      <c r="D310" s="29"/>
      <c r="E310" s="14"/>
      <c r="F310" s="18"/>
      <c r="G310" s="31"/>
      <c r="H310" s="21"/>
      <c r="I310" s="28"/>
      <c r="J310" s="28"/>
      <c r="K310" s="50"/>
      <c r="L310" s="51"/>
    </row>
    <row r="311" spans="1:12" ht="24" customHeight="1">
      <c r="A311" s="85"/>
      <c r="B311" s="14"/>
      <c r="C311" s="28"/>
      <c r="D311" s="29"/>
      <c r="E311" s="14"/>
      <c r="F311" s="18"/>
      <c r="G311" s="31"/>
      <c r="H311" s="21"/>
      <c r="I311" s="28"/>
      <c r="J311" s="28"/>
      <c r="K311" s="50"/>
      <c r="L311" s="51"/>
    </row>
    <row r="312" spans="1:12" ht="24" customHeight="1">
      <c r="A312" s="85"/>
      <c r="B312" s="14"/>
      <c r="C312" s="28"/>
      <c r="D312" s="29"/>
      <c r="E312" s="14"/>
      <c r="F312" s="15"/>
      <c r="G312" s="31"/>
      <c r="H312" s="15"/>
      <c r="I312" s="28"/>
      <c r="J312" s="28"/>
      <c r="K312" s="50"/>
      <c r="L312" s="51"/>
    </row>
    <row r="313" spans="1:12" ht="24" customHeight="1">
      <c r="A313" s="85"/>
      <c r="B313" s="14"/>
      <c r="C313" s="28"/>
      <c r="D313" s="29"/>
      <c r="E313" s="14"/>
      <c r="F313" s="18"/>
      <c r="G313" s="31"/>
      <c r="H313" s="21"/>
      <c r="I313" s="28"/>
      <c r="J313" s="28"/>
      <c r="K313" s="50"/>
      <c r="L313" s="51"/>
    </row>
    <row r="314" spans="1:12" ht="24" customHeight="1">
      <c r="A314" s="85"/>
      <c r="B314" s="14"/>
      <c r="C314" s="28"/>
      <c r="D314" s="29"/>
      <c r="E314" s="14"/>
      <c r="F314" s="18"/>
      <c r="G314" s="31"/>
      <c r="H314" s="21"/>
      <c r="I314" s="28"/>
      <c r="J314" s="28"/>
      <c r="K314" s="50"/>
      <c r="L314" s="51"/>
    </row>
    <row r="315" spans="1:12" ht="24" customHeight="1">
      <c r="A315" s="85"/>
      <c r="B315" s="14"/>
      <c r="C315" s="28"/>
      <c r="D315" s="29"/>
      <c r="E315" s="14"/>
      <c r="F315" s="18"/>
      <c r="G315" s="31"/>
      <c r="H315" s="21"/>
      <c r="I315" s="28"/>
      <c r="J315" s="28"/>
      <c r="K315" s="50"/>
      <c r="L315" s="51"/>
    </row>
    <row r="316" spans="1:12" ht="24" customHeight="1">
      <c r="A316" s="85"/>
      <c r="B316" s="14"/>
      <c r="C316" s="28"/>
      <c r="D316" s="29"/>
      <c r="E316" s="14"/>
      <c r="F316" s="18"/>
      <c r="G316" s="31"/>
      <c r="H316" s="21"/>
      <c r="I316" s="28"/>
      <c r="J316" s="28"/>
      <c r="K316" s="50"/>
      <c r="L316" s="51"/>
    </row>
    <row r="317" spans="1:12" ht="24" customHeight="1">
      <c r="A317" s="85"/>
      <c r="B317" s="14"/>
      <c r="C317" s="28"/>
      <c r="D317" s="29"/>
      <c r="E317" s="14"/>
      <c r="F317" s="18"/>
      <c r="G317" s="31"/>
      <c r="H317" s="21"/>
      <c r="I317" s="28"/>
      <c r="J317" s="28"/>
      <c r="K317" s="50"/>
      <c r="L317" s="51"/>
    </row>
    <row r="318" spans="1:12" ht="24" customHeight="1">
      <c r="A318" s="85"/>
      <c r="B318" s="14"/>
      <c r="C318" s="28"/>
      <c r="D318" s="29"/>
      <c r="E318" s="14"/>
      <c r="F318" s="18"/>
      <c r="G318" s="31"/>
      <c r="H318" s="21"/>
      <c r="I318" s="28"/>
      <c r="J318" s="28"/>
      <c r="K318" s="50"/>
      <c r="L318" s="51"/>
    </row>
    <row r="319" spans="1:12" ht="27" customHeight="1">
      <c r="A319" s="85"/>
      <c r="B319" s="14"/>
      <c r="C319" s="28"/>
      <c r="D319" s="29"/>
      <c r="E319" s="14"/>
      <c r="F319" s="18"/>
      <c r="G319" s="31"/>
      <c r="H319" s="21"/>
      <c r="I319" s="28"/>
      <c r="J319" s="28"/>
      <c r="K319" s="50"/>
      <c r="L319" s="51"/>
    </row>
    <row r="320" spans="1:12" ht="24" customHeight="1">
      <c r="A320" s="85"/>
      <c r="B320" s="14"/>
      <c r="C320" s="28"/>
      <c r="D320" s="29"/>
      <c r="E320" s="14"/>
      <c r="F320" s="18"/>
      <c r="G320" s="31"/>
      <c r="H320" s="21"/>
      <c r="I320" s="28"/>
      <c r="J320" s="28"/>
      <c r="K320" s="50"/>
      <c r="L320" s="51"/>
    </row>
    <row r="321" spans="1:12" ht="24" customHeight="1">
      <c r="A321" s="85"/>
      <c r="B321" s="14"/>
      <c r="C321" s="28"/>
      <c r="D321" s="29"/>
      <c r="E321" s="14"/>
      <c r="F321" s="18"/>
      <c r="G321" s="31"/>
      <c r="H321" s="21"/>
      <c r="I321" s="28"/>
      <c r="J321" s="28"/>
      <c r="K321" s="50"/>
      <c r="L321" s="51"/>
    </row>
    <row r="322" spans="1:12" ht="24" customHeight="1">
      <c r="A322" s="85"/>
      <c r="B322" s="14"/>
      <c r="C322" s="28"/>
      <c r="D322" s="29"/>
      <c r="E322" s="14"/>
      <c r="F322" s="18"/>
      <c r="G322" s="31"/>
      <c r="H322" s="21"/>
      <c r="I322" s="28"/>
      <c r="J322" s="28"/>
      <c r="K322" s="50"/>
      <c r="L322" s="51"/>
    </row>
    <row r="323" spans="1:12" ht="24" customHeight="1">
      <c r="A323" s="85"/>
      <c r="B323" s="14"/>
      <c r="C323" s="28"/>
      <c r="D323" s="29"/>
      <c r="E323" s="14"/>
      <c r="F323" s="18"/>
      <c r="G323" s="31"/>
      <c r="H323" s="21"/>
      <c r="I323" s="28"/>
      <c r="J323" s="28"/>
      <c r="K323" s="50"/>
      <c r="L323" s="51"/>
    </row>
    <row r="324" spans="1:12" ht="24" customHeight="1">
      <c r="A324" s="85"/>
      <c r="B324" s="14"/>
      <c r="C324" s="28"/>
      <c r="D324" s="29"/>
      <c r="E324" s="14"/>
      <c r="F324" s="18"/>
      <c r="G324" s="31"/>
      <c r="H324" s="21"/>
      <c r="I324" s="28"/>
      <c r="J324" s="28"/>
      <c r="K324" s="50"/>
      <c r="L324" s="51"/>
    </row>
    <row r="325" spans="1:12" ht="24" customHeight="1">
      <c r="A325" s="85"/>
      <c r="B325" s="14"/>
      <c r="C325" s="28"/>
      <c r="D325" s="29"/>
      <c r="E325" s="14"/>
      <c r="F325" s="18"/>
      <c r="G325" s="31"/>
      <c r="H325" s="21"/>
      <c r="I325" s="28"/>
      <c r="J325" s="28"/>
      <c r="K325" s="50"/>
      <c r="L325" s="51"/>
    </row>
    <row r="326" spans="1:12" ht="24" customHeight="1">
      <c r="A326" s="85"/>
      <c r="B326" s="14"/>
      <c r="C326" s="28"/>
      <c r="D326" s="29"/>
      <c r="E326" s="14"/>
      <c r="F326" s="18"/>
      <c r="G326" s="31"/>
      <c r="H326" s="21"/>
      <c r="I326" s="28"/>
      <c r="J326" s="28"/>
      <c r="K326" s="50"/>
      <c r="L326" s="51"/>
    </row>
    <row r="327" spans="1:12" ht="24" customHeight="1">
      <c r="A327" s="85"/>
      <c r="B327" s="14"/>
      <c r="C327" s="28"/>
      <c r="D327" s="29"/>
      <c r="E327" s="14"/>
      <c r="F327" s="18"/>
      <c r="G327" s="31"/>
      <c r="H327" s="21"/>
      <c r="I327" s="28"/>
      <c r="J327" s="28"/>
      <c r="K327" s="50"/>
      <c r="L327" s="51"/>
    </row>
    <row r="328" spans="1:12" ht="24" customHeight="1">
      <c r="A328" s="85"/>
      <c r="B328" s="14"/>
      <c r="C328" s="28"/>
      <c r="D328" s="29"/>
      <c r="E328" s="14"/>
      <c r="F328" s="18"/>
      <c r="G328" s="31"/>
      <c r="H328" s="21"/>
      <c r="I328" s="28"/>
      <c r="J328" s="28"/>
      <c r="K328" s="50"/>
      <c r="L328" s="51"/>
    </row>
    <row r="329" spans="1:12" ht="24" customHeight="1">
      <c r="A329" s="85"/>
      <c r="B329" s="14"/>
      <c r="C329" s="28"/>
      <c r="D329" s="29"/>
      <c r="E329" s="14"/>
      <c r="F329" s="18"/>
      <c r="G329" s="31"/>
      <c r="H329" s="21"/>
      <c r="I329" s="28"/>
      <c r="J329" s="28"/>
      <c r="K329" s="50"/>
      <c r="L329" s="51"/>
    </row>
    <row r="330" spans="1:12" ht="24" customHeight="1">
      <c r="A330" s="85"/>
      <c r="B330" s="14"/>
      <c r="C330" s="28"/>
      <c r="D330" s="29"/>
      <c r="E330" s="14"/>
      <c r="F330" s="18"/>
      <c r="G330" s="31"/>
      <c r="H330" s="21"/>
      <c r="I330" s="28"/>
      <c r="J330" s="28"/>
      <c r="K330" s="50"/>
      <c r="L330" s="51"/>
    </row>
    <row r="331" spans="1:12" ht="24" customHeight="1">
      <c r="A331" s="85"/>
      <c r="B331" s="14"/>
      <c r="C331" s="28"/>
      <c r="D331" s="29"/>
      <c r="E331" s="14"/>
      <c r="F331" s="18"/>
      <c r="G331" s="31"/>
      <c r="H331" s="21"/>
      <c r="I331" s="28"/>
      <c r="J331" s="28"/>
      <c r="K331" s="50"/>
      <c r="L331" s="51"/>
    </row>
    <row r="332" spans="1:12" ht="24" customHeight="1">
      <c r="A332" s="85"/>
      <c r="B332" s="14"/>
      <c r="C332" s="28"/>
      <c r="D332" s="29"/>
      <c r="E332" s="14"/>
      <c r="F332" s="18"/>
      <c r="G332" s="31"/>
      <c r="H332" s="21"/>
      <c r="I332" s="28"/>
      <c r="J332" s="28"/>
      <c r="K332" s="50"/>
      <c r="L332" s="51"/>
    </row>
    <row r="333" spans="1:12" ht="24" customHeight="1">
      <c r="A333" s="85"/>
      <c r="B333" s="14"/>
      <c r="C333" s="28"/>
      <c r="D333" s="29"/>
      <c r="E333" s="14"/>
      <c r="F333" s="18"/>
      <c r="G333" s="31"/>
      <c r="H333" s="21"/>
      <c r="I333" s="28"/>
      <c r="J333" s="28"/>
      <c r="K333" s="50"/>
      <c r="L333" s="51"/>
    </row>
    <row r="334" spans="1:12">
      <c r="A334" s="85"/>
      <c r="B334" s="14"/>
      <c r="C334" s="28"/>
      <c r="D334" s="29"/>
      <c r="E334" s="14"/>
      <c r="F334" s="18"/>
      <c r="G334" s="31"/>
      <c r="H334" s="21"/>
      <c r="I334" s="28"/>
      <c r="J334" s="28"/>
      <c r="K334" s="50"/>
      <c r="L334" s="51"/>
    </row>
    <row r="335" spans="1:12">
      <c r="A335" s="85"/>
      <c r="B335" s="14"/>
      <c r="C335" s="28"/>
      <c r="D335" s="29"/>
      <c r="E335" s="14"/>
      <c r="F335" s="18"/>
      <c r="G335" s="31"/>
      <c r="H335" s="21"/>
      <c r="I335" s="28"/>
      <c r="J335" s="28"/>
      <c r="K335" s="50"/>
      <c r="L335" s="51"/>
    </row>
    <row r="336" spans="1:12">
      <c r="A336" s="85"/>
      <c r="B336" s="14"/>
      <c r="C336" s="28"/>
      <c r="D336" s="29"/>
      <c r="E336" s="14"/>
      <c r="F336" s="18"/>
      <c r="G336" s="31"/>
      <c r="H336" s="21"/>
      <c r="I336" s="28"/>
      <c r="J336" s="28"/>
      <c r="K336" s="50"/>
      <c r="L336" s="51"/>
    </row>
    <row r="337" spans="1:12">
      <c r="A337" s="85"/>
      <c r="B337" s="14"/>
      <c r="C337" s="28"/>
      <c r="D337" s="29"/>
      <c r="E337" s="14"/>
      <c r="F337" s="18"/>
      <c r="G337" s="31"/>
      <c r="H337" s="21"/>
      <c r="I337" s="28"/>
      <c r="J337" s="28"/>
      <c r="K337" s="50"/>
      <c r="L337" s="51"/>
    </row>
    <row r="338" spans="1:12">
      <c r="A338" s="85"/>
      <c r="B338" s="14"/>
      <c r="C338" s="28"/>
      <c r="D338" s="29"/>
      <c r="E338" s="14"/>
      <c r="F338" s="18"/>
      <c r="G338" s="31"/>
      <c r="H338" s="21"/>
      <c r="I338" s="28"/>
      <c r="J338" s="28"/>
      <c r="K338" s="50"/>
      <c r="L338" s="51"/>
    </row>
    <row r="339" spans="1:12">
      <c r="A339" s="85"/>
      <c r="B339" s="14"/>
      <c r="C339" s="28"/>
      <c r="D339" s="29"/>
      <c r="E339" s="14"/>
      <c r="F339" s="18"/>
      <c r="G339" s="31"/>
      <c r="H339" s="21"/>
      <c r="I339" s="28"/>
      <c r="J339" s="28"/>
      <c r="K339" s="50"/>
      <c r="L339" s="51"/>
    </row>
    <row r="340" spans="1:12">
      <c r="A340" s="85"/>
      <c r="B340" s="14"/>
      <c r="C340" s="28"/>
      <c r="D340" s="29"/>
      <c r="E340" s="14"/>
      <c r="F340" s="15"/>
      <c r="G340" s="28"/>
      <c r="H340" s="15"/>
      <c r="I340" s="28"/>
      <c r="J340" s="28"/>
      <c r="K340" s="50"/>
      <c r="L340" s="51"/>
    </row>
    <row r="341" spans="1:12">
      <c r="A341" s="85"/>
      <c r="B341" s="14"/>
      <c r="C341" s="28"/>
      <c r="D341" s="29"/>
      <c r="E341" s="14"/>
      <c r="F341" s="15"/>
      <c r="G341" s="28"/>
      <c r="H341" s="15"/>
      <c r="I341" s="28"/>
      <c r="J341" s="28"/>
      <c r="K341" s="50"/>
      <c r="L341" s="51"/>
    </row>
    <row r="342" spans="1:12">
      <c r="A342" s="85"/>
      <c r="B342" s="14"/>
      <c r="C342" s="28"/>
      <c r="D342" s="29"/>
      <c r="E342" s="14"/>
      <c r="F342" s="15"/>
      <c r="G342" s="28"/>
      <c r="H342" s="15"/>
      <c r="I342" s="28"/>
      <c r="J342" s="28"/>
      <c r="K342" s="50"/>
      <c r="L342" s="51"/>
    </row>
    <row r="343" spans="1:12">
      <c r="A343" s="85"/>
      <c r="B343" s="14"/>
      <c r="C343" s="28"/>
      <c r="D343" s="29"/>
      <c r="E343" s="14"/>
      <c r="F343" s="15"/>
      <c r="G343" s="28"/>
      <c r="H343" s="15"/>
      <c r="I343" s="28"/>
      <c r="J343" s="28"/>
      <c r="K343" s="50"/>
      <c r="L343" s="51"/>
    </row>
    <row r="344" spans="1:12">
      <c r="A344" s="85"/>
      <c r="B344" s="14"/>
      <c r="C344" s="28"/>
      <c r="D344" s="29"/>
      <c r="E344" s="14"/>
      <c r="F344" s="15"/>
      <c r="G344" s="28"/>
      <c r="H344" s="15"/>
      <c r="I344" s="28"/>
      <c r="J344" s="28"/>
      <c r="K344" s="50"/>
      <c r="L344" s="51"/>
    </row>
    <row r="345" spans="1:12">
      <c r="A345" s="85"/>
      <c r="B345" s="14"/>
      <c r="C345" s="28"/>
      <c r="D345" s="29"/>
      <c r="E345" s="14"/>
      <c r="F345" s="33"/>
      <c r="G345" s="31"/>
      <c r="H345" s="21"/>
      <c r="I345" s="28"/>
      <c r="J345" s="28"/>
      <c r="K345" s="50"/>
      <c r="L345" s="51"/>
    </row>
    <row r="346" spans="1:12">
      <c r="A346" s="85"/>
      <c r="B346" s="14"/>
      <c r="C346" s="28"/>
      <c r="D346" s="29"/>
      <c r="E346" s="14"/>
      <c r="F346" s="30"/>
      <c r="G346" s="31"/>
      <c r="H346" s="21"/>
      <c r="I346" s="28"/>
      <c r="J346" s="28"/>
      <c r="K346" s="50"/>
      <c r="L346" s="51"/>
    </row>
    <row r="347" spans="1:12">
      <c r="A347" s="85"/>
      <c r="B347" s="14"/>
      <c r="C347" s="28"/>
      <c r="D347" s="29"/>
      <c r="E347" s="14"/>
      <c r="F347" s="18"/>
      <c r="G347" s="31"/>
      <c r="H347" s="21"/>
      <c r="I347" s="28"/>
      <c r="J347" s="28"/>
      <c r="K347" s="50"/>
      <c r="L347" s="51"/>
    </row>
    <row r="348" spans="1:12">
      <c r="A348" s="85"/>
      <c r="B348" s="14"/>
      <c r="C348" s="28"/>
      <c r="D348" s="29"/>
      <c r="E348" s="14"/>
      <c r="F348" s="18"/>
      <c r="G348" s="31"/>
      <c r="H348" s="21"/>
      <c r="I348" s="28"/>
      <c r="J348" s="28"/>
      <c r="K348" s="50"/>
      <c r="L348" s="51"/>
    </row>
    <row r="349" spans="1:12">
      <c r="A349" s="85"/>
      <c r="B349" s="14"/>
      <c r="C349" s="28"/>
      <c r="D349" s="29"/>
      <c r="E349" s="14"/>
      <c r="F349" s="18"/>
      <c r="G349" s="31"/>
      <c r="H349" s="21"/>
      <c r="I349" s="28"/>
      <c r="J349" s="28"/>
      <c r="K349" s="50"/>
      <c r="L349" s="51"/>
    </row>
    <row r="350" spans="1:12">
      <c r="A350" s="85"/>
      <c r="B350" s="14"/>
      <c r="C350" s="28"/>
      <c r="D350" s="29"/>
      <c r="E350" s="14"/>
      <c r="F350" s="18"/>
      <c r="G350" s="31"/>
      <c r="H350" s="21"/>
      <c r="I350" s="28"/>
      <c r="J350" s="28"/>
      <c r="K350" s="50"/>
      <c r="L350" s="51"/>
    </row>
  </sheetData>
  <mergeCells count="1">
    <mergeCell ref="A1:L1"/>
  </mergeCells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L339"/>
  <sheetViews>
    <sheetView topLeftCell="A49" workbookViewId="0">
      <selection activeCell="K9" sqref="K9"/>
    </sheetView>
  </sheetViews>
  <sheetFormatPr defaultColWidth="9" defaultRowHeight="24"/>
  <cols>
    <col min="1" max="1" width="10.7109375" style="3" customWidth="1"/>
    <col min="2" max="2" width="74.140625" style="4" customWidth="1"/>
    <col min="3" max="4" width="16.42578125" style="6" customWidth="1"/>
    <col min="5" max="5" width="11.7109375" style="4" customWidth="1"/>
    <col min="6" max="6" width="21.140625" style="7" customWidth="1"/>
    <col min="7" max="7" width="15.42578125" style="8" customWidth="1"/>
    <col min="8" max="8" width="20.7109375" style="6" customWidth="1"/>
    <col min="9" max="9" width="16.5703125" style="6" customWidth="1"/>
    <col min="10" max="10" width="18.28515625" style="6" customWidth="1"/>
    <col min="11" max="11" width="18.28515625" style="54" customWidth="1"/>
    <col min="12" max="12" width="15.140625" style="55" customWidth="1"/>
    <col min="13" max="16384" width="9" style="5"/>
  </cols>
  <sheetData>
    <row r="1" spans="1:12" ht="36" customHeight="1">
      <c r="A1" s="592" t="s">
        <v>6467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</row>
    <row r="2" spans="1:12" s="1" customFormat="1" ht="78.75" customHeight="1">
      <c r="A2" s="9" t="s">
        <v>2993</v>
      </c>
      <c r="B2" s="10" t="s">
        <v>5</v>
      </c>
      <c r="C2" s="12" t="s">
        <v>6</v>
      </c>
      <c r="D2" s="12" t="s">
        <v>7</v>
      </c>
      <c r="E2" s="10" t="s">
        <v>8</v>
      </c>
      <c r="F2" s="10" t="s">
        <v>9</v>
      </c>
      <c r="G2" s="12" t="s">
        <v>10</v>
      </c>
      <c r="H2" s="12" t="s">
        <v>11</v>
      </c>
      <c r="I2" s="12" t="s">
        <v>12</v>
      </c>
      <c r="J2" s="12" t="s">
        <v>13</v>
      </c>
      <c r="K2" s="12" t="s">
        <v>6463</v>
      </c>
      <c r="L2" s="72" t="s">
        <v>23</v>
      </c>
    </row>
    <row r="3" spans="1:12" ht="35.25" customHeight="1">
      <c r="A3" s="13">
        <v>1</v>
      </c>
      <c r="B3" s="14" t="s">
        <v>3448</v>
      </c>
      <c r="C3" s="19">
        <v>898800</v>
      </c>
      <c r="D3" s="20">
        <v>1.05</v>
      </c>
      <c r="E3" s="49" t="s">
        <v>94</v>
      </c>
      <c r="F3" s="15" t="s">
        <v>3447</v>
      </c>
      <c r="G3" s="19">
        <v>544000</v>
      </c>
      <c r="H3" s="15" t="s">
        <v>3447</v>
      </c>
      <c r="I3" s="19">
        <v>544000</v>
      </c>
      <c r="J3" s="16" t="s">
        <v>750</v>
      </c>
      <c r="K3" s="19" t="s">
        <v>3449</v>
      </c>
      <c r="L3" s="44">
        <v>24085</v>
      </c>
    </row>
    <row r="4" spans="1:12" ht="31.5" customHeight="1">
      <c r="A4" s="13">
        <v>2</v>
      </c>
      <c r="B4" s="14" t="s">
        <v>6468</v>
      </c>
      <c r="C4" s="19">
        <v>2590</v>
      </c>
      <c r="D4" s="20"/>
      <c r="E4" s="49" t="s">
        <v>245</v>
      </c>
      <c r="F4" s="15" t="s">
        <v>3467</v>
      </c>
      <c r="G4" s="19">
        <v>2590</v>
      </c>
      <c r="H4" s="15" t="s">
        <v>3467</v>
      </c>
      <c r="I4" s="19">
        <v>2590</v>
      </c>
      <c r="J4" s="16" t="s">
        <v>750</v>
      </c>
      <c r="K4" s="19" t="s">
        <v>245</v>
      </c>
      <c r="L4" s="44">
        <v>24095</v>
      </c>
    </row>
    <row r="5" spans="1:12" ht="30.75" customHeight="1">
      <c r="A5" s="13">
        <v>3</v>
      </c>
      <c r="B5" s="14" t="s">
        <v>3471</v>
      </c>
      <c r="C5" s="19">
        <v>8200</v>
      </c>
      <c r="D5" s="20"/>
      <c r="E5" s="49" t="s">
        <v>245</v>
      </c>
      <c r="F5" s="18" t="s">
        <v>320</v>
      </c>
      <c r="G5" s="19">
        <v>8200</v>
      </c>
      <c r="H5" s="18" t="s">
        <v>320</v>
      </c>
      <c r="I5" s="19">
        <v>8200</v>
      </c>
      <c r="J5" s="16" t="s">
        <v>750</v>
      </c>
      <c r="K5" s="19" t="s">
        <v>245</v>
      </c>
      <c r="L5" s="44">
        <v>24095</v>
      </c>
    </row>
    <row r="6" spans="1:12" ht="30.75" customHeight="1">
      <c r="A6" s="13">
        <v>4</v>
      </c>
      <c r="B6" s="14" t="s">
        <v>6469</v>
      </c>
      <c r="C6" s="19">
        <v>1317</v>
      </c>
      <c r="D6" s="20"/>
      <c r="E6" s="49" t="s">
        <v>245</v>
      </c>
      <c r="F6" s="15" t="s">
        <v>3474</v>
      </c>
      <c r="G6" s="19">
        <v>1317</v>
      </c>
      <c r="H6" s="15" t="s">
        <v>3474</v>
      </c>
      <c r="I6" s="19">
        <v>1317</v>
      </c>
      <c r="J6" s="16" t="s">
        <v>750</v>
      </c>
      <c r="K6" s="19" t="s">
        <v>245</v>
      </c>
      <c r="L6" s="44">
        <v>24095</v>
      </c>
    </row>
    <row r="7" spans="1:12" ht="30" customHeight="1">
      <c r="A7" s="13">
        <v>5</v>
      </c>
      <c r="B7" s="14" t="s">
        <v>3523</v>
      </c>
      <c r="C7" s="19">
        <v>14124</v>
      </c>
      <c r="D7" s="20">
        <v>44</v>
      </c>
      <c r="E7" s="49" t="s">
        <v>52</v>
      </c>
      <c r="F7" s="15" t="s">
        <v>3056</v>
      </c>
      <c r="G7" s="19">
        <v>14124</v>
      </c>
      <c r="H7" s="15" t="s">
        <v>3056</v>
      </c>
      <c r="I7" s="19">
        <v>14124</v>
      </c>
      <c r="J7" s="16" t="s">
        <v>750</v>
      </c>
      <c r="K7" s="45" t="s">
        <v>3525</v>
      </c>
      <c r="L7" s="44">
        <v>24077</v>
      </c>
    </row>
    <row r="8" spans="1:12" ht="29.25" customHeight="1">
      <c r="A8" s="13">
        <v>6</v>
      </c>
      <c r="B8" s="14" t="s">
        <v>3563</v>
      </c>
      <c r="C8" s="19">
        <v>50640</v>
      </c>
      <c r="D8" s="20">
        <v>5915.89</v>
      </c>
      <c r="E8" s="49" t="s">
        <v>52</v>
      </c>
      <c r="F8" s="15" t="s">
        <v>3562</v>
      </c>
      <c r="G8" s="19">
        <v>50640</v>
      </c>
      <c r="H8" s="15" t="s">
        <v>3562</v>
      </c>
      <c r="I8" s="19">
        <v>50640</v>
      </c>
      <c r="J8" s="16" t="s">
        <v>750</v>
      </c>
      <c r="K8" s="45" t="s">
        <v>3564</v>
      </c>
      <c r="L8" s="44">
        <v>24091</v>
      </c>
    </row>
    <row r="9" spans="1:12" ht="31.5" customHeight="1">
      <c r="A9" s="13">
        <v>7</v>
      </c>
      <c r="B9" s="14" t="s">
        <v>3569</v>
      </c>
      <c r="C9" s="19">
        <v>16371</v>
      </c>
      <c r="D9" s="20">
        <v>5100</v>
      </c>
      <c r="E9" s="49" t="s">
        <v>52</v>
      </c>
      <c r="F9" s="15" t="s">
        <v>61</v>
      </c>
      <c r="G9" s="66">
        <v>16229.76</v>
      </c>
      <c r="H9" s="15" t="s">
        <v>61</v>
      </c>
      <c r="I9" s="66">
        <v>16229.76</v>
      </c>
      <c r="J9" s="16" t="s">
        <v>750</v>
      </c>
      <c r="K9" s="45" t="s">
        <v>3570</v>
      </c>
      <c r="L9" s="44">
        <v>24084</v>
      </c>
    </row>
    <row r="10" spans="1:12" ht="31.5" customHeight="1">
      <c r="A10" s="13">
        <v>8</v>
      </c>
      <c r="B10" s="14" t="s">
        <v>3572</v>
      </c>
      <c r="C10" s="19">
        <v>16371</v>
      </c>
      <c r="D10" s="20">
        <v>5100</v>
      </c>
      <c r="E10" s="49" t="s">
        <v>52</v>
      </c>
      <c r="F10" s="15" t="s">
        <v>61</v>
      </c>
      <c r="G10" s="66">
        <v>16229.76</v>
      </c>
      <c r="H10" s="15" t="s">
        <v>61</v>
      </c>
      <c r="I10" s="66">
        <v>16229.76</v>
      </c>
      <c r="J10" s="16" t="s">
        <v>750</v>
      </c>
      <c r="K10" s="45" t="s">
        <v>3570</v>
      </c>
      <c r="L10" s="44">
        <v>24084</v>
      </c>
    </row>
    <row r="11" spans="1:12" ht="31.5" customHeight="1">
      <c r="A11" s="13">
        <v>9</v>
      </c>
      <c r="B11" s="14" t="s">
        <v>391</v>
      </c>
      <c r="C11" s="19">
        <v>9630</v>
      </c>
      <c r="D11" s="20">
        <v>450</v>
      </c>
      <c r="E11" s="49" t="s">
        <v>52</v>
      </c>
      <c r="F11" s="15" t="s">
        <v>369</v>
      </c>
      <c r="G11" s="19">
        <v>9630</v>
      </c>
      <c r="H11" s="15" t="s">
        <v>369</v>
      </c>
      <c r="I11" s="19">
        <v>9630</v>
      </c>
      <c r="J11" s="16" t="s">
        <v>750</v>
      </c>
      <c r="K11" s="45" t="s">
        <v>3574</v>
      </c>
      <c r="L11" s="44">
        <v>24078</v>
      </c>
    </row>
    <row r="12" spans="1:12" ht="36" customHeight="1">
      <c r="A12" s="13">
        <v>10</v>
      </c>
      <c r="B12" s="14" t="s">
        <v>396</v>
      </c>
      <c r="C12" s="19">
        <v>9630</v>
      </c>
      <c r="D12" s="20">
        <v>450</v>
      </c>
      <c r="E12" s="49" t="s">
        <v>52</v>
      </c>
      <c r="F12" s="15" t="s">
        <v>369</v>
      </c>
      <c r="G12" s="19">
        <v>9630</v>
      </c>
      <c r="H12" s="15" t="s">
        <v>369</v>
      </c>
      <c r="I12" s="19">
        <v>9630</v>
      </c>
      <c r="J12" s="16" t="s">
        <v>750</v>
      </c>
      <c r="K12" s="45" t="s">
        <v>3574</v>
      </c>
      <c r="L12" s="44">
        <v>24078</v>
      </c>
    </row>
    <row r="13" spans="1:12" ht="33" customHeight="1">
      <c r="A13" s="13">
        <v>11</v>
      </c>
      <c r="B13" s="14" t="s">
        <v>3580</v>
      </c>
      <c r="C13" s="19">
        <v>1391</v>
      </c>
      <c r="D13" s="20">
        <v>1</v>
      </c>
      <c r="E13" s="49" t="s">
        <v>52</v>
      </c>
      <c r="F13" s="18" t="s">
        <v>197</v>
      </c>
      <c r="G13" s="19">
        <v>1391</v>
      </c>
      <c r="H13" s="21" t="s">
        <v>197</v>
      </c>
      <c r="I13" s="16">
        <v>1391</v>
      </c>
      <c r="J13" s="16" t="s">
        <v>750</v>
      </c>
      <c r="K13" s="45" t="s">
        <v>3582</v>
      </c>
      <c r="L13" s="44">
        <v>24083</v>
      </c>
    </row>
    <row r="14" spans="1:12" ht="36" customHeight="1">
      <c r="A14" s="13">
        <v>12</v>
      </c>
      <c r="B14" s="14" t="s">
        <v>3585</v>
      </c>
      <c r="C14" s="19">
        <v>1000</v>
      </c>
      <c r="D14" s="20"/>
      <c r="E14" s="49" t="s">
        <v>245</v>
      </c>
      <c r="F14" s="15" t="s">
        <v>241</v>
      </c>
      <c r="G14" s="19">
        <v>450</v>
      </c>
      <c r="H14" s="15" t="s">
        <v>241</v>
      </c>
      <c r="I14" s="19">
        <v>450</v>
      </c>
      <c r="J14" s="16" t="s">
        <v>750</v>
      </c>
      <c r="K14" s="19" t="s">
        <v>245</v>
      </c>
      <c r="L14" s="44">
        <v>24096</v>
      </c>
    </row>
    <row r="15" spans="1:12" ht="31.5" customHeight="1">
      <c r="A15" s="13">
        <v>13</v>
      </c>
      <c r="B15" s="14" t="s">
        <v>437</v>
      </c>
      <c r="C15" s="19">
        <v>3210</v>
      </c>
      <c r="D15" s="20"/>
      <c r="E15" s="49" t="s">
        <v>275</v>
      </c>
      <c r="F15" s="18" t="s">
        <v>436</v>
      </c>
      <c r="G15" s="19">
        <v>3210</v>
      </c>
      <c r="H15" s="18" t="s">
        <v>436</v>
      </c>
      <c r="I15" s="19">
        <v>3210</v>
      </c>
      <c r="J15" s="16" t="s">
        <v>750</v>
      </c>
      <c r="K15" s="19" t="s">
        <v>275</v>
      </c>
      <c r="L15" s="44">
        <v>24077</v>
      </c>
    </row>
    <row r="16" spans="1:12" ht="30" customHeight="1">
      <c r="A16" s="13">
        <v>14</v>
      </c>
      <c r="B16" s="14" t="s">
        <v>437</v>
      </c>
      <c r="C16" s="19">
        <v>1348.2</v>
      </c>
      <c r="D16" s="20"/>
      <c r="E16" s="49" t="s">
        <v>275</v>
      </c>
      <c r="F16" s="18" t="s">
        <v>436</v>
      </c>
      <c r="G16" s="19">
        <v>1348.2</v>
      </c>
      <c r="H16" s="18" t="s">
        <v>436</v>
      </c>
      <c r="I16" s="19">
        <v>1348.2</v>
      </c>
      <c r="J16" s="16" t="s">
        <v>750</v>
      </c>
      <c r="K16" s="19" t="s">
        <v>275</v>
      </c>
      <c r="L16" s="44">
        <v>24082</v>
      </c>
    </row>
    <row r="17" spans="1:12" ht="50.25" customHeight="1">
      <c r="A17" s="13">
        <v>15</v>
      </c>
      <c r="B17" s="14" t="s">
        <v>3597</v>
      </c>
      <c r="C17" s="19">
        <v>30388</v>
      </c>
      <c r="D17" s="20"/>
      <c r="E17" s="49" t="s">
        <v>275</v>
      </c>
      <c r="F17" s="18" t="s">
        <v>3008</v>
      </c>
      <c r="G17" s="19">
        <v>30388</v>
      </c>
      <c r="H17" s="18" t="s">
        <v>3008</v>
      </c>
      <c r="I17" s="19">
        <v>30388</v>
      </c>
      <c r="J17" s="16" t="s">
        <v>750</v>
      </c>
      <c r="K17" s="19" t="s">
        <v>275</v>
      </c>
      <c r="L17" s="44">
        <v>24082</v>
      </c>
    </row>
    <row r="18" spans="1:12" ht="34.5" customHeight="1">
      <c r="A18" s="13">
        <v>16</v>
      </c>
      <c r="B18" s="14" t="s">
        <v>3599</v>
      </c>
      <c r="C18" s="19">
        <v>2996</v>
      </c>
      <c r="D18" s="20">
        <v>28</v>
      </c>
      <c r="E18" s="49" t="s">
        <v>52</v>
      </c>
      <c r="F18" s="15" t="s">
        <v>197</v>
      </c>
      <c r="G18" s="16">
        <v>2996</v>
      </c>
      <c r="H18" s="15" t="s">
        <v>197</v>
      </c>
      <c r="I18" s="16">
        <v>2996</v>
      </c>
      <c r="J18" s="16" t="s">
        <v>750</v>
      </c>
      <c r="K18" s="45" t="s">
        <v>3601</v>
      </c>
      <c r="L18" s="44">
        <v>24089</v>
      </c>
    </row>
    <row r="19" spans="1:12" ht="33.75" customHeight="1">
      <c r="A19" s="13">
        <v>17</v>
      </c>
      <c r="B19" s="14" t="s">
        <v>3603</v>
      </c>
      <c r="C19" s="19">
        <v>2354</v>
      </c>
      <c r="D19" s="20">
        <v>22</v>
      </c>
      <c r="E19" s="49" t="s">
        <v>52</v>
      </c>
      <c r="F19" s="15" t="s">
        <v>197</v>
      </c>
      <c r="G19" s="16">
        <v>2354</v>
      </c>
      <c r="H19" s="15" t="s">
        <v>197</v>
      </c>
      <c r="I19" s="16">
        <v>2354</v>
      </c>
      <c r="J19" s="16" t="s">
        <v>750</v>
      </c>
      <c r="K19" s="45" t="s">
        <v>3601</v>
      </c>
      <c r="L19" s="44">
        <v>24089</v>
      </c>
    </row>
    <row r="20" spans="1:12" ht="31.5" customHeight="1">
      <c r="A20" s="13">
        <v>18</v>
      </c>
      <c r="B20" s="14" t="s">
        <v>3606</v>
      </c>
      <c r="C20" s="19">
        <v>6206</v>
      </c>
      <c r="D20" s="20">
        <v>5.8</v>
      </c>
      <c r="E20" s="49" t="s">
        <v>52</v>
      </c>
      <c r="F20" s="15" t="s">
        <v>3056</v>
      </c>
      <c r="G20" s="19">
        <v>6206</v>
      </c>
      <c r="H20" s="15" t="s">
        <v>3056</v>
      </c>
      <c r="I20" s="16">
        <v>6206</v>
      </c>
      <c r="J20" s="16" t="s">
        <v>750</v>
      </c>
      <c r="K20" s="45" t="s">
        <v>3608</v>
      </c>
      <c r="L20" s="44">
        <v>24089</v>
      </c>
    </row>
    <row r="21" spans="1:12" ht="30.75" customHeight="1">
      <c r="A21" s="13">
        <v>19</v>
      </c>
      <c r="B21" s="14" t="s">
        <v>3611</v>
      </c>
      <c r="C21" s="19">
        <v>6527</v>
      </c>
      <c r="D21" s="20">
        <v>12.2</v>
      </c>
      <c r="E21" s="49" t="s">
        <v>52</v>
      </c>
      <c r="F21" s="15" t="s">
        <v>3056</v>
      </c>
      <c r="G21" s="19">
        <v>6527</v>
      </c>
      <c r="H21" s="15" t="s">
        <v>3056</v>
      </c>
      <c r="I21" s="16">
        <v>6527</v>
      </c>
      <c r="J21" s="16" t="s">
        <v>750</v>
      </c>
      <c r="K21" s="45" t="s">
        <v>3608</v>
      </c>
      <c r="L21" s="44">
        <v>24089</v>
      </c>
    </row>
    <row r="22" spans="1:12" ht="34.5" customHeight="1">
      <c r="A22" s="13">
        <v>20</v>
      </c>
      <c r="B22" s="14" t="s">
        <v>3614</v>
      </c>
      <c r="C22" s="19">
        <v>4140.8999999999996</v>
      </c>
      <c r="D22" s="20"/>
      <c r="E22" s="49" t="s">
        <v>275</v>
      </c>
      <c r="F22" s="18" t="s">
        <v>1204</v>
      </c>
      <c r="G22" s="19">
        <v>4140.8999999999996</v>
      </c>
      <c r="H22" s="18" t="s">
        <v>1204</v>
      </c>
      <c r="I22" s="19">
        <v>4140.8999999999996</v>
      </c>
      <c r="J22" s="16"/>
      <c r="K22" s="19" t="s">
        <v>275</v>
      </c>
      <c r="L22" s="44">
        <v>24083</v>
      </c>
    </row>
    <row r="23" spans="1:12" ht="34.5" customHeight="1">
      <c r="A23" s="13">
        <v>21</v>
      </c>
      <c r="B23" s="14" t="s">
        <v>3618</v>
      </c>
      <c r="C23" s="19">
        <v>6581.25</v>
      </c>
      <c r="D23" s="20">
        <v>6.5000000000000002E-2</v>
      </c>
      <c r="E23" s="49" t="s">
        <v>52</v>
      </c>
      <c r="F23" s="15" t="s">
        <v>620</v>
      </c>
      <c r="G23" s="16">
        <v>6581.25</v>
      </c>
      <c r="H23" s="15" t="s">
        <v>620</v>
      </c>
      <c r="I23" s="16">
        <v>6581.25</v>
      </c>
      <c r="J23" s="16" t="s">
        <v>750</v>
      </c>
      <c r="K23" s="45" t="s">
        <v>3620</v>
      </c>
      <c r="L23" s="44">
        <v>24085</v>
      </c>
    </row>
    <row r="24" spans="1:12" ht="36" customHeight="1">
      <c r="A24" s="13">
        <v>22</v>
      </c>
      <c r="B24" s="14" t="s">
        <v>3623</v>
      </c>
      <c r="C24" s="19">
        <v>6075</v>
      </c>
      <c r="D24" s="20">
        <v>0.06</v>
      </c>
      <c r="E24" s="49" t="s">
        <v>52</v>
      </c>
      <c r="F24" s="15" t="s">
        <v>620</v>
      </c>
      <c r="G24" s="16">
        <v>6075</v>
      </c>
      <c r="H24" s="15" t="s">
        <v>620</v>
      </c>
      <c r="I24" s="16">
        <v>6075</v>
      </c>
      <c r="J24" s="16" t="s">
        <v>750</v>
      </c>
      <c r="K24" s="45" t="s">
        <v>3620</v>
      </c>
      <c r="L24" s="44">
        <v>24085</v>
      </c>
    </row>
    <row r="25" spans="1:12" ht="35.25" customHeight="1">
      <c r="A25" s="13">
        <v>23</v>
      </c>
      <c r="B25" s="14" t="s">
        <v>3624</v>
      </c>
      <c r="C25" s="19">
        <v>60750</v>
      </c>
      <c r="D25" s="20">
        <v>0.06</v>
      </c>
      <c r="E25" s="49" t="s">
        <v>52</v>
      </c>
      <c r="F25" s="15" t="s">
        <v>620</v>
      </c>
      <c r="G25" s="16">
        <v>60750</v>
      </c>
      <c r="H25" s="15" t="s">
        <v>620</v>
      </c>
      <c r="I25" s="16">
        <v>60750</v>
      </c>
      <c r="J25" s="16" t="s">
        <v>750</v>
      </c>
      <c r="K25" s="45" t="s">
        <v>3620</v>
      </c>
      <c r="L25" s="44">
        <v>24085</v>
      </c>
    </row>
    <row r="26" spans="1:12" ht="35.25" customHeight="1">
      <c r="A26" s="13">
        <v>24</v>
      </c>
      <c r="B26" s="14" t="s">
        <v>3629</v>
      </c>
      <c r="C26" s="19">
        <v>6206</v>
      </c>
      <c r="D26" s="20">
        <v>58</v>
      </c>
      <c r="E26" s="49" t="s">
        <v>52</v>
      </c>
      <c r="F26" s="18" t="s">
        <v>50</v>
      </c>
      <c r="G26" s="19">
        <v>6206</v>
      </c>
      <c r="H26" s="18" t="s">
        <v>50</v>
      </c>
      <c r="I26" s="19">
        <v>6206</v>
      </c>
      <c r="J26" s="16" t="s">
        <v>750</v>
      </c>
      <c r="K26" s="45" t="s">
        <v>3631</v>
      </c>
      <c r="L26" s="44">
        <v>24085</v>
      </c>
    </row>
    <row r="27" spans="1:12" ht="33.75" customHeight="1">
      <c r="A27" s="13">
        <v>25</v>
      </c>
      <c r="B27" s="14" t="s">
        <v>3634</v>
      </c>
      <c r="C27" s="19">
        <v>1926</v>
      </c>
      <c r="D27" s="20">
        <v>1</v>
      </c>
      <c r="E27" s="49" t="s">
        <v>52</v>
      </c>
      <c r="F27" s="18" t="s">
        <v>197</v>
      </c>
      <c r="G27" s="19">
        <v>1733.4</v>
      </c>
      <c r="H27" s="18" t="s">
        <v>197</v>
      </c>
      <c r="I27" s="19">
        <v>1733.4</v>
      </c>
      <c r="J27" s="16" t="s">
        <v>750</v>
      </c>
      <c r="K27" s="45" t="s">
        <v>3636</v>
      </c>
      <c r="L27" s="44">
        <v>24090</v>
      </c>
    </row>
    <row r="28" spans="1:12" ht="33.75" customHeight="1">
      <c r="A28" s="13">
        <v>26</v>
      </c>
      <c r="B28" s="14" t="s">
        <v>3639</v>
      </c>
      <c r="C28" s="19">
        <v>8560</v>
      </c>
      <c r="D28" s="20">
        <v>80</v>
      </c>
      <c r="E28" s="49" t="s">
        <v>52</v>
      </c>
      <c r="F28" s="18" t="s">
        <v>50</v>
      </c>
      <c r="G28" s="19">
        <v>5350</v>
      </c>
      <c r="H28" s="18" t="s">
        <v>50</v>
      </c>
      <c r="I28" s="19">
        <v>5350</v>
      </c>
      <c r="J28" s="16" t="s">
        <v>750</v>
      </c>
      <c r="K28" s="45" t="s">
        <v>3640</v>
      </c>
      <c r="L28" s="44">
        <v>24085</v>
      </c>
    </row>
    <row r="29" spans="1:12" ht="78.75" customHeight="1">
      <c r="A29" s="9" t="s">
        <v>2993</v>
      </c>
      <c r="B29" s="10" t="s">
        <v>5</v>
      </c>
      <c r="C29" s="12" t="s">
        <v>6</v>
      </c>
      <c r="D29" s="12" t="s">
        <v>7</v>
      </c>
      <c r="E29" s="10" t="s">
        <v>8</v>
      </c>
      <c r="F29" s="10" t="s">
        <v>9</v>
      </c>
      <c r="G29" s="12" t="s">
        <v>10</v>
      </c>
      <c r="H29" s="12" t="s">
        <v>11</v>
      </c>
      <c r="I29" s="12" t="s">
        <v>12</v>
      </c>
      <c r="J29" s="12" t="s">
        <v>13</v>
      </c>
      <c r="K29" s="12" t="s">
        <v>6463</v>
      </c>
      <c r="L29" s="72" t="s">
        <v>23</v>
      </c>
    </row>
    <row r="30" spans="1:12" ht="40.5" customHeight="1">
      <c r="A30" s="13">
        <v>27</v>
      </c>
      <c r="B30" s="14" t="s">
        <v>3643</v>
      </c>
      <c r="C30" s="19">
        <v>94160</v>
      </c>
      <c r="D30" s="20">
        <v>4.4000000000000004</v>
      </c>
      <c r="E30" s="49" t="s">
        <v>52</v>
      </c>
      <c r="F30" s="18" t="s">
        <v>3056</v>
      </c>
      <c r="G30" s="19">
        <v>94160</v>
      </c>
      <c r="H30" s="18" t="s">
        <v>3056</v>
      </c>
      <c r="I30" s="19">
        <v>94160</v>
      </c>
      <c r="J30" s="16" t="s">
        <v>750</v>
      </c>
      <c r="K30" s="45" t="s">
        <v>3645</v>
      </c>
      <c r="L30" s="44">
        <v>24089</v>
      </c>
    </row>
    <row r="31" spans="1:12" ht="54" customHeight="1">
      <c r="A31" s="13">
        <v>28</v>
      </c>
      <c r="B31" s="14" t="s">
        <v>3649</v>
      </c>
      <c r="C31" s="19">
        <v>599.20000000000005</v>
      </c>
      <c r="D31" s="20">
        <v>28</v>
      </c>
      <c r="E31" s="49" t="s">
        <v>52</v>
      </c>
      <c r="F31" s="15" t="s">
        <v>3485</v>
      </c>
      <c r="G31" s="16">
        <v>599.20000000000005</v>
      </c>
      <c r="H31" s="15" t="s">
        <v>3485</v>
      </c>
      <c r="I31" s="16">
        <v>599.20000000000005</v>
      </c>
      <c r="J31" s="16" t="s">
        <v>750</v>
      </c>
      <c r="K31" s="45" t="s">
        <v>3651</v>
      </c>
      <c r="L31" s="44">
        <v>24095</v>
      </c>
    </row>
    <row r="32" spans="1:12" ht="47.25" customHeight="1">
      <c r="A32" s="13">
        <v>29</v>
      </c>
      <c r="B32" s="14" t="s">
        <v>3653</v>
      </c>
      <c r="C32" s="19">
        <v>599.20000000000005</v>
      </c>
      <c r="D32" s="20">
        <v>28</v>
      </c>
      <c r="E32" s="49" t="s">
        <v>52</v>
      </c>
      <c r="F32" s="15" t="s">
        <v>3485</v>
      </c>
      <c r="G32" s="16">
        <v>599.20000000000005</v>
      </c>
      <c r="H32" s="15" t="s">
        <v>3485</v>
      </c>
      <c r="I32" s="16">
        <v>599.20000000000005</v>
      </c>
      <c r="J32" s="16" t="s">
        <v>750</v>
      </c>
      <c r="K32" s="45" t="s">
        <v>3651</v>
      </c>
      <c r="L32" s="44">
        <v>24095</v>
      </c>
    </row>
    <row r="33" spans="1:12" ht="45" customHeight="1">
      <c r="A33" s="13">
        <v>30</v>
      </c>
      <c r="B33" s="14" t="s">
        <v>3655</v>
      </c>
      <c r="C33" s="19">
        <v>599.20000000000005</v>
      </c>
      <c r="D33" s="20">
        <v>28</v>
      </c>
      <c r="E33" s="49" t="s">
        <v>52</v>
      </c>
      <c r="F33" s="15" t="s">
        <v>3485</v>
      </c>
      <c r="G33" s="16">
        <v>599.20000000000005</v>
      </c>
      <c r="H33" s="15" t="s">
        <v>3485</v>
      </c>
      <c r="I33" s="16">
        <v>599.20000000000005</v>
      </c>
      <c r="J33" s="16" t="s">
        <v>750</v>
      </c>
      <c r="K33" s="45" t="s">
        <v>3651</v>
      </c>
      <c r="L33" s="44">
        <v>24095</v>
      </c>
    </row>
    <row r="34" spans="1:12" ht="49.5" customHeight="1">
      <c r="A34" s="13">
        <v>31</v>
      </c>
      <c r="B34" s="14" t="s">
        <v>3657</v>
      </c>
      <c r="C34" s="19">
        <v>599.20000000000005</v>
      </c>
      <c r="D34" s="20">
        <v>28</v>
      </c>
      <c r="E34" s="49" t="s">
        <v>52</v>
      </c>
      <c r="F34" s="15" t="s">
        <v>3485</v>
      </c>
      <c r="G34" s="16">
        <v>599.20000000000005</v>
      </c>
      <c r="H34" s="15" t="s">
        <v>3485</v>
      </c>
      <c r="I34" s="16">
        <v>599.20000000000005</v>
      </c>
      <c r="J34" s="16" t="s">
        <v>750</v>
      </c>
      <c r="K34" s="45" t="s">
        <v>3651</v>
      </c>
      <c r="L34" s="44">
        <v>24095</v>
      </c>
    </row>
    <row r="35" spans="1:12" ht="48" customHeight="1">
      <c r="A35" s="13">
        <v>32</v>
      </c>
      <c r="B35" s="14" t="s">
        <v>3660</v>
      </c>
      <c r="C35" s="19">
        <v>58422</v>
      </c>
      <c r="D35" s="20">
        <v>1.82</v>
      </c>
      <c r="E35" s="49" t="s">
        <v>52</v>
      </c>
      <c r="F35" s="18" t="s">
        <v>1339</v>
      </c>
      <c r="G35" s="19">
        <v>54600</v>
      </c>
      <c r="H35" s="18" t="s">
        <v>1339</v>
      </c>
      <c r="I35" s="19">
        <v>54600</v>
      </c>
      <c r="J35" s="16" t="s">
        <v>750</v>
      </c>
      <c r="K35" s="45" t="s">
        <v>3662</v>
      </c>
      <c r="L35" s="44">
        <v>24090</v>
      </c>
    </row>
    <row r="36" spans="1:12" ht="48" customHeight="1">
      <c r="A36" s="13">
        <v>33</v>
      </c>
      <c r="B36" s="14" t="s">
        <v>524</v>
      </c>
      <c r="C36" s="19">
        <v>107000</v>
      </c>
      <c r="D36" s="20">
        <v>5000</v>
      </c>
      <c r="E36" s="49" t="s">
        <v>52</v>
      </c>
      <c r="F36" s="15" t="s">
        <v>398</v>
      </c>
      <c r="G36" s="19">
        <v>107000</v>
      </c>
      <c r="H36" s="15" t="s">
        <v>398</v>
      </c>
      <c r="I36" s="19">
        <v>107000</v>
      </c>
      <c r="J36" s="16" t="s">
        <v>750</v>
      </c>
      <c r="K36" s="45" t="s">
        <v>3671</v>
      </c>
      <c r="L36" s="44">
        <v>24090</v>
      </c>
    </row>
    <row r="37" spans="1:12" ht="30" customHeight="1">
      <c r="A37" s="13">
        <v>34</v>
      </c>
      <c r="B37" s="14" t="s">
        <v>3674</v>
      </c>
      <c r="C37" s="19">
        <v>4815</v>
      </c>
      <c r="D37" s="20"/>
      <c r="E37" s="49" t="s">
        <v>52</v>
      </c>
      <c r="F37" s="18" t="s">
        <v>3350</v>
      </c>
      <c r="G37" s="19">
        <v>4815</v>
      </c>
      <c r="H37" s="18" t="s">
        <v>3350</v>
      </c>
      <c r="I37" s="19">
        <v>4815</v>
      </c>
      <c r="J37" s="63" t="s">
        <v>750</v>
      </c>
      <c r="K37" s="45" t="s">
        <v>3676</v>
      </c>
      <c r="L37" s="44">
        <v>24090</v>
      </c>
    </row>
    <row r="38" spans="1:12" ht="39" customHeight="1">
      <c r="A38" s="13">
        <v>35</v>
      </c>
      <c r="B38" s="14" t="s">
        <v>3629</v>
      </c>
      <c r="C38" s="19">
        <v>18618</v>
      </c>
      <c r="D38" s="20">
        <v>58</v>
      </c>
      <c r="E38" s="49" t="s">
        <v>52</v>
      </c>
      <c r="F38" s="18" t="s">
        <v>50</v>
      </c>
      <c r="G38" s="19">
        <v>18618</v>
      </c>
      <c r="H38" s="18" t="s">
        <v>50</v>
      </c>
      <c r="I38" s="19">
        <v>18618</v>
      </c>
      <c r="J38" s="63" t="s">
        <v>750</v>
      </c>
      <c r="K38" s="45" t="s">
        <v>3680</v>
      </c>
      <c r="L38" s="44">
        <v>24098</v>
      </c>
    </row>
    <row r="39" spans="1:12" ht="39.75" customHeight="1">
      <c r="A39" s="13">
        <v>36</v>
      </c>
      <c r="B39" s="14" t="s">
        <v>3683</v>
      </c>
      <c r="C39" s="19">
        <v>26750</v>
      </c>
      <c r="D39" s="20">
        <v>25</v>
      </c>
      <c r="E39" s="49" t="s">
        <v>52</v>
      </c>
      <c r="F39" s="18" t="s">
        <v>50</v>
      </c>
      <c r="G39" s="19">
        <v>22470</v>
      </c>
      <c r="H39" s="18" t="s">
        <v>50</v>
      </c>
      <c r="I39" s="19">
        <v>22470</v>
      </c>
      <c r="J39" s="63" t="s">
        <v>750</v>
      </c>
      <c r="K39" s="45" t="s">
        <v>3685</v>
      </c>
      <c r="L39" s="44">
        <v>24099</v>
      </c>
    </row>
    <row r="40" spans="1:12" ht="36" customHeight="1">
      <c r="A40" s="13">
        <v>37</v>
      </c>
      <c r="B40" s="14" t="s">
        <v>174</v>
      </c>
      <c r="C40" s="19">
        <v>2675</v>
      </c>
      <c r="D40" s="20">
        <v>5</v>
      </c>
      <c r="E40" s="49" t="s">
        <v>52</v>
      </c>
      <c r="F40" s="15" t="s">
        <v>50</v>
      </c>
      <c r="G40" s="19">
        <v>5350</v>
      </c>
      <c r="H40" s="15" t="s">
        <v>50</v>
      </c>
      <c r="I40" s="19">
        <v>5350</v>
      </c>
      <c r="J40" s="63" t="s">
        <v>750</v>
      </c>
      <c r="K40" s="45" t="s">
        <v>3688</v>
      </c>
      <c r="L40" s="44">
        <v>24096</v>
      </c>
    </row>
    <row r="41" spans="1:12" ht="34.5" customHeight="1">
      <c r="A41" s="13">
        <v>38</v>
      </c>
      <c r="B41" s="14" t="s">
        <v>3691</v>
      </c>
      <c r="C41" s="19">
        <v>2852.62</v>
      </c>
      <c r="D41" s="20"/>
      <c r="E41" s="49" t="s">
        <v>275</v>
      </c>
      <c r="F41" s="18" t="s">
        <v>2354</v>
      </c>
      <c r="G41" s="19">
        <v>2852.62</v>
      </c>
      <c r="H41" s="18" t="s">
        <v>2354</v>
      </c>
      <c r="I41" s="19">
        <v>2852.62</v>
      </c>
      <c r="J41" s="63"/>
      <c r="K41" s="19" t="s">
        <v>275</v>
      </c>
      <c r="L41" s="44">
        <v>24089</v>
      </c>
    </row>
    <row r="42" spans="1:12" ht="30.75" customHeight="1">
      <c r="A42" s="13">
        <v>39</v>
      </c>
      <c r="B42" s="14" t="s">
        <v>437</v>
      </c>
      <c r="C42" s="19">
        <v>770.4</v>
      </c>
      <c r="D42" s="20"/>
      <c r="E42" s="49" t="s">
        <v>275</v>
      </c>
      <c r="F42" s="18" t="s">
        <v>436</v>
      </c>
      <c r="G42" s="19">
        <v>770.4</v>
      </c>
      <c r="H42" s="18" t="s">
        <v>436</v>
      </c>
      <c r="I42" s="19">
        <v>770.4</v>
      </c>
      <c r="J42" s="63"/>
      <c r="K42" s="19" t="s">
        <v>275</v>
      </c>
      <c r="L42" s="44">
        <v>24089</v>
      </c>
    </row>
    <row r="43" spans="1:12" ht="48">
      <c r="A43" s="13">
        <v>40</v>
      </c>
      <c r="B43" s="69" t="s">
        <v>3696</v>
      </c>
      <c r="C43" s="19">
        <v>4800</v>
      </c>
      <c r="D43" s="20"/>
      <c r="E43" s="49" t="s">
        <v>275</v>
      </c>
      <c r="F43" s="15" t="s">
        <v>1823</v>
      </c>
      <c r="G43" s="19">
        <v>4800</v>
      </c>
      <c r="H43" s="15" t="s">
        <v>1823</v>
      </c>
      <c r="I43" s="19">
        <v>4800</v>
      </c>
      <c r="J43" s="63"/>
      <c r="K43" s="19" t="s">
        <v>275</v>
      </c>
      <c r="L43" s="44">
        <v>24089</v>
      </c>
    </row>
    <row r="44" spans="1:12" ht="33.75" customHeight="1">
      <c r="A44" s="13">
        <v>41</v>
      </c>
      <c r="B44" s="14" t="s">
        <v>3707</v>
      </c>
      <c r="C44" s="19">
        <v>2140</v>
      </c>
      <c r="D44" s="20">
        <v>50</v>
      </c>
      <c r="E44" s="49" t="s">
        <v>52</v>
      </c>
      <c r="F44" s="18" t="s">
        <v>50</v>
      </c>
      <c r="G44" s="19">
        <v>727.6</v>
      </c>
      <c r="H44" s="18" t="s">
        <v>50</v>
      </c>
      <c r="I44" s="19">
        <v>727.6</v>
      </c>
      <c r="J44" s="63" t="s">
        <v>750</v>
      </c>
      <c r="K44" s="45" t="s">
        <v>3709</v>
      </c>
      <c r="L44" s="44">
        <v>24095</v>
      </c>
    </row>
    <row r="45" spans="1:12" ht="33" customHeight="1">
      <c r="A45" s="13">
        <v>42</v>
      </c>
      <c r="B45" s="14" t="s">
        <v>3712</v>
      </c>
      <c r="C45" s="19">
        <v>4815</v>
      </c>
      <c r="D45" s="20">
        <v>90</v>
      </c>
      <c r="E45" s="49" t="s">
        <v>52</v>
      </c>
      <c r="F45" s="18" t="s">
        <v>50</v>
      </c>
      <c r="G45" s="19">
        <v>2942.5</v>
      </c>
      <c r="H45" s="18" t="s">
        <v>50</v>
      </c>
      <c r="I45" s="19">
        <v>2942.5</v>
      </c>
      <c r="J45" s="63" t="s">
        <v>750</v>
      </c>
      <c r="K45" s="45" t="s">
        <v>3709</v>
      </c>
      <c r="L45" s="44">
        <v>24095</v>
      </c>
    </row>
    <row r="46" spans="1:12" ht="29.25" customHeight="1">
      <c r="A46" s="13">
        <v>43</v>
      </c>
      <c r="B46" s="14" t="s">
        <v>3715</v>
      </c>
      <c r="C46" s="19">
        <v>10700</v>
      </c>
      <c r="D46" s="20"/>
      <c r="E46" s="49" t="s">
        <v>275</v>
      </c>
      <c r="F46" s="18" t="s">
        <v>3008</v>
      </c>
      <c r="G46" s="19">
        <v>10700</v>
      </c>
      <c r="H46" s="18" t="s">
        <v>3008</v>
      </c>
      <c r="I46" s="19">
        <v>10700</v>
      </c>
      <c r="J46" s="16"/>
      <c r="K46" s="19" t="s">
        <v>275</v>
      </c>
      <c r="L46" s="44">
        <v>24090</v>
      </c>
    </row>
    <row r="47" spans="1:12" ht="48">
      <c r="A47" s="13">
        <v>44</v>
      </c>
      <c r="B47" s="14" t="s">
        <v>3717</v>
      </c>
      <c r="C47" s="19">
        <v>82818</v>
      </c>
      <c r="D47" s="20">
        <v>25.8</v>
      </c>
      <c r="E47" s="49" t="s">
        <v>52</v>
      </c>
      <c r="F47" s="18" t="s">
        <v>3179</v>
      </c>
      <c r="G47" s="19">
        <v>82818</v>
      </c>
      <c r="H47" s="18" t="s">
        <v>3179</v>
      </c>
      <c r="I47" s="19">
        <v>82818</v>
      </c>
      <c r="J47" s="63" t="s">
        <v>750</v>
      </c>
      <c r="K47" s="45" t="s">
        <v>3719</v>
      </c>
      <c r="L47" s="44">
        <v>24089</v>
      </c>
    </row>
    <row r="48" spans="1:12" ht="48">
      <c r="A48" s="13">
        <v>45</v>
      </c>
      <c r="B48" s="14" t="s">
        <v>3722</v>
      </c>
      <c r="C48" s="19">
        <v>80250</v>
      </c>
      <c r="D48" s="20">
        <v>25</v>
      </c>
      <c r="E48" s="49" t="s">
        <v>52</v>
      </c>
      <c r="F48" s="18" t="s">
        <v>3179</v>
      </c>
      <c r="G48" s="19">
        <v>80250</v>
      </c>
      <c r="H48" s="18" t="s">
        <v>3179</v>
      </c>
      <c r="I48" s="19">
        <v>80250</v>
      </c>
      <c r="J48" s="63" t="s">
        <v>750</v>
      </c>
      <c r="K48" s="45" t="s">
        <v>3719</v>
      </c>
      <c r="L48" s="44">
        <v>24089</v>
      </c>
    </row>
    <row r="49" spans="1:12" ht="48">
      <c r="A49" s="13">
        <v>46</v>
      </c>
      <c r="B49" s="14" t="s">
        <v>3724</v>
      </c>
      <c r="C49" s="19">
        <v>66447</v>
      </c>
      <c r="D49" s="20">
        <v>20.7</v>
      </c>
      <c r="E49" s="49" t="s">
        <v>52</v>
      </c>
      <c r="F49" s="18" t="s">
        <v>3179</v>
      </c>
      <c r="G49" s="19">
        <v>66447</v>
      </c>
      <c r="H49" s="18" t="s">
        <v>3179</v>
      </c>
      <c r="I49" s="19">
        <v>66447</v>
      </c>
      <c r="J49" s="63" t="s">
        <v>750</v>
      </c>
      <c r="K49" s="45" t="s">
        <v>3719</v>
      </c>
      <c r="L49" s="44">
        <v>24089</v>
      </c>
    </row>
    <row r="50" spans="1:12" ht="48">
      <c r="A50" s="13">
        <v>47</v>
      </c>
      <c r="B50" s="14" t="s">
        <v>3726</v>
      </c>
      <c r="C50" s="19">
        <v>83460</v>
      </c>
      <c r="D50" s="20">
        <v>19.5</v>
      </c>
      <c r="E50" s="49" t="s">
        <v>52</v>
      </c>
      <c r="F50" s="18" t="s">
        <v>3179</v>
      </c>
      <c r="G50" s="19">
        <v>83460</v>
      </c>
      <c r="H50" s="18" t="s">
        <v>3179</v>
      </c>
      <c r="I50" s="19">
        <v>83460</v>
      </c>
      <c r="J50" s="63" t="s">
        <v>750</v>
      </c>
      <c r="K50" s="45" t="s">
        <v>3719</v>
      </c>
      <c r="L50" s="44">
        <v>24089</v>
      </c>
    </row>
    <row r="51" spans="1:12" ht="48">
      <c r="A51" s="13">
        <v>48</v>
      </c>
      <c r="B51" s="14" t="s">
        <v>3728</v>
      </c>
      <c r="C51" s="19">
        <v>118128</v>
      </c>
      <c r="D51" s="20">
        <v>36.799999999999997</v>
      </c>
      <c r="E51" s="49" t="s">
        <v>52</v>
      </c>
      <c r="F51" s="18" t="s">
        <v>3179</v>
      </c>
      <c r="G51" s="19">
        <v>118128</v>
      </c>
      <c r="H51" s="18" t="s">
        <v>3179</v>
      </c>
      <c r="I51" s="19">
        <v>118128</v>
      </c>
      <c r="J51" s="63" t="s">
        <v>750</v>
      </c>
      <c r="K51" s="45" t="s">
        <v>3719</v>
      </c>
      <c r="L51" s="44">
        <v>24089</v>
      </c>
    </row>
    <row r="52" spans="1:12" ht="72">
      <c r="A52" s="9" t="s">
        <v>2993</v>
      </c>
      <c r="B52" s="10" t="s">
        <v>5</v>
      </c>
      <c r="C52" s="12" t="s">
        <v>6</v>
      </c>
      <c r="D52" s="12" t="s">
        <v>7</v>
      </c>
      <c r="E52" s="10" t="s">
        <v>8</v>
      </c>
      <c r="F52" s="10" t="s">
        <v>9</v>
      </c>
      <c r="G52" s="12" t="s">
        <v>10</v>
      </c>
      <c r="H52" s="12" t="s">
        <v>11</v>
      </c>
      <c r="I52" s="12" t="s">
        <v>12</v>
      </c>
      <c r="J52" s="12" t="s">
        <v>13</v>
      </c>
      <c r="K52" s="12" t="s">
        <v>6463</v>
      </c>
      <c r="L52" s="72" t="s">
        <v>23</v>
      </c>
    </row>
    <row r="53" spans="1:12" ht="30.75" customHeight="1">
      <c r="A53" s="13">
        <v>49</v>
      </c>
      <c r="B53" s="14" t="s">
        <v>3731</v>
      </c>
      <c r="C53" s="19">
        <v>379422</v>
      </c>
      <c r="D53" s="20">
        <v>9850</v>
      </c>
      <c r="E53" s="49" t="s">
        <v>94</v>
      </c>
      <c r="F53" s="15" t="s">
        <v>61</v>
      </c>
      <c r="G53" s="19">
        <v>379422</v>
      </c>
      <c r="H53" s="15" t="s">
        <v>61</v>
      </c>
      <c r="I53" s="19">
        <v>379422</v>
      </c>
      <c r="J53" s="16" t="s">
        <v>750</v>
      </c>
      <c r="K53" s="45" t="s">
        <v>3732</v>
      </c>
      <c r="L53" s="44">
        <v>24089</v>
      </c>
    </row>
    <row r="54" spans="1:12" ht="29.25" customHeight="1">
      <c r="A54" s="13">
        <v>50</v>
      </c>
      <c r="B54" s="14" t="s">
        <v>3735</v>
      </c>
      <c r="C54" s="19">
        <v>425260.79999999999</v>
      </c>
      <c r="D54" s="20">
        <v>11040</v>
      </c>
      <c r="E54" s="49" t="s">
        <v>94</v>
      </c>
      <c r="F54" s="15" t="s">
        <v>61</v>
      </c>
      <c r="G54" s="19">
        <v>425260.79999999999</v>
      </c>
      <c r="H54" s="15" t="s">
        <v>61</v>
      </c>
      <c r="I54" s="19">
        <v>425260.79999999999</v>
      </c>
      <c r="J54" s="16" t="s">
        <v>750</v>
      </c>
      <c r="K54" s="45" t="s">
        <v>3732</v>
      </c>
      <c r="L54" s="44">
        <v>24089</v>
      </c>
    </row>
    <row r="55" spans="1:12" ht="30" customHeight="1">
      <c r="A55" s="13">
        <v>51</v>
      </c>
      <c r="B55" s="14" t="s">
        <v>3736</v>
      </c>
      <c r="C55" s="19">
        <v>353228.4</v>
      </c>
      <c r="D55" s="20">
        <v>9170</v>
      </c>
      <c r="E55" s="49" t="s">
        <v>94</v>
      </c>
      <c r="F55" s="15" t="s">
        <v>61</v>
      </c>
      <c r="G55" s="19">
        <v>353228.4</v>
      </c>
      <c r="H55" s="15" t="s">
        <v>61</v>
      </c>
      <c r="I55" s="19">
        <v>353228.4</v>
      </c>
      <c r="J55" s="16" t="s">
        <v>750</v>
      </c>
      <c r="K55" s="45" t="s">
        <v>3732</v>
      </c>
      <c r="L55" s="44">
        <v>24089</v>
      </c>
    </row>
    <row r="56" spans="1:12" ht="32.25" customHeight="1">
      <c r="A56" s="13">
        <v>52</v>
      </c>
      <c r="B56" s="14" t="s">
        <v>3741</v>
      </c>
      <c r="C56" s="19">
        <v>4892.04</v>
      </c>
      <c r="D56" s="20">
        <v>2.54</v>
      </c>
      <c r="E56" s="49" t="s">
        <v>52</v>
      </c>
      <c r="F56" s="15" t="s">
        <v>3740</v>
      </c>
      <c r="G56" s="19">
        <v>4572</v>
      </c>
      <c r="H56" s="15" t="s">
        <v>3740</v>
      </c>
      <c r="I56" s="19">
        <v>4572</v>
      </c>
      <c r="J56" s="16" t="s">
        <v>750</v>
      </c>
      <c r="K56" s="45" t="s">
        <v>3742</v>
      </c>
      <c r="L56" s="44">
        <v>24096</v>
      </c>
    </row>
    <row r="57" spans="1:12" ht="30.75" customHeight="1">
      <c r="A57" s="13">
        <v>53</v>
      </c>
      <c r="B57" s="14" t="s">
        <v>3747</v>
      </c>
      <c r="C57" s="19">
        <v>46000</v>
      </c>
      <c r="D57" s="20">
        <v>23000</v>
      </c>
      <c r="E57" s="49" t="s">
        <v>52</v>
      </c>
      <c r="F57" s="15" t="s">
        <v>2984</v>
      </c>
      <c r="G57" s="19">
        <v>42900</v>
      </c>
      <c r="H57" s="15" t="s">
        <v>2984</v>
      </c>
      <c r="I57" s="19">
        <v>42900</v>
      </c>
      <c r="J57" s="16" t="s">
        <v>750</v>
      </c>
      <c r="K57" s="45" t="s">
        <v>3748</v>
      </c>
      <c r="L57" s="44">
        <v>24082</v>
      </c>
    </row>
    <row r="58" spans="1:12" ht="33" customHeight="1">
      <c r="A58" s="13">
        <v>54</v>
      </c>
      <c r="B58" s="14" t="s">
        <v>3751</v>
      </c>
      <c r="C58" s="19">
        <v>77000</v>
      </c>
      <c r="D58" s="20">
        <v>38500</v>
      </c>
      <c r="E58" s="49" t="s">
        <v>52</v>
      </c>
      <c r="F58" s="18" t="s">
        <v>2984</v>
      </c>
      <c r="G58" s="19">
        <v>71580</v>
      </c>
      <c r="H58" s="18" t="s">
        <v>2984</v>
      </c>
      <c r="I58" s="19">
        <v>71580</v>
      </c>
      <c r="J58" s="16" t="s">
        <v>750</v>
      </c>
      <c r="K58" s="45" t="s">
        <v>3748</v>
      </c>
      <c r="L58" s="44">
        <v>24082</v>
      </c>
    </row>
    <row r="59" spans="1:12" ht="41.25" customHeight="1">
      <c r="A59" s="13">
        <v>55</v>
      </c>
      <c r="B59" s="14" t="s">
        <v>3752</v>
      </c>
      <c r="C59" s="19">
        <v>59800</v>
      </c>
      <c r="D59" s="20">
        <v>29900</v>
      </c>
      <c r="E59" s="49" t="s">
        <v>52</v>
      </c>
      <c r="F59" s="18" t="s">
        <v>2984</v>
      </c>
      <c r="G59" s="19">
        <v>55160</v>
      </c>
      <c r="H59" s="18" t="s">
        <v>2984</v>
      </c>
      <c r="I59" s="19">
        <v>55160</v>
      </c>
      <c r="J59" s="16" t="s">
        <v>750</v>
      </c>
      <c r="K59" s="45" t="s">
        <v>3748</v>
      </c>
      <c r="L59" s="44">
        <v>24082</v>
      </c>
    </row>
    <row r="60" spans="1:12" ht="96">
      <c r="A60" s="13">
        <v>56</v>
      </c>
      <c r="B60" s="69" t="s">
        <v>3753</v>
      </c>
      <c r="C60" s="19">
        <v>84000</v>
      </c>
      <c r="D60" s="20">
        <v>42000</v>
      </c>
      <c r="E60" s="49" t="s">
        <v>52</v>
      </c>
      <c r="F60" s="18" t="s">
        <v>2984</v>
      </c>
      <c r="G60" s="19">
        <v>78130</v>
      </c>
      <c r="H60" s="18" t="s">
        <v>2984</v>
      </c>
      <c r="I60" s="19">
        <v>78130</v>
      </c>
      <c r="J60" s="63" t="s">
        <v>750</v>
      </c>
      <c r="K60" s="45" t="s">
        <v>3748</v>
      </c>
      <c r="L60" s="44">
        <v>24082</v>
      </c>
    </row>
    <row r="61" spans="1:12">
      <c r="A61" s="13">
        <v>57</v>
      </c>
      <c r="B61" s="14" t="s">
        <v>3021</v>
      </c>
      <c r="C61" s="19">
        <v>27820</v>
      </c>
      <c r="D61" s="20">
        <v>130</v>
      </c>
      <c r="E61" s="49" t="s">
        <v>52</v>
      </c>
      <c r="F61" s="18" t="s">
        <v>50</v>
      </c>
      <c r="G61" s="19">
        <v>27820</v>
      </c>
      <c r="H61" s="18" t="s">
        <v>50</v>
      </c>
      <c r="I61" s="19">
        <v>27820</v>
      </c>
      <c r="J61" s="63" t="s">
        <v>750</v>
      </c>
      <c r="K61" s="45" t="s">
        <v>3755</v>
      </c>
      <c r="L61" s="44">
        <v>24098</v>
      </c>
    </row>
    <row r="62" spans="1:12" ht="38.25" customHeight="1">
      <c r="A62" s="13">
        <v>58</v>
      </c>
      <c r="B62" s="14" t="s">
        <v>3760</v>
      </c>
      <c r="C62" s="19">
        <v>48824.1</v>
      </c>
      <c r="D62" s="20"/>
      <c r="E62" s="49" t="s">
        <v>275</v>
      </c>
      <c r="F62" s="15" t="s">
        <v>3759</v>
      </c>
      <c r="G62" s="19">
        <v>48824.1</v>
      </c>
      <c r="H62" s="15" t="s">
        <v>3759</v>
      </c>
      <c r="I62" s="19">
        <v>48824.1</v>
      </c>
      <c r="J62" s="16"/>
      <c r="K62" s="19" t="s">
        <v>275</v>
      </c>
      <c r="L62" s="44">
        <v>24092</v>
      </c>
    </row>
    <row r="63" spans="1:12" ht="35.25" customHeight="1">
      <c r="A63" s="13">
        <v>59</v>
      </c>
      <c r="B63" s="14" t="s">
        <v>3763</v>
      </c>
      <c r="C63" s="19">
        <v>12519</v>
      </c>
      <c r="D63" s="20"/>
      <c r="E63" s="49" t="s">
        <v>275</v>
      </c>
      <c r="F63" s="15" t="s">
        <v>3762</v>
      </c>
      <c r="G63" s="19">
        <v>12519</v>
      </c>
      <c r="H63" s="15" t="s">
        <v>3762</v>
      </c>
      <c r="I63" s="19">
        <v>12519</v>
      </c>
      <c r="J63" s="16"/>
      <c r="K63" s="19" t="s">
        <v>275</v>
      </c>
      <c r="L63" s="44">
        <v>24092</v>
      </c>
    </row>
    <row r="64" spans="1:12" ht="48">
      <c r="A64" s="13">
        <v>60</v>
      </c>
      <c r="B64" s="14" t="s">
        <v>463</v>
      </c>
      <c r="C64" s="19">
        <v>252273.9</v>
      </c>
      <c r="D64" s="20">
        <v>290</v>
      </c>
      <c r="E64" s="49" t="s">
        <v>52</v>
      </c>
      <c r="F64" s="18" t="s">
        <v>462</v>
      </c>
      <c r="G64" s="19">
        <v>239225.25</v>
      </c>
      <c r="H64" s="18" t="s">
        <v>462</v>
      </c>
      <c r="I64" s="19">
        <v>239225.25</v>
      </c>
      <c r="J64" s="16" t="s">
        <v>750</v>
      </c>
      <c r="K64" s="45" t="s">
        <v>3688</v>
      </c>
      <c r="L64" s="44">
        <v>24098</v>
      </c>
    </row>
    <row r="65" spans="1:12" ht="42.75" customHeight="1">
      <c r="A65" s="13">
        <v>61</v>
      </c>
      <c r="B65" s="14" t="s">
        <v>3768</v>
      </c>
      <c r="C65" s="19">
        <v>5885</v>
      </c>
      <c r="D65" s="20"/>
      <c r="E65" s="49" t="s">
        <v>275</v>
      </c>
      <c r="F65" s="15" t="s">
        <v>3762</v>
      </c>
      <c r="G65" s="19">
        <v>5885</v>
      </c>
      <c r="H65" s="15" t="s">
        <v>3762</v>
      </c>
      <c r="I65" s="19">
        <v>5885</v>
      </c>
      <c r="J65" s="16"/>
      <c r="K65" s="19" t="s">
        <v>275</v>
      </c>
      <c r="L65" s="44">
        <v>24096</v>
      </c>
    </row>
    <row r="66" spans="1:12">
      <c r="A66" s="13">
        <v>62</v>
      </c>
      <c r="B66" s="14" t="s">
        <v>3770</v>
      </c>
      <c r="C66" s="19">
        <v>1605</v>
      </c>
      <c r="D66" s="20">
        <v>100</v>
      </c>
      <c r="E66" s="49" t="s">
        <v>52</v>
      </c>
      <c r="F66" s="18" t="s">
        <v>197</v>
      </c>
      <c r="G66" s="19">
        <v>1605</v>
      </c>
      <c r="H66" s="18" t="s">
        <v>197</v>
      </c>
      <c r="I66" s="19">
        <v>1605</v>
      </c>
      <c r="J66" s="16" t="s">
        <v>750</v>
      </c>
      <c r="K66" s="45" t="s">
        <v>3771</v>
      </c>
      <c r="L66" s="44">
        <v>24102</v>
      </c>
    </row>
    <row r="67" spans="1:12" ht="48">
      <c r="A67" s="13">
        <v>63</v>
      </c>
      <c r="B67" s="14" t="s">
        <v>3774</v>
      </c>
      <c r="C67" s="19">
        <v>11342</v>
      </c>
      <c r="D67" s="20"/>
      <c r="E67" s="49" t="s">
        <v>275</v>
      </c>
      <c r="F67" s="18" t="s">
        <v>347</v>
      </c>
      <c r="G67" s="19">
        <v>11342</v>
      </c>
      <c r="H67" s="18" t="s">
        <v>347</v>
      </c>
      <c r="I67" s="19">
        <v>11342</v>
      </c>
      <c r="J67" s="16"/>
      <c r="K67" s="19" t="s">
        <v>275</v>
      </c>
      <c r="L67" s="44">
        <v>24097</v>
      </c>
    </row>
    <row r="68" spans="1:12" ht="39" customHeight="1">
      <c r="A68" s="13">
        <v>64</v>
      </c>
      <c r="B68" s="14" t="s">
        <v>437</v>
      </c>
      <c r="C68" s="19">
        <v>1070</v>
      </c>
      <c r="D68" s="20"/>
      <c r="E68" s="49" t="s">
        <v>275</v>
      </c>
      <c r="F68" s="18" t="s">
        <v>436</v>
      </c>
      <c r="G68" s="19">
        <v>1070</v>
      </c>
      <c r="H68" s="18" t="s">
        <v>436</v>
      </c>
      <c r="I68" s="19">
        <v>1070</v>
      </c>
      <c r="J68" s="16"/>
      <c r="K68" s="19" t="s">
        <v>275</v>
      </c>
      <c r="L68" s="44">
        <v>24096</v>
      </c>
    </row>
    <row r="69" spans="1:12" ht="35.25" customHeight="1">
      <c r="A69" s="13">
        <v>65</v>
      </c>
      <c r="B69" s="14" t="s">
        <v>3777</v>
      </c>
      <c r="C69" s="19"/>
      <c r="D69" s="20"/>
      <c r="E69" s="49"/>
      <c r="F69" s="18" t="s">
        <v>1328</v>
      </c>
      <c r="G69" s="19"/>
      <c r="H69" s="21" t="s">
        <v>1328</v>
      </c>
      <c r="I69" s="16"/>
      <c r="J69" s="63" t="s">
        <v>750</v>
      </c>
      <c r="K69" s="19" t="s">
        <v>36</v>
      </c>
      <c r="L69" s="44">
        <v>24077</v>
      </c>
    </row>
    <row r="70" spans="1:12" ht="36" customHeight="1">
      <c r="A70" s="13">
        <v>66</v>
      </c>
      <c r="B70" s="14" t="s">
        <v>1208</v>
      </c>
      <c r="C70" s="19">
        <v>26903.119999999999</v>
      </c>
      <c r="D70" s="20">
        <v>0.06</v>
      </c>
      <c r="E70" s="49" t="s">
        <v>52</v>
      </c>
      <c r="F70" s="18" t="s">
        <v>620</v>
      </c>
      <c r="G70" s="19">
        <v>26903.119999999999</v>
      </c>
      <c r="H70" s="18" t="s">
        <v>620</v>
      </c>
      <c r="I70" s="19">
        <v>26903.119999999999</v>
      </c>
      <c r="J70" s="63" t="s">
        <v>750</v>
      </c>
      <c r="K70" s="45" t="s">
        <v>3973</v>
      </c>
      <c r="L70" s="44">
        <v>24103</v>
      </c>
    </row>
    <row r="71" spans="1:12" ht="37.5" customHeight="1">
      <c r="A71" s="13">
        <v>67</v>
      </c>
      <c r="B71" s="14" t="s">
        <v>3785</v>
      </c>
      <c r="C71" s="19">
        <v>30000</v>
      </c>
      <c r="D71" s="20">
        <v>2.5000000000000001E-2</v>
      </c>
      <c r="E71" s="49" t="s">
        <v>52</v>
      </c>
      <c r="F71" s="18" t="s">
        <v>3535</v>
      </c>
      <c r="G71" s="19">
        <v>30000</v>
      </c>
      <c r="H71" s="21" t="s">
        <v>3535</v>
      </c>
      <c r="I71" s="16">
        <v>30000</v>
      </c>
      <c r="J71" s="63" t="s">
        <v>750</v>
      </c>
      <c r="K71" s="45" t="s">
        <v>3787</v>
      </c>
      <c r="L71" s="44">
        <v>24103</v>
      </c>
    </row>
    <row r="72" spans="1:12" ht="37.5" customHeight="1">
      <c r="A72" s="13">
        <v>68</v>
      </c>
      <c r="B72" s="14" t="s">
        <v>3810</v>
      </c>
      <c r="C72" s="19">
        <v>58657.4</v>
      </c>
      <c r="D72" s="20"/>
      <c r="E72" s="49" t="s">
        <v>275</v>
      </c>
      <c r="F72" s="15" t="s">
        <v>3809</v>
      </c>
      <c r="G72" s="19">
        <v>58657.4</v>
      </c>
      <c r="H72" s="15" t="s">
        <v>3809</v>
      </c>
      <c r="I72" s="19">
        <v>58657.4</v>
      </c>
      <c r="J72" s="16"/>
      <c r="K72" s="19" t="s">
        <v>275</v>
      </c>
      <c r="L72" s="44">
        <v>24099</v>
      </c>
    </row>
    <row r="73" spans="1:12" ht="96">
      <c r="A73" s="13">
        <v>69</v>
      </c>
      <c r="B73" s="69" t="s">
        <v>3814</v>
      </c>
      <c r="C73" s="19">
        <v>482400</v>
      </c>
      <c r="D73" s="20">
        <v>53600</v>
      </c>
      <c r="E73" s="49" t="s">
        <v>52</v>
      </c>
      <c r="F73" s="33" t="s">
        <v>3813</v>
      </c>
      <c r="G73" s="19">
        <v>413100</v>
      </c>
      <c r="H73" s="33" t="s">
        <v>3813</v>
      </c>
      <c r="I73" s="19">
        <v>413100</v>
      </c>
      <c r="J73" s="63" t="s">
        <v>750</v>
      </c>
      <c r="K73" s="19" t="s">
        <v>36</v>
      </c>
      <c r="L73" s="44">
        <v>24083</v>
      </c>
    </row>
    <row r="74" spans="1:12" ht="72">
      <c r="A74" s="13">
        <v>70</v>
      </c>
      <c r="B74" s="69" t="s">
        <v>3819</v>
      </c>
      <c r="C74" s="19">
        <v>27285</v>
      </c>
      <c r="D74" s="20">
        <v>8500</v>
      </c>
      <c r="E74" s="49" t="s">
        <v>52</v>
      </c>
      <c r="F74" s="15" t="s">
        <v>3818</v>
      </c>
      <c r="G74" s="19">
        <v>27285</v>
      </c>
      <c r="H74" s="15" t="s">
        <v>3818</v>
      </c>
      <c r="I74" s="19">
        <v>27285</v>
      </c>
      <c r="J74" s="63" t="s">
        <v>750</v>
      </c>
      <c r="K74" s="45" t="s">
        <v>3820</v>
      </c>
      <c r="L74" s="44">
        <v>24082</v>
      </c>
    </row>
    <row r="75" spans="1:12" ht="37.5" customHeight="1">
      <c r="A75" s="13">
        <v>71</v>
      </c>
      <c r="B75" s="14" t="s">
        <v>437</v>
      </c>
      <c r="C75" s="19">
        <v>2140</v>
      </c>
      <c r="D75" s="20"/>
      <c r="E75" s="49" t="s">
        <v>275</v>
      </c>
      <c r="F75" s="18" t="s">
        <v>436</v>
      </c>
      <c r="G75" s="19">
        <v>2140</v>
      </c>
      <c r="H75" s="18" t="s">
        <v>436</v>
      </c>
      <c r="I75" s="19">
        <v>2140</v>
      </c>
      <c r="J75" s="16"/>
      <c r="K75" s="19" t="s">
        <v>275</v>
      </c>
      <c r="L75" s="44">
        <v>24103</v>
      </c>
    </row>
    <row r="76" spans="1:12" ht="75.75" customHeight="1">
      <c r="A76" s="9" t="s">
        <v>2993</v>
      </c>
      <c r="B76" s="10" t="s">
        <v>5</v>
      </c>
      <c r="C76" s="12" t="s">
        <v>6</v>
      </c>
      <c r="D76" s="12" t="s">
        <v>7</v>
      </c>
      <c r="E76" s="10" t="s">
        <v>8</v>
      </c>
      <c r="F76" s="10" t="s">
        <v>9</v>
      </c>
      <c r="G76" s="12" t="s">
        <v>10</v>
      </c>
      <c r="H76" s="12" t="s">
        <v>11</v>
      </c>
      <c r="I76" s="12" t="s">
        <v>12</v>
      </c>
      <c r="J76" s="12" t="s">
        <v>13</v>
      </c>
      <c r="K76" s="12" t="s">
        <v>6463</v>
      </c>
      <c r="L76" s="72" t="s">
        <v>23</v>
      </c>
    </row>
    <row r="77" spans="1:12" ht="46.5" customHeight="1">
      <c r="A77" s="13">
        <v>72</v>
      </c>
      <c r="B77" s="14" t="s">
        <v>3825</v>
      </c>
      <c r="C77" s="19">
        <v>9844</v>
      </c>
      <c r="D77" s="20"/>
      <c r="E77" s="49" t="s">
        <v>275</v>
      </c>
      <c r="F77" s="18" t="s">
        <v>930</v>
      </c>
      <c r="G77" s="19">
        <v>9844</v>
      </c>
      <c r="H77" s="18" t="s">
        <v>930</v>
      </c>
      <c r="I77" s="19">
        <v>9844</v>
      </c>
      <c r="J77" s="16"/>
      <c r="K77" s="19" t="s">
        <v>275</v>
      </c>
      <c r="L77" s="44">
        <v>24102</v>
      </c>
    </row>
    <row r="78" spans="1:12" ht="39" customHeight="1">
      <c r="A78" s="13">
        <v>73</v>
      </c>
      <c r="B78" s="14" t="s">
        <v>1708</v>
      </c>
      <c r="C78" s="19">
        <v>96300</v>
      </c>
      <c r="D78" s="20">
        <v>1.8</v>
      </c>
      <c r="E78" s="49" t="s">
        <v>6470</v>
      </c>
      <c r="F78" s="15" t="s">
        <v>3798</v>
      </c>
      <c r="G78" s="19">
        <v>90000</v>
      </c>
      <c r="H78" s="15" t="s">
        <v>3798</v>
      </c>
      <c r="I78" s="19">
        <v>90000</v>
      </c>
      <c r="J78" s="16" t="s">
        <v>750</v>
      </c>
      <c r="K78" s="45" t="s">
        <v>3828</v>
      </c>
      <c r="L78" s="44">
        <v>24105</v>
      </c>
    </row>
    <row r="79" spans="1:12" ht="35.25" customHeight="1">
      <c r="A79" s="13"/>
      <c r="B79" s="62" t="s">
        <v>21</v>
      </c>
      <c r="C79" s="16"/>
      <c r="D79" s="17"/>
      <c r="E79" s="49"/>
      <c r="F79" s="18"/>
      <c r="G79" s="19"/>
      <c r="H79" s="63"/>
      <c r="I79" s="74">
        <f>SUBTOTAL(109,I3:I78)</f>
        <v>3998076.26</v>
      </c>
      <c r="J79" s="16"/>
      <c r="K79" s="19"/>
      <c r="L79" s="44"/>
    </row>
    <row r="80" spans="1:12">
      <c r="A80" s="13"/>
      <c r="B80" s="14"/>
      <c r="C80" s="16"/>
      <c r="D80" s="17"/>
      <c r="E80" s="49"/>
      <c r="F80" s="18"/>
      <c r="G80" s="19"/>
      <c r="H80" s="63"/>
      <c r="I80" s="16"/>
      <c r="J80" s="16"/>
      <c r="K80" s="19"/>
      <c r="L80" s="44"/>
    </row>
    <row r="81" spans="1:12">
      <c r="A81" s="13"/>
      <c r="B81" s="14"/>
      <c r="C81" s="16"/>
      <c r="D81" s="17"/>
      <c r="E81" s="49"/>
      <c r="F81" s="18"/>
      <c r="G81" s="19"/>
      <c r="H81" s="63"/>
      <c r="I81" s="16"/>
      <c r="J81" s="16"/>
      <c r="K81" s="19"/>
      <c r="L81" s="44"/>
    </row>
    <row r="82" spans="1:12">
      <c r="A82" s="13"/>
      <c r="B82" s="14"/>
      <c r="C82" s="16"/>
      <c r="D82" s="17"/>
      <c r="E82" s="49"/>
      <c r="F82" s="30"/>
      <c r="G82" s="19"/>
      <c r="H82" s="63"/>
      <c r="I82" s="16"/>
      <c r="J82" s="16"/>
      <c r="K82" s="19"/>
      <c r="L82" s="44"/>
    </row>
    <row r="83" spans="1:12">
      <c r="A83" s="13"/>
      <c r="B83" s="14"/>
      <c r="C83" s="16"/>
      <c r="D83" s="17"/>
      <c r="E83" s="49"/>
      <c r="F83" s="15"/>
      <c r="G83" s="19"/>
      <c r="H83" s="15"/>
      <c r="I83" s="16"/>
      <c r="J83" s="16"/>
      <c r="K83" s="19"/>
      <c r="L83" s="44"/>
    </row>
    <row r="84" spans="1:12">
      <c r="A84" s="13"/>
      <c r="B84" s="14"/>
      <c r="C84" s="16"/>
      <c r="D84" s="17"/>
      <c r="E84" s="49"/>
      <c r="F84" s="15"/>
      <c r="G84" s="19"/>
      <c r="H84" s="15"/>
      <c r="I84" s="16"/>
      <c r="J84" s="16"/>
      <c r="K84" s="19"/>
      <c r="L84" s="44"/>
    </row>
    <row r="85" spans="1:12">
      <c r="A85" s="13"/>
      <c r="B85" s="14"/>
      <c r="C85" s="16"/>
      <c r="D85" s="17"/>
      <c r="E85" s="49"/>
      <c r="F85" s="15"/>
      <c r="G85" s="19"/>
      <c r="H85" s="15"/>
      <c r="I85" s="16"/>
      <c r="J85" s="16"/>
      <c r="K85" s="19"/>
      <c r="L85" s="44"/>
    </row>
    <row r="86" spans="1:12">
      <c r="A86" s="13"/>
      <c r="B86" s="14"/>
      <c r="C86" s="16"/>
      <c r="D86" s="17"/>
      <c r="E86" s="49"/>
      <c r="F86" s="18"/>
      <c r="G86" s="19"/>
      <c r="H86" s="63"/>
      <c r="I86" s="16"/>
      <c r="J86" s="16"/>
      <c r="K86" s="19"/>
      <c r="L86" s="44"/>
    </row>
    <row r="87" spans="1:12">
      <c r="A87" s="13"/>
      <c r="B87" s="14"/>
      <c r="C87" s="16"/>
      <c r="D87" s="17"/>
      <c r="E87" s="49"/>
      <c r="F87" s="30"/>
      <c r="G87" s="19"/>
      <c r="H87" s="63"/>
      <c r="I87" s="16"/>
      <c r="J87" s="16"/>
      <c r="K87" s="19"/>
      <c r="L87" s="44"/>
    </row>
    <row r="88" spans="1:12">
      <c r="A88" s="13"/>
      <c r="B88" s="14"/>
      <c r="C88" s="16"/>
      <c r="D88" s="17"/>
      <c r="E88" s="49"/>
      <c r="F88" s="18"/>
      <c r="G88" s="19"/>
      <c r="H88" s="63"/>
      <c r="I88" s="16"/>
      <c r="J88" s="16"/>
      <c r="K88" s="19"/>
      <c r="L88" s="44"/>
    </row>
    <row r="89" spans="1:12">
      <c r="A89" s="13"/>
      <c r="B89" s="14"/>
      <c r="C89" s="16"/>
      <c r="D89" s="17"/>
      <c r="E89" s="49"/>
      <c r="F89" s="18"/>
      <c r="G89" s="19"/>
      <c r="H89" s="63"/>
      <c r="I89" s="16"/>
      <c r="J89" s="16"/>
      <c r="K89" s="19"/>
      <c r="L89" s="44"/>
    </row>
    <row r="90" spans="1:12">
      <c r="A90" s="13"/>
      <c r="B90" s="14"/>
      <c r="C90" s="16"/>
      <c r="D90" s="17"/>
      <c r="E90" s="49"/>
      <c r="F90" s="18"/>
      <c r="G90" s="19"/>
      <c r="H90" s="63"/>
      <c r="I90" s="16"/>
      <c r="J90" s="16"/>
      <c r="K90" s="19"/>
      <c r="L90" s="44"/>
    </row>
    <row r="91" spans="1:12">
      <c r="A91" s="13"/>
      <c r="B91" s="14"/>
      <c r="C91" s="16"/>
      <c r="D91" s="17"/>
      <c r="E91" s="49"/>
      <c r="F91" s="18"/>
      <c r="G91" s="19"/>
      <c r="H91" s="63"/>
      <c r="I91" s="16"/>
      <c r="J91" s="16"/>
      <c r="K91" s="19"/>
      <c r="L91" s="44"/>
    </row>
    <row r="92" spans="1:12">
      <c r="A92" s="13"/>
      <c r="B92" s="14"/>
      <c r="C92" s="16"/>
      <c r="D92" s="17"/>
      <c r="E92" s="49"/>
      <c r="F92" s="18"/>
      <c r="G92" s="19"/>
      <c r="H92" s="63"/>
      <c r="I92" s="16"/>
      <c r="J92" s="16"/>
      <c r="K92" s="19"/>
      <c r="L92" s="44"/>
    </row>
    <row r="93" spans="1:12">
      <c r="A93" s="13"/>
      <c r="B93" s="14"/>
      <c r="C93" s="16"/>
      <c r="D93" s="17"/>
      <c r="E93" s="49"/>
      <c r="F93" s="18"/>
      <c r="G93" s="19"/>
      <c r="H93" s="63"/>
      <c r="I93" s="16"/>
      <c r="J93" s="16"/>
      <c r="K93" s="19"/>
      <c r="L93" s="44"/>
    </row>
    <row r="94" spans="1:12">
      <c r="A94" s="13"/>
      <c r="B94" s="14"/>
      <c r="C94" s="16"/>
      <c r="D94" s="17"/>
      <c r="E94" s="49"/>
      <c r="F94" s="30"/>
      <c r="G94" s="19"/>
      <c r="H94" s="63"/>
      <c r="I94" s="16"/>
      <c r="J94" s="16"/>
      <c r="K94" s="19"/>
      <c r="L94" s="44"/>
    </row>
    <row r="95" spans="1:12">
      <c r="A95" s="13"/>
      <c r="B95" s="14"/>
      <c r="C95" s="16"/>
      <c r="D95" s="17"/>
      <c r="E95" s="49"/>
      <c r="F95" s="18"/>
      <c r="G95" s="19"/>
      <c r="H95" s="63"/>
      <c r="I95" s="16"/>
      <c r="J95" s="16"/>
      <c r="K95" s="19"/>
      <c r="L95" s="44"/>
    </row>
    <row r="96" spans="1:12">
      <c r="A96" s="13"/>
      <c r="B96" s="14"/>
      <c r="C96" s="66"/>
      <c r="D96" s="17"/>
      <c r="E96" s="49"/>
      <c r="F96" s="30"/>
      <c r="G96" s="19"/>
      <c r="H96" s="63"/>
      <c r="I96" s="16"/>
      <c r="J96" s="16"/>
      <c r="K96" s="19"/>
      <c r="L96" s="44"/>
    </row>
    <row r="97" spans="1:12">
      <c r="A97" s="13"/>
      <c r="B97" s="14"/>
      <c r="C97" s="66"/>
      <c r="D97" s="17"/>
      <c r="E97" s="49"/>
      <c r="F97" s="30"/>
      <c r="G97" s="19"/>
      <c r="H97" s="63"/>
      <c r="I97" s="16"/>
      <c r="J97" s="16"/>
      <c r="K97" s="19"/>
      <c r="L97" s="44"/>
    </row>
    <row r="98" spans="1:12">
      <c r="A98" s="13"/>
      <c r="B98" s="14"/>
      <c r="C98" s="66"/>
      <c r="D98" s="17"/>
      <c r="E98" s="49"/>
      <c r="F98" s="30"/>
      <c r="G98" s="19"/>
      <c r="H98" s="63"/>
      <c r="I98" s="16"/>
      <c r="J98" s="16"/>
      <c r="K98" s="19"/>
      <c r="L98" s="44"/>
    </row>
    <row r="99" spans="1:12">
      <c r="A99" s="13"/>
      <c r="B99" s="14"/>
      <c r="C99" s="16"/>
      <c r="D99" s="17"/>
      <c r="E99" s="49"/>
      <c r="F99" s="30"/>
      <c r="G99" s="19"/>
      <c r="H99" s="63"/>
      <c r="I99" s="16"/>
      <c r="J99" s="16"/>
      <c r="K99" s="19"/>
      <c r="L99" s="44"/>
    </row>
    <row r="100" spans="1:12">
      <c r="A100" s="13"/>
      <c r="B100" s="14"/>
      <c r="C100" s="16"/>
      <c r="D100" s="17"/>
      <c r="E100" s="49"/>
      <c r="F100" s="18"/>
      <c r="G100" s="19"/>
      <c r="H100" s="63"/>
      <c r="I100" s="16"/>
      <c r="J100" s="16"/>
      <c r="K100" s="19"/>
      <c r="L100" s="44"/>
    </row>
    <row r="101" spans="1:12">
      <c r="A101" s="13"/>
      <c r="B101" s="14"/>
      <c r="C101" s="16"/>
      <c r="D101" s="17"/>
      <c r="E101" s="49"/>
      <c r="F101" s="30"/>
      <c r="G101" s="19"/>
      <c r="H101" s="30"/>
      <c r="I101" s="19"/>
      <c r="J101" s="16"/>
      <c r="K101" s="19"/>
      <c r="L101" s="44"/>
    </row>
    <row r="102" spans="1:12">
      <c r="A102" s="13"/>
      <c r="B102" s="14"/>
      <c r="C102" s="16"/>
      <c r="D102" s="17"/>
      <c r="E102" s="49"/>
      <c r="F102" s="18"/>
      <c r="G102" s="19"/>
      <c r="H102" s="63"/>
      <c r="I102" s="16"/>
      <c r="J102" s="16"/>
      <c r="K102" s="19"/>
      <c r="L102" s="44"/>
    </row>
    <row r="103" spans="1:12">
      <c r="A103" s="13"/>
      <c r="B103" s="14"/>
      <c r="C103" s="16"/>
      <c r="D103" s="17"/>
      <c r="E103" s="49"/>
      <c r="F103" s="18"/>
      <c r="G103" s="19"/>
      <c r="H103" s="63"/>
      <c r="I103" s="16"/>
      <c r="J103" s="16"/>
      <c r="K103" s="19"/>
      <c r="L103" s="44"/>
    </row>
    <row r="104" spans="1:12">
      <c r="A104" s="13"/>
      <c r="B104" s="14"/>
      <c r="C104" s="16"/>
      <c r="D104" s="17"/>
      <c r="E104" s="49"/>
      <c r="F104" s="18"/>
      <c r="G104" s="19"/>
      <c r="H104" s="63"/>
      <c r="I104" s="16"/>
      <c r="J104" s="16"/>
      <c r="K104" s="19"/>
      <c r="L104" s="44"/>
    </row>
    <row r="105" spans="1:12">
      <c r="A105" s="13"/>
      <c r="B105" s="14"/>
      <c r="C105" s="16"/>
      <c r="D105" s="17"/>
      <c r="E105" s="49"/>
      <c r="F105" s="18"/>
      <c r="G105" s="19"/>
      <c r="H105" s="63"/>
      <c r="I105" s="16"/>
      <c r="J105" s="16"/>
      <c r="K105" s="19"/>
      <c r="L105" s="44"/>
    </row>
    <row r="106" spans="1:12">
      <c r="A106" s="13"/>
      <c r="B106" s="14"/>
      <c r="C106" s="16"/>
      <c r="D106" s="17"/>
      <c r="E106" s="49"/>
      <c r="F106" s="18"/>
      <c r="G106" s="19"/>
      <c r="H106" s="63"/>
      <c r="I106" s="16"/>
      <c r="J106" s="16"/>
      <c r="K106" s="19"/>
      <c r="L106" s="44"/>
    </row>
    <row r="107" spans="1:12">
      <c r="A107" s="13"/>
      <c r="B107" s="14"/>
      <c r="C107" s="28"/>
      <c r="D107" s="29"/>
      <c r="E107" s="49"/>
      <c r="F107" s="30"/>
      <c r="G107" s="31"/>
      <c r="H107" s="21"/>
      <c r="I107" s="28"/>
      <c r="J107" s="28"/>
      <c r="K107" s="19"/>
      <c r="L107" s="44"/>
    </row>
    <row r="108" spans="1:12">
      <c r="A108" s="13"/>
      <c r="B108" s="14"/>
      <c r="C108" s="28"/>
      <c r="D108" s="29"/>
      <c r="E108" s="49"/>
      <c r="F108" s="18"/>
      <c r="G108" s="31"/>
      <c r="H108" s="18"/>
      <c r="I108" s="31"/>
      <c r="J108" s="28"/>
      <c r="K108" s="19"/>
      <c r="L108" s="44"/>
    </row>
    <row r="109" spans="1:12">
      <c r="A109" s="13"/>
      <c r="B109" s="14"/>
      <c r="C109" s="28"/>
      <c r="D109" s="29"/>
      <c r="E109" s="49"/>
      <c r="F109" s="18"/>
      <c r="G109" s="31"/>
      <c r="H109" s="21"/>
      <c r="I109" s="28"/>
      <c r="J109" s="28"/>
      <c r="K109" s="19"/>
      <c r="L109" s="44"/>
    </row>
    <row r="110" spans="1:12">
      <c r="A110" s="13"/>
      <c r="B110" s="14"/>
      <c r="C110" s="28"/>
      <c r="D110" s="29"/>
      <c r="E110" s="49"/>
      <c r="F110" s="30"/>
      <c r="G110" s="31"/>
      <c r="H110" s="30"/>
      <c r="I110" s="31"/>
      <c r="J110" s="28"/>
      <c r="K110" s="19"/>
      <c r="L110" s="44"/>
    </row>
    <row r="111" spans="1:12">
      <c r="A111" s="13"/>
      <c r="B111" s="14"/>
      <c r="C111" s="28"/>
      <c r="D111" s="29"/>
      <c r="E111" s="49"/>
      <c r="F111" s="18"/>
      <c r="G111" s="31"/>
      <c r="H111" s="21"/>
      <c r="I111" s="28"/>
      <c r="J111" s="28"/>
      <c r="K111" s="19"/>
      <c r="L111" s="44"/>
    </row>
    <row r="112" spans="1:12">
      <c r="A112" s="13"/>
      <c r="B112" s="14"/>
      <c r="C112" s="28"/>
      <c r="D112" s="29"/>
      <c r="E112" s="49"/>
      <c r="F112" s="18"/>
      <c r="G112" s="31"/>
      <c r="H112" s="21"/>
      <c r="I112" s="28"/>
      <c r="J112" s="28"/>
      <c r="K112" s="19"/>
      <c r="L112" s="44"/>
    </row>
    <row r="113" spans="1:12">
      <c r="A113" s="13"/>
      <c r="B113" s="14"/>
      <c r="C113" s="28"/>
      <c r="D113" s="29"/>
      <c r="E113" s="49"/>
      <c r="F113" s="30"/>
      <c r="G113" s="31"/>
      <c r="H113" s="21"/>
      <c r="I113" s="28"/>
      <c r="J113" s="28"/>
      <c r="K113" s="19"/>
      <c r="L113" s="44"/>
    </row>
    <row r="114" spans="1:12">
      <c r="A114" s="13"/>
      <c r="B114" s="14"/>
      <c r="C114" s="28"/>
      <c r="D114" s="29"/>
      <c r="E114" s="49"/>
      <c r="F114" s="30"/>
      <c r="G114" s="31"/>
      <c r="H114" s="30"/>
      <c r="I114" s="31"/>
      <c r="J114" s="28"/>
      <c r="K114" s="19"/>
      <c r="L114" s="44"/>
    </row>
    <row r="115" spans="1:12">
      <c r="A115" s="13"/>
      <c r="B115" s="14"/>
      <c r="C115" s="28"/>
      <c r="D115" s="29"/>
      <c r="E115" s="49"/>
      <c r="F115" s="18"/>
      <c r="G115" s="31"/>
      <c r="H115" s="21"/>
      <c r="I115" s="28"/>
      <c r="J115" s="28"/>
      <c r="K115" s="19"/>
      <c r="L115" s="44"/>
    </row>
    <row r="116" spans="1:12">
      <c r="A116" s="13"/>
      <c r="B116" s="14"/>
      <c r="C116" s="28"/>
      <c r="D116" s="29"/>
      <c r="E116" s="49"/>
      <c r="F116" s="18"/>
      <c r="G116" s="31"/>
      <c r="H116" s="21"/>
      <c r="I116" s="28"/>
      <c r="J116" s="28"/>
      <c r="K116" s="19"/>
      <c r="L116" s="44"/>
    </row>
    <row r="117" spans="1:12">
      <c r="A117" s="13"/>
      <c r="B117" s="14"/>
      <c r="C117" s="28"/>
      <c r="D117" s="29"/>
      <c r="E117" s="49"/>
      <c r="F117" s="18"/>
      <c r="G117" s="31"/>
      <c r="H117" s="21"/>
      <c r="I117" s="28"/>
      <c r="J117" s="28"/>
      <c r="K117" s="19"/>
      <c r="L117" s="44"/>
    </row>
    <row r="118" spans="1:12">
      <c r="A118" s="13"/>
      <c r="B118" s="14"/>
      <c r="C118" s="28"/>
      <c r="D118" s="29"/>
      <c r="E118" s="49"/>
      <c r="F118" s="18"/>
      <c r="G118" s="31"/>
      <c r="H118" s="21"/>
      <c r="I118" s="28"/>
      <c r="J118" s="28"/>
      <c r="K118" s="19"/>
      <c r="L118" s="44"/>
    </row>
    <row r="119" spans="1:12">
      <c r="A119" s="13"/>
      <c r="B119" s="14"/>
      <c r="C119" s="28"/>
      <c r="D119" s="29"/>
      <c r="E119" s="49"/>
      <c r="F119" s="18"/>
      <c r="G119" s="31"/>
      <c r="H119" s="21"/>
      <c r="I119" s="28"/>
      <c r="J119" s="28"/>
      <c r="K119" s="19"/>
      <c r="L119" s="44"/>
    </row>
    <row r="120" spans="1:12">
      <c r="A120" s="13"/>
      <c r="B120" s="14"/>
      <c r="C120" s="28"/>
      <c r="D120" s="29"/>
      <c r="E120" s="49"/>
      <c r="F120" s="18"/>
      <c r="G120" s="31"/>
      <c r="H120" s="21"/>
      <c r="I120" s="28"/>
      <c r="J120" s="28"/>
      <c r="K120" s="19"/>
      <c r="L120" s="44"/>
    </row>
    <row r="121" spans="1:12">
      <c r="A121" s="13"/>
      <c r="B121" s="14"/>
      <c r="C121" s="28"/>
      <c r="D121" s="29"/>
      <c r="E121" s="49"/>
      <c r="F121" s="18"/>
      <c r="G121" s="31"/>
      <c r="H121" s="21"/>
      <c r="I121" s="28"/>
      <c r="J121" s="28"/>
      <c r="K121" s="19"/>
      <c r="L121" s="44"/>
    </row>
    <row r="122" spans="1:12">
      <c r="A122" s="13"/>
      <c r="B122" s="14"/>
      <c r="C122" s="28"/>
      <c r="D122" s="29"/>
      <c r="E122" s="49"/>
      <c r="F122" s="18"/>
      <c r="G122" s="31"/>
      <c r="H122" s="21"/>
      <c r="I122" s="28"/>
      <c r="J122" s="28"/>
      <c r="K122" s="19"/>
      <c r="L122" s="44"/>
    </row>
    <row r="123" spans="1:12">
      <c r="A123" s="13"/>
      <c r="B123" s="14"/>
      <c r="C123" s="28"/>
      <c r="D123" s="29"/>
      <c r="E123" s="49"/>
      <c r="F123" s="18"/>
      <c r="G123" s="31"/>
      <c r="H123" s="21"/>
      <c r="I123" s="28"/>
      <c r="J123" s="28"/>
      <c r="K123" s="19"/>
      <c r="L123" s="44"/>
    </row>
    <row r="124" spans="1:12">
      <c r="A124" s="13"/>
      <c r="B124" s="14"/>
      <c r="C124" s="28"/>
      <c r="D124" s="29"/>
      <c r="E124" s="49"/>
      <c r="F124" s="30"/>
      <c r="G124" s="31"/>
      <c r="H124" s="30"/>
      <c r="I124" s="31"/>
      <c r="J124" s="28"/>
      <c r="K124" s="19"/>
      <c r="L124" s="44"/>
    </row>
    <row r="125" spans="1:12">
      <c r="A125" s="13"/>
      <c r="B125" s="14"/>
      <c r="C125" s="28"/>
      <c r="D125" s="29"/>
      <c r="E125" s="14"/>
      <c r="F125" s="30"/>
      <c r="G125" s="31"/>
      <c r="H125" s="21"/>
      <c r="I125" s="28"/>
      <c r="J125" s="28"/>
      <c r="K125" s="19"/>
      <c r="L125" s="44"/>
    </row>
    <row r="126" spans="1:12">
      <c r="A126" s="13"/>
      <c r="B126" s="14"/>
      <c r="C126" s="28"/>
      <c r="D126" s="29"/>
      <c r="E126" s="14"/>
      <c r="F126" s="18"/>
      <c r="G126" s="31"/>
      <c r="H126" s="21"/>
      <c r="I126" s="28"/>
      <c r="J126" s="28"/>
      <c r="K126" s="19"/>
      <c r="L126" s="44"/>
    </row>
    <row r="127" spans="1:12">
      <c r="A127" s="13"/>
      <c r="B127" s="14"/>
      <c r="C127" s="28"/>
      <c r="D127" s="29"/>
      <c r="E127" s="14"/>
      <c r="F127" s="30"/>
      <c r="G127" s="31"/>
      <c r="H127" s="21"/>
      <c r="I127" s="28"/>
      <c r="J127" s="28"/>
      <c r="K127" s="19"/>
      <c r="L127" s="44"/>
    </row>
    <row r="128" spans="1:12">
      <c r="A128" s="13"/>
      <c r="B128" s="14"/>
      <c r="C128" s="28"/>
      <c r="D128" s="29"/>
      <c r="E128" s="14"/>
      <c r="F128" s="30"/>
      <c r="G128" s="31"/>
      <c r="H128" s="30"/>
      <c r="I128" s="31"/>
      <c r="J128" s="28"/>
      <c r="K128" s="19"/>
      <c r="L128" s="44"/>
    </row>
    <row r="129" spans="1:12">
      <c r="A129" s="13"/>
      <c r="B129" s="14"/>
      <c r="C129" s="28"/>
      <c r="D129" s="29"/>
      <c r="E129" s="14"/>
      <c r="F129" s="30"/>
      <c r="G129" s="31"/>
      <c r="H129" s="21"/>
      <c r="I129" s="28"/>
      <c r="J129" s="28"/>
      <c r="K129" s="19"/>
      <c r="L129" s="44"/>
    </row>
    <row r="130" spans="1:12">
      <c r="A130" s="13"/>
      <c r="B130" s="14"/>
      <c r="C130" s="28"/>
      <c r="D130" s="29"/>
      <c r="E130" s="14"/>
      <c r="F130" s="18"/>
      <c r="G130" s="31"/>
      <c r="H130" s="21"/>
      <c r="I130" s="28"/>
      <c r="J130" s="28"/>
      <c r="K130" s="19"/>
      <c r="L130" s="44"/>
    </row>
    <row r="131" spans="1:12">
      <c r="A131" s="13"/>
      <c r="B131" s="14"/>
      <c r="C131" s="28"/>
      <c r="D131" s="29"/>
      <c r="E131" s="14"/>
      <c r="F131" s="30"/>
      <c r="G131" s="31"/>
      <c r="H131" s="21"/>
      <c r="I131" s="28"/>
      <c r="J131" s="28"/>
      <c r="K131" s="19"/>
      <c r="L131" s="44"/>
    </row>
    <row r="132" spans="1:12">
      <c r="A132" s="13"/>
      <c r="B132" s="14"/>
      <c r="C132" s="28"/>
      <c r="D132" s="29"/>
      <c r="E132" s="14"/>
      <c r="F132" s="30"/>
      <c r="G132" s="31"/>
      <c r="H132" s="21"/>
      <c r="I132" s="28"/>
      <c r="J132" s="28"/>
      <c r="K132" s="19"/>
      <c r="L132" s="44"/>
    </row>
    <row r="133" spans="1:12">
      <c r="A133" s="13"/>
      <c r="B133" s="14"/>
      <c r="C133" s="28"/>
      <c r="D133" s="29"/>
      <c r="E133" s="14"/>
      <c r="F133" s="30"/>
      <c r="G133" s="31"/>
      <c r="H133" s="30"/>
      <c r="I133" s="31"/>
      <c r="J133" s="28"/>
      <c r="K133" s="19"/>
      <c r="L133" s="44"/>
    </row>
    <row r="134" spans="1:12">
      <c r="A134" s="13"/>
      <c r="B134" s="14"/>
      <c r="C134" s="28"/>
      <c r="D134" s="29"/>
      <c r="E134" s="14"/>
      <c r="F134" s="18"/>
      <c r="G134" s="31"/>
      <c r="H134" s="21"/>
      <c r="I134" s="28"/>
      <c r="J134" s="28"/>
      <c r="K134" s="19"/>
      <c r="L134" s="44"/>
    </row>
    <row r="135" spans="1:12">
      <c r="A135" s="13"/>
      <c r="B135" s="14"/>
      <c r="C135" s="28"/>
      <c r="D135" s="29"/>
      <c r="E135" s="14"/>
      <c r="F135" s="30"/>
      <c r="G135" s="31"/>
      <c r="H135" s="21"/>
      <c r="I135" s="28"/>
      <c r="J135" s="28"/>
      <c r="K135" s="19"/>
      <c r="L135" s="44"/>
    </row>
    <row r="136" spans="1:12">
      <c r="A136" s="13"/>
      <c r="B136" s="14"/>
      <c r="C136" s="28"/>
      <c r="D136" s="29"/>
      <c r="E136" s="14"/>
      <c r="F136" s="30"/>
      <c r="G136" s="31"/>
      <c r="H136" s="30"/>
      <c r="I136" s="31"/>
      <c r="J136" s="28"/>
      <c r="K136" s="19"/>
      <c r="L136" s="44"/>
    </row>
    <row r="137" spans="1:12">
      <c r="A137" s="13"/>
      <c r="B137" s="14"/>
      <c r="C137" s="28"/>
      <c r="D137" s="29"/>
      <c r="E137" s="14"/>
      <c r="F137" s="30"/>
      <c r="G137" s="31"/>
      <c r="H137" s="30"/>
      <c r="I137" s="31"/>
      <c r="J137" s="28"/>
      <c r="K137" s="19"/>
      <c r="L137" s="44"/>
    </row>
    <row r="138" spans="1:12">
      <c r="A138" s="13"/>
      <c r="B138" s="14"/>
      <c r="C138" s="28"/>
      <c r="D138" s="29"/>
      <c r="E138" s="14"/>
      <c r="F138" s="30"/>
      <c r="G138" s="31"/>
      <c r="H138" s="30"/>
      <c r="I138" s="31"/>
      <c r="J138" s="28"/>
      <c r="K138" s="19"/>
      <c r="L138" s="44"/>
    </row>
    <row r="139" spans="1:12">
      <c r="A139" s="13"/>
      <c r="B139" s="14"/>
      <c r="C139" s="28"/>
      <c r="D139" s="29"/>
      <c r="E139" s="14"/>
      <c r="F139" s="18"/>
      <c r="G139" s="31"/>
      <c r="H139" s="18"/>
      <c r="I139" s="28"/>
      <c r="J139" s="28"/>
      <c r="K139" s="19"/>
      <c r="L139" s="44"/>
    </row>
    <row r="140" spans="1:12">
      <c r="A140" s="13"/>
      <c r="B140" s="14"/>
      <c r="C140" s="28"/>
      <c r="D140" s="29"/>
      <c r="E140" s="14"/>
      <c r="F140" s="18"/>
      <c r="G140" s="31"/>
      <c r="H140" s="18"/>
      <c r="I140" s="28"/>
      <c r="J140" s="28"/>
      <c r="K140" s="19"/>
      <c r="L140" s="44"/>
    </row>
    <row r="141" spans="1:12">
      <c r="A141" s="13"/>
      <c r="B141" s="14"/>
      <c r="C141" s="28"/>
      <c r="D141" s="29"/>
      <c r="E141" s="14"/>
      <c r="F141" s="18"/>
      <c r="G141" s="31"/>
      <c r="H141" s="21"/>
      <c r="I141" s="28"/>
      <c r="J141" s="28"/>
      <c r="K141" s="19"/>
      <c r="L141" s="44"/>
    </row>
    <row r="142" spans="1:12">
      <c r="A142" s="13"/>
      <c r="B142" s="14"/>
      <c r="C142" s="28"/>
      <c r="D142" s="29"/>
      <c r="E142" s="14"/>
      <c r="F142" s="18"/>
      <c r="G142" s="31"/>
      <c r="H142" s="18"/>
      <c r="I142" s="31"/>
      <c r="J142" s="28"/>
      <c r="K142" s="19"/>
      <c r="L142" s="44"/>
    </row>
    <row r="143" spans="1:12">
      <c r="A143" s="13"/>
      <c r="B143" s="14"/>
      <c r="C143" s="28"/>
      <c r="D143" s="29"/>
      <c r="E143" s="14"/>
      <c r="F143" s="15"/>
      <c r="G143" s="31"/>
      <c r="H143" s="15"/>
      <c r="I143" s="28"/>
      <c r="J143" s="28"/>
      <c r="K143" s="19"/>
      <c r="L143" s="44"/>
    </row>
    <row r="144" spans="1:12">
      <c r="A144" s="13"/>
      <c r="B144" s="14"/>
      <c r="C144" s="28"/>
      <c r="D144" s="29"/>
      <c r="E144" s="14"/>
      <c r="F144" s="18"/>
      <c r="G144" s="31"/>
      <c r="H144" s="21"/>
      <c r="I144" s="28"/>
      <c r="J144" s="28"/>
      <c r="K144" s="19"/>
      <c r="L144" s="44"/>
    </row>
    <row r="145" spans="1:12">
      <c r="A145" s="13"/>
      <c r="B145" s="14"/>
      <c r="C145" s="28"/>
      <c r="D145" s="29"/>
      <c r="E145" s="14"/>
      <c r="F145" s="30"/>
      <c r="G145" s="31"/>
      <c r="H145" s="30"/>
      <c r="I145" s="31"/>
      <c r="J145" s="28"/>
      <c r="K145" s="19"/>
      <c r="L145" s="44"/>
    </row>
    <row r="146" spans="1:12">
      <c r="A146" s="13"/>
      <c r="B146" s="14"/>
      <c r="C146" s="28"/>
      <c r="D146" s="29"/>
      <c r="E146" s="14"/>
      <c r="F146" s="18"/>
      <c r="G146" s="31"/>
      <c r="H146" s="21"/>
      <c r="I146" s="28"/>
      <c r="J146" s="28"/>
      <c r="K146" s="19"/>
      <c r="L146" s="44"/>
    </row>
    <row r="147" spans="1:12">
      <c r="A147" s="13"/>
      <c r="B147" s="14"/>
      <c r="C147" s="28"/>
      <c r="D147" s="29"/>
      <c r="E147" s="14"/>
      <c r="F147" s="30"/>
      <c r="G147" s="31"/>
      <c r="H147" s="30"/>
      <c r="I147" s="31"/>
      <c r="J147" s="28"/>
      <c r="K147" s="19"/>
      <c r="L147" s="44"/>
    </row>
    <row r="148" spans="1:12">
      <c r="A148" s="13"/>
      <c r="B148" s="14"/>
      <c r="C148" s="28"/>
      <c r="D148" s="29"/>
      <c r="E148" s="14"/>
      <c r="F148" s="30"/>
      <c r="G148" s="31"/>
      <c r="H148" s="30"/>
      <c r="I148" s="31"/>
      <c r="J148" s="28"/>
      <c r="K148" s="19"/>
      <c r="L148" s="44"/>
    </row>
    <row r="149" spans="1:12">
      <c r="A149" s="13"/>
      <c r="B149" s="14"/>
      <c r="C149" s="28"/>
      <c r="D149" s="29"/>
      <c r="E149" s="14"/>
      <c r="F149" s="30"/>
      <c r="G149" s="31"/>
      <c r="H149" s="30"/>
      <c r="I149" s="31"/>
      <c r="J149" s="28"/>
      <c r="K149" s="19"/>
      <c r="L149" s="44"/>
    </row>
    <row r="150" spans="1:12">
      <c r="A150" s="13"/>
      <c r="B150" s="14"/>
      <c r="C150" s="28"/>
      <c r="D150" s="29"/>
      <c r="E150" s="14"/>
      <c r="F150" s="30"/>
      <c r="G150" s="31"/>
      <c r="H150" s="21"/>
      <c r="I150" s="28"/>
      <c r="J150" s="28"/>
      <c r="K150" s="19"/>
      <c r="L150" s="44"/>
    </row>
    <row r="151" spans="1:12">
      <c r="A151" s="13"/>
      <c r="B151" s="14"/>
      <c r="C151" s="28"/>
      <c r="D151" s="29"/>
      <c r="E151" s="14"/>
      <c r="F151" s="15"/>
      <c r="G151" s="31"/>
      <c r="H151" s="15"/>
      <c r="I151" s="28"/>
      <c r="J151" s="28"/>
      <c r="K151" s="19"/>
      <c r="L151" s="44"/>
    </row>
    <row r="152" spans="1:12">
      <c r="A152" s="13"/>
      <c r="B152" s="14"/>
      <c r="C152" s="28"/>
      <c r="D152" s="29"/>
      <c r="E152" s="14"/>
      <c r="F152" s="15"/>
      <c r="G152" s="31"/>
      <c r="H152" s="15"/>
      <c r="I152" s="28"/>
      <c r="J152" s="28"/>
      <c r="K152" s="19"/>
      <c r="L152" s="44"/>
    </row>
    <row r="153" spans="1:12">
      <c r="A153" s="13"/>
      <c r="B153" s="14"/>
      <c r="C153" s="28"/>
      <c r="D153" s="29"/>
      <c r="E153" s="14"/>
      <c r="F153" s="30"/>
      <c r="G153" s="31"/>
      <c r="H153" s="21"/>
      <c r="I153" s="28"/>
      <c r="J153" s="28"/>
      <c r="K153" s="19"/>
      <c r="L153" s="44"/>
    </row>
    <row r="154" spans="1:12">
      <c r="A154" s="13"/>
      <c r="B154" s="14"/>
      <c r="C154" s="28"/>
      <c r="D154" s="29"/>
      <c r="E154" s="14"/>
      <c r="F154" s="30"/>
      <c r="G154" s="31"/>
      <c r="H154" s="30"/>
      <c r="I154" s="31"/>
      <c r="J154" s="28"/>
      <c r="K154" s="19"/>
      <c r="L154" s="44"/>
    </row>
    <row r="155" spans="1:12">
      <c r="A155" s="13"/>
      <c r="B155" s="14"/>
      <c r="C155" s="28"/>
      <c r="D155" s="29"/>
      <c r="E155" s="14"/>
      <c r="F155" s="18"/>
      <c r="G155" s="31"/>
      <c r="H155" s="21"/>
      <c r="I155" s="28"/>
      <c r="J155" s="28"/>
      <c r="K155" s="19"/>
      <c r="L155" s="44"/>
    </row>
    <row r="156" spans="1:12">
      <c r="A156" s="13"/>
      <c r="B156" s="14"/>
      <c r="C156" s="28"/>
      <c r="D156" s="29"/>
      <c r="E156" s="14"/>
      <c r="F156" s="18"/>
      <c r="G156" s="31"/>
      <c r="H156" s="21"/>
      <c r="I156" s="28"/>
      <c r="J156" s="28"/>
      <c r="K156" s="19"/>
      <c r="L156" s="44"/>
    </row>
    <row r="157" spans="1:12">
      <c r="A157" s="13"/>
      <c r="B157" s="14"/>
      <c r="C157" s="28"/>
      <c r="D157" s="29"/>
      <c r="E157" s="14"/>
      <c r="F157" s="30"/>
      <c r="G157" s="31"/>
      <c r="H157" s="21"/>
      <c r="I157" s="28"/>
      <c r="J157" s="28"/>
      <c r="K157" s="19"/>
      <c r="L157" s="44"/>
    </row>
    <row r="158" spans="1:12">
      <c r="A158" s="13"/>
      <c r="B158" s="14"/>
      <c r="C158" s="28"/>
      <c r="D158" s="29"/>
      <c r="E158" s="14"/>
      <c r="F158" s="30"/>
      <c r="G158" s="31"/>
      <c r="H158" s="21"/>
      <c r="I158" s="28"/>
      <c r="J158" s="28"/>
      <c r="K158" s="19"/>
      <c r="L158" s="44"/>
    </row>
    <row r="159" spans="1:12">
      <c r="A159" s="13"/>
      <c r="B159" s="14"/>
      <c r="C159" s="28"/>
      <c r="D159" s="29"/>
      <c r="E159" s="14"/>
      <c r="F159" s="30"/>
      <c r="G159" s="31"/>
      <c r="H159" s="21"/>
      <c r="I159" s="28"/>
      <c r="J159" s="28"/>
      <c r="K159" s="19"/>
      <c r="L159" s="44"/>
    </row>
    <row r="160" spans="1:12">
      <c r="A160" s="13"/>
      <c r="B160" s="14"/>
      <c r="C160" s="28"/>
      <c r="D160" s="29"/>
      <c r="E160" s="14"/>
      <c r="F160" s="18"/>
      <c r="G160" s="31"/>
      <c r="H160" s="21"/>
      <c r="I160" s="28"/>
      <c r="J160" s="28"/>
      <c r="K160" s="19"/>
      <c r="L160" s="44"/>
    </row>
    <row r="161" spans="1:12">
      <c r="A161" s="13"/>
      <c r="B161" s="14"/>
      <c r="C161" s="28"/>
      <c r="D161" s="29"/>
      <c r="E161" s="14"/>
      <c r="F161" s="18"/>
      <c r="G161" s="31"/>
      <c r="H161" s="21"/>
      <c r="I161" s="28"/>
      <c r="J161" s="28"/>
      <c r="K161" s="19"/>
      <c r="L161" s="44"/>
    </row>
    <row r="162" spans="1:12">
      <c r="A162" s="13"/>
      <c r="B162" s="14"/>
      <c r="C162" s="28"/>
      <c r="D162" s="29"/>
      <c r="E162" s="14"/>
      <c r="F162" s="15"/>
      <c r="G162" s="31"/>
      <c r="H162" s="15"/>
      <c r="I162" s="28"/>
      <c r="J162" s="28"/>
      <c r="K162" s="19"/>
      <c r="L162" s="44"/>
    </row>
    <row r="163" spans="1:12">
      <c r="A163" s="13"/>
      <c r="B163" s="14"/>
      <c r="C163" s="28"/>
      <c r="D163" s="29"/>
      <c r="E163" s="14"/>
      <c r="F163" s="15"/>
      <c r="G163" s="31"/>
      <c r="H163" s="15"/>
      <c r="I163" s="28"/>
      <c r="J163" s="28"/>
      <c r="K163" s="19"/>
      <c r="L163" s="44"/>
    </row>
    <row r="164" spans="1:12">
      <c r="A164" s="13"/>
      <c r="B164" s="14"/>
      <c r="C164" s="28"/>
      <c r="D164" s="29"/>
      <c r="E164" s="14"/>
      <c r="F164" s="15"/>
      <c r="G164" s="31"/>
      <c r="H164" s="15"/>
      <c r="I164" s="28"/>
      <c r="J164" s="28"/>
      <c r="K164" s="19"/>
      <c r="L164" s="44"/>
    </row>
    <row r="165" spans="1:12">
      <c r="A165" s="13"/>
      <c r="B165" s="14"/>
      <c r="C165" s="28"/>
      <c r="D165" s="29"/>
      <c r="E165" s="14"/>
      <c r="F165" s="30"/>
      <c r="G165" s="31"/>
      <c r="H165" s="21"/>
      <c r="I165" s="28"/>
      <c r="J165" s="28"/>
      <c r="K165" s="19"/>
      <c r="L165" s="44"/>
    </row>
    <row r="166" spans="1:12">
      <c r="A166" s="13"/>
      <c r="B166" s="14"/>
      <c r="C166" s="28"/>
      <c r="D166" s="29"/>
      <c r="E166" s="14"/>
      <c r="F166" s="30"/>
      <c r="G166" s="31"/>
      <c r="H166" s="21"/>
      <c r="I166" s="28"/>
      <c r="J166" s="28"/>
      <c r="K166" s="19"/>
      <c r="L166" s="44"/>
    </row>
    <row r="167" spans="1:12">
      <c r="A167" s="13"/>
      <c r="B167" s="14"/>
      <c r="C167" s="28"/>
      <c r="D167" s="29"/>
      <c r="E167" s="14"/>
      <c r="F167" s="30"/>
      <c r="G167" s="31"/>
      <c r="H167" s="21"/>
      <c r="I167" s="28"/>
      <c r="J167" s="28"/>
      <c r="K167" s="19"/>
      <c r="L167" s="44"/>
    </row>
    <row r="168" spans="1:12">
      <c r="A168" s="13"/>
      <c r="B168" s="14"/>
      <c r="C168" s="28"/>
      <c r="D168" s="29"/>
      <c r="E168" s="14"/>
      <c r="F168" s="18"/>
      <c r="G168" s="31"/>
      <c r="H168" s="21"/>
      <c r="I168" s="28"/>
      <c r="J168" s="28"/>
      <c r="K168" s="19"/>
      <c r="L168" s="44"/>
    </row>
    <row r="169" spans="1:12">
      <c r="A169" s="13"/>
      <c r="B169" s="14"/>
      <c r="C169" s="28"/>
      <c r="D169" s="29"/>
      <c r="E169" s="14"/>
      <c r="F169" s="18"/>
      <c r="G169" s="31"/>
      <c r="H169" s="21"/>
      <c r="I169" s="28"/>
      <c r="J169" s="28"/>
      <c r="K169" s="19"/>
      <c r="L169" s="44"/>
    </row>
    <row r="170" spans="1:12">
      <c r="A170" s="13"/>
      <c r="B170" s="14"/>
      <c r="C170" s="28"/>
      <c r="D170" s="29"/>
      <c r="E170" s="14"/>
      <c r="F170" s="18"/>
      <c r="G170" s="31"/>
      <c r="H170" s="21"/>
      <c r="I170" s="28"/>
      <c r="J170" s="28"/>
      <c r="K170" s="19"/>
      <c r="L170" s="44"/>
    </row>
    <row r="171" spans="1:12">
      <c r="A171" s="13"/>
      <c r="B171" s="14"/>
      <c r="C171" s="28"/>
      <c r="D171" s="29"/>
      <c r="E171" s="14"/>
      <c r="F171" s="18"/>
      <c r="G171" s="31"/>
      <c r="H171" s="21"/>
      <c r="I171" s="28"/>
      <c r="J171" s="28"/>
      <c r="K171" s="19"/>
      <c r="L171" s="44"/>
    </row>
    <row r="172" spans="1:12">
      <c r="A172" s="13"/>
      <c r="B172" s="14"/>
      <c r="C172" s="28"/>
      <c r="D172" s="29"/>
      <c r="E172" s="14"/>
      <c r="F172" s="30"/>
      <c r="G172" s="31"/>
      <c r="H172" s="21"/>
      <c r="I172" s="28"/>
      <c r="J172" s="28"/>
      <c r="K172" s="19"/>
      <c r="L172" s="44"/>
    </row>
    <row r="173" spans="1:12">
      <c r="A173" s="13"/>
      <c r="B173" s="14"/>
      <c r="C173" s="28"/>
      <c r="D173" s="29"/>
      <c r="E173" s="14"/>
      <c r="F173" s="30"/>
      <c r="G173" s="31"/>
      <c r="H173" s="21"/>
      <c r="I173" s="28"/>
      <c r="J173" s="28"/>
      <c r="K173" s="19"/>
      <c r="L173" s="44"/>
    </row>
    <row r="174" spans="1:12">
      <c r="A174" s="13"/>
      <c r="B174" s="14"/>
      <c r="C174" s="28"/>
      <c r="D174" s="29"/>
      <c r="E174" s="14"/>
      <c r="F174" s="30"/>
      <c r="G174" s="31"/>
      <c r="H174" s="30"/>
      <c r="I174" s="31"/>
      <c r="J174" s="28"/>
      <c r="K174" s="19"/>
      <c r="L174" s="44"/>
    </row>
    <row r="175" spans="1:12">
      <c r="A175" s="13"/>
      <c r="B175" s="14"/>
      <c r="C175" s="28"/>
      <c r="D175" s="29"/>
      <c r="E175" s="14"/>
      <c r="F175" s="30"/>
      <c r="G175" s="31"/>
      <c r="H175" s="21"/>
      <c r="I175" s="28"/>
      <c r="J175" s="28"/>
      <c r="K175" s="19"/>
      <c r="L175" s="44"/>
    </row>
    <row r="176" spans="1:12">
      <c r="A176" s="13"/>
      <c r="B176" s="14"/>
      <c r="C176" s="28"/>
      <c r="D176" s="29"/>
      <c r="E176" s="14"/>
      <c r="F176" s="30"/>
      <c r="G176" s="28"/>
      <c r="H176" s="21"/>
      <c r="I176" s="28"/>
      <c r="J176" s="28"/>
      <c r="K176" s="19"/>
      <c r="L176" s="44"/>
    </row>
    <row r="177" spans="1:12">
      <c r="A177" s="13"/>
      <c r="B177" s="14"/>
      <c r="C177" s="28"/>
      <c r="D177" s="29"/>
      <c r="E177" s="14"/>
      <c r="F177" s="30"/>
      <c r="G177" s="28"/>
      <c r="H177" s="21"/>
      <c r="I177" s="28"/>
      <c r="J177" s="28"/>
      <c r="K177" s="19"/>
      <c r="L177" s="44"/>
    </row>
    <row r="178" spans="1:12">
      <c r="A178" s="13"/>
      <c r="B178" s="14"/>
      <c r="C178" s="28"/>
      <c r="D178" s="29"/>
      <c r="E178" s="14"/>
      <c r="F178" s="30"/>
      <c r="G178" s="31"/>
      <c r="H178" s="21"/>
      <c r="I178" s="28"/>
      <c r="J178" s="28"/>
      <c r="K178" s="19"/>
      <c r="L178" s="44"/>
    </row>
    <row r="179" spans="1:12">
      <c r="A179" s="13"/>
      <c r="B179" s="14"/>
      <c r="C179" s="28"/>
      <c r="D179" s="29"/>
      <c r="E179" s="14"/>
      <c r="F179" s="30"/>
      <c r="G179" s="31"/>
      <c r="H179" s="21"/>
      <c r="I179" s="28"/>
      <c r="J179" s="28"/>
      <c r="K179" s="19"/>
      <c r="L179" s="44"/>
    </row>
    <row r="180" spans="1:12">
      <c r="A180" s="13"/>
      <c r="B180" s="14"/>
      <c r="C180" s="28"/>
      <c r="D180" s="29"/>
      <c r="E180" s="14"/>
      <c r="F180" s="30"/>
      <c r="G180" s="31"/>
      <c r="H180" s="21"/>
      <c r="I180" s="28"/>
      <c r="J180" s="28"/>
      <c r="K180" s="19"/>
      <c r="L180" s="44"/>
    </row>
    <row r="181" spans="1:12">
      <c r="A181" s="13"/>
      <c r="B181" s="14"/>
      <c r="C181" s="28"/>
      <c r="D181" s="29"/>
      <c r="E181" s="14"/>
      <c r="F181" s="30"/>
      <c r="G181" s="31"/>
      <c r="H181" s="21"/>
      <c r="I181" s="28"/>
      <c r="J181" s="28"/>
      <c r="K181" s="19"/>
      <c r="L181" s="44"/>
    </row>
    <row r="182" spans="1:12">
      <c r="A182" s="13"/>
      <c r="B182" s="14"/>
      <c r="C182" s="28"/>
      <c r="D182" s="29"/>
      <c r="E182" s="14"/>
      <c r="F182" s="18"/>
      <c r="G182" s="31"/>
      <c r="H182" s="21"/>
      <c r="I182" s="28"/>
      <c r="J182" s="28"/>
      <c r="K182" s="19"/>
      <c r="L182" s="44"/>
    </row>
    <row r="183" spans="1:12">
      <c r="A183" s="13"/>
      <c r="B183" s="14"/>
      <c r="C183" s="28"/>
      <c r="D183" s="29"/>
      <c r="E183" s="14"/>
      <c r="F183" s="18"/>
      <c r="G183" s="31"/>
      <c r="H183" s="21"/>
      <c r="I183" s="28"/>
      <c r="J183" s="28"/>
      <c r="K183" s="19"/>
      <c r="L183" s="44"/>
    </row>
    <row r="184" spans="1:12">
      <c r="A184" s="13"/>
      <c r="B184" s="14"/>
      <c r="C184" s="28"/>
      <c r="D184" s="29"/>
      <c r="E184" s="14"/>
      <c r="F184" s="18"/>
      <c r="G184" s="31"/>
      <c r="H184" s="21"/>
      <c r="I184" s="28"/>
      <c r="J184" s="28"/>
      <c r="K184" s="19"/>
      <c r="L184" s="44"/>
    </row>
    <row r="185" spans="1:12">
      <c r="A185" s="13"/>
      <c r="B185" s="14"/>
      <c r="C185" s="28"/>
      <c r="D185" s="29"/>
      <c r="E185" s="14"/>
      <c r="F185" s="18"/>
      <c r="G185" s="31"/>
      <c r="H185" s="21"/>
      <c r="I185" s="28"/>
      <c r="J185" s="28"/>
      <c r="K185" s="19"/>
      <c r="L185" s="44"/>
    </row>
    <row r="186" spans="1:12">
      <c r="A186" s="13"/>
      <c r="B186" s="14"/>
      <c r="C186" s="28"/>
      <c r="D186" s="29"/>
      <c r="E186" s="14"/>
      <c r="F186" s="18"/>
      <c r="G186" s="31"/>
      <c r="H186" s="21"/>
      <c r="I186" s="28"/>
      <c r="J186" s="28"/>
      <c r="K186" s="19"/>
      <c r="L186" s="44"/>
    </row>
    <row r="187" spans="1:12">
      <c r="A187" s="13"/>
      <c r="B187" s="14"/>
      <c r="C187" s="28"/>
      <c r="D187" s="29"/>
      <c r="E187" s="14"/>
      <c r="F187" s="30"/>
      <c r="G187" s="31"/>
      <c r="H187" s="21"/>
      <c r="I187" s="28"/>
      <c r="J187" s="28"/>
      <c r="K187" s="19"/>
      <c r="L187" s="44"/>
    </row>
    <row r="188" spans="1:12">
      <c r="A188" s="13"/>
      <c r="B188" s="14"/>
      <c r="C188" s="28"/>
      <c r="D188" s="29"/>
      <c r="E188" s="14"/>
      <c r="F188" s="30"/>
      <c r="G188" s="31"/>
      <c r="H188" s="21"/>
      <c r="I188" s="28"/>
      <c r="J188" s="28"/>
      <c r="K188" s="19"/>
      <c r="L188" s="44"/>
    </row>
    <row r="189" spans="1:12">
      <c r="A189" s="13"/>
      <c r="B189" s="14"/>
      <c r="C189" s="28"/>
      <c r="D189" s="29"/>
      <c r="E189" s="14"/>
      <c r="F189" s="30"/>
      <c r="G189" s="31"/>
      <c r="H189" s="21"/>
      <c r="I189" s="28"/>
      <c r="J189" s="28"/>
      <c r="K189" s="19"/>
      <c r="L189" s="44"/>
    </row>
    <row r="190" spans="1:12">
      <c r="A190" s="13"/>
      <c r="B190" s="14"/>
      <c r="C190" s="28"/>
      <c r="D190" s="29"/>
      <c r="E190" s="14"/>
      <c r="F190" s="30"/>
      <c r="G190" s="31"/>
      <c r="H190" s="21"/>
      <c r="I190" s="28"/>
      <c r="J190" s="28"/>
      <c r="K190" s="19"/>
      <c r="L190" s="44"/>
    </row>
    <row r="191" spans="1:12">
      <c r="A191" s="13"/>
      <c r="B191" s="14"/>
      <c r="C191" s="28"/>
      <c r="D191" s="29"/>
      <c r="E191" s="14"/>
      <c r="F191" s="18"/>
      <c r="G191" s="31"/>
      <c r="H191" s="21"/>
      <c r="I191" s="28"/>
      <c r="J191" s="28"/>
      <c r="K191" s="19"/>
      <c r="L191" s="44"/>
    </row>
    <row r="192" spans="1:12">
      <c r="A192" s="13"/>
      <c r="B192" s="14"/>
      <c r="C192" s="28"/>
      <c r="D192" s="29"/>
      <c r="E192" s="14"/>
      <c r="F192" s="18"/>
      <c r="G192" s="31"/>
      <c r="H192" s="21"/>
      <c r="I192" s="28"/>
      <c r="J192" s="28"/>
      <c r="K192" s="19"/>
      <c r="L192" s="44"/>
    </row>
    <row r="193" spans="1:12">
      <c r="A193" s="13"/>
      <c r="B193" s="14"/>
      <c r="C193" s="28"/>
      <c r="D193" s="29"/>
      <c r="E193" s="14"/>
      <c r="F193" s="18"/>
      <c r="G193" s="31"/>
      <c r="H193" s="21"/>
      <c r="I193" s="28"/>
      <c r="J193" s="28"/>
      <c r="K193" s="19"/>
      <c r="L193" s="44"/>
    </row>
    <row r="194" spans="1:12">
      <c r="A194" s="13"/>
      <c r="B194" s="14"/>
      <c r="C194" s="28"/>
      <c r="D194" s="29"/>
      <c r="E194" s="14"/>
      <c r="F194" s="18"/>
      <c r="G194" s="31"/>
      <c r="H194" s="21"/>
      <c r="I194" s="28"/>
      <c r="J194" s="28"/>
      <c r="K194" s="19"/>
      <c r="L194" s="44"/>
    </row>
    <row r="195" spans="1:12">
      <c r="A195" s="13"/>
      <c r="B195" s="14"/>
      <c r="C195" s="28"/>
      <c r="D195" s="29"/>
      <c r="E195" s="14"/>
      <c r="F195" s="18"/>
      <c r="G195" s="31"/>
      <c r="H195" s="21"/>
      <c r="I195" s="28"/>
      <c r="J195" s="28"/>
      <c r="K195" s="19"/>
      <c r="L195" s="44"/>
    </row>
    <row r="196" spans="1:12">
      <c r="A196" s="13"/>
      <c r="B196" s="14"/>
      <c r="C196" s="28"/>
      <c r="D196" s="29"/>
      <c r="E196" s="14"/>
      <c r="F196" s="30"/>
      <c r="G196" s="31"/>
      <c r="H196" s="21"/>
      <c r="I196" s="28"/>
      <c r="J196" s="28"/>
      <c r="K196" s="19"/>
      <c r="L196" s="44"/>
    </row>
    <row r="197" spans="1:12">
      <c r="A197" s="13"/>
      <c r="B197" s="14"/>
      <c r="C197" s="28"/>
      <c r="D197" s="29"/>
      <c r="E197" s="14"/>
      <c r="F197" s="30"/>
      <c r="G197" s="31"/>
      <c r="H197" s="21"/>
      <c r="I197" s="28"/>
      <c r="J197" s="28"/>
      <c r="K197" s="19"/>
      <c r="L197" s="44"/>
    </row>
    <row r="198" spans="1:12">
      <c r="A198" s="13"/>
      <c r="B198" s="14"/>
      <c r="C198" s="28"/>
      <c r="D198" s="29"/>
      <c r="E198" s="14"/>
      <c r="F198" s="30"/>
      <c r="G198" s="31"/>
      <c r="H198" s="21"/>
      <c r="I198" s="28"/>
      <c r="J198" s="28"/>
      <c r="K198" s="19"/>
      <c r="L198" s="44"/>
    </row>
    <row r="199" spans="1:12">
      <c r="A199" s="13"/>
      <c r="B199" s="14"/>
      <c r="C199" s="28"/>
      <c r="D199" s="29"/>
      <c r="E199" s="14"/>
      <c r="F199" s="30"/>
      <c r="G199" s="31"/>
      <c r="H199" s="21"/>
      <c r="I199" s="28"/>
      <c r="J199" s="28"/>
      <c r="K199" s="19"/>
      <c r="L199" s="44"/>
    </row>
    <row r="200" spans="1:12">
      <c r="A200" s="13"/>
      <c r="B200" s="14"/>
      <c r="C200" s="28"/>
      <c r="D200" s="29"/>
      <c r="E200" s="14"/>
      <c r="F200" s="30"/>
      <c r="G200" s="31"/>
      <c r="H200" s="21"/>
      <c r="I200" s="28"/>
      <c r="J200" s="28"/>
      <c r="K200" s="19"/>
      <c r="L200" s="44"/>
    </row>
    <row r="201" spans="1:12">
      <c r="A201" s="13"/>
      <c r="B201" s="14"/>
      <c r="C201" s="28"/>
      <c r="D201" s="29"/>
      <c r="E201" s="14"/>
      <c r="F201" s="30"/>
      <c r="G201" s="31"/>
      <c r="H201" s="21"/>
      <c r="I201" s="28"/>
      <c r="J201" s="28"/>
      <c r="K201" s="19"/>
      <c r="L201" s="44"/>
    </row>
    <row r="202" spans="1:12">
      <c r="A202" s="13"/>
      <c r="B202" s="14"/>
      <c r="C202" s="28"/>
      <c r="D202" s="29"/>
      <c r="E202" s="14"/>
      <c r="F202" s="30"/>
      <c r="G202" s="31"/>
      <c r="H202" s="21"/>
      <c r="I202" s="28"/>
      <c r="J202" s="28"/>
      <c r="K202" s="19"/>
      <c r="L202" s="44"/>
    </row>
    <row r="203" spans="1:12">
      <c r="A203" s="13"/>
      <c r="B203" s="14"/>
      <c r="C203" s="28"/>
      <c r="D203" s="29"/>
      <c r="E203" s="14"/>
      <c r="F203" s="30"/>
      <c r="G203" s="31"/>
      <c r="H203" s="21"/>
      <c r="I203" s="28"/>
      <c r="J203" s="28"/>
      <c r="K203" s="19"/>
      <c r="L203" s="44"/>
    </row>
    <row r="204" spans="1:12">
      <c r="A204" s="13"/>
      <c r="B204" s="14"/>
      <c r="C204" s="28"/>
      <c r="D204" s="29"/>
      <c r="E204" s="14"/>
      <c r="F204" s="30"/>
      <c r="G204" s="31"/>
      <c r="H204" s="21"/>
      <c r="I204" s="28"/>
      <c r="J204" s="28"/>
      <c r="K204" s="19"/>
      <c r="L204" s="44"/>
    </row>
    <row r="205" spans="1:12">
      <c r="A205" s="13"/>
      <c r="B205" s="14"/>
      <c r="C205" s="28"/>
      <c r="D205" s="29"/>
      <c r="E205" s="14"/>
      <c r="F205" s="30"/>
      <c r="G205" s="31"/>
      <c r="H205" s="21"/>
      <c r="I205" s="28"/>
      <c r="J205" s="28"/>
      <c r="K205" s="19"/>
      <c r="L205" s="44"/>
    </row>
    <row r="206" spans="1:12">
      <c r="A206" s="13"/>
      <c r="B206" s="14"/>
      <c r="C206" s="28"/>
      <c r="D206" s="29"/>
      <c r="E206" s="14"/>
      <c r="F206" s="18"/>
      <c r="G206" s="31"/>
      <c r="H206" s="21"/>
      <c r="I206" s="28"/>
      <c r="J206" s="28"/>
      <c r="K206" s="19"/>
      <c r="L206" s="44"/>
    </row>
    <row r="207" spans="1:12">
      <c r="A207" s="13"/>
      <c r="B207" s="14"/>
      <c r="C207" s="28"/>
      <c r="D207" s="29"/>
      <c r="E207" s="14"/>
      <c r="F207" s="18"/>
      <c r="G207" s="31"/>
      <c r="H207" s="21"/>
      <c r="I207" s="28"/>
      <c r="J207" s="28"/>
      <c r="K207" s="19"/>
      <c r="L207" s="44"/>
    </row>
    <row r="208" spans="1:12">
      <c r="A208" s="13"/>
      <c r="B208" s="14"/>
      <c r="C208" s="28"/>
      <c r="D208" s="29"/>
      <c r="E208" s="14"/>
      <c r="F208" s="30"/>
      <c r="G208" s="31"/>
      <c r="H208" s="21"/>
      <c r="I208" s="28"/>
      <c r="J208" s="28"/>
      <c r="K208" s="19"/>
      <c r="L208" s="44"/>
    </row>
    <row r="209" spans="1:12">
      <c r="A209" s="13"/>
      <c r="B209" s="14"/>
      <c r="C209" s="28"/>
      <c r="D209" s="29"/>
      <c r="E209" s="14"/>
      <c r="F209" s="30"/>
      <c r="G209" s="31"/>
      <c r="H209" s="21"/>
      <c r="I209" s="28"/>
      <c r="J209" s="28"/>
      <c r="K209" s="19"/>
      <c r="L209" s="44"/>
    </row>
    <row r="210" spans="1:12">
      <c r="A210" s="13"/>
      <c r="B210" s="14"/>
      <c r="C210" s="28"/>
      <c r="D210" s="29"/>
      <c r="E210" s="14"/>
      <c r="F210" s="18"/>
      <c r="G210" s="31"/>
      <c r="H210" s="21"/>
      <c r="I210" s="28"/>
      <c r="J210" s="28"/>
      <c r="K210" s="19"/>
      <c r="L210" s="44"/>
    </row>
    <row r="211" spans="1:12">
      <c r="A211" s="13"/>
      <c r="B211" s="14"/>
      <c r="C211" s="28"/>
      <c r="D211" s="29"/>
      <c r="E211" s="14"/>
      <c r="F211" s="18"/>
      <c r="G211" s="31"/>
      <c r="H211" s="21"/>
      <c r="I211" s="28"/>
      <c r="J211" s="28"/>
      <c r="K211" s="19"/>
      <c r="L211" s="44"/>
    </row>
    <row r="212" spans="1:12">
      <c r="A212" s="13"/>
      <c r="B212" s="14"/>
      <c r="C212" s="32"/>
      <c r="D212" s="29"/>
      <c r="E212" s="14"/>
      <c r="F212" s="15"/>
      <c r="G212" s="31"/>
      <c r="H212" s="15"/>
      <c r="I212" s="28"/>
      <c r="J212" s="28"/>
      <c r="K212" s="19"/>
      <c r="L212" s="44"/>
    </row>
    <row r="213" spans="1:12">
      <c r="A213" s="13"/>
      <c r="B213" s="14"/>
      <c r="C213" s="32"/>
      <c r="D213" s="29"/>
      <c r="E213" s="14"/>
      <c r="F213" s="15"/>
      <c r="G213" s="31"/>
      <c r="H213" s="15"/>
      <c r="I213" s="28"/>
      <c r="J213" s="28"/>
      <c r="K213" s="19"/>
      <c r="L213" s="44"/>
    </row>
    <row r="214" spans="1:12">
      <c r="A214" s="13"/>
      <c r="B214" s="14"/>
      <c r="C214" s="28"/>
      <c r="D214" s="29"/>
      <c r="E214" s="14"/>
      <c r="F214" s="30"/>
      <c r="G214" s="31"/>
      <c r="H214" s="30"/>
      <c r="I214" s="31"/>
      <c r="J214" s="28"/>
      <c r="K214" s="19"/>
      <c r="L214" s="44"/>
    </row>
    <row r="215" spans="1:12">
      <c r="A215" s="13"/>
      <c r="B215" s="14"/>
      <c r="C215" s="28"/>
      <c r="D215" s="29"/>
      <c r="E215" s="14"/>
      <c r="F215" s="18"/>
      <c r="G215" s="31"/>
      <c r="H215" s="21"/>
      <c r="I215" s="28"/>
      <c r="J215" s="28"/>
      <c r="K215" s="19"/>
      <c r="L215" s="44"/>
    </row>
    <row r="216" spans="1:12">
      <c r="A216" s="13"/>
      <c r="B216" s="14"/>
      <c r="C216" s="28"/>
      <c r="D216" s="29"/>
      <c r="E216" s="14"/>
      <c r="F216" s="18"/>
      <c r="G216" s="31"/>
      <c r="H216" s="21"/>
      <c r="I216" s="28"/>
      <c r="J216" s="28"/>
      <c r="K216" s="19"/>
      <c r="L216" s="44"/>
    </row>
    <row r="217" spans="1:12">
      <c r="A217" s="13"/>
      <c r="B217" s="14"/>
      <c r="C217" s="28"/>
      <c r="D217" s="29"/>
      <c r="E217" s="14"/>
      <c r="F217" s="30"/>
      <c r="G217" s="31"/>
      <c r="H217" s="30"/>
      <c r="I217" s="31"/>
      <c r="J217" s="28"/>
      <c r="K217" s="19"/>
      <c r="L217" s="44"/>
    </row>
    <row r="218" spans="1:12">
      <c r="A218" s="13"/>
      <c r="B218" s="14"/>
      <c r="C218" s="28"/>
      <c r="D218" s="29"/>
      <c r="E218" s="14"/>
      <c r="F218" s="30"/>
      <c r="G218" s="31"/>
      <c r="H218" s="30"/>
      <c r="I218" s="31"/>
      <c r="J218" s="28"/>
      <c r="K218" s="19"/>
      <c r="L218" s="44"/>
    </row>
    <row r="219" spans="1:12">
      <c r="A219" s="13"/>
      <c r="B219" s="14"/>
      <c r="C219" s="28"/>
      <c r="D219" s="29"/>
      <c r="E219" s="14"/>
      <c r="F219" s="30"/>
      <c r="G219" s="31"/>
      <c r="H219" s="30"/>
      <c r="I219" s="31"/>
      <c r="J219" s="28"/>
      <c r="K219" s="19"/>
      <c r="L219" s="44"/>
    </row>
    <row r="220" spans="1:12">
      <c r="A220" s="13"/>
      <c r="B220" s="14"/>
      <c r="C220" s="28"/>
      <c r="D220" s="29"/>
      <c r="E220" s="14"/>
      <c r="F220" s="30"/>
      <c r="G220" s="31"/>
      <c r="H220" s="30"/>
      <c r="I220" s="31"/>
      <c r="J220" s="28"/>
      <c r="K220" s="19"/>
      <c r="L220" s="44"/>
    </row>
    <row r="221" spans="1:12">
      <c r="A221" s="13"/>
      <c r="B221" s="14"/>
      <c r="C221" s="28"/>
      <c r="D221" s="29"/>
      <c r="E221" s="14"/>
      <c r="F221" s="30"/>
      <c r="G221" s="31"/>
      <c r="H221" s="30"/>
      <c r="I221" s="31"/>
      <c r="J221" s="28"/>
      <c r="K221" s="19"/>
      <c r="L221" s="44"/>
    </row>
    <row r="222" spans="1:12">
      <c r="A222" s="13"/>
      <c r="B222" s="14"/>
      <c r="C222" s="28"/>
      <c r="D222" s="29"/>
      <c r="E222" s="14"/>
      <c r="F222" s="30"/>
      <c r="G222" s="31"/>
      <c r="H222" s="21"/>
      <c r="I222" s="28"/>
      <c r="J222" s="28"/>
      <c r="K222" s="19"/>
      <c r="L222" s="44"/>
    </row>
    <row r="223" spans="1:12">
      <c r="A223" s="13"/>
      <c r="B223" s="14"/>
      <c r="C223" s="28"/>
      <c r="D223" s="29"/>
      <c r="E223" s="14"/>
      <c r="F223" s="30"/>
      <c r="G223" s="31"/>
      <c r="H223" s="21"/>
      <c r="I223" s="28"/>
      <c r="J223" s="28"/>
      <c r="K223" s="19"/>
      <c r="L223" s="44"/>
    </row>
    <row r="224" spans="1:12">
      <c r="A224" s="13"/>
      <c r="B224" s="14"/>
      <c r="C224" s="28"/>
      <c r="D224" s="29"/>
      <c r="E224" s="14"/>
      <c r="F224" s="30"/>
      <c r="G224" s="31"/>
      <c r="H224" s="21"/>
      <c r="I224" s="28"/>
      <c r="J224" s="28"/>
      <c r="K224" s="19"/>
      <c r="L224" s="44"/>
    </row>
    <row r="225" spans="1:12">
      <c r="A225" s="13"/>
      <c r="B225" s="14"/>
      <c r="C225" s="28"/>
      <c r="D225" s="29"/>
      <c r="E225" s="14"/>
      <c r="F225" s="18"/>
      <c r="G225" s="31"/>
      <c r="H225" s="21"/>
      <c r="I225" s="28"/>
      <c r="J225" s="28"/>
      <c r="K225" s="19"/>
      <c r="L225" s="44"/>
    </row>
    <row r="226" spans="1:12">
      <c r="A226" s="13"/>
      <c r="B226" s="14"/>
      <c r="C226" s="28"/>
      <c r="D226" s="29"/>
      <c r="E226" s="14"/>
      <c r="F226" s="18"/>
      <c r="G226" s="31"/>
      <c r="H226" s="21"/>
      <c r="I226" s="28"/>
      <c r="J226" s="28"/>
      <c r="K226" s="19"/>
      <c r="L226" s="44"/>
    </row>
    <row r="227" spans="1:12">
      <c r="A227" s="13"/>
      <c r="B227" s="14"/>
      <c r="C227" s="28"/>
      <c r="D227" s="29"/>
      <c r="E227" s="14"/>
      <c r="F227" s="18"/>
      <c r="G227" s="31"/>
      <c r="H227" s="21"/>
      <c r="I227" s="28"/>
      <c r="J227" s="28"/>
      <c r="K227" s="19"/>
      <c r="L227" s="44"/>
    </row>
    <row r="228" spans="1:12">
      <c r="A228" s="13"/>
      <c r="B228" s="14"/>
      <c r="C228" s="28"/>
      <c r="D228" s="29"/>
      <c r="E228" s="14"/>
      <c r="F228" s="30"/>
      <c r="G228" s="31"/>
      <c r="H228" s="21"/>
      <c r="I228" s="28"/>
      <c r="J228" s="28"/>
      <c r="K228" s="19"/>
      <c r="L228" s="44"/>
    </row>
    <row r="229" spans="1:12">
      <c r="A229" s="13"/>
      <c r="B229" s="14"/>
      <c r="C229" s="28"/>
      <c r="D229" s="29"/>
      <c r="E229" s="14"/>
      <c r="F229" s="18"/>
      <c r="G229" s="31"/>
      <c r="H229" s="21"/>
      <c r="I229" s="28"/>
      <c r="J229" s="28"/>
      <c r="K229" s="19"/>
      <c r="L229" s="44"/>
    </row>
    <row r="230" spans="1:12">
      <c r="A230" s="13"/>
      <c r="B230" s="14"/>
      <c r="C230" s="28"/>
      <c r="D230" s="29"/>
      <c r="E230" s="14"/>
      <c r="F230" s="18"/>
      <c r="G230" s="31"/>
      <c r="H230" s="21"/>
      <c r="I230" s="28"/>
      <c r="J230" s="28"/>
      <c r="K230" s="19"/>
      <c r="L230" s="44"/>
    </row>
    <row r="231" spans="1:12">
      <c r="A231" s="13"/>
      <c r="B231" s="14"/>
      <c r="C231" s="28"/>
      <c r="D231" s="29"/>
      <c r="E231" s="14"/>
      <c r="F231" s="30"/>
      <c r="G231" s="31"/>
      <c r="H231" s="21"/>
      <c r="I231" s="28"/>
      <c r="J231" s="28"/>
      <c r="K231" s="19"/>
      <c r="L231" s="44"/>
    </row>
    <row r="232" spans="1:12">
      <c r="A232" s="13"/>
      <c r="B232" s="14"/>
      <c r="C232" s="28"/>
      <c r="D232" s="29"/>
      <c r="E232" s="14"/>
      <c r="F232" s="15"/>
      <c r="G232" s="31"/>
      <c r="H232" s="15"/>
      <c r="I232" s="31"/>
      <c r="J232" s="28"/>
      <c r="K232" s="19"/>
      <c r="L232" s="44"/>
    </row>
    <row r="233" spans="1:12">
      <c r="A233" s="13"/>
      <c r="B233" s="14"/>
      <c r="C233" s="28"/>
      <c r="D233" s="29"/>
      <c r="E233" s="14"/>
      <c r="F233" s="18"/>
      <c r="G233" s="31"/>
      <c r="H233" s="21"/>
      <c r="I233" s="28"/>
      <c r="J233" s="28"/>
      <c r="K233" s="19"/>
      <c r="L233" s="44"/>
    </row>
    <row r="234" spans="1:12">
      <c r="A234" s="13"/>
      <c r="B234" s="14"/>
      <c r="C234" s="28"/>
      <c r="D234" s="29"/>
      <c r="E234" s="14"/>
      <c r="F234" s="18"/>
      <c r="G234" s="31"/>
      <c r="H234" s="21"/>
      <c r="I234" s="28"/>
      <c r="J234" s="28"/>
      <c r="K234" s="19"/>
      <c r="L234" s="44"/>
    </row>
    <row r="235" spans="1:12">
      <c r="A235" s="13"/>
      <c r="B235" s="14"/>
      <c r="C235" s="28"/>
      <c r="D235" s="29"/>
      <c r="E235" s="14"/>
      <c r="F235" s="30"/>
      <c r="G235" s="31"/>
      <c r="H235" s="21"/>
      <c r="I235" s="28"/>
      <c r="J235" s="28"/>
      <c r="K235" s="19"/>
      <c r="L235" s="44"/>
    </row>
    <row r="236" spans="1:12">
      <c r="A236" s="13"/>
      <c r="B236" s="14"/>
      <c r="C236" s="28"/>
      <c r="D236" s="29"/>
      <c r="E236" s="14"/>
      <c r="F236" s="30"/>
      <c r="G236" s="31"/>
      <c r="H236" s="21"/>
      <c r="I236" s="28"/>
      <c r="J236" s="28"/>
      <c r="K236" s="19"/>
      <c r="L236" s="44"/>
    </row>
    <row r="237" spans="1:12">
      <c r="A237" s="13"/>
      <c r="B237" s="14"/>
      <c r="C237" s="28"/>
      <c r="D237" s="29"/>
      <c r="E237" s="14"/>
      <c r="F237" s="18"/>
      <c r="G237" s="31"/>
      <c r="H237" s="21"/>
      <c r="I237" s="28"/>
      <c r="J237" s="28"/>
      <c r="K237" s="19"/>
      <c r="L237" s="44"/>
    </row>
    <row r="238" spans="1:12">
      <c r="A238" s="13"/>
      <c r="B238" s="14"/>
      <c r="C238" s="28"/>
      <c r="D238" s="29"/>
      <c r="E238" s="14"/>
      <c r="F238" s="30"/>
      <c r="G238" s="31"/>
      <c r="H238" s="21"/>
      <c r="I238" s="28"/>
      <c r="J238" s="28"/>
      <c r="K238" s="19"/>
      <c r="L238" s="48"/>
    </row>
    <row r="239" spans="1:12">
      <c r="A239" s="13"/>
      <c r="B239" s="14"/>
      <c r="C239" s="28"/>
      <c r="D239" s="29"/>
      <c r="E239" s="14"/>
      <c r="F239" s="18"/>
      <c r="G239" s="31"/>
      <c r="H239" s="33"/>
      <c r="I239" s="28"/>
      <c r="J239" s="28"/>
      <c r="K239" s="19"/>
      <c r="L239" s="44"/>
    </row>
    <row r="240" spans="1:12">
      <c r="A240" s="13"/>
      <c r="B240" s="14"/>
      <c r="C240" s="28"/>
      <c r="D240" s="29"/>
      <c r="E240" s="14"/>
      <c r="F240" s="15"/>
      <c r="G240" s="28"/>
      <c r="H240" s="15"/>
      <c r="I240" s="28"/>
      <c r="J240" s="28"/>
      <c r="K240" s="19"/>
      <c r="L240" s="44"/>
    </row>
    <row r="241" spans="1:12">
      <c r="A241" s="13"/>
      <c r="B241" s="14"/>
      <c r="C241" s="28"/>
      <c r="D241" s="29"/>
      <c r="E241" s="14"/>
      <c r="F241" s="18"/>
      <c r="G241" s="31"/>
      <c r="H241" s="21"/>
      <c r="I241" s="28"/>
      <c r="J241" s="28"/>
      <c r="K241" s="19"/>
      <c r="L241" s="44"/>
    </row>
    <row r="242" spans="1:12">
      <c r="A242" s="13"/>
      <c r="B242" s="14"/>
      <c r="C242" s="28"/>
      <c r="D242" s="29"/>
      <c r="E242" s="14"/>
      <c r="F242" s="18"/>
      <c r="G242" s="31"/>
      <c r="H242" s="21"/>
      <c r="I242" s="28"/>
      <c r="J242" s="28"/>
      <c r="K242" s="19"/>
      <c r="L242" s="44"/>
    </row>
    <row r="243" spans="1:12">
      <c r="A243" s="13"/>
      <c r="B243" s="14"/>
      <c r="C243" s="28"/>
      <c r="D243" s="29"/>
      <c r="E243" s="14"/>
      <c r="F243" s="18"/>
      <c r="G243" s="31"/>
      <c r="H243" s="21"/>
      <c r="I243" s="28"/>
      <c r="J243" s="28"/>
      <c r="K243" s="19"/>
      <c r="L243" s="44"/>
    </row>
    <row r="244" spans="1:12">
      <c r="A244" s="13"/>
      <c r="B244" s="14"/>
      <c r="C244" s="28"/>
      <c r="D244" s="29"/>
      <c r="E244" s="14"/>
      <c r="F244" s="18"/>
      <c r="G244" s="31"/>
      <c r="H244" s="21"/>
      <c r="I244" s="28"/>
      <c r="J244" s="28"/>
      <c r="K244" s="19"/>
      <c r="L244" s="44"/>
    </row>
    <row r="245" spans="1:12">
      <c r="A245" s="13"/>
      <c r="B245" s="14"/>
      <c r="C245" s="28"/>
      <c r="D245" s="29"/>
      <c r="E245" s="14"/>
      <c r="F245" s="18"/>
      <c r="G245" s="31"/>
      <c r="H245" s="21"/>
      <c r="I245" s="28"/>
      <c r="J245" s="28"/>
      <c r="K245" s="19"/>
      <c r="L245" s="44"/>
    </row>
    <row r="246" spans="1:12">
      <c r="A246" s="13"/>
      <c r="B246" s="14"/>
      <c r="C246" s="28"/>
      <c r="D246" s="29"/>
      <c r="E246" s="14"/>
      <c r="F246" s="18"/>
      <c r="G246" s="31"/>
      <c r="H246" s="21"/>
      <c r="I246" s="28"/>
      <c r="J246" s="28"/>
      <c r="K246" s="19"/>
      <c r="L246" s="44"/>
    </row>
    <row r="247" spans="1:12">
      <c r="A247" s="13"/>
      <c r="B247" s="14"/>
      <c r="C247" s="28"/>
      <c r="D247" s="29"/>
      <c r="E247" s="14"/>
      <c r="F247" s="18"/>
      <c r="G247" s="31"/>
      <c r="H247" s="21"/>
      <c r="I247" s="28"/>
      <c r="J247" s="28"/>
      <c r="K247" s="19"/>
      <c r="L247" s="44"/>
    </row>
    <row r="248" spans="1:12">
      <c r="A248" s="13"/>
      <c r="B248" s="14"/>
      <c r="C248" s="28"/>
      <c r="D248" s="29"/>
      <c r="E248" s="14"/>
      <c r="F248" s="18"/>
      <c r="G248" s="31"/>
      <c r="H248" s="21"/>
      <c r="I248" s="28"/>
      <c r="J248" s="28"/>
      <c r="K248" s="19"/>
      <c r="L248" s="44"/>
    </row>
    <row r="249" spans="1:12">
      <c r="A249" s="13"/>
      <c r="B249" s="14"/>
      <c r="C249" s="28"/>
      <c r="D249" s="29"/>
      <c r="E249" s="14"/>
      <c r="F249" s="18"/>
      <c r="G249" s="31"/>
      <c r="H249" s="21"/>
      <c r="I249" s="28"/>
      <c r="J249" s="28"/>
      <c r="K249" s="19"/>
      <c r="L249" s="44"/>
    </row>
    <row r="250" spans="1:12">
      <c r="A250" s="13"/>
      <c r="B250" s="14"/>
      <c r="C250" s="28"/>
      <c r="D250" s="29"/>
      <c r="E250" s="14"/>
      <c r="F250" s="15"/>
      <c r="G250" s="31"/>
      <c r="H250" s="15"/>
      <c r="I250" s="28"/>
      <c r="J250" s="28"/>
      <c r="K250" s="19"/>
      <c r="L250" s="44"/>
    </row>
    <row r="251" spans="1:12">
      <c r="A251" s="13"/>
      <c r="B251" s="14"/>
      <c r="C251" s="28"/>
      <c r="D251" s="29"/>
      <c r="E251" s="14"/>
      <c r="F251" s="15"/>
      <c r="G251" s="31"/>
      <c r="H251" s="15"/>
      <c r="I251" s="28"/>
      <c r="J251" s="28"/>
      <c r="K251" s="19"/>
      <c r="L251" s="44"/>
    </row>
    <row r="252" spans="1:12">
      <c r="A252" s="13"/>
      <c r="B252" s="14"/>
      <c r="C252" s="28"/>
      <c r="D252" s="29"/>
      <c r="E252" s="14"/>
      <c r="F252" s="15"/>
      <c r="G252" s="31"/>
      <c r="H252" s="15"/>
      <c r="I252" s="28"/>
      <c r="J252" s="28"/>
      <c r="K252" s="19"/>
      <c r="L252" s="44"/>
    </row>
    <row r="253" spans="1:12">
      <c r="A253" s="13"/>
      <c r="B253" s="14"/>
      <c r="C253" s="28"/>
      <c r="D253" s="29"/>
      <c r="E253" s="14"/>
      <c r="F253" s="15"/>
      <c r="G253" s="31"/>
      <c r="H253" s="15"/>
      <c r="I253" s="28"/>
      <c r="J253" s="28"/>
      <c r="K253" s="19"/>
      <c r="L253" s="44"/>
    </row>
    <row r="254" spans="1:12">
      <c r="A254" s="13"/>
      <c r="B254" s="14"/>
      <c r="C254" s="28"/>
      <c r="D254" s="29"/>
      <c r="E254" s="14"/>
      <c r="F254" s="15"/>
      <c r="G254" s="31"/>
      <c r="H254" s="15"/>
      <c r="I254" s="28"/>
      <c r="J254" s="28"/>
      <c r="K254" s="19"/>
      <c r="L254" s="44"/>
    </row>
    <row r="255" spans="1:12">
      <c r="A255" s="13"/>
      <c r="B255" s="14"/>
      <c r="C255" s="28"/>
      <c r="D255" s="29"/>
      <c r="E255" s="14"/>
      <c r="F255" s="18"/>
      <c r="G255" s="31"/>
      <c r="H255" s="21"/>
      <c r="I255" s="28"/>
      <c r="J255" s="28"/>
      <c r="K255" s="19"/>
      <c r="L255" s="44"/>
    </row>
    <row r="256" spans="1:12">
      <c r="A256" s="13"/>
      <c r="B256" s="14"/>
      <c r="C256" s="28"/>
      <c r="D256" s="29"/>
      <c r="E256" s="14"/>
      <c r="F256" s="18"/>
      <c r="G256" s="31"/>
      <c r="H256" s="21"/>
      <c r="I256" s="28"/>
      <c r="J256" s="28"/>
      <c r="K256" s="19"/>
      <c r="L256" s="44"/>
    </row>
    <row r="257" spans="1:12">
      <c r="A257" s="13"/>
      <c r="B257" s="14"/>
      <c r="C257" s="28"/>
      <c r="D257" s="29"/>
      <c r="E257" s="14"/>
      <c r="F257" s="18"/>
      <c r="G257" s="31"/>
      <c r="H257" s="21"/>
      <c r="I257" s="28"/>
      <c r="J257" s="28"/>
      <c r="K257" s="19"/>
      <c r="L257" s="44"/>
    </row>
    <row r="258" spans="1:12">
      <c r="A258" s="13"/>
      <c r="B258" s="14"/>
      <c r="C258" s="28"/>
      <c r="D258" s="29"/>
      <c r="E258" s="14"/>
      <c r="F258" s="18"/>
      <c r="G258" s="31"/>
      <c r="H258" s="21"/>
      <c r="I258" s="28"/>
      <c r="J258" s="28"/>
      <c r="K258" s="19"/>
      <c r="L258" s="44"/>
    </row>
    <row r="259" spans="1:12">
      <c r="A259" s="13"/>
      <c r="B259" s="14"/>
      <c r="C259" s="28"/>
      <c r="D259" s="29"/>
      <c r="E259" s="14"/>
      <c r="F259" s="18"/>
      <c r="G259" s="31"/>
      <c r="H259" s="21"/>
      <c r="I259" s="28"/>
      <c r="J259" s="28"/>
      <c r="K259" s="19"/>
      <c r="L259" s="44"/>
    </row>
    <row r="260" spans="1:12">
      <c r="A260" s="13"/>
      <c r="B260" s="14"/>
      <c r="C260" s="28"/>
      <c r="D260" s="29"/>
      <c r="E260" s="14"/>
      <c r="F260" s="18"/>
      <c r="G260" s="31"/>
      <c r="H260" s="21"/>
      <c r="I260" s="28"/>
      <c r="J260" s="28"/>
      <c r="K260" s="19"/>
      <c r="L260" s="44"/>
    </row>
    <row r="261" spans="1:12">
      <c r="A261" s="13"/>
      <c r="B261" s="14"/>
      <c r="C261" s="28"/>
      <c r="D261" s="29"/>
      <c r="E261" s="14"/>
      <c r="F261" s="18"/>
      <c r="G261" s="31"/>
      <c r="H261" s="21"/>
      <c r="I261" s="28"/>
      <c r="J261" s="28"/>
      <c r="K261" s="19"/>
      <c r="L261" s="44"/>
    </row>
    <row r="262" spans="1:12">
      <c r="A262" s="13"/>
      <c r="B262" s="14"/>
      <c r="C262" s="28"/>
      <c r="D262" s="29"/>
      <c r="E262" s="14"/>
      <c r="F262" s="18"/>
      <c r="G262" s="31"/>
      <c r="H262" s="21"/>
      <c r="I262" s="28"/>
      <c r="J262" s="28"/>
      <c r="K262" s="19"/>
      <c r="L262" s="44"/>
    </row>
    <row r="263" spans="1:12">
      <c r="A263" s="13"/>
      <c r="B263" s="14"/>
      <c r="C263" s="28"/>
      <c r="D263" s="29"/>
      <c r="E263" s="14"/>
      <c r="F263" s="18"/>
      <c r="G263" s="31"/>
      <c r="H263" s="21"/>
      <c r="I263" s="28"/>
      <c r="J263" s="28"/>
      <c r="K263" s="19"/>
      <c r="L263" s="44"/>
    </row>
    <row r="264" spans="1:12">
      <c r="A264" s="13"/>
      <c r="B264" s="14"/>
      <c r="C264" s="28"/>
      <c r="D264" s="29"/>
      <c r="E264" s="14"/>
      <c r="F264" s="18"/>
      <c r="G264" s="31"/>
      <c r="H264" s="21"/>
      <c r="I264" s="28"/>
      <c r="J264" s="28"/>
      <c r="K264" s="19"/>
      <c r="L264" s="44"/>
    </row>
    <row r="265" spans="1:12">
      <c r="A265" s="13"/>
      <c r="B265" s="14"/>
      <c r="C265" s="28"/>
      <c r="D265" s="29"/>
      <c r="E265" s="14"/>
      <c r="F265" s="18"/>
      <c r="G265" s="31"/>
      <c r="H265" s="21"/>
      <c r="I265" s="28"/>
      <c r="J265" s="28"/>
      <c r="K265" s="19"/>
      <c r="L265" s="44"/>
    </row>
    <row r="266" spans="1:12">
      <c r="A266" s="13"/>
      <c r="B266" s="14"/>
      <c r="C266" s="28"/>
      <c r="D266" s="29"/>
      <c r="E266" s="14"/>
      <c r="F266" s="18"/>
      <c r="G266" s="31"/>
      <c r="H266" s="21"/>
      <c r="I266" s="28"/>
      <c r="J266" s="28"/>
      <c r="K266" s="19"/>
      <c r="L266" s="44"/>
    </row>
    <row r="267" spans="1:12">
      <c r="A267" s="13"/>
      <c r="B267" s="14"/>
      <c r="C267" s="28"/>
      <c r="D267" s="29"/>
      <c r="E267" s="14"/>
      <c r="F267" s="18"/>
      <c r="G267" s="31"/>
      <c r="H267" s="21"/>
      <c r="I267" s="28"/>
      <c r="J267" s="28"/>
      <c r="K267" s="19"/>
      <c r="L267" s="44"/>
    </row>
    <row r="268" spans="1:12">
      <c r="A268" s="13"/>
      <c r="B268" s="14"/>
      <c r="C268" s="28"/>
      <c r="D268" s="29"/>
      <c r="E268" s="14"/>
      <c r="F268" s="18"/>
      <c r="G268" s="31"/>
      <c r="H268" s="21"/>
      <c r="I268" s="28"/>
      <c r="J268" s="28"/>
      <c r="K268" s="19"/>
      <c r="L268" s="44"/>
    </row>
    <row r="269" spans="1:12">
      <c r="A269" s="13"/>
      <c r="B269" s="14"/>
      <c r="C269" s="28"/>
      <c r="D269" s="29"/>
      <c r="E269" s="14"/>
      <c r="F269" s="18"/>
      <c r="G269" s="31"/>
      <c r="H269" s="21"/>
      <c r="I269" s="28"/>
      <c r="J269" s="28"/>
      <c r="K269" s="19"/>
      <c r="L269" s="44"/>
    </row>
    <row r="270" spans="1:12">
      <c r="A270" s="13"/>
      <c r="B270" s="14"/>
      <c r="C270" s="28"/>
      <c r="D270" s="29"/>
      <c r="E270" s="14"/>
      <c r="F270" s="18"/>
      <c r="G270" s="31"/>
      <c r="H270" s="21"/>
      <c r="I270" s="28"/>
      <c r="J270" s="28"/>
      <c r="K270" s="19"/>
      <c r="L270" s="44"/>
    </row>
    <row r="271" spans="1:12">
      <c r="A271" s="13"/>
      <c r="B271" s="14"/>
      <c r="C271" s="28"/>
      <c r="D271" s="29"/>
      <c r="E271" s="14"/>
      <c r="F271" s="18"/>
      <c r="G271" s="31"/>
      <c r="H271" s="21"/>
      <c r="I271" s="28"/>
      <c r="J271" s="28"/>
      <c r="K271" s="19"/>
      <c r="L271" s="44"/>
    </row>
    <row r="272" spans="1:12">
      <c r="A272" s="13"/>
      <c r="B272" s="14"/>
      <c r="C272" s="28"/>
      <c r="D272" s="29"/>
      <c r="E272" s="14"/>
      <c r="F272" s="18"/>
      <c r="G272" s="31"/>
      <c r="H272" s="21"/>
      <c r="I272" s="28"/>
      <c r="J272" s="28"/>
      <c r="K272" s="19"/>
      <c r="L272" s="44"/>
    </row>
    <row r="273" spans="1:12">
      <c r="A273" s="13"/>
      <c r="B273" s="14"/>
      <c r="C273" s="28"/>
      <c r="D273" s="29"/>
      <c r="E273" s="14"/>
      <c r="F273" s="18"/>
      <c r="G273" s="31"/>
      <c r="H273" s="21"/>
      <c r="I273" s="28"/>
      <c r="J273" s="28"/>
      <c r="K273" s="19"/>
      <c r="L273" s="44"/>
    </row>
    <row r="274" spans="1:12">
      <c r="A274" s="13"/>
      <c r="B274" s="14"/>
      <c r="C274" s="28"/>
      <c r="D274" s="29"/>
      <c r="E274" s="14"/>
      <c r="F274" s="18"/>
      <c r="G274" s="31"/>
      <c r="H274" s="21"/>
      <c r="I274" s="28"/>
      <c r="J274" s="28"/>
      <c r="K274" s="19"/>
      <c r="L274" s="44"/>
    </row>
    <row r="275" spans="1:12">
      <c r="A275" s="13"/>
      <c r="B275" s="14"/>
      <c r="C275" s="28"/>
      <c r="D275" s="29"/>
      <c r="E275" s="14"/>
      <c r="F275" s="18"/>
      <c r="G275" s="31"/>
      <c r="H275" s="21"/>
      <c r="I275" s="28"/>
      <c r="J275" s="28"/>
      <c r="K275" s="19"/>
      <c r="L275" s="44"/>
    </row>
    <row r="276" spans="1:12">
      <c r="A276" s="13"/>
      <c r="B276" s="14"/>
      <c r="C276" s="28"/>
      <c r="D276" s="29"/>
      <c r="E276" s="14"/>
      <c r="F276" s="18"/>
      <c r="G276" s="31"/>
      <c r="H276" s="21"/>
      <c r="I276" s="28"/>
      <c r="J276" s="28"/>
      <c r="K276" s="19"/>
      <c r="L276" s="44"/>
    </row>
    <row r="277" spans="1:12">
      <c r="A277" s="13"/>
      <c r="B277" s="14"/>
      <c r="C277" s="28"/>
      <c r="D277" s="29"/>
      <c r="E277" s="14"/>
      <c r="F277" s="18"/>
      <c r="G277" s="31"/>
      <c r="H277" s="21"/>
      <c r="I277" s="28"/>
      <c r="J277" s="28"/>
      <c r="K277" s="19"/>
      <c r="L277" s="44"/>
    </row>
    <row r="278" spans="1:12">
      <c r="A278" s="13"/>
      <c r="B278" s="14"/>
      <c r="C278" s="28"/>
      <c r="D278" s="29"/>
      <c r="E278" s="14"/>
      <c r="F278" s="18"/>
      <c r="G278" s="31"/>
      <c r="H278" s="21"/>
      <c r="I278" s="28"/>
      <c r="J278" s="28"/>
      <c r="K278" s="19"/>
      <c r="L278" s="44"/>
    </row>
    <row r="279" spans="1:12">
      <c r="A279" s="13"/>
      <c r="B279" s="14"/>
      <c r="C279" s="28"/>
      <c r="D279" s="29"/>
      <c r="E279" s="14"/>
      <c r="F279" s="18"/>
      <c r="G279" s="31"/>
      <c r="H279" s="21"/>
      <c r="I279" s="28"/>
      <c r="J279" s="28"/>
      <c r="K279" s="19"/>
      <c r="L279" s="44"/>
    </row>
    <row r="280" spans="1:12">
      <c r="A280" s="13"/>
      <c r="B280" s="14"/>
      <c r="C280" s="28"/>
      <c r="D280" s="29"/>
      <c r="E280" s="14"/>
      <c r="F280" s="18"/>
      <c r="G280" s="31"/>
      <c r="H280" s="21"/>
      <c r="I280" s="28"/>
      <c r="J280" s="28"/>
      <c r="K280" s="19"/>
      <c r="L280" s="44"/>
    </row>
    <row r="281" spans="1:12">
      <c r="A281" s="13"/>
      <c r="B281" s="14"/>
      <c r="C281" s="28"/>
      <c r="D281" s="29"/>
      <c r="E281" s="14"/>
      <c r="F281" s="18"/>
      <c r="G281" s="31"/>
      <c r="H281" s="21"/>
      <c r="I281" s="28"/>
      <c r="J281" s="28"/>
      <c r="K281" s="19"/>
      <c r="L281" s="44"/>
    </row>
    <row r="282" spans="1:12">
      <c r="A282" s="13"/>
      <c r="B282" s="14"/>
      <c r="C282" s="28"/>
      <c r="D282" s="29"/>
      <c r="E282" s="14"/>
      <c r="F282" s="18"/>
      <c r="G282" s="31"/>
      <c r="H282" s="21"/>
      <c r="I282" s="28"/>
      <c r="J282" s="28"/>
      <c r="K282" s="19"/>
      <c r="L282" s="44"/>
    </row>
    <row r="283" spans="1:12">
      <c r="A283" s="13"/>
      <c r="B283" s="14"/>
      <c r="C283" s="28"/>
      <c r="D283" s="29"/>
      <c r="E283" s="14"/>
      <c r="F283" s="18"/>
      <c r="G283" s="31"/>
      <c r="H283" s="21"/>
      <c r="I283" s="28"/>
      <c r="J283" s="28"/>
      <c r="K283" s="19"/>
      <c r="L283" s="44"/>
    </row>
    <row r="284" spans="1:12">
      <c r="A284" s="13"/>
      <c r="B284" s="14"/>
      <c r="C284" s="28"/>
      <c r="D284" s="29"/>
      <c r="E284" s="14"/>
      <c r="F284" s="18"/>
      <c r="G284" s="31"/>
      <c r="H284" s="21"/>
      <c r="I284" s="28"/>
      <c r="J284" s="28"/>
      <c r="K284" s="19"/>
      <c r="L284" s="44"/>
    </row>
    <row r="285" spans="1:12">
      <c r="A285" s="13"/>
      <c r="B285" s="14"/>
      <c r="C285" s="28"/>
      <c r="D285" s="29"/>
      <c r="E285" s="14"/>
      <c r="F285" s="18"/>
      <c r="G285" s="31"/>
      <c r="H285" s="21"/>
      <c r="I285" s="28"/>
      <c r="J285" s="28"/>
      <c r="K285" s="19"/>
      <c r="L285" s="44"/>
    </row>
    <row r="286" spans="1:12">
      <c r="A286" s="13"/>
      <c r="B286" s="14"/>
      <c r="C286" s="28"/>
      <c r="D286" s="29"/>
      <c r="E286" s="14"/>
      <c r="F286" s="18"/>
      <c r="G286" s="31"/>
      <c r="H286" s="21"/>
      <c r="I286" s="28"/>
      <c r="J286" s="28"/>
      <c r="K286" s="19"/>
      <c r="L286" s="44"/>
    </row>
    <row r="287" spans="1:12">
      <c r="A287" s="13"/>
      <c r="B287" s="14"/>
      <c r="C287" s="28"/>
      <c r="D287" s="29"/>
      <c r="E287" s="14"/>
      <c r="F287" s="18"/>
      <c r="G287" s="31"/>
      <c r="H287" s="21"/>
      <c r="I287" s="28"/>
      <c r="J287" s="28"/>
      <c r="K287" s="19"/>
      <c r="L287" s="44"/>
    </row>
    <row r="288" spans="1:12">
      <c r="A288" s="13"/>
      <c r="B288" s="14"/>
      <c r="C288" s="28"/>
      <c r="D288" s="29"/>
      <c r="E288" s="14"/>
      <c r="F288" s="18"/>
      <c r="G288" s="31"/>
      <c r="H288" s="21"/>
      <c r="I288" s="28"/>
      <c r="J288" s="28"/>
      <c r="K288" s="19"/>
      <c r="L288" s="44"/>
    </row>
    <row r="289" spans="1:12" ht="24" customHeight="1">
      <c r="A289" s="13"/>
      <c r="B289" s="14"/>
      <c r="C289" s="28"/>
      <c r="D289" s="29"/>
      <c r="E289" s="14"/>
      <c r="F289" s="18"/>
      <c r="G289" s="31"/>
      <c r="H289" s="21"/>
      <c r="I289" s="28"/>
      <c r="J289" s="28"/>
      <c r="K289" s="19"/>
      <c r="L289" s="44"/>
    </row>
    <row r="290" spans="1:12" ht="24" customHeight="1">
      <c r="A290" s="13"/>
      <c r="B290" s="14"/>
      <c r="C290" s="28"/>
      <c r="D290" s="29"/>
      <c r="E290" s="14"/>
      <c r="F290" s="18"/>
      <c r="G290" s="31"/>
      <c r="H290" s="21"/>
      <c r="I290" s="28"/>
      <c r="J290" s="28"/>
      <c r="K290" s="19"/>
      <c r="L290" s="44"/>
    </row>
    <row r="291" spans="1:12" ht="24" customHeight="1">
      <c r="A291" s="13"/>
      <c r="B291" s="14"/>
      <c r="C291" s="28"/>
      <c r="D291" s="29"/>
      <c r="E291" s="14"/>
      <c r="F291" s="18"/>
      <c r="G291" s="31"/>
      <c r="H291" s="21"/>
      <c r="I291" s="28"/>
      <c r="J291" s="28"/>
      <c r="K291" s="19"/>
      <c r="L291" s="44"/>
    </row>
    <row r="292" spans="1:12" ht="24" customHeight="1">
      <c r="A292" s="13"/>
      <c r="B292" s="14"/>
      <c r="C292" s="28"/>
      <c r="D292" s="29"/>
      <c r="E292" s="14"/>
      <c r="F292" s="18"/>
      <c r="G292" s="31"/>
      <c r="H292" s="21"/>
      <c r="I292" s="28"/>
      <c r="J292" s="28"/>
      <c r="K292" s="19"/>
      <c r="L292" s="44"/>
    </row>
    <row r="293" spans="1:12" ht="24" customHeight="1">
      <c r="A293" s="13"/>
      <c r="B293" s="14"/>
      <c r="C293" s="28"/>
      <c r="D293" s="29"/>
      <c r="E293" s="14"/>
      <c r="F293" s="18"/>
      <c r="G293" s="31"/>
      <c r="H293" s="21"/>
      <c r="I293" s="28"/>
      <c r="J293" s="28"/>
      <c r="K293" s="19"/>
      <c r="L293" s="44"/>
    </row>
    <row r="294" spans="1:12" ht="24" customHeight="1">
      <c r="A294" s="13"/>
      <c r="B294" s="14"/>
      <c r="C294" s="28"/>
      <c r="D294" s="29"/>
      <c r="E294" s="14"/>
      <c r="F294" s="18"/>
      <c r="G294" s="31"/>
      <c r="H294" s="21"/>
      <c r="I294" s="28"/>
      <c r="J294" s="28"/>
      <c r="K294" s="19"/>
      <c r="L294" s="44"/>
    </row>
    <row r="295" spans="1:12" ht="24" customHeight="1">
      <c r="A295" s="13"/>
      <c r="B295" s="14"/>
      <c r="C295" s="28"/>
      <c r="D295" s="29"/>
      <c r="E295" s="14"/>
      <c r="F295" s="18"/>
      <c r="G295" s="31"/>
      <c r="H295" s="21"/>
      <c r="I295" s="28"/>
      <c r="J295" s="28"/>
      <c r="K295" s="19"/>
      <c r="L295" s="44"/>
    </row>
    <row r="296" spans="1:12" ht="24" customHeight="1">
      <c r="A296" s="13"/>
      <c r="B296" s="14"/>
      <c r="C296" s="28"/>
      <c r="D296" s="29"/>
      <c r="E296" s="14"/>
      <c r="F296" s="18"/>
      <c r="G296" s="31"/>
      <c r="H296" s="21"/>
      <c r="I296" s="28"/>
      <c r="J296" s="28"/>
      <c r="K296" s="19"/>
      <c r="L296" s="44"/>
    </row>
    <row r="297" spans="1:12" ht="24" customHeight="1">
      <c r="A297" s="13"/>
      <c r="B297" s="14"/>
      <c r="C297" s="28"/>
      <c r="D297" s="29"/>
      <c r="E297" s="14"/>
      <c r="F297" s="18"/>
      <c r="G297" s="31"/>
      <c r="H297" s="21"/>
      <c r="I297" s="28"/>
      <c r="J297" s="28"/>
      <c r="K297" s="19"/>
      <c r="L297" s="44"/>
    </row>
    <row r="298" spans="1:12" ht="24" customHeight="1">
      <c r="A298" s="13"/>
      <c r="B298" s="14"/>
      <c r="C298" s="28"/>
      <c r="D298" s="29"/>
      <c r="E298" s="14"/>
      <c r="F298" s="18"/>
      <c r="G298" s="31"/>
      <c r="H298" s="21"/>
      <c r="I298" s="28"/>
      <c r="J298" s="28"/>
      <c r="K298" s="19"/>
      <c r="L298" s="44"/>
    </row>
    <row r="299" spans="1:12" ht="24" customHeight="1">
      <c r="A299" s="13"/>
      <c r="B299" s="14"/>
      <c r="C299" s="28"/>
      <c r="D299" s="29"/>
      <c r="E299" s="14"/>
      <c r="F299" s="18"/>
      <c r="G299" s="31"/>
      <c r="H299" s="21"/>
      <c r="I299" s="28"/>
      <c r="J299" s="28"/>
      <c r="K299" s="19"/>
      <c r="L299" s="44"/>
    </row>
    <row r="300" spans="1:12" ht="24" customHeight="1">
      <c r="A300" s="13"/>
      <c r="B300" s="14"/>
      <c r="C300" s="28"/>
      <c r="D300" s="29"/>
      <c r="E300" s="14"/>
      <c r="F300" s="18"/>
      <c r="G300" s="31"/>
      <c r="H300" s="21"/>
      <c r="I300" s="28"/>
      <c r="J300" s="28"/>
      <c r="K300" s="19"/>
      <c r="L300" s="44"/>
    </row>
    <row r="301" spans="1:12" ht="24" customHeight="1">
      <c r="A301" s="13"/>
      <c r="B301" s="14"/>
      <c r="C301" s="28"/>
      <c r="D301" s="29"/>
      <c r="E301" s="14"/>
      <c r="F301" s="15"/>
      <c r="G301" s="31"/>
      <c r="H301" s="15"/>
      <c r="I301" s="28"/>
      <c r="J301" s="28"/>
      <c r="K301" s="19"/>
      <c r="L301" s="44"/>
    </row>
    <row r="302" spans="1:12" ht="24" customHeight="1">
      <c r="A302" s="13"/>
      <c r="B302" s="14"/>
      <c r="C302" s="28"/>
      <c r="D302" s="29"/>
      <c r="E302" s="14"/>
      <c r="F302" s="18"/>
      <c r="G302" s="31"/>
      <c r="H302" s="21"/>
      <c r="I302" s="28"/>
      <c r="J302" s="28"/>
      <c r="K302" s="19"/>
      <c r="L302" s="44"/>
    </row>
    <row r="303" spans="1:12" ht="24" customHeight="1">
      <c r="A303" s="13"/>
      <c r="B303" s="14"/>
      <c r="C303" s="28"/>
      <c r="D303" s="29"/>
      <c r="E303" s="14"/>
      <c r="F303" s="18"/>
      <c r="G303" s="31"/>
      <c r="H303" s="21"/>
      <c r="I303" s="28"/>
      <c r="J303" s="28"/>
      <c r="K303" s="19"/>
      <c r="L303" s="44"/>
    </row>
    <row r="304" spans="1:12" ht="24" customHeight="1">
      <c r="A304" s="13"/>
      <c r="B304" s="14"/>
      <c r="C304" s="28"/>
      <c r="D304" s="29"/>
      <c r="E304" s="14"/>
      <c r="F304" s="18"/>
      <c r="G304" s="31"/>
      <c r="H304" s="21"/>
      <c r="I304" s="28"/>
      <c r="J304" s="28"/>
      <c r="K304" s="19"/>
      <c r="L304" s="44"/>
    </row>
    <row r="305" spans="1:12" ht="24" customHeight="1">
      <c r="A305" s="13"/>
      <c r="B305" s="14"/>
      <c r="C305" s="28"/>
      <c r="D305" s="29"/>
      <c r="E305" s="14"/>
      <c r="F305" s="18"/>
      <c r="G305" s="31"/>
      <c r="H305" s="21"/>
      <c r="I305" s="28"/>
      <c r="J305" s="28"/>
      <c r="K305" s="19"/>
      <c r="L305" s="44"/>
    </row>
    <row r="306" spans="1:12" ht="24" customHeight="1">
      <c r="A306" s="13"/>
      <c r="B306" s="14"/>
      <c r="C306" s="28"/>
      <c r="D306" s="29"/>
      <c r="E306" s="14"/>
      <c r="F306" s="18"/>
      <c r="G306" s="31"/>
      <c r="H306" s="21"/>
      <c r="I306" s="28"/>
      <c r="J306" s="28"/>
      <c r="K306" s="19"/>
      <c r="L306" s="44"/>
    </row>
    <row r="307" spans="1:12" ht="24" customHeight="1">
      <c r="A307" s="13"/>
      <c r="B307" s="14"/>
      <c r="C307" s="28"/>
      <c r="D307" s="29"/>
      <c r="E307" s="14"/>
      <c r="F307" s="18"/>
      <c r="G307" s="31"/>
      <c r="H307" s="21"/>
      <c r="I307" s="28"/>
      <c r="J307" s="28"/>
      <c r="K307" s="19"/>
      <c r="L307" s="44"/>
    </row>
    <row r="308" spans="1:12" ht="27" customHeight="1">
      <c r="A308" s="13"/>
      <c r="B308" s="14"/>
      <c r="C308" s="28"/>
      <c r="D308" s="29"/>
      <c r="E308" s="14"/>
      <c r="F308" s="18"/>
      <c r="G308" s="31"/>
      <c r="H308" s="21"/>
      <c r="I308" s="28"/>
      <c r="J308" s="28"/>
      <c r="K308" s="19"/>
      <c r="L308" s="44"/>
    </row>
    <row r="309" spans="1:12" ht="24" customHeight="1">
      <c r="A309" s="13"/>
      <c r="B309" s="14"/>
      <c r="C309" s="28"/>
      <c r="D309" s="29"/>
      <c r="E309" s="14"/>
      <c r="F309" s="18"/>
      <c r="G309" s="31"/>
      <c r="H309" s="21"/>
      <c r="I309" s="28"/>
      <c r="J309" s="28"/>
      <c r="K309" s="19"/>
      <c r="L309" s="44"/>
    </row>
    <row r="310" spans="1:12" ht="24" customHeight="1">
      <c r="A310" s="13"/>
      <c r="B310" s="14"/>
      <c r="C310" s="28"/>
      <c r="D310" s="29"/>
      <c r="E310" s="14"/>
      <c r="F310" s="18"/>
      <c r="G310" s="31"/>
      <c r="H310" s="21"/>
      <c r="I310" s="28"/>
      <c r="J310" s="28"/>
      <c r="K310" s="19"/>
      <c r="L310" s="44"/>
    </row>
    <row r="311" spans="1:12" ht="24" customHeight="1">
      <c r="A311" s="13"/>
      <c r="B311" s="14"/>
      <c r="C311" s="28"/>
      <c r="D311" s="29"/>
      <c r="E311" s="14"/>
      <c r="F311" s="18"/>
      <c r="G311" s="31"/>
      <c r="H311" s="21"/>
      <c r="I311" s="28"/>
      <c r="J311" s="28"/>
      <c r="K311" s="19"/>
      <c r="L311" s="44"/>
    </row>
    <row r="312" spans="1:12" ht="24" customHeight="1">
      <c r="A312" s="13"/>
      <c r="B312" s="14"/>
      <c r="C312" s="28"/>
      <c r="D312" s="29"/>
      <c r="E312" s="14"/>
      <c r="F312" s="18"/>
      <c r="G312" s="31"/>
      <c r="H312" s="21"/>
      <c r="I312" s="28"/>
      <c r="J312" s="28"/>
      <c r="K312" s="19"/>
      <c r="L312" s="44"/>
    </row>
    <row r="313" spans="1:12" ht="24" customHeight="1">
      <c r="A313" s="13"/>
      <c r="B313" s="14"/>
      <c r="C313" s="28"/>
      <c r="D313" s="29"/>
      <c r="E313" s="14"/>
      <c r="F313" s="18"/>
      <c r="G313" s="31"/>
      <c r="H313" s="21"/>
      <c r="I313" s="28"/>
      <c r="J313" s="28"/>
      <c r="K313" s="19"/>
      <c r="L313" s="44"/>
    </row>
    <row r="314" spans="1:12" ht="24" customHeight="1">
      <c r="A314" s="13"/>
      <c r="B314" s="14"/>
      <c r="C314" s="28"/>
      <c r="D314" s="29"/>
      <c r="E314" s="14"/>
      <c r="F314" s="18"/>
      <c r="G314" s="31"/>
      <c r="H314" s="21"/>
      <c r="I314" s="28"/>
      <c r="J314" s="28"/>
      <c r="K314" s="19"/>
      <c r="L314" s="44"/>
    </row>
    <row r="315" spans="1:12" ht="24" customHeight="1">
      <c r="A315" s="13"/>
      <c r="B315" s="14"/>
      <c r="C315" s="28"/>
      <c r="D315" s="29"/>
      <c r="E315" s="14"/>
      <c r="F315" s="18"/>
      <c r="G315" s="31"/>
      <c r="H315" s="21"/>
      <c r="I315" s="28"/>
      <c r="J315" s="28"/>
      <c r="K315" s="19"/>
      <c r="L315" s="44"/>
    </row>
    <row r="316" spans="1:12" ht="24" customHeight="1">
      <c r="A316" s="13"/>
      <c r="B316" s="14"/>
      <c r="C316" s="28"/>
      <c r="D316" s="29"/>
      <c r="E316" s="14"/>
      <c r="F316" s="18"/>
      <c r="G316" s="31"/>
      <c r="H316" s="21"/>
      <c r="I316" s="28"/>
      <c r="J316" s="28"/>
      <c r="K316" s="19"/>
      <c r="L316" s="44"/>
    </row>
    <row r="317" spans="1:12" ht="24" customHeight="1">
      <c r="A317" s="13"/>
      <c r="B317" s="14"/>
      <c r="C317" s="28"/>
      <c r="D317" s="29"/>
      <c r="E317" s="14"/>
      <c r="F317" s="18"/>
      <c r="G317" s="31"/>
      <c r="H317" s="21"/>
      <c r="I317" s="28"/>
      <c r="J317" s="28"/>
      <c r="K317" s="19"/>
      <c r="L317" s="44"/>
    </row>
    <row r="318" spans="1:12" ht="24" customHeight="1">
      <c r="A318" s="13"/>
      <c r="B318" s="14"/>
      <c r="C318" s="28"/>
      <c r="D318" s="29"/>
      <c r="E318" s="14"/>
      <c r="F318" s="18"/>
      <c r="G318" s="31"/>
      <c r="H318" s="21"/>
      <c r="I318" s="28"/>
      <c r="J318" s="28"/>
      <c r="K318" s="19"/>
      <c r="L318" s="44"/>
    </row>
    <row r="319" spans="1:12" ht="24" customHeight="1">
      <c r="A319" s="13"/>
      <c r="B319" s="14"/>
      <c r="C319" s="28"/>
      <c r="D319" s="29"/>
      <c r="E319" s="14"/>
      <c r="F319" s="18"/>
      <c r="G319" s="31"/>
      <c r="H319" s="21"/>
      <c r="I319" s="28"/>
      <c r="J319" s="28"/>
      <c r="K319" s="19"/>
      <c r="L319" s="44"/>
    </row>
    <row r="320" spans="1:12" ht="24" customHeight="1">
      <c r="A320" s="13"/>
      <c r="B320" s="14"/>
      <c r="C320" s="28"/>
      <c r="D320" s="29"/>
      <c r="E320" s="14"/>
      <c r="F320" s="18"/>
      <c r="G320" s="31"/>
      <c r="H320" s="21"/>
      <c r="I320" s="28"/>
      <c r="J320" s="28"/>
      <c r="K320" s="19"/>
      <c r="L320" s="44"/>
    </row>
    <row r="321" spans="1:12" ht="24" customHeight="1">
      <c r="A321" s="13"/>
      <c r="B321" s="14"/>
      <c r="C321" s="28"/>
      <c r="D321" s="29"/>
      <c r="E321" s="14"/>
      <c r="F321" s="18"/>
      <c r="G321" s="31"/>
      <c r="H321" s="21"/>
      <c r="I321" s="28"/>
      <c r="J321" s="28"/>
      <c r="K321" s="19"/>
      <c r="L321" s="44"/>
    </row>
    <row r="322" spans="1:12" ht="24" customHeight="1">
      <c r="A322" s="13"/>
      <c r="B322" s="14"/>
      <c r="C322" s="28"/>
      <c r="D322" s="29"/>
      <c r="E322" s="14"/>
      <c r="F322" s="18"/>
      <c r="G322" s="31"/>
      <c r="H322" s="21"/>
      <c r="I322" s="28"/>
      <c r="J322" s="28"/>
      <c r="K322" s="19"/>
      <c r="L322" s="44"/>
    </row>
    <row r="323" spans="1:12">
      <c r="A323" s="13"/>
      <c r="B323" s="14"/>
      <c r="C323" s="28"/>
      <c r="D323" s="29"/>
      <c r="E323" s="14"/>
      <c r="F323" s="18"/>
      <c r="G323" s="31"/>
      <c r="H323" s="21"/>
      <c r="I323" s="28"/>
      <c r="J323" s="28"/>
      <c r="K323" s="19"/>
      <c r="L323" s="44"/>
    </row>
    <row r="324" spans="1:12">
      <c r="A324" s="13"/>
      <c r="B324" s="14"/>
      <c r="C324" s="28"/>
      <c r="D324" s="29"/>
      <c r="E324" s="14"/>
      <c r="F324" s="18"/>
      <c r="G324" s="31"/>
      <c r="H324" s="21"/>
      <c r="I324" s="28"/>
      <c r="J324" s="28"/>
      <c r="K324" s="19"/>
      <c r="L324" s="44"/>
    </row>
    <row r="325" spans="1:12">
      <c r="A325" s="13"/>
      <c r="B325" s="14"/>
      <c r="C325" s="28"/>
      <c r="D325" s="29"/>
      <c r="E325" s="14"/>
      <c r="F325" s="18"/>
      <c r="G325" s="31"/>
      <c r="H325" s="21"/>
      <c r="I325" s="28"/>
      <c r="J325" s="28"/>
      <c r="K325" s="19"/>
      <c r="L325" s="44"/>
    </row>
    <row r="326" spans="1:12">
      <c r="A326" s="13"/>
      <c r="B326" s="14"/>
      <c r="C326" s="28"/>
      <c r="D326" s="29"/>
      <c r="E326" s="14"/>
      <c r="F326" s="18"/>
      <c r="G326" s="31"/>
      <c r="H326" s="21"/>
      <c r="I326" s="28"/>
      <c r="J326" s="28"/>
      <c r="K326" s="19"/>
      <c r="L326" s="44"/>
    </row>
    <row r="327" spans="1:12">
      <c r="A327" s="13"/>
      <c r="B327" s="14"/>
      <c r="C327" s="28"/>
      <c r="D327" s="29"/>
      <c r="E327" s="14"/>
      <c r="F327" s="18"/>
      <c r="G327" s="31"/>
      <c r="H327" s="21"/>
      <c r="I327" s="28"/>
      <c r="J327" s="28"/>
      <c r="K327" s="19"/>
      <c r="L327" s="44"/>
    </row>
    <row r="328" spans="1:12">
      <c r="A328" s="13"/>
      <c r="B328" s="14"/>
      <c r="C328" s="28"/>
      <c r="D328" s="29"/>
      <c r="E328" s="14"/>
      <c r="F328" s="18"/>
      <c r="G328" s="31"/>
      <c r="H328" s="21"/>
      <c r="I328" s="28"/>
      <c r="J328" s="28"/>
      <c r="K328" s="19"/>
      <c r="L328" s="44"/>
    </row>
    <row r="329" spans="1:12">
      <c r="A329" s="13"/>
      <c r="B329" s="14"/>
      <c r="C329" s="28"/>
      <c r="D329" s="29"/>
      <c r="E329" s="14"/>
      <c r="F329" s="15"/>
      <c r="G329" s="28"/>
      <c r="H329" s="15"/>
      <c r="I329" s="28"/>
      <c r="J329" s="28"/>
      <c r="K329" s="19"/>
      <c r="L329" s="44"/>
    </row>
    <row r="330" spans="1:12">
      <c r="A330" s="13"/>
      <c r="B330" s="14"/>
      <c r="C330" s="28"/>
      <c r="D330" s="29"/>
      <c r="E330" s="14"/>
      <c r="F330" s="15"/>
      <c r="G330" s="28"/>
      <c r="H330" s="15"/>
      <c r="I330" s="28"/>
      <c r="J330" s="28"/>
      <c r="K330" s="19"/>
      <c r="L330" s="44"/>
    </row>
    <row r="331" spans="1:12">
      <c r="A331" s="13"/>
      <c r="B331" s="14"/>
      <c r="C331" s="28"/>
      <c r="D331" s="29"/>
      <c r="E331" s="14"/>
      <c r="F331" s="15"/>
      <c r="G331" s="28"/>
      <c r="H331" s="15"/>
      <c r="I331" s="28"/>
      <c r="J331" s="28"/>
      <c r="K331" s="19"/>
      <c r="L331" s="44"/>
    </row>
    <row r="332" spans="1:12">
      <c r="A332" s="13"/>
      <c r="B332" s="14"/>
      <c r="C332" s="28"/>
      <c r="D332" s="29"/>
      <c r="E332" s="14"/>
      <c r="F332" s="15"/>
      <c r="G332" s="28"/>
      <c r="H332" s="15"/>
      <c r="I332" s="28"/>
      <c r="J332" s="28"/>
      <c r="K332" s="19"/>
      <c r="L332" s="44"/>
    </row>
    <row r="333" spans="1:12">
      <c r="A333" s="13"/>
      <c r="B333" s="14"/>
      <c r="C333" s="28"/>
      <c r="D333" s="29"/>
      <c r="E333" s="14"/>
      <c r="F333" s="15"/>
      <c r="G333" s="28"/>
      <c r="H333" s="15"/>
      <c r="I333" s="28"/>
      <c r="J333" s="28"/>
      <c r="K333" s="19"/>
      <c r="L333" s="44"/>
    </row>
    <row r="334" spans="1:12">
      <c r="A334" s="13"/>
      <c r="B334" s="14"/>
      <c r="C334" s="28"/>
      <c r="D334" s="29"/>
      <c r="E334" s="14"/>
      <c r="F334" s="33"/>
      <c r="G334" s="31"/>
      <c r="H334" s="21"/>
      <c r="I334" s="28"/>
      <c r="J334" s="28"/>
      <c r="K334" s="19"/>
      <c r="L334" s="44"/>
    </row>
    <row r="335" spans="1:12">
      <c r="A335" s="13"/>
      <c r="B335" s="14"/>
      <c r="C335" s="28"/>
      <c r="D335" s="29"/>
      <c r="E335" s="14"/>
      <c r="F335" s="30"/>
      <c r="G335" s="31"/>
      <c r="H335" s="21"/>
      <c r="I335" s="28"/>
      <c r="J335" s="28"/>
      <c r="K335" s="19"/>
      <c r="L335" s="44"/>
    </row>
    <row r="336" spans="1:12">
      <c r="A336" s="13"/>
      <c r="B336" s="14"/>
      <c r="C336" s="28"/>
      <c r="D336" s="29"/>
      <c r="E336" s="14"/>
      <c r="F336" s="18"/>
      <c r="G336" s="31"/>
      <c r="H336" s="21"/>
      <c r="I336" s="28"/>
      <c r="J336" s="28"/>
      <c r="K336" s="19"/>
      <c r="L336" s="44"/>
    </row>
    <row r="337" spans="1:12">
      <c r="A337" s="13"/>
      <c r="B337" s="14"/>
      <c r="C337" s="28"/>
      <c r="D337" s="29"/>
      <c r="E337" s="14"/>
      <c r="F337" s="18"/>
      <c r="G337" s="31"/>
      <c r="H337" s="21"/>
      <c r="I337" s="28"/>
      <c r="J337" s="28"/>
      <c r="K337" s="19"/>
      <c r="L337" s="44"/>
    </row>
    <row r="338" spans="1:12">
      <c r="A338" s="13"/>
      <c r="B338" s="14"/>
      <c r="C338" s="28"/>
      <c r="D338" s="29"/>
      <c r="E338" s="14"/>
      <c r="F338" s="18"/>
      <c r="G338" s="31"/>
      <c r="H338" s="21"/>
      <c r="I338" s="28"/>
      <c r="J338" s="28"/>
      <c r="K338" s="19"/>
      <c r="L338" s="44"/>
    </row>
    <row r="339" spans="1:12">
      <c r="A339" s="13"/>
      <c r="B339" s="14"/>
      <c r="C339" s="28"/>
      <c r="D339" s="29"/>
      <c r="E339" s="14"/>
      <c r="F339" s="18"/>
      <c r="G339" s="31"/>
      <c r="H339" s="21"/>
      <c r="I339" s="28"/>
      <c r="J339" s="28"/>
      <c r="K339" s="19"/>
      <c r="L339" s="44"/>
    </row>
  </sheetData>
  <mergeCells count="1">
    <mergeCell ref="A1:L1"/>
  </mergeCells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L274"/>
  <sheetViews>
    <sheetView topLeftCell="C46" workbookViewId="0">
      <selection activeCell="I47" sqref="I47"/>
    </sheetView>
  </sheetViews>
  <sheetFormatPr defaultColWidth="9" defaultRowHeight="24"/>
  <cols>
    <col min="1" max="1" width="10.7109375" style="3" customWidth="1"/>
    <col min="2" max="2" width="92.42578125" style="4" customWidth="1"/>
    <col min="3" max="3" width="12.7109375" style="6" customWidth="1"/>
    <col min="4" max="4" width="13.85546875" style="6" customWidth="1"/>
    <col min="5" max="5" width="13" style="4" customWidth="1"/>
    <col min="6" max="6" width="21.28515625" style="7" customWidth="1"/>
    <col min="7" max="7" width="14.140625" style="8" customWidth="1"/>
    <col min="8" max="8" width="24" style="6" customWidth="1"/>
    <col min="9" max="9" width="14.28515625" style="6" customWidth="1"/>
    <col min="10" max="10" width="18.28515625" style="6" customWidth="1"/>
    <col min="11" max="11" width="14.42578125" style="35" customWidth="1"/>
    <col min="12" max="12" width="12.5703125" style="36" customWidth="1"/>
    <col min="13" max="16384" width="9" style="5"/>
  </cols>
  <sheetData>
    <row r="1" spans="1:12" ht="42.75" customHeight="1">
      <c r="A1" s="593" t="s">
        <v>6471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</row>
    <row r="2" spans="1:12" s="1" customFormat="1" ht="90" customHeight="1">
      <c r="A2" s="9" t="s">
        <v>2993</v>
      </c>
      <c r="B2" s="10" t="s">
        <v>5</v>
      </c>
      <c r="C2" s="12" t="s">
        <v>6</v>
      </c>
      <c r="D2" s="12" t="s">
        <v>7</v>
      </c>
      <c r="E2" s="10" t="s">
        <v>8</v>
      </c>
      <c r="F2" s="10" t="s">
        <v>9</v>
      </c>
      <c r="G2" s="12" t="s">
        <v>10</v>
      </c>
      <c r="H2" s="12" t="s">
        <v>11</v>
      </c>
      <c r="I2" s="12" t="s">
        <v>12</v>
      </c>
      <c r="J2" s="12" t="s">
        <v>13</v>
      </c>
      <c r="K2" s="12" t="s">
        <v>6463</v>
      </c>
      <c r="L2" s="71" t="s">
        <v>23</v>
      </c>
    </row>
    <row r="3" spans="1:12" ht="35.1" customHeight="1">
      <c r="A3" s="13">
        <v>1</v>
      </c>
      <c r="B3" s="14" t="s">
        <v>3202</v>
      </c>
      <c r="C3" s="16">
        <v>4391793.5999999996</v>
      </c>
      <c r="D3" s="17"/>
      <c r="E3" s="14" t="s">
        <v>644</v>
      </c>
      <c r="F3" s="30" t="s">
        <v>61</v>
      </c>
      <c r="G3" s="19">
        <v>3907212</v>
      </c>
      <c r="H3" s="18" t="s">
        <v>61</v>
      </c>
      <c r="I3" s="19">
        <v>3907212</v>
      </c>
      <c r="J3" s="16" t="s">
        <v>750</v>
      </c>
      <c r="K3" s="19" t="s">
        <v>36</v>
      </c>
      <c r="L3" s="44">
        <v>24120</v>
      </c>
    </row>
    <row r="4" spans="1:12" ht="35.1" customHeight="1">
      <c r="A4" s="13">
        <v>2</v>
      </c>
      <c r="B4" s="14" t="s">
        <v>3588</v>
      </c>
      <c r="C4" s="16">
        <v>10000</v>
      </c>
      <c r="D4" s="17"/>
      <c r="E4" s="14" t="s">
        <v>245</v>
      </c>
      <c r="F4" s="15" t="s">
        <v>249</v>
      </c>
      <c r="G4" s="19">
        <v>7800</v>
      </c>
      <c r="H4" s="15" t="s">
        <v>249</v>
      </c>
      <c r="I4" s="19">
        <v>7800</v>
      </c>
      <c r="J4" s="16" t="s">
        <v>750</v>
      </c>
      <c r="K4" s="19" t="s">
        <v>245</v>
      </c>
      <c r="L4" s="44">
        <v>24130</v>
      </c>
    </row>
    <row r="5" spans="1:12" ht="35.1" customHeight="1">
      <c r="A5" s="13">
        <v>3</v>
      </c>
      <c r="B5" s="14" t="s">
        <v>68</v>
      </c>
      <c r="C5" s="16">
        <v>59117.5</v>
      </c>
      <c r="D5" s="17">
        <v>1105</v>
      </c>
      <c r="E5" s="14" t="s">
        <v>52</v>
      </c>
      <c r="F5" s="21" t="s">
        <v>61</v>
      </c>
      <c r="G5" s="16">
        <v>59117.5</v>
      </c>
      <c r="H5" s="21" t="s">
        <v>61</v>
      </c>
      <c r="I5" s="16">
        <v>59117.5</v>
      </c>
      <c r="J5" s="16" t="s">
        <v>750</v>
      </c>
      <c r="K5" s="45" t="s">
        <v>3665</v>
      </c>
      <c r="L5" s="44">
        <v>24112</v>
      </c>
    </row>
    <row r="6" spans="1:12" ht="35.1" customHeight="1">
      <c r="A6" s="13">
        <v>4</v>
      </c>
      <c r="B6" s="14" t="s">
        <v>640</v>
      </c>
      <c r="C6" s="16">
        <v>44940</v>
      </c>
      <c r="D6" s="17">
        <v>700</v>
      </c>
      <c r="E6" s="14" t="s">
        <v>52</v>
      </c>
      <c r="F6" s="21" t="s">
        <v>61</v>
      </c>
      <c r="G6" s="16">
        <v>44619</v>
      </c>
      <c r="H6" s="21" t="s">
        <v>61</v>
      </c>
      <c r="I6" s="16">
        <v>44619</v>
      </c>
      <c r="J6" s="16" t="s">
        <v>750</v>
      </c>
      <c r="K6" s="45" t="s">
        <v>3665</v>
      </c>
      <c r="L6" s="44">
        <v>24112</v>
      </c>
    </row>
    <row r="7" spans="1:12" ht="35.1" customHeight="1">
      <c r="A7" s="13">
        <v>5</v>
      </c>
      <c r="B7" s="14" t="s">
        <v>3667</v>
      </c>
      <c r="C7" s="16">
        <v>36647.5</v>
      </c>
      <c r="D7" s="17">
        <v>685</v>
      </c>
      <c r="E7" s="14" t="s">
        <v>52</v>
      </c>
      <c r="F7" s="21" t="s">
        <v>61</v>
      </c>
      <c r="G7" s="16">
        <v>36166</v>
      </c>
      <c r="H7" s="21" t="s">
        <v>61</v>
      </c>
      <c r="I7" s="16">
        <v>36166</v>
      </c>
      <c r="J7" s="16" t="s">
        <v>750</v>
      </c>
      <c r="K7" s="45" t="s">
        <v>3665</v>
      </c>
      <c r="L7" s="44">
        <v>24112</v>
      </c>
    </row>
    <row r="8" spans="1:12" ht="35.1" customHeight="1">
      <c r="A8" s="13">
        <v>6</v>
      </c>
      <c r="B8" s="14" t="s">
        <v>179</v>
      </c>
      <c r="C8" s="16">
        <v>331700</v>
      </c>
      <c r="D8" s="17">
        <v>6200</v>
      </c>
      <c r="E8" s="14" t="s">
        <v>52</v>
      </c>
      <c r="F8" s="21" t="s">
        <v>61</v>
      </c>
      <c r="G8" s="16">
        <v>327794.5</v>
      </c>
      <c r="H8" s="21" t="s">
        <v>61</v>
      </c>
      <c r="I8" s="16">
        <v>327794.5</v>
      </c>
      <c r="J8" s="16" t="s">
        <v>750</v>
      </c>
      <c r="K8" s="45" t="s">
        <v>3665</v>
      </c>
      <c r="L8" s="44">
        <v>24112</v>
      </c>
    </row>
    <row r="9" spans="1:12" ht="35.1" customHeight="1">
      <c r="A9" s="13">
        <v>7</v>
      </c>
      <c r="B9" s="14" t="s">
        <v>3780</v>
      </c>
      <c r="C9" s="16">
        <v>4815</v>
      </c>
      <c r="D9" s="17">
        <v>4500</v>
      </c>
      <c r="E9" s="14" t="s">
        <v>52</v>
      </c>
      <c r="F9" s="18" t="s">
        <v>3350</v>
      </c>
      <c r="G9" s="19">
        <v>4815</v>
      </c>
      <c r="H9" s="18" t="s">
        <v>3350</v>
      </c>
      <c r="I9" s="19">
        <v>4815</v>
      </c>
      <c r="J9" s="16" t="s">
        <v>750</v>
      </c>
      <c r="K9" s="45" t="s">
        <v>3782</v>
      </c>
      <c r="L9" s="44">
        <v>24120</v>
      </c>
    </row>
    <row r="10" spans="1:12" ht="60.75" customHeight="1">
      <c r="A10" s="13">
        <v>8</v>
      </c>
      <c r="B10" s="69" t="s">
        <v>3794</v>
      </c>
      <c r="C10" s="16">
        <v>910035</v>
      </c>
      <c r="D10" s="17">
        <v>1.05</v>
      </c>
      <c r="E10" s="14" t="s">
        <v>94</v>
      </c>
      <c r="F10" s="18" t="s">
        <v>267</v>
      </c>
      <c r="G10" s="19">
        <v>606690</v>
      </c>
      <c r="H10" s="18" t="s">
        <v>2013</v>
      </c>
      <c r="I10" s="19">
        <v>583200</v>
      </c>
      <c r="J10" s="16" t="s">
        <v>750</v>
      </c>
      <c r="K10" s="45" t="s">
        <v>3795</v>
      </c>
      <c r="L10" s="44">
        <v>24116</v>
      </c>
    </row>
    <row r="11" spans="1:12" ht="35.1" customHeight="1">
      <c r="A11" s="13">
        <v>9</v>
      </c>
      <c r="B11" s="14" t="s">
        <v>3806</v>
      </c>
      <c r="C11" s="16">
        <v>399966</v>
      </c>
      <c r="D11" s="17">
        <v>62300</v>
      </c>
      <c r="E11" s="14" t="s">
        <v>52</v>
      </c>
      <c r="F11" s="18" t="s">
        <v>480</v>
      </c>
      <c r="G11" s="19">
        <v>373800</v>
      </c>
      <c r="H11" s="18" t="s">
        <v>480</v>
      </c>
      <c r="I11" s="19">
        <v>373800</v>
      </c>
      <c r="J11" s="16" t="s">
        <v>750</v>
      </c>
      <c r="K11" s="19" t="s">
        <v>36</v>
      </c>
      <c r="L11" s="44">
        <v>24111</v>
      </c>
    </row>
    <row r="12" spans="1:12" ht="35.1" customHeight="1">
      <c r="A12" s="13">
        <v>10</v>
      </c>
      <c r="B12" s="14" t="s">
        <v>3836</v>
      </c>
      <c r="C12" s="16">
        <v>14980</v>
      </c>
      <c r="D12" s="17"/>
      <c r="E12" s="14" t="s">
        <v>275</v>
      </c>
      <c r="F12" s="18" t="s">
        <v>3008</v>
      </c>
      <c r="G12" s="19">
        <v>14980</v>
      </c>
      <c r="H12" s="18" t="s">
        <v>3008</v>
      </c>
      <c r="I12" s="19">
        <v>14980</v>
      </c>
      <c r="J12" s="16"/>
      <c r="K12" s="19" t="s">
        <v>275</v>
      </c>
      <c r="L12" s="44">
        <v>24110</v>
      </c>
    </row>
    <row r="13" spans="1:12" ht="35.1" customHeight="1">
      <c r="A13" s="13">
        <v>11</v>
      </c>
      <c r="B13" s="14" t="s">
        <v>3838</v>
      </c>
      <c r="C13" s="16">
        <v>1605</v>
      </c>
      <c r="D13" s="17">
        <v>5</v>
      </c>
      <c r="E13" s="14" t="s">
        <v>52</v>
      </c>
      <c r="F13" s="18" t="s">
        <v>197</v>
      </c>
      <c r="G13" s="19">
        <v>1605</v>
      </c>
      <c r="H13" s="18" t="s">
        <v>197</v>
      </c>
      <c r="I13" s="19">
        <v>1605</v>
      </c>
      <c r="J13" s="16" t="s">
        <v>750</v>
      </c>
      <c r="K13" s="45" t="s">
        <v>3840</v>
      </c>
      <c r="L13" s="44">
        <v>24113</v>
      </c>
    </row>
    <row r="14" spans="1:12" ht="35.1" customHeight="1">
      <c r="A14" s="13">
        <v>12</v>
      </c>
      <c r="B14" s="14" t="s">
        <v>3843</v>
      </c>
      <c r="C14" s="16">
        <v>21400</v>
      </c>
      <c r="D14" s="17">
        <v>4</v>
      </c>
      <c r="E14" s="14" t="s">
        <v>52</v>
      </c>
      <c r="F14" s="18" t="s">
        <v>197</v>
      </c>
      <c r="G14" s="19">
        <v>4815</v>
      </c>
      <c r="H14" s="18" t="s">
        <v>197</v>
      </c>
      <c r="I14" s="19">
        <v>4815</v>
      </c>
      <c r="J14" s="16" t="s">
        <v>750</v>
      </c>
      <c r="K14" s="45" t="s">
        <v>3845</v>
      </c>
      <c r="L14" s="44">
        <v>24124</v>
      </c>
    </row>
    <row r="15" spans="1:12" ht="35.1" customHeight="1">
      <c r="A15" s="13">
        <v>13</v>
      </c>
      <c r="B15" s="14" t="s">
        <v>3849</v>
      </c>
      <c r="C15" s="16">
        <v>1070</v>
      </c>
      <c r="D15" s="17">
        <v>0.2</v>
      </c>
      <c r="E15" s="14" t="s">
        <v>52</v>
      </c>
      <c r="F15" s="15" t="s">
        <v>3848</v>
      </c>
      <c r="G15" s="19">
        <v>1070</v>
      </c>
      <c r="H15" s="15" t="s">
        <v>3848</v>
      </c>
      <c r="I15" s="19">
        <v>1070</v>
      </c>
      <c r="J15" s="16" t="s">
        <v>750</v>
      </c>
      <c r="K15" s="45" t="s">
        <v>3851</v>
      </c>
      <c r="L15" s="44">
        <v>24117</v>
      </c>
    </row>
    <row r="16" spans="1:12" ht="35.1" customHeight="1">
      <c r="A16" s="13">
        <v>14</v>
      </c>
      <c r="B16" s="14" t="s">
        <v>3853</v>
      </c>
      <c r="C16" s="16">
        <v>1070</v>
      </c>
      <c r="D16" s="17">
        <v>0.2</v>
      </c>
      <c r="E16" s="14" t="s">
        <v>52</v>
      </c>
      <c r="F16" s="15" t="s">
        <v>3848</v>
      </c>
      <c r="G16" s="19">
        <v>1070</v>
      </c>
      <c r="H16" s="15" t="s">
        <v>3848</v>
      </c>
      <c r="I16" s="19">
        <v>1070</v>
      </c>
      <c r="J16" s="16" t="s">
        <v>750</v>
      </c>
      <c r="K16" s="45" t="s">
        <v>3851</v>
      </c>
      <c r="L16" s="44">
        <v>24117</v>
      </c>
    </row>
    <row r="17" spans="1:12" ht="35.1" customHeight="1">
      <c r="A17" s="13">
        <v>15</v>
      </c>
      <c r="B17" s="14" t="s">
        <v>3856</v>
      </c>
      <c r="C17" s="16">
        <v>107000</v>
      </c>
      <c r="D17" s="17">
        <v>1</v>
      </c>
      <c r="E17" s="14" t="s">
        <v>52</v>
      </c>
      <c r="F17" s="18" t="s">
        <v>2429</v>
      </c>
      <c r="G17" s="19">
        <v>42800</v>
      </c>
      <c r="H17" s="18" t="s">
        <v>2429</v>
      </c>
      <c r="I17" s="19">
        <v>42800</v>
      </c>
      <c r="J17" s="16" t="s">
        <v>750</v>
      </c>
      <c r="K17" s="45" t="s">
        <v>3858</v>
      </c>
      <c r="L17" s="44">
        <v>24125</v>
      </c>
    </row>
    <row r="18" spans="1:12" ht="35.1" customHeight="1">
      <c r="A18" s="13">
        <v>16</v>
      </c>
      <c r="B18" s="14" t="s">
        <v>3866</v>
      </c>
      <c r="C18" s="16">
        <v>3210</v>
      </c>
      <c r="D18" s="17">
        <v>25</v>
      </c>
      <c r="E18" s="14" t="s">
        <v>52</v>
      </c>
      <c r="F18" s="18" t="s">
        <v>197</v>
      </c>
      <c r="G18" s="19">
        <v>1926</v>
      </c>
      <c r="H18" s="18" t="s">
        <v>197</v>
      </c>
      <c r="I18" s="19">
        <v>1926</v>
      </c>
      <c r="J18" s="16" t="s">
        <v>750</v>
      </c>
      <c r="K18" s="45" t="s">
        <v>3868</v>
      </c>
      <c r="L18" s="44">
        <v>24116</v>
      </c>
    </row>
    <row r="19" spans="1:12" ht="35.1" customHeight="1">
      <c r="A19" s="13">
        <v>17</v>
      </c>
      <c r="B19" s="14" t="s">
        <v>3137</v>
      </c>
      <c r="C19" s="16">
        <v>12840</v>
      </c>
      <c r="D19" s="17">
        <v>1.2</v>
      </c>
      <c r="E19" s="14" t="s">
        <v>52</v>
      </c>
      <c r="F19" s="30" t="s">
        <v>3056</v>
      </c>
      <c r="G19" s="19">
        <v>12840</v>
      </c>
      <c r="H19" s="18" t="s">
        <v>3056</v>
      </c>
      <c r="I19" s="19">
        <v>12840</v>
      </c>
      <c r="J19" s="16" t="s">
        <v>750</v>
      </c>
      <c r="K19" s="45" t="s">
        <v>3871</v>
      </c>
      <c r="L19" s="44">
        <v>24118</v>
      </c>
    </row>
    <row r="20" spans="1:12" ht="35.1" customHeight="1">
      <c r="A20" s="13">
        <v>18</v>
      </c>
      <c r="B20" s="14" t="s">
        <v>3873</v>
      </c>
      <c r="C20" s="16">
        <v>19260</v>
      </c>
      <c r="D20" s="17">
        <v>0.9</v>
      </c>
      <c r="E20" s="14" t="s">
        <v>52</v>
      </c>
      <c r="F20" s="30" t="s">
        <v>3056</v>
      </c>
      <c r="G20" s="19">
        <v>19260</v>
      </c>
      <c r="H20" s="18" t="s">
        <v>3056</v>
      </c>
      <c r="I20" s="19">
        <v>19260</v>
      </c>
      <c r="J20" s="16" t="s">
        <v>750</v>
      </c>
      <c r="K20" s="45" t="s">
        <v>3871</v>
      </c>
      <c r="L20" s="44">
        <v>24118</v>
      </c>
    </row>
    <row r="21" spans="1:12" ht="35.1" customHeight="1">
      <c r="A21" s="13">
        <v>19</v>
      </c>
      <c r="B21" s="14" t="s">
        <v>437</v>
      </c>
      <c r="C21" s="16">
        <v>1230.5</v>
      </c>
      <c r="D21" s="17"/>
      <c r="E21" s="14" t="s">
        <v>275</v>
      </c>
      <c r="F21" s="18" t="s">
        <v>436</v>
      </c>
      <c r="G21" s="19">
        <v>1230.5</v>
      </c>
      <c r="H21" s="18" t="s">
        <v>436</v>
      </c>
      <c r="I21" s="19">
        <v>1230.5</v>
      </c>
      <c r="J21" s="16"/>
      <c r="K21" s="19" t="s">
        <v>275</v>
      </c>
      <c r="L21" s="44">
        <v>24112</v>
      </c>
    </row>
    <row r="22" spans="1:12" ht="35.1" customHeight="1">
      <c r="A22" s="13">
        <v>20</v>
      </c>
      <c r="B22" s="14" t="s">
        <v>686</v>
      </c>
      <c r="C22" s="16">
        <v>21400</v>
      </c>
      <c r="D22" s="17">
        <v>1000</v>
      </c>
      <c r="E22" s="14" t="s">
        <v>52</v>
      </c>
      <c r="F22" s="18" t="s">
        <v>197</v>
      </c>
      <c r="G22" s="19">
        <v>21400</v>
      </c>
      <c r="H22" s="18" t="s">
        <v>197</v>
      </c>
      <c r="I22" s="19">
        <v>21400</v>
      </c>
      <c r="J22" s="16" t="s">
        <v>750</v>
      </c>
      <c r="K22" s="45" t="s">
        <v>3890</v>
      </c>
      <c r="L22" s="44">
        <v>24118</v>
      </c>
    </row>
    <row r="23" spans="1:12" ht="35.1" customHeight="1">
      <c r="A23" s="13">
        <v>21</v>
      </c>
      <c r="B23" s="14" t="s">
        <v>1758</v>
      </c>
      <c r="C23" s="16">
        <v>3424</v>
      </c>
      <c r="D23" s="17">
        <v>160</v>
      </c>
      <c r="E23" s="14" t="s">
        <v>52</v>
      </c>
      <c r="F23" s="30" t="s">
        <v>398</v>
      </c>
      <c r="G23" s="19">
        <v>3424</v>
      </c>
      <c r="H23" s="30" t="s">
        <v>398</v>
      </c>
      <c r="I23" s="19">
        <v>3424</v>
      </c>
      <c r="J23" s="16" t="s">
        <v>750</v>
      </c>
      <c r="K23" s="45" t="s">
        <v>3894</v>
      </c>
      <c r="L23" s="44">
        <v>24118</v>
      </c>
    </row>
    <row r="24" spans="1:12" ht="35.1" customHeight="1">
      <c r="A24" s="13">
        <v>22</v>
      </c>
      <c r="B24" s="14" t="s">
        <v>3897</v>
      </c>
      <c r="C24" s="16">
        <v>24610</v>
      </c>
      <c r="D24" s="17">
        <v>1150</v>
      </c>
      <c r="E24" s="14" t="s">
        <v>52</v>
      </c>
      <c r="F24" s="18" t="s">
        <v>369</v>
      </c>
      <c r="G24" s="19">
        <v>24610</v>
      </c>
      <c r="H24" s="18" t="s">
        <v>369</v>
      </c>
      <c r="I24" s="19">
        <v>24610</v>
      </c>
      <c r="J24" s="16" t="s">
        <v>750</v>
      </c>
      <c r="K24" s="45" t="s">
        <v>3898</v>
      </c>
      <c r="L24" s="44">
        <v>24118</v>
      </c>
    </row>
    <row r="25" spans="1:12" ht="35.1" customHeight="1">
      <c r="A25" s="13">
        <v>23</v>
      </c>
      <c r="B25" s="14" t="s">
        <v>555</v>
      </c>
      <c r="C25" s="16">
        <v>30000</v>
      </c>
      <c r="D25" s="17">
        <v>1500</v>
      </c>
      <c r="E25" s="14" t="s">
        <v>245</v>
      </c>
      <c r="F25" s="15" t="s">
        <v>600</v>
      </c>
      <c r="G25" s="19">
        <v>30000</v>
      </c>
      <c r="H25" s="15" t="s">
        <v>600</v>
      </c>
      <c r="I25" s="19">
        <v>30000</v>
      </c>
      <c r="J25" s="16" t="s">
        <v>750</v>
      </c>
      <c r="K25" s="19" t="s">
        <v>245</v>
      </c>
      <c r="L25" s="44">
        <v>24127</v>
      </c>
    </row>
    <row r="26" spans="1:12" ht="35.1" customHeight="1">
      <c r="A26" s="13">
        <v>24</v>
      </c>
      <c r="B26" s="14" t="s">
        <v>3904</v>
      </c>
      <c r="C26" s="16">
        <v>30000</v>
      </c>
      <c r="D26" s="17"/>
      <c r="E26" s="14" t="s">
        <v>52</v>
      </c>
      <c r="F26" s="15" t="s">
        <v>3903</v>
      </c>
      <c r="G26" s="19">
        <v>30000</v>
      </c>
      <c r="H26" s="15" t="s">
        <v>3903</v>
      </c>
      <c r="I26" s="19">
        <v>30000</v>
      </c>
      <c r="J26" s="16" t="s">
        <v>750</v>
      </c>
      <c r="K26" s="45" t="s">
        <v>3906</v>
      </c>
      <c r="L26" s="44">
        <v>24120</v>
      </c>
    </row>
    <row r="27" spans="1:12" s="1" customFormat="1" ht="98.25" customHeight="1">
      <c r="A27" s="9" t="s">
        <v>2993</v>
      </c>
      <c r="B27" s="10" t="s">
        <v>5</v>
      </c>
      <c r="C27" s="12" t="s">
        <v>6</v>
      </c>
      <c r="D27" s="12" t="s">
        <v>7</v>
      </c>
      <c r="E27" s="10" t="s">
        <v>8</v>
      </c>
      <c r="F27" s="10" t="s">
        <v>9</v>
      </c>
      <c r="G27" s="12" t="s">
        <v>10</v>
      </c>
      <c r="H27" s="12" t="s">
        <v>11</v>
      </c>
      <c r="I27" s="12" t="s">
        <v>12</v>
      </c>
      <c r="J27" s="12" t="s">
        <v>13</v>
      </c>
      <c r="K27" s="12" t="s">
        <v>6463</v>
      </c>
      <c r="L27" s="72" t="s">
        <v>23</v>
      </c>
    </row>
    <row r="28" spans="1:12" ht="35.1" customHeight="1">
      <c r="A28" s="13">
        <v>25</v>
      </c>
      <c r="B28" s="14" t="s">
        <v>3909</v>
      </c>
      <c r="C28" s="16">
        <v>9844</v>
      </c>
      <c r="D28" s="17"/>
      <c r="E28" s="14" t="s">
        <v>275</v>
      </c>
      <c r="F28" s="30" t="s">
        <v>930</v>
      </c>
      <c r="G28" s="19">
        <v>9844</v>
      </c>
      <c r="H28" s="18" t="s">
        <v>930</v>
      </c>
      <c r="I28" s="19">
        <v>9844</v>
      </c>
      <c r="J28" s="16"/>
      <c r="K28" s="19" t="s">
        <v>275</v>
      </c>
      <c r="L28" s="44">
        <v>24119</v>
      </c>
    </row>
    <row r="29" spans="1:12" ht="35.1" customHeight="1">
      <c r="A29" s="13">
        <v>26</v>
      </c>
      <c r="B29" s="14" t="s">
        <v>3912</v>
      </c>
      <c r="C29" s="16">
        <v>5000</v>
      </c>
      <c r="D29" s="17">
        <v>2500</v>
      </c>
      <c r="E29" s="14" t="s">
        <v>52</v>
      </c>
      <c r="F29" s="15" t="s">
        <v>3911</v>
      </c>
      <c r="G29" s="19">
        <v>4986.2</v>
      </c>
      <c r="H29" s="15" t="s">
        <v>3911</v>
      </c>
      <c r="I29" s="19">
        <v>4986.2</v>
      </c>
      <c r="J29" s="16" t="s">
        <v>750</v>
      </c>
      <c r="K29" s="45" t="s">
        <v>3913</v>
      </c>
      <c r="L29" s="44">
        <v>24130</v>
      </c>
    </row>
    <row r="30" spans="1:12" ht="35.1" customHeight="1">
      <c r="A30" s="13">
        <v>27</v>
      </c>
      <c r="B30" s="14" t="s">
        <v>437</v>
      </c>
      <c r="C30" s="16">
        <v>877.4</v>
      </c>
      <c r="D30" s="17"/>
      <c r="E30" s="14" t="s">
        <v>275</v>
      </c>
      <c r="F30" s="18" t="s">
        <v>436</v>
      </c>
      <c r="G30" s="19">
        <v>877.4</v>
      </c>
      <c r="H30" s="18" t="s">
        <v>436</v>
      </c>
      <c r="I30" s="19">
        <v>877.4</v>
      </c>
      <c r="J30" s="16"/>
      <c r="K30" s="19" t="s">
        <v>275</v>
      </c>
      <c r="L30" s="44">
        <v>24119</v>
      </c>
    </row>
    <row r="31" spans="1:12" ht="35.1" customHeight="1">
      <c r="A31" s="13">
        <v>28</v>
      </c>
      <c r="B31" s="14" t="s">
        <v>463</v>
      </c>
      <c r="C31" s="16">
        <v>78110</v>
      </c>
      <c r="D31" s="17">
        <v>365</v>
      </c>
      <c r="E31" s="14" t="s">
        <v>52</v>
      </c>
      <c r="F31" s="30" t="s">
        <v>462</v>
      </c>
      <c r="G31" s="19">
        <v>68480</v>
      </c>
      <c r="H31" s="18" t="s">
        <v>462</v>
      </c>
      <c r="I31" s="19">
        <v>68480</v>
      </c>
      <c r="J31" s="16" t="s">
        <v>750</v>
      </c>
      <c r="K31" s="45" t="s">
        <v>3925</v>
      </c>
      <c r="L31" s="44">
        <v>24127</v>
      </c>
    </row>
    <row r="32" spans="1:12" ht="35.1" customHeight="1">
      <c r="A32" s="13">
        <v>29</v>
      </c>
      <c r="B32" s="14" t="s">
        <v>1669</v>
      </c>
      <c r="C32" s="16">
        <v>1251.9000000000001</v>
      </c>
      <c r="D32" s="17">
        <v>1170</v>
      </c>
      <c r="E32" s="14" t="s">
        <v>52</v>
      </c>
      <c r="F32" s="15" t="s">
        <v>61</v>
      </c>
      <c r="G32" s="19">
        <v>1251.9000000000001</v>
      </c>
      <c r="H32" s="15" t="s">
        <v>61</v>
      </c>
      <c r="I32" s="19">
        <v>1251.9000000000001</v>
      </c>
      <c r="J32" s="16" t="s">
        <v>750</v>
      </c>
      <c r="K32" s="45" t="s">
        <v>3927</v>
      </c>
      <c r="L32" s="44">
        <v>24132</v>
      </c>
    </row>
    <row r="33" spans="1:12" ht="35.1" customHeight="1">
      <c r="A33" s="13">
        <v>30</v>
      </c>
      <c r="B33" s="14" t="s">
        <v>1028</v>
      </c>
      <c r="C33" s="16">
        <v>2966.04</v>
      </c>
      <c r="D33" s="17">
        <v>1386</v>
      </c>
      <c r="E33" s="14" t="s">
        <v>52</v>
      </c>
      <c r="F33" s="15" t="s">
        <v>61</v>
      </c>
      <c r="G33" s="19">
        <v>2966.04</v>
      </c>
      <c r="H33" s="15" t="s">
        <v>61</v>
      </c>
      <c r="I33" s="19">
        <v>2966.04</v>
      </c>
      <c r="J33" s="16" t="s">
        <v>750</v>
      </c>
      <c r="K33" s="45" t="s">
        <v>3927</v>
      </c>
      <c r="L33" s="44">
        <v>24132</v>
      </c>
    </row>
    <row r="34" spans="1:12" ht="35.1" customHeight="1">
      <c r="A34" s="13">
        <v>31</v>
      </c>
      <c r="B34" s="14" t="s">
        <v>2393</v>
      </c>
      <c r="C34" s="16">
        <v>1020.78</v>
      </c>
      <c r="D34" s="17">
        <v>954</v>
      </c>
      <c r="E34" s="14" t="s">
        <v>52</v>
      </c>
      <c r="F34" s="15" t="s">
        <v>61</v>
      </c>
      <c r="G34" s="19">
        <v>1020.78</v>
      </c>
      <c r="H34" s="15" t="s">
        <v>61</v>
      </c>
      <c r="I34" s="19">
        <v>1020.78</v>
      </c>
      <c r="J34" s="16" t="s">
        <v>750</v>
      </c>
      <c r="K34" s="45" t="s">
        <v>3927</v>
      </c>
      <c r="L34" s="44">
        <v>24132</v>
      </c>
    </row>
    <row r="35" spans="1:12" ht="35.1" customHeight="1">
      <c r="A35" s="13">
        <v>32</v>
      </c>
      <c r="B35" s="14" t="s">
        <v>3931</v>
      </c>
      <c r="C35" s="16">
        <v>3745</v>
      </c>
      <c r="D35" s="17">
        <v>350</v>
      </c>
      <c r="E35" s="14" t="s">
        <v>52</v>
      </c>
      <c r="F35" s="18" t="s">
        <v>2094</v>
      </c>
      <c r="G35" s="19">
        <v>3745</v>
      </c>
      <c r="H35" s="18" t="s">
        <v>2094</v>
      </c>
      <c r="I35" s="19">
        <v>3745</v>
      </c>
      <c r="J35" s="16" t="s">
        <v>750</v>
      </c>
      <c r="K35" s="45" t="s">
        <v>3932</v>
      </c>
      <c r="L35" s="44">
        <v>24131</v>
      </c>
    </row>
    <row r="36" spans="1:12" ht="35.1" customHeight="1">
      <c r="A36" s="13">
        <v>33</v>
      </c>
      <c r="B36" s="14" t="s">
        <v>1595</v>
      </c>
      <c r="C36" s="16">
        <v>21571.200000000001</v>
      </c>
      <c r="D36" s="17">
        <v>1680</v>
      </c>
      <c r="E36" s="14" t="s">
        <v>52</v>
      </c>
      <c r="F36" s="15" t="s">
        <v>1223</v>
      </c>
      <c r="G36" s="19">
        <v>19902</v>
      </c>
      <c r="H36" s="15" t="s">
        <v>1223</v>
      </c>
      <c r="I36" s="19">
        <v>19902</v>
      </c>
      <c r="J36" s="16" t="s">
        <v>750</v>
      </c>
      <c r="K36" s="45" t="s">
        <v>3936</v>
      </c>
      <c r="L36" s="44">
        <v>24130</v>
      </c>
    </row>
    <row r="37" spans="1:12" ht="35.1" customHeight="1">
      <c r="A37" s="13">
        <v>34</v>
      </c>
      <c r="B37" s="14" t="s">
        <v>437</v>
      </c>
      <c r="C37" s="16">
        <v>1433.8</v>
      </c>
      <c r="D37" s="17"/>
      <c r="E37" s="14" t="s">
        <v>275</v>
      </c>
      <c r="F37" s="18" t="s">
        <v>436</v>
      </c>
      <c r="G37" s="19">
        <v>1433.8</v>
      </c>
      <c r="H37" s="18" t="s">
        <v>436</v>
      </c>
      <c r="I37" s="19">
        <v>1433.8</v>
      </c>
      <c r="J37" s="16" t="s">
        <v>750</v>
      </c>
      <c r="K37" s="19" t="s">
        <v>275</v>
      </c>
      <c r="L37" s="44">
        <v>24126</v>
      </c>
    </row>
    <row r="38" spans="1:12" ht="35.1" customHeight="1">
      <c r="A38" s="13">
        <v>35</v>
      </c>
      <c r="B38" s="14" t="s">
        <v>3940</v>
      </c>
      <c r="C38" s="16">
        <v>1605</v>
      </c>
      <c r="D38" s="17">
        <v>100</v>
      </c>
      <c r="E38" s="14" t="s">
        <v>52</v>
      </c>
      <c r="F38" s="15" t="s">
        <v>197</v>
      </c>
      <c r="G38" s="19">
        <v>1605</v>
      </c>
      <c r="H38" s="15" t="s">
        <v>197</v>
      </c>
      <c r="I38" s="19">
        <v>1605</v>
      </c>
      <c r="J38" s="16" t="s">
        <v>750</v>
      </c>
      <c r="K38" s="45" t="s">
        <v>3858</v>
      </c>
      <c r="L38" s="44">
        <v>24133</v>
      </c>
    </row>
    <row r="39" spans="1:12" ht="35.1" customHeight="1">
      <c r="A39" s="13">
        <v>36</v>
      </c>
      <c r="B39" s="14" t="s">
        <v>3943</v>
      </c>
      <c r="C39" s="16">
        <v>17655</v>
      </c>
      <c r="D39" s="17">
        <v>3.3</v>
      </c>
      <c r="E39" s="14" t="s">
        <v>52</v>
      </c>
      <c r="F39" s="15" t="s">
        <v>197</v>
      </c>
      <c r="G39" s="19">
        <v>17655</v>
      </c>
      <c r="H39" s="15" t="s">
        <v>197</v>
      </c>
      <c r="I39" s="19">
        <v>17655</v>
      </c>
      <c r="J39" s="16" t="s">
        <v>750</v>
      </c>
      <c r="K39" s="45" t="s">
        <v>3944</v>
      </c>
      <c r="L39" s="44">
        <v>24133</v>
      </c>
    </row>
    <row r="40" spans="1:12" ht="35.1" customHeight="1">
      <c r="A40" s="13">
        <v>37</v>
      </c>
      <c r="B40" s="14" t="s">
        <v>3947</v>
      </c>
      <c r="C40" s="16">
        <v>47615</v>
      </c>
      <c r="D40" s="17">
        <v>89</v>
      </c>
      <c r="E40" s="14" t="s">
        <v>52</v>
      </c>
      <c r="F40" s="30" t="s">
        <v>3056</v>
      </c>
      <c r="G40" s="19">
        <v>43000</v>
      </c>
      <c r="H40" s="18" t="s">
        <v>3056</v>
      </c>
      <c r="I40" s="19">
        <v>43000</v>
      </c>
      <c r="J40" s="16" t="s">
        <v>750</v>
      </c>
      <c r="K40" s="45" t="s">
        <v>3948</v>
      </c>
      <c r="L40" s="44">
        <v>24134</v>
      </c>
    </row>
    <row r="41" spans="1:12" ht="35.1" customHeight="1">
      <c r="A41" s="13">
        <v>38</v>
      </c>
      <c r="B41" s="14" t="s">
        <v>3480</v>
      </c>
      <c r="C41" s="16">
        <v>37878</v>
      </c>
      <c r="D41" s="17">
        <v>5.9</v>
      </c>
      <c r="E41" s="14" t="s">
        <v>52</v>
      </c>
      <c r="F41" s="30" t="s">
        <v>3056</v>
      </c>
      <c r="G41" s="19">
        <v>24000</v>
      </c>
      <c r="H41" s="18" t="s">
        <v>3056</v>
      </c>
      <c r="I41" s="19">
        <v>24000</v>
      </c>
      <c r="J41" s="16" t="s">
        <v>750</v>
      </c>
      <c r="K41" s="45" t="s">
        <v>3948</v>
      </c>
      <c r="L41" s="44">
        <v>24134</v>
      </c>
    </row>
    <row r="42" spans="1:12" ht="35.1" customHeight="1">
      <c r="A42" s="13">
        <v>39</v>
      </c>
      <c r="B42" s="14" t="s">
        <v>6472</v>
      </c>
      <c r="C42" s="16">
        <v>256800</v>
      </c>
      <c r="D42" s="17">
        <v>480</v>
      </c>
      <c r="E42" s="14" t="s">
        <v>52</v>
      </c>
      <c r="F42" s="15" t="s">
        <v>462</v>
      </c>
      <c r="G42" s="19">
        <v>256800</v>
      </c>
      <c r="H42" s="15" t="s">
        <v>462</v>
      </c>
      <c r="I42" s="19">
        <v>256800</v>
      </c>
      <c r="J42" s="16" t="s">
        <v>750</v>
      </c>
      <c r="K42" s="45" t="s">
        <v>3963</v>
      </c>
      <c r="L42" s="44">
        <v>24137</v>
      </c>
    </row>
    <row r="43" spans="1:12" ht="35.1" customHeight="1">
      <c r="A43" s="13">
        <v>40</v>
      </c>
      <c r="B43" s="14" t="s">
        <v>1208</v>
      </c>
      <c r="C43" s="16">
        <v>6537.5</v>
      </c>
      <c r="D43" s="17"/>
      <c r="E43" s="14" t="s">
        <v>52</v>
      </c>
      <c r="F43" s="18" t="s">
        <v>620</v>
      </c>
      <c r="G43" s="19">
        <v>6537.5</v>
      </c>
      <c r="H43" s="18" t="s">
        <v>620</v>
      </c>
      <c r="I43" s="19">
        <v>6537.5</v>
      </c>
      <c r="J43" s="16" t="s">
        <v>750</v>
      </c>
      <c r="K43" s="45" t="s">
        <v>3966</v>
      </c>
      <c r="L43" s="44">
        <v>24134</v>
      </c>
    </row>
    <row r="44" spans="1:12" ht="35.1" customHeight="1">
      <c r="A44" s="13">
        <v>41</v>
      </c>
      <c r="B44" s="30" t="s">
        <v>3993</v>
      </c>
      <c r="C44" s="63">
        <v>21400</v>
      </c>
      <c r="D44" s="70">
        <v>20</v>
      </c>
      <c r="E44" s="30" t="s">
        <v>52</v>
      </c>
      <c r="F44" s="18" t="s">
        <v>50</v>
      </c>
      <c r="G44" s="19">
        <v>20330</v>
      </c>
      <c r="H44" s="18" t="s">
        <v>50</v>
      </c>
      <c r="I44" s="19">
        <v>20330</v>
      </c>
      <c r="J44" s="63" t="s">
        <v>750</v>
      </c>
      <c r="K44" s="45" t="s">
        <v>3994</v>
      </c>
      <c r="L44" s="48">
        <v>24138</v>
      </c>
    </row>
    <row r="45" spans="1:12" ht="35.1" customHeight="1">
      <c r="A45" s="13">
        <v>42</v>
      </c>
      <c r="B45" s="14" t="s">
        <v>437</v>
      </c>
      <c r="C45" s="16">
        <v>1658.5</v>
      </c>
      <c r="D45" s="17"/>
      <c r="E45" s="14" t="s">
        <v>275</v>
      </c>
      <c r="F45" s="18" t="s">
        <v>436</v>
      </c>
      <c r="G45" s="19">
        <v>1658.5</v>
      </c>
      <c r="H45" s="18" t="s">
        <v>436</v>
      </c>
      <c r="I45" s="19">
        <v>1658.5</v>
      </c>
      <c r="J45" s="16" t="s">
        <v>750</v>
      </c>
      <c r="K45" s="19" t="s">
        <v>275</v>
      </c>
      <c r="L45" s="44">
        <v>24133</v>
      </c>
    </row>
    <row r="46" spans="1:12" ht="35.1" customHeight="1">
      <c r="A46" s="13">
        <v>43</v>
      </c>
      <c r="B46" s="14" t="s">
        <v>6473</v>
      </c>
      <c r="C46" s="16">
        <v>4278.93</v>
      </c>
      <c r="D46" s="17">
        <v>13.33</v>
      </c>
      <c r="E46" s="14" t="s">
        <v>52</v>
      </c>
      <c r="F46" s="18" t="s">
        <v>197</v>
      </c>
      <c r="G46" s="19">
        <v>4173</v>
      </c>
      <c r="H46" s="18" t="s">
        <v>197</v>
      </c>
      <c r="I46" s="19">
        <v>4173</v>
      </c>
      <c r="J46" s="16" t="s">
        <v>750</v>
      </c>
      <c r="K46" s="45" t="s">
        <v>3984</v>
      </c>
      <c r="L46" s="44">
        <v>24138</v>
      </c>
    </row>
    <row r="47" spans="1:12" ht="35.1" customHeight="1">
      <c r="A47" s="13"/>
      <c r="B47" s="62" t="s">
        <v>21</v>
      </c>
      <c r="C47" s="28"/>
      <c r="D47" s="29"/>
      <c r="E47" s="14"/>
      <c r="F47" s="18"/>
      <c r="G47" s="31"/>
      <c r="H47" s="21"/>
      <c r="I47" s="73">
        <f>SUBTOTAL(109,I3:I46)</f>
        <v>6045820.620000001</v>
      </c>
      <c r="J47" s="28"/>
      <c r="K47" s="19"/>
      <c r="L47" s="44"/>
    </row>
    <row r="48" spans="1:12">
      <c r="A48" s="13"/>
      <c r="B48" s="14"/>
      <c r="C48" s="28"/>
      <c r="D48" s="29"/>
      <c r="E48" s="14"/>
      <c r="F48" s="30"/>
      <c r="G48" s="31"/>
      <c r="H48" s="21"/>
      <c r="I48" s="28"/>
      <c r="J48" s="28"/>
      <c r="K48" s="19"/>
      <c r="L48" s="44"/>
    </row>
    <row r="49" spans="1:12">
      <c r="A49" s="13"/>
      <c r="B49" s="14"/>
      <c r="C49" s="28"/>
      <c r="D49" s="29"/>
      <c r="E49" s="14"/>
      <c r="F49" s="30"/>
      <c r="G49" s="31"/>
      <c r="H49" s="30"/>
      <c r="I49" s="31"/>
      <c r="J49" s="28"/>
      <c r="K49" s="19"/>
      <c r="L49" s="44"/>
    </row>
    <row r="50" spans="1:12">
      <c r="A50" s="13"/>
      <c r="B50" s="14"/>
      <c r="C50" s="28"/>
      <c r="D50" s="29"/>
      <c r="E50" s="14"/>
      <c r="F50" s="18"/>
      <c r="G50" s="31"/>
      <c r="H50" s="21"/>
      <c r="I50" s="28"/>
      <c r="J50" s="28"/>
      <c r="K50" s="19"/>
      <c r="L50" s="44"/>
    </row>
    <row r="51" spans="1:12">
      <c r="A51" s="13"/>
      <c r="B51" s="14"/>
      <c r="C51" s="28"/>
      <c r="D51" s="29"/>
      <c r="E51" s="14"/>
      <c r="F51" s="18"/>
      <c r="G51" s="31"/>
      <c r="H51" s="21"/>
      <c r="I51" s="28"/>
      <c r="J51" s="28"/>
      <c r="K51" s="19"/>
      <c r="L51" s="44"/>
    </row>
    <row r="52" spans="1:12">
      <c r="A52" s="13"/>
      <c r="B52" s="14"/>
      <c r="C52" s="28"/>
      <c r="D52" s="29"/>
      <c r="E52" s="14"/>
      <c r="F52" s="18"/>
      <c r="G52" s="31"/>
      <c r="H52" s="21"/>
      <c r="I52" s="28"/>
      <c r="J52" s="28"/>
      <c r="K52" s="19"/>
      <c r="L52" s="44"/>
    </row>
    <row r="53" spans="1:12">
      <c r="A53" s="13"/>
      <c r="B53" s="14"/>
      <c r="C53" s="28"/>
      <c r="D53" s="29"/>
      <c r="E53" s="14"/>
      <c r="F53" s="18"/>
      <c r="G53" s="31"/>
      <c r="H53" s="21"/>
      <c r="I53" s="28"/>
      <c r="J53" s="28"/>
      <c r="K53" s="19"/>
      <c r="L53" s="44"/>
    </row>
    <row r="54" spans="1:12">
      <c r="A54" s="13"/>
      <c r="B54" s="14"/>
      <c r="C54" s="28"/>
      <c r="D54" s="29"/>
      <c r="E54" s="14"/>
      <c r="F54" s="18"/>
      <c r="G54" s="31"/>
      <c r="H54" s="21"/>
      <c r="I54" s="28"/>
      <c r="J54" s="28"/>
      <c r="K54" s="19"/>
      <c r="L54" s="44"/>
    </row>
    <row r="55" spans="1:12">
      <c r="A55" s="13"/>
      <c r="B55" s="14"/>
      <c r="C55" s="28"/>
      <c r="D55" s="29"/>
      <c r="E55" s="14"/>
      <c r="F55" s="18"/>
      <c r="G55" s="31"/>
      <c r="H55" s="21"/>
      <c r="I55" s="28"/>
      <c r="J55" s="28"/>
      <c r="K55" s="19"/>
      <c r="L55" s="44"/>
    </row>
    <row r="56" spans="1:12">
      <c r="A56" s="13"/>
      <c r="B56" s="14"/>
      <c r="C56" s="28"/>
      <c r="D56" s="29"/>
      <c r="E56" s="14"/>
      <c r="F56" s="18"/>
      <c r="G56" s="31"/>
      <c r="H56" s="21"/>
      <c r="I56" s="28"/>
      <c r="J56" s="28"/>
      <c r="K56" s="19"/>
      <c r="L56" s="44"/>
    </row>
    <row r="57" spans="1:12">
      <c r="A57" s="13"/>
      <c r="B57" s="14"/>
      <c r="C57" s="28"/>
      <c r="D57" s="29"/>
      <c r="E57" s="14"/>
      <c r="F57" s="18"/>
      <c r="G57" s="31"/>
      <c r="H57" s="21"/>
      <c r="I57" s="28"/>
      <c r="J57" s="28"/>
      <c r="K57" s="19"/>
      <c r="L57" s="44"/>
    </row>
    <row r="58" spans="1:12">
      <c r="A58" s="13"/>
      <c r="B58" s="14"/>
      <c r="C58" s="28"/>
      <c r="D58" s="29"/>
      <c r="E58" s="14"/>
      <c r="F58" s="18"/>
      <c r="G58" s="31"/>
      <c r="H58" s="21"/>
      <c r="I58" s="28"/>
      <c r="J58" s="28"/>
      <c r="K58" s="19"/>
      <c r="L58" s="44"/>
    </row>
    <row r="59" spans="1:12">
      <c r="A59" s="13"/>
      <c r="B59" s="14"/>
      <c r="C59" s="28"/>
      <c r="D59" s="29"/>
      <c r="E59" s="14"/>
      <c r="F59" s="30"/>
      <c r="G59" s="31"/>
      <c r="H59" s="30"/>
      <c r="I59" s="31"/>
      <c r="J59" s="28"/>
      <c r="K59" s="19"/>
      <c r="L59" s="44"/>
    </row>
    <row r="60" spans="1:12">
      <c r="A60" s="13"/>
      <c r="B60" s="14"/>
      <c r="C60" s="28"/>
      <c r="D60" s="29"/>
      <c r="E60" s="14"/>
      <c r="F60" s="30"/>
      <c r="G60" s="31"/>
      <c r="H60" s="21"/>
      <c r="I60" s="28"/>
      <c r="J60" s="28"/>
      <c r="K60" s="19"/>
      <c r="L60" s="44"/>
    </row>
    <row r="61" spans="1:12">
      <c r="A61" s="13"/>
      <c r="B61" s="14"/>
      <c r="C61" s="28"/>
      <c r="D61" s="29"/>
      <c r="E61" s="14"/>
      <c r="F61" s="18"/>
      <c r="G61" s="31"/>
      <c r="H61" s="21"/>
      <c r="I61" s="28"/>
      <c r="J61" s="28"/>
      <c r="K61" s="19"/>
      <c r="L61" s="44"/>
    </row>
    <row r="62" spans="1:12">
      <c r="A62" s="13"/>
      <c r="B62" s="14"/>
      <c r="C62" s="28"/>
      <c r="D62" s="29"/>
      <c r="E62" s="14"/>
      <c r="F62" s="30"/>
      <c r="G62" s="31"/>
      <c r="H62" s="21"/>
      <c r="I62" s="28"/>
      <c r="J62" s="28"/>
      <c r="K62" s="19"/>
      <c r="L62" s="44"/>
    </row>
    <row r="63" spans="1:12">
      <c r="A63" s="13"/>
      <c r="B63" s="14"/>
      <c r="C63" s="28"/>
      <c r="D63" s="29"/>
      <c r="E63" s="14"/>
      <c r="F63" s="30"/>
      <c r="G63" s="31"/>
      <c r="H63" s="30"/>
      <c r="I63" s="31"/>
      <c r="J63" s="28"/>
      <c r="K63" s="19"/>
      <c r="L63" s="44"/>
    </row>
    <row r="64" spans="1:12">
      <c r="A64" s="13"/>
      <c r="B64" s="14"/>
      <c r="C64" s="28"/>
      <c r="D64" s="29"/>
      <c r="E64" s="14"/>
      <c r="F64" s="30"/>
      <c r="G64" s="31"/>
      <c r="H64" s="21"/>
      <c r="I64" s="28"/>
      <c r="J64" s="28"/>
      <c r="K64" s="19"/>
      <c r="L64" s="44"/>
    </row>
    <row r="65" spans="1:12">
      <c r="A65" s="13"/>
      <c r="B65" s="14"/>
      <c r="C65" s="28"/>
      <c r="D65" s="29"/>
      <c r="E65" s="14"/>
      <c r="F65" s="18"/>
      <c r="G65" s="31"/>
      <c r="H65" s="21"/>
      <c r="I65" s="28"/>
      <c r="J65" s="28"/>
      <c r="K65" s="19"/>
      <c r="L65" s="44"/>
    </row>
    <row r="66" spans="1:12">
      <c r="A66" s="13"/>
      <c r="B66" s="14"/>
      <c r="C66" s="28"/>
      <c r="D66" s="29"/>
      <c r="E66" s="14"/>
      <c r="F66" s="30"/>
      <c r="G66" s="31"/>
      <c r="H66" s="21"/>
      <c r="I66" s="28"/>
      <c r="J66" s="28"/>
      <c r="K66" s="19"/>
      <c r="L66" s="44"/>
    </row>
    <row r="67" spans="1:12">
      <c r="A67" s="13"/>
      <c r="B67" s="14"/>
      <c r="C67" s="28"/>
      <c r="D67" s="29"/>
      <c r="E67" s="14"/>
      <c r="F67" s="30"/>
      <c r="G67" s="31"/>
      <c r="H67" s="21"/>
      <c r="I67" s="28"/>
      <c r="J67" s="28"/>
      <c r="K67" s="19"/>
      <c r="L67" s="44"/>
    </row>
    <row r="68" spans="1:12">
      <c r="A68" s="13"/>
      <c r="B68" s="14"/>
      <c r="C68" s="28"/>
      <c r="D68" s="29"/>
      <c r="E68" s="14"/>
      <c r="F68" s="30"/>
      <c r="G68" s="31"/>
      <c r="H68" s="30"/>
      <c r="I68" s="31"/>
      <c r="J68" s="28"/>
      <c r="K68" s="19"/>
      <c r="L68" s="44"/>
    </row>
    <row r="69" spans="1:12">
      <c r="A69" s="13"/>
      <c r="B69" s="14"/>
      <c r="C69" s="28"/>
      <c r="D69" s="29"/>
      <c r="E69" s="14"/>
      <c r="F69" s="18"/>
      <c r="G69" s="31"/>
      <c r="H69" s="21"/>
      <c r="I69" s="28"/>
      <c r="J69" s="28"/>
      <c r="K69" s="19"/>
      <c r="L69" s="44"/>
    </row>
    <row r="70" spans="1:12">
      <c r="A70" s="13"/>
      <c r="B70" s="14"/>
      <c r="C70" s="28"/>
      <c r="D70" s="29"/>
      <c r="E70" s="14"/>
      <c r="F70" s="30"/>
      <c r="G70" s="31"/>
      <c r="H70" s="21"/>
      <c r="I70" s="28"/>
      <c r="J70" s="28"/>
      <c r="K70" s="19"/>
      <c r="L70" s="44"/>
    </row>
    <row r="71" spans="1:12">
      <c r="A71" s="13"/>
      <c r="B71" s="14"/>
      <c r="C71" s="28"/>
      <c r="D71" s="29"/>
      <c r="E71" s="14"/>
      <c r="F71" s="30"/>
      <c r="G71" s="31"/>
      <c r="H71" s="30"/>
      <c r="I71" s="31"/>
      <c r="J71" s="28"/>
      <c r="K71" s="19"/>
      <c r="L71" s="44"/>
    </row>
    <row r="72" spans="1:12">
      <c r="A72" s="13"/>
      <c r="B72" s="14"/>
      <c r="C72" s="28"/>
      <c r="D72" s="29"/>
      <c r="E72" s="14"/>
      <c r="F72" s="30"/>
      <c r="G72" s="31"/>
      <c r="H72" s="30"/>
      <c r="I72" s="31"/>
      <c r="J72" s="28"/>
      <c r="K72" s="19"/>
      <c r="L72" s="44"/>
    </row>
    <row r="73" spans="1:12">
      <c r="A73" s="13"/>
      <c r="B73" s="14"/>
      <c r="C73" s="28"/>
      <c r="D73" s="29"/>
      <c r="E73" s="14"/>
      <c r="F73" s="30"/>
      <c r="G73" s="31"/>
      <c r="H73" s="30"/>
      <c r="I73" s="31"/>
      <c r="J73" s="28"/>
      <c r="K73" s="19"/>
      <c r="L73" s="44"/>
    </row>
    <row r="74" spans="1:12">
      <c r="A74" s="13"/>
      <c r="B74" s="14"/>
      <c r="C74" s="28"/>
      <c r="D74" s="29"/>
      <c r="E74" s="14"/>
      <c r="F74" s="18"/>
      <c r="G74" s="31"/>
      <c r="H74" s="18"/>
      <c r="I74" s="28"/>
      <c r="J74" s="28"/>
      <c r="K74" s="19"/>
      <c r="L74" s="44"/>
    </row>
    <row r="75" spans="1:12">
      <c r="A75" s="13"/>
      <c r="B75" s="14"/>
      <c r="C75" s="28"/>
      <c r="D75" s="29"/>
      <c r="E75" s="14"/>
      <c r="F75" s="18"/>
      <c r="G75" s="31"/>
      <c r="H75" s="18"/>
      <c r="I75" s="28"/>
      <c r="J75" s="28"/>
      <c r="K75" s="19"/>
      <c r="L75" s="44"/>
    </row>
    <row r="76" spans="1:12">
      <c r="A76" s="13"/>
      <c r="B76" s="14"/>
      <c r="C76" s="28"/>
      <c r="D76" s="29"/>
      <c r="E76" s="14"/>
      <c r="F76" s="18"/>
      <c r="G76" s="31"/>
      <c r="H76" s="21"/>
      <c r="I76" s="28"/>
      <c r="J76" s="28"/>
      <c r="K76" s="19"/>
      <c r="L76" s="44"/>
    </row>
    <row r="77" spans="1:12">
      <c r="A77" s="13"/>
      <c r="B77" s="14"/>
      <c r="C77" s="28"/>
      <c r="D77" s="29"/>
      <c r="E77" s="14"/>
      <c r="F77" s="18"/>
      <c r="G77" s="31"/>
      <c r="H77" s="18"/>
      <c r="I77" s="31"/>
      <c r="J77" s="28"/>
      <c r="K77" s="19"/>
      <c r="L77" s="44"/>
    </row>
    <row r="78" spans="1:12">
      <c r="A78" s="13"/>
      <c r="B78" s="14"/>
      <c r="C78" s="28"/>
      <c r="D78" s="29"/>
      <c r="E78" s="14"/>
      <c r="F78" s="15"/>
      <c r="G78" s="31"/>
      <c r="H78" s="15"/>
      <c r="I78" s="28"/>
      <c r="J78" s="28"/>
      <c r="K78" s="19"/>
      <c r="L78" s="44"/>
    </row>
    <row r="79" spans="1:12">
      <c r="A79" s="13"/>
      <c r="B79" s="14"/>
      <c r="C79" s="28"/>
      <c r="D79" s="29"/>
      <c r="E79" s="14"/>
      <c r="F79" s="18"/>
      <c r="G79" s="31"/>
      <c r="H79" s="21"/>
      <c r="I79" s="28"/>
      <c r="J79" s="28"/>
      <c r="K79" s="19"/>
      <c r="L79" s="44"/>
    </row>
    <row r="80" spans="1:12">
      <c r="A80" s="13"/>
      <c r="B80" s="14"/>
      <c r="C80" s="28"/>
      <c r="D80" s="29"/>
      <c r="E80" s="14"/>
      <c r="F80" s="30"/>
      <c r="G80" s="31"/>
      <c r="H80" s="30"/>
      <c r="I80" s="31"/>
      <c r="J80" s="28"/>
      <c r="K80" s="19"/>
      <c r="L80" s="44"/>
    </row>
    <row r="81" spans="1:12">
      <c r="A81" s="13"/>
      <c r="B81" s="14"/>
      <c r="C81" s="28"/>
      <c r="D81" s="29"/>
      <c r="E81" s="14"/>
      <c r="F81" s="18"/>
      <c r="G81" s="31"/>
      <c r="H81" s="21"/>
      <c r="I81" s="28"/>
      <c r="J81" s="28"/>
      <c r="K81" s="19"/>
      <c r="L81" s="44"/>
    </row>
    <row r="82" spans="1:12">
      <c r="A82" s="13"/>
      <c r="B82" s="14"/>
      <c r="C82" s="28"/>
      <c r="D82" s="29"/>
      <c r="E82" s="14"/>
      <c r="F82" s="30"/>
      <c r="G82" s="31"/>
      <c r="H82" s="30"/>
      <c r="I82" s="31"/>
      <c r="J82" s="28"/>
      <c r="K82" s="19"/>
      <c r="L82" s="44"/>
    </row>
    <row r="83" spans="1:12">
      <c r="A83" s="13"/>
      <c r="B83" s="14"/>
      <c r="C83" s="28"/>
      <c r="D83" s="29"/>
      <c r="E83" s="14"/>
      <c r="F83" s="30"/>
      <c r="G83" s="31"/>
      <c r="H83" s="30"/>
      <c r="I83" s="31"/>
      <c r="J83" s="28"/>
      <c r="K83" s="19"/>
      <c r="L83" s="44"/>
    </row>
    <row r="84" spans="1:12">
      <c r="A84" s="13"/>
      <c r="B84" s="14"/>
      <c r="C84" s="28"/>
      <c r="D84" s="29"/>
      <c r="E84" s="14"/>
      <c r="F84" s="30"/>
      <c r="G84" s="31"/>
      <c r="H84" s="30"/>
      <c r="I84" s="31"/>
      <c r="J84" s="28"/>
      <c r="K84" s="19"/>
      <c r="L84" s="44"/>
    </row>
    <row r="85" spans="1:12">
      <c r="A85" s="13"/>
      <c r="B85" s="14"/>
      <c r="C85" s="28"/>
      <c r="D85" s="29"/>
      <c r="E85" s="14"/>
      <c r="F85" s="30"/>
      <c r="G85" s="31"/>
      <c r="H85" s="21"/>
      <c r="I85" s="28"/>
      <c r="J85" s="28"/>
      <c r="K85" s="19"/>
      <c r="L85" s="44"/>
    </row>
    <row r="86" spans="1:12">
      <c r="A86" s="13"/>
      <c r="B86" s="14"/>
      <c r="C86" s="28"/>
      <c r="D86" s="29"/>
      <c r="E86" s="14"/>
      <c r="F86" s="15"/>
      <c r="G86" s="31"/>
      <c r="H86" s="15"/>
      <c r="I86" s="28"/>
      <c r="J86" s="28"/>
      <c r="K86" s="19"/>
      <c r="L86" s="44"/>
    </row>
    <row r="87" spans="1:12">
      <c r="A87" s="13"/>
      <c r="B87" s="14"/>
      <c r="C87" s="28"/>
      <c r="D87" s="29"/>
      <c r="E87" s="14"/>
      <c r="F87" s="15"/>
      <c r="G87" s="31"/>
      <c r="H87" s="15"/>
      <c r="I87" s="28"/>
      <c r="J87" s="28"/>
      <c r="K87" s="19"/>
      <c r="L87" s="44"/>
    </row>
    <row r="88" spans="1:12">
      <c r="A88" s="13"/>
      <c r="B88" s="14"/>
      <c r="C88" s="28"/>
      <c r="D88" s="29"/>
      <c r="E88" s="14"/>
      <c r="F88" s="30"/>
      <c r="G88" s="31"/>
      <c r="H88" s="21"/>
      <c r="I88" s="28"/>
      <c r="J88" s="28"/>
      <c r="K88" s="19"/>
      <c r="L88" s="44"/>
    </row>
    <row r="89" spans="1:12">
      <c r="A89" s="13"/>
      <c r="B89" s="14"/>
      <c r="C89" s="28"/>
      <c r="D89" s="29"/>
      <c r="E89" s="14"/>
      <c r="F89" s="30"/>
      <c r="G89" s="31"/>
      <c r="H89" s="30"/>
      <c r="I89" s="31"/>
      <c r="J89" s="28"/>
      <c r="K89" s="19"/>
      <c r="L89" s="44"/>
    </row>
    <row r="90" spans="1:12">
      <c r="A90" s="13"/>
      <c r="B90" s="14"/>
      <c r="C90" s="28"/>
      <c r="D90" s="29"/>
      <c r="E90" s="14"/>
      <c r="F90" s="18"/>
      <c r="G90" s="31"/>
      <c r="H90" s="21"/>
      <c r="I90" s="28"/>
      <c r="J90" s="28"/>
      <c r="K90" s="19"/>
      <c r="L90" s="44"/>
    </row>
    <row r="91" spans="1:12">
      <c r="A91" s="13"/>
      <c r="B91" s="14"/>
      <c r="C91" s="28"/>
      <c r="D91" s="29"/>
      <c r="E91" s="14"/>
      <c r="F91" s="18"/>
      <c r="G91" s="31"/>
      <c r="H91" s="21"/>
      <c r="I91" s="28"/>
      <c r="J91" s="28"/>
      <c r="K91" s="19"/>
      <c r="L91" s="44"/>
    </row>
    <row r="92" spans="1:12">
      <c r="A92" s="13"/>
      <c r="B92" s="14"/>
      <c r="C92" s="28"/>
      <c r="D92" s="29"/>
      <c r="E92" s="14"/>
      <c r="F92" s="30"/>
      <c r="G92" s="31"/>
      <c r="H92" s="21"/>
      <c r="I92" s="28"/>
      <c r="J92" s="28"/>
      <c r="K92" s="19"/>
      <c r="L92" s="44"/>
    </row>
    <row r="93" spans="1:12">
      <c r="A93" s="13"/>
      <c r="B93" s="14"/>
      <c r="C93" s="28"/>
      <c r="D93" s="29"/>
      <c r="E93" s="14"/>
      <c r="F93" s="30"/>
      <c r="G93" s="31"/>
      <c r="H93" s="21"/>
      <c r="I93" s="28"/>
      <c r="J93" s="28"/>
      <c r="K93" s="19"/>
      <c r="L93" s="44"/>
    </row>
    <row r="94" spans="1:12">
      <c r="A94" s="13"/>
      <c r="B94" s="14"/>
      <c r="C94" s="28"/>
      <c r="D94" s="29"/>
      <c r="E94" s="14"/>
      <c r="F94" s="30"/>
      <c r="G94" s="31"/>
      <c r="H94" s="21"/>
      <c r="I94" s="28"/>
      <c r="J94" s="28"/>
      <c r="K94" s="19"/>
      <c r="L94" s="44"/>
    </row>
    <row r="95" spans="1:12">
      <c r="A95" s="13"/>
      <c r="B95" s="14"/>
      <c r="C95" s="28"/>
      <c r="D95" s="29"/>
      <c r="E95" s="14"/>
      <c r="F95" s="18"/>
      <c r="G95" s="31"/>
      <c r="H95" s="21"/>
      <c r="I95" s="28"/>
      <c r="J95" s="28"/>
      <c r="K95" s="19"/>
      <c r="L95" s="44"/>
    </row>
    <row r="96" spans="1:12">
      <c r="A96" s="13"/>
      <c r="B96" s="14"/>
      <c r="C96" s="28"/>
      <c r="D96" s="29"/>
      <c r="E96" s="14"/>
      <c r="F96" s="18"/>
      <c r="G96" s="31"/>
      <c r="H96" s="21"/>
      <c r="I96" s="28"/>
      <c r="J96" s="28"/>
      <c r="K96" s="19"/>
      <c r="L96" s="44"/>
    </row>
    <row r="97" spans="1:12">
      <c r="A97" s="13"/>
      <c r="B97" s="14"/>
      <c r="C97" s="28"/>
      <c r="D97" s="29"/>
      <c r="E97" s="14"/>
      <c r="F97" s="15"/>
      <c r="G97" s="31"/>
      <c r="H97" s="15"/>
      <c r="I97" s="28"/>
      <c r="J97" s="28"/>
      <c r="K97" s="19"/>
      <c r="L97" s="44"/>
    </row>
    <row r="98" spans="1:12">
      <c r="A98" s="13"/>
      <c r="B98" s="14"/>
      <c r="C98" s="28"/>
      <c r="D98" s="29"/>
      <c r="E98" s="14"/>
      <c r="F98" s="15"/>
      <c r="G98" s="31"/>
      <c r="H98" s="15"/>
      <c r="I98" s="28"/>
      <c r="J98" s="28"/>
      <c r="K98" s="19"/>
      <c r="L98" s="44"/>
    </row>
    <row r="99" spans="1:12">
      <c r="A99" s="13"/>
      <c r="B99" s="14"/>
      <c r="C99" s="28"/>
      <c r="D99" s="29"/>
      <c r="E99" s="14"/>
      <c r="F99" s="15"/>
      <c r="G99" s="31"/>
      <c r="H99" s="15"/>
      <c r="I99" s="28"/>
      <c r="J99" s="28"/>
      <c r="K99" s="19"/>
      <c r="L99" s="44"/>
    </row>
    <row r="100" spans="1:12">
      <c r="A100" s="13"/>
      <c r="B100" s="14"/>
      <c r="C100" s="28"/>
      <c r="D100" s="29"/>
      <c r="E100" s="14"/>
      <c r="F100" s="30"/>
      <c r="G100" s="31"/>
      <c r="H100" s="21"/>
      <c r="I100" s="28"/>
      <c r="J100" s="28"/>
      <c r="K100" s="19"/>
      <c r="L100" s="44"/>
    </row>
    <row r="101" spans="1:12">
      <c r="A101" s="13"/>
      <c r="B101" s="14"/>
      <c r="C101" s="28"/>
      <c r="D101" s="29"/>
      <c r="E101" s="14"/>
      <c r="F101" s="30"/>
      <c r="G101" s="31"/>
      <c r="H101" s="21"/>
      <c r="I101" s="28"/>
      <c r="J101" s="28"/>
      <c r="K101" s="19"/>
      <c r="L101" s="44"/>
    </row>
    <row r="102" spans="1:12">
      <c r="A102" s="13"/>
      <c r="B102" s="14"/>
      <c r="C102" s="28"/>
      <c r="D102" s="29"/>
      <c r="E102" s="14"/>
      <c r="F102" s="30"/>
      <c r="G102" s="31"/>
      <c r="H102" s="21"/>
      <c r="I102" s="28"/>
      <c r="J102" s="28"/>
      <c r="K102" s="19"/>
      <c r="L102" s="44"/>
    </row>
    <row r="103" spans="1:12">
      <c r="A103" s="13"/>
      <c r="B103" s="14"/>
      <c r="C103" s="28"/>
      <c r="D103" s="29"/>
      <c r="E103" s="14"/>
      <c r="F103" s="18"/>
      <c r="G103" s="31"/>
      <c r="H103" s="21"/>
      <c r="I103" s="28"/>
      <c r="J103" s="28"/>
      <c r="K103" s="19"/>
      <c r="L103" s="44"/>
    </row>
    <row r="104" spans="1:12">
      <c r="A104" s="13"/>
      <c r="B104" s="14"/>
      <c r="C104" s="28"/>
      <c r="D104" s="29"/>
      <c r="E104" s="14"/>
      <c r="F104" s="18"/>
      <c r="G104" s="31"/>
      <c r="H104" s="21"/>
      <c r="I104" s="28"/>
      <c r="J104" s="28"/>
      <c r="K104" s="19"/>
      <c r="L104" s="44"/>
    </row>
    <row r="105" spans="1:12">
      <c r="A105" s="13"/>
      <c r="B105" s="14"/>
      <c r="C105" s="28"/>
      <c r="D105" s="29"/>
      <c r="E105" s="14"/>
      <c r="F105" s="18"/>
      <c r="G105" s="31"/>
      <c r="H105" s="21"/>
      <c r="I105" s="28"/>
      <c r="J105" s="28"/>
      <c r="K105" s="19"/>
      <c r="L105" s="44"/>
    </row>
    <row r="106" spans="1:12">
      <c r="A106" s="13"/>
      <c r="B106" s="14"/>
      <c r="C106" s="28"/>
      <c r="D106" s="29"/>
      <c r="E106" s="14"/>
      <c r="F106" s="18"/>
      <c r="G106" s="31"/>
      <c r="H106" s="21"/>
      <c r="I106" s="28"/>
      <c r="J106" s="28"/>
      <c r="K106" s="19"/>
      <c r="L106" s="44"/>
    </row>
    <row r="107" spans="1:12">
      <c r="A107" s="13"/>
      <c r="B107" s="14"/>
      <c r="C107" s="28"/>
      <c r="D107" s="29"/>
      <c r="E107" s="14"/>
      <c r="F107" s="30"/>
      <c r="G107" s="31"/>
      <c r="H107" s="21"/>
      <c r="I107" s="28"/>
      <c r="J107" s="28"/>
      <c r="K107" s="19"/>
      <c r="L107" s="44"/>
    </row>
    <row r="108" spans="1:12">
      <c r="A108" s="13"/>
      <c r="B108" s="14"/>
      <c r="C108" s="28"/>
      <c r="D108" s="29"/>
      <c r="E108" s="14"/>
      <c r="F108" s="30"/>
      <c r="G108" s="31"/>
      <c r="H108" s="21"/>
      <c r="I108" s="28"/>
      <c r="J108" s="28"/>
      <c r="K108" s="19"/>
      <c r="L108" s="44"/>
    </row>
    <row r="109" spans="1:12">
      <c r="A109" s="13"/>
      <c r="B109" s="14"/>
      <c r="C109" s="28"/>
      <c r="D109" s="29"/>
      <c r="E109" s="14"/>
      <c r="F109" s="30"/>
      <c r="G109" s="31"/>
      <c r="H109" s="30"/>
      <c r="I109" s="31"/>
      <c r="J109" s="28"/>
      <c r="K109" s="19"/>
      <c r="L109" s="44"/>
    </row>
    <row r="110" spans="1:12">
      <c r="A110" s="13"/>
      <c r="B110" s="14"/>
      <c r="C110" s="28"/>
      <c r="D110" s="29"/>
      <c r="E110" s="14"/>
      <c r="F110" s="30"/>
      <c r="G110" s="31"/>
      <c r="H110" s="21"/>
      <c r="I110" s="28"/>
      <c r="J110" s="28"/>
      <c r="K110" s="19"/>
      <c r="L110" s="44"/>
    </row>
    <row r="111" spans="1:12">
      <c r="A111" s="13"/>
      <c r="B111" s="14"/>
      <c r="C111" s="28"/>
      <c r="D111" s="29"/>
      <c r="E111" s="14"/>
      <c r="F111" s="30"/>
      <c r="G111" s="28"/>
      <c r="H111" s="21"/>
      <c r="I111" s="28"/>
      <c r="J111" s="28"/>
      <c r="K111" s="19"/>
      <c r="L111" s="44"/>
    </row>
    <row r="112" spans="1:12">
      <c r="A112" s="13"/>
      <c r="B112" s="14"/>
      <c r="C112" s="28"/>
      <c r="D112" s="29"/>
      <c r="E112" s="14"/>
      <c r="F112" s="30"/>
      <c r="G112" s="28"/>
      <c r="H112" s="21"/>
      <c r="I112" s="28"/>
      <c r="J112" s="28"/>
      <c r="K112" s="19"/>
      <c r="L112" s="44"/>
    </row>
    <row r="113" spans="1:12">
      <c r="A113" s="13"/>
      <c r="B113" s="14"/>
      <c r="C113" s="28"/>
      <c r="D113" s="29"/>
      <c r="E113" s="14"/>
      <c r="F113" s="30"/>
      <c r="G113" s="31"/>
      <c r="H113" s="21"/>
      <c r="I113" s="28"/>
      <c r="J113" s="28"/>
      <c r="K113" s="19"/>
      <c r="L113" s="44"/>
    </row>
    <row r="114" spans="1:12">
      <c r="A114" s="13"/>
      <c r="B114" s="14"/>
      <c r="C114" s="28"/>
      <c r="D114" s="29"/>
      <c r="E114" s="14"/>
      <c r="F114" s="30"/>
      <c r="G114" s="31"/>
      <c r="H114" s="21"/>
      <c r="I114" s="28"/>
      <c r="J114" s="28"/>
      <c r="K114" s="19"/>
      <c r="L114" s="44"/>
    </row>
    <row r="115" spans="1:12">
      <c r="A115" s="13"/>
      <c r="B115" s="14"/>
      <c r="C115" s="28"/>
      <c r="D115" s="29"/>
      <c r="E115" s="14"/>
      <c r="F115" s="30"/>
      <c r="G115" s="31"/>
      <c r="H115" s="21"/>
      <c r="I115" s="28"/>
      <c r="J115" s="28"/>
      <c r="K115" s="19"/>
      <c r="L115" s="44"/>
    </row>
    <row r="116" spans="1:12">
      <c r="A116" s="13"/>
      <c r="B116" s="14"/>
      <c r="C116" s="28"/>
      <c r="D116" s="29"/>
      <c r="E116" s="14"/>
      <c r="F116" s="30"/>
      <c r="G116" s="31"/>
      <c r="H116" s="21"/>
      <c r="I116" s="28"/>
      <c r="J116" s="28"/>
      <c r="K116" s="19"/>
      <c r="L116" s="44"/>
    </row>
    <row r="117" spans="1:12">
      <c r="A117" s="13"/>
      <c r="B117" s="14"/>
      <c r="C117" s="28"/>
      <c r="D117" s="29"/>
      <c r="E117" s="14"/>
      <c r="F117" s="18"/>
      <c r="G117" s="31"/>
      <c r="H117" s="21"/>
      <c r="I117" s="28"/>
      <c r="J117" s="28"/>
      <c r="K117" s="19"/>
      <c r="L117" s="44"/>
    </row>
    <row r="118" spans="1:12">
      <c r="A118" s="13"/>
      <c r="B118" s="14"/>
      <c r="C118" s="28"/>
      <c r="D118" s="29"/>
      <c r="E118" s="14"/>
      <c r="F118" s="18"/>
      <c r="G118" s="31"/>
      <c r="H118" s="21"/>
      <c r="I118" s="28"/>
      <c r="J118" s="28"/>
      <c r="K118" s="19"/>
      <c r="L118" s="44"/>
    </row>
    <row r="119" spans="1:12">
      <c r="A119" s="13"/>
      <c r="B119" s="14"/>
      <c r="C119" s="28"/>
      <c r="D119" s="29"/>
      <c r="E119" s="14"/>
      <c r="F119" s="18"/>
      <c r="G119" s="31"/>
      <c r="H119" s="21"/>
      <c r="I119" s="28"/>
      <c r="J119" s="28"/>
      <c r="K119" s="19"/>
      <c r="L119" s="44"/>
    </row>
    <row r="120" spans="1:12">
      <c r="A120" s="13"/>
      <c r="B120" s="14"/>
      <c r="C120" s="28"/>
      <c r="D120" s="29"/>
      <c r="E120" s="14"/>
      <c r="F120" s="18"/>
      <c r="G120" s="31"/>
      <c r="H120" s="21"/>
      <c r="I120" s="28"/>
      <c r="J120" s="28"/>
      <c r="K120" s="19"/>
      <c r="L120" s="44"/>
    </row>
    <row r="121" spans="1:12">
      <c r="A121" s="13"/>
      <c r="B121" s="14"/>
      <c r="C121" s="28"/>
      <c r="D121" s="29"/>
      <c r="E121" s="14"/>
      <c r="F121" s="18"/>
      <c r="G121" s="31"/>
      <c r="H121" s="21"/>
      <c r="I121" s="28"/>
      <c r="J121" s="28"/>
      <c r="K121" s="19"/>
      <c r="L121" s="44"/>
    </row>
    <row r="122" spans="1:12">
      <c r="A122" s="13"/>
      <c r="B122" s="14"/>
      <c r="C122" s="28"/>
      <c r="D122" s="29"/>
      <c r="E122" s="14"/>
      <c r="F122" s="30"/>
      <c r="G122" s="31"/>
      <c r="H122" s="21"/>
      <c r="I122" s="28"/>
      <c r="J122" s="28"/>
      <c r="K122" s="19"/>
      <c r="L122" s="44"/>
    </row>
    <row r="123" spans="1:12">
      <c r="A123" s="13"/>
      <c r="B123" s="14"/>
      <c r="C123" s="28"/>
      <c r="D123" s="29"/>
      <c r="E123" s="14"/>
      <c r="F123" s="30"/>
      <c r="G123" s="31"/>
      <c r="H123" s="21"/>
      <c r="I123" s="28"/>
      <c r="J123" s="28"/>
      <c r="K123" s="19"/>
      <c r="L123" s="44"/>
    </row>
    <row r="124" spans="1:12">
      <c r="A124" s="13"/>
      <c r="B124" s="14"/>
      <c r="C124" s="28"/>
      <c r="D124" s="29"/>
      <c r="E124" s="14"/>
      <c r="F124" s="30"/>
      <c r="G124" s="31"/>
      <c r="H124" s="21"/>
      <c r="I124" s="28"/>
      <c r="J124" s="28"/>
      <c r="K124" s="19"/>
      <c r="L124" s="44"/>
    </row>
    <row r="125" spans="1:12">
      <c r="A125" s="13"/>
      <c r="B125" s="14"/>
      <c r="C125" s="28"/>
      <c r="D125" s="29"/>
      <c r="E125" s="14"/>
      <c r="F125" s="30"/>
      <c r="G125" s="31"/>
      <c r="H125" s="21"/>
      <c r="I125" s="28"/>
      <c r="J125" s="28"/>
      <c r="K125" s="19"/>
      <c r="L125" s="44"/>
    </row>
    <row r="126" spans="1:12">
      <c r="A126" s="13"/>
      <c r="B126" s="14"/>
      <c r="C126" s="28"/>
      <c r="D126" s="29"/>
      <c r="E126" s="14"/>
      <c r="F126" s="18"/>
      <c r="G126" s="31"/>
      <c r="H126" s="21"/>
      <c r="I126" s="28"/>
      <c r="J126" s="28"/>
      <c r="K126" s="19"/>
      <c r="L126" s="44"/>
    </row>
    <row r="127" spans="1:12">
      <c r="A127" s="13"/>
      <c r="B127" s="14"/>
      <c r="C127" s="28"/>
      <c r="D127" s="29"/>
      <c r="E127" s="14"/>
      <c r="F127" s="18"/>
      <c r="G127" s="31"/>
      <c r="H127" s="21"/>
      <c r="I127" s="28"/>
      <c r="J127" s="28"/>
      <c r="K127" s="19"/>
      <c r="L127" s="44"/>
    </row>
    <row r="128" spans="1:12">
      <c r="A128" s="13"/>
      <c r="B128" s="14"/>
      <c r="C128" s="28"/>
      <c r="D128" s="29"/>
      <c r="E128" s="14"/>
      <c r="F128" s="18"/>
      <c r="G128" s="31"/>
      <c r="H128" s="21"/>
      <c r="I128" s="28"/>
      <c r="J128" s="28"/>
      <c r="K128" s="19"/>
      <c r="L128" s="44"/>
    </row>
    <row r="129" spans="1:12">
      <c r="A129" s="13"/>
      <c r="B129" s="14"/>
      <c r="C129" s="28"/>
      <c r="D129" s="29"/>
      <c r="E129" s="14"/>
      <c r="F129" s="18"/>
      <c r="G129" s="31"/>
      <c r="H129" s="21"/>
      <c r="I129" s="28"/>
      <c r="J129" s="28"/>
      <c r="K129" s="19"/>
      <c r="L129" s="44"/>
    </row>
    <row r="130" spans="1:12">
      <c r="A130" s="13"/>
      <c r="B130" s="14"/>
      <c r="C130" s="28"/>
      <c r="D130" s="29"/>
      <c r="E130" s="14"/>
      <c r="F130" s="18"/>
      <c r="G130" s="31"/>
      <c r="H130" s="21"/>
      <c r="I130" s="28"/>
      <c r="J130" s="28"/>
      <c r="K130" s="19"/>
      <c r="L130" s="44"/>
    </row>
    <row r="131" spans="1:12">
      <c r="A131" s="13"/>
      <c r="B131" s="14"/>
      <c r="C131" s="28"/>
      <c r="D131" s="29"/>
      <c r="E131" s="14"/>
      <c r="F131" s="30"/>
      <c r="G131" s="31"/>
      <c r="H131" s="21"/>
      <c r="I131" s="28"/>
      <c r="J131" s="28"/>
      <c r="K131" s="19"/>
      <c r="L131" s="44"/>
    </row>
    <row r="132" spans="1:12">
      <c r="A132" s="13"/>
      <c r="B132" s="14"/>
      <c r="C132" s="28"/>
      <c r="D132" s="29"/>
      <c r="E132" s="14"/>
      <c r="F132" s="30"/>
      <c r="G132" s="31"/>
      <c r="H132" s="21"/>
      <c r="I132" s="28"/>
      <c r="J132" s="28"/>
      <c r="K132" s="19"/>
      <c r="L132" s="44"/>
    </row>
    <row r="133" spans="1:12">
      <c r="A133" s="13"/>
      <c r="B133" s="14"/>
      <c r="C133" s="28"/>
      <c r="D133" s="29"/>
      <c r="E133" s="14"/>
      <c r="F133" s="30"/>
      <c r="G133" s="31"/>
      <c r="H133" s="21"/>
      <c r="I133" s="28"/>
      <c r="J133" s="28"/>
      <c r="K133" s="19"/>
      <c r="L133" s="44"/>
    </row>
    <row r="134" spans="1:12">
      <c r="A134" s="13"/>
      <c r="B134" s="14"/>
      <c r="C134" s="28"/>
      <c r="D134" s="29"/>
      <c r="E134" s="14"/>
      <c r="F134" s="30"/>
      <c r="G134" s="31"/>
      <c r="H134" s="21"/>
      <c r="I134" s="28"/>
      <c r="J134" s="28"/>
      <c r="K134" s="19"/>
      <c r="L134" s="44"/>
    </row>
    <row r="135" spans="1:12">
      <c r="A135" s="13"/>
      <c r="B135" s="14"/>
      <c r="C135" s="28"/>
      <c r="D135" s="29"/>
      <c r="E135" s="14"/>
      <c r="F135" s="30"/>
      <c r="G135" s="31"/>
      <c r="H135" s="21"/>
      <c r="I135" s="28"/>
      <c r="J135" s="28"/>
      <c r="K135" s="19"/>
      <c r="L135" s="44"/>
    </row>
    <row r="136" spans="1:12">
      <c r="A136" s="13"/>
      <c r="B136" s="14"/>
      <c r="C136" s="28"/>
      <c r="D136" s="29"/>
      <c r="E136" s="14"/>
      <c r="F136" s="30"/>
      <c r="G136" s="31"/>
      <c r="H136" s="21"/>
      <c r="I136" s="28"/>
      <c r="J136" s="28"/>
      <c r="K136" s="19"/>
      <c r="L136" s="44"/>
    </row>
    <row r="137" spans="1:12">
      <c r="A137" s="13"/>
      <c r="B137" s="14"/>
      <c r="C137" s="28"/>
      <c r="D137" s="29"/>
      <c r="E137" s="14"/>
      <c r="F137" s="30"/>
      <c r="G137" s="31"/>
      <c r="H137" s="21"/>
      <c r="I137" s="28"/>
      <c r="J137" s="28"/>
      <c r="K137" s="19"/>
      <c r="L137" s="44"/>
    </row>
    <row r="138" spans="1:12">
      <c r="A138" s="13"/>
      <c r="B138" s="14"/>
      <c r="C138" s="28"/>
      <c r="D138" s="29"/>
      <c r="E138" s="14"/>
      <c r="F138" s="30"/>
      <c r="G138" s="31"/>
      <c r="H138" s="21"/>
      <c r="I138" s="28"/>
      <c r="J138" s="28"/>
      <c r="K138" s="19"/>
      <c r="L138" s="44"/>
    </row>
    <row r="139" spans="1:12">
      <c r="A139" s="13"/>
      <c r="B139" s="14"/>
      <c r="C139" s="28"/>
      <c r="D139" s="29"/>
      <c r="E139" s="14"/>
      <c r="F139" s="30"/>
      <c r="G139" s="31"/>
      <c r="H139" s="21"/>
      <c r="I139" s="28"/>
      <c r="J139" s="28"/>
      <c r="K139" s="19"/>
      <c r="L139" s="44"/>
    </row>
    <row r="140" spans="1:12">
      <c r="A140" s="13"/>
      <c r="B140" s="14"/>
      <c r="C140" s="28"/>
      <c r="D140" s="29"/>
      <c r="E140" s="14"/>
      <c r="F140" s="30"/>
      <c r="G140" s="31"/>
      <c r="H140" s="21"/>
      <c r="I140" s="28"/>
      <c r="J140" s="28"/>
      <c r="K140" s="19"/>
      <c r="L140" s="44"/>
    </row>
    <row r="141" spans="1:12">
      <c r="A141" s="13"/>
      <c r="B141" s="14"/>
      <c r="C141" s="28"/>
      <c r="D141" s="29"/>
      <c r="E141" s="14"/>
      <c r="F141" s="18"/>
      <c r="G141" s="31"/>
      <c r="H141" s="21"/>
      <c r="I141" s="28"/>
      <c r="J141" s="28"/>
      <c r="K141" s="19"/>
      <c r="L141" s="44"/>
    </row>
    <row r="142" spans="1:12">
      <c r="A142" s="13"/>
      <c r="B142" s="14"/>
      <c r="C142" s="28"/>
      <c r="D142" s="29"/>
      <c r="E142" s="14"/>
      <c r="F142" s="18"/>
      <c r="G142" s="31"/>
      <c r="H142" s="21"/>
      <c r="I142" s="28"/>
      <c r="J142" s="28"/>
      <c r="K142" s="19"/>
      <c r="L142" s="44"/>
    </row>
    <row r="143" spans="1:12">
      <c r="A143" s="13"/>
      <c r="B143" s="14"/>
      <c r="C143" s="28"/>
      <c r="D143" s="29"/>
      <c r="E143" s="14"/>
      <c r="F143" s="30"/>
      <c r="G143" s="31"/>
      <c r="H143" s="21"/>
      <c r="I143" s="28"/>
      <c r="J143" s="28"/>
      <c r="K143" s="19"/>
      <c r="L143" s="44"/>
    </row>
    <row r="144" spans="1:12">
      <c r="A144" s="13"/>
      <c r="B144" s="14"/>
      <c r="C144" s="28"/>
      <c r="D144" s="29"/>
      <c r="E144" s="14"/>
      <c r="F144" s="30"/>
      <c r="G144" s="31"/>
      <c r="H144" s="21"/>
      <c r="I144" s="28"/>
      <c r="J144" s="28"/>
      <c r="K144" s="19"/>
      <c r="L144" s="44"/>
    </row>
    <row r="145" spans="1:12">
      <c r="A145" s="13"/>
      <c r="B145" s="14"/>
      <c r="C145" s="28"/>
      <c r="D145" s="29"/>
      <c r="E145" s="14"/>
      <c r="F145" s="18"/>
      <c r="G145" s="31"/>
      <c r="H145" s="21"/>
      <c r="I145" s="28"/>
      <c r="J145" s="28"/>
      <c r="K145" s="19"/>
      <c r="L145" s="44"/>
    </row>
    <row r="146" spans="1:12">
      <c r="A146" s="13"/>
      <c r="B146" s="14"/>
      <c r="C146" s="28"/>
      <c r="D146" s="29"/>
      <c r="E146" s="14"/>
      <c r="F146" s="18"/>
      <c r="G146" s="31"/>
      <c r="H146" s="21"/>
      <c r="I146" s="28"/>
      <c r="J146" s="28"/>
      <c r="K146" s="19"/>
      <c r="L146" s="44"/>
    </row>
    <row r="147" spans="1:12">
      <c r="A147" s="13"/>
      <c r="B147" s="14"/>
      <c r="C147" s="32"/>
      <c r="D147" s="29"/>
      <c r="E147" s="14"/>
      <c r="F147" s="15"/>
      <c r="G147" s="31"/>
      <c r="H147" s="15"/>
      <c r="I147" s="28"/>
      <c r="J147" s="28"/>
      <c r="K147" s="19"/>
      <c r="L147" s="44"/>
    </row>
    <row r="148" spans="1:12">
      <c r="A148" s="13"/>
      <c r="B148" s="14"/>
      <c r="C148" s="32"/>
      <c r="D148" s="29"/>
      <c r="E148" s="14"/>
      <c r="F148" s="15"/>
      <c r="G148" s="31"/>
      <c r="H148" s="15"/>
      <c r="I148" s="28"/>
      <c r="J148" s="28"/>
      <c r="K148" s="19"/>
      <c r="L148" s="44"/>
    </row>
    <row r="149" spans="1:12">
      <c r="A149" s="13"/>
      <c r="B149" s="14"/>
      <c r="C149" s="28"/>
      <c r="D149" s="29"/>
      <c r="E149" s="14"/>
      <c r="F149" s="30"/>
      <c r="G149" s="31"/>
      <c r="H149" s="30"/>
      <c r="I149" s="31"/>
      <c r="J149" s="28"/>
      <c r="K149" s="19"/>
      <c r="L149" s="44"/>
    </row>
    <row r="150" spans="1:12">
      <c r="A150" s="13"/>
      <c r="B150" s="14"/>
      <c r="C150" s="28"/>
      <c r="D150" s="29"/>
      <c r="E150" s="14"/>
      <c r="F150" s="18"/>
      <c r="G150" s="31"/>
      <c r="H150" s="21"/>
      <c r="I150" s="28"/>
      <c r="J150" s="28"/>
      <c r="K150" s="19"/>
      <c r="L150" s="44"/>
    </row>
    <row r="151" spans="1:12">
      <c r="A151" s="13"/>
      <c r="B151" s="14"/>
      <c r="C151" s="28"/>
      <c r="D151" s="29"/>
      <c r="E151" s="14"/>
      <c r="F151" s="18"/>
      <c r="G151" s="31"/>
      <c r="H151" s="21"/>
      <c r="I151" s="28"/>
      <c r="J151" s="28"/>
      <c r="K151" s="19"/>
      <c r="L151" s="44"/>
    </row>
    <row r="152" spans="1:12">
      <c r="A152" s="13"/>
      <c r="B152" s="14"/>
      <c r="C152" s="28"/>
      <c r="D152" s="29"/>
      <c r="E152" s="14"/>
      <c r="F152" s="30"/>
      <c r="G152" s="31"/>
      <c r="H152" s="30"/>
      <c r="I152" s="31"/>
      <c r="J152" s="28"/>
      <c r="K152" s="19"/>
      <c r="L152" s="44"/>
    </row>
    <row r="153" spans="1:12">
      <c r="A153" s="13"/>
      <c r="B153" s="14"/>
      <c r="C153" s="28"/>
      <c r="D153" s="29"/>
      <c r="E153" s="14"/>
      <c r="F153" s="30"/>
      <c r="G153" s="31"/>
      <c r="H153" s="30"/>
      <c r="I153" s="31"/>
      <c r="J153" s="28"/>
      <c r="K153" s="19"/>
      <c r="L153" s="44"/>
    </row>
    <row r="154" spans="1:12">
      <c r="A154" s="13"/>
      <c r="B154" s="14"/>
      <c r="C154" s="28"/>
      <c r="D154" s="29"/>
      <c r="E154" s="14"/>
      <c r="F154" s="30"/>
      <c r="G154" s="31"/>
      <c r="H154" s="30"/>
      <c r="I154" s="31"/>
      <c r="J154" s="28"/>
      <c r="K154" s="19"/>
      <c r="L154" s="44"/>
    </row>
    <row r="155" spans="1:12">
      <c r="A155" s="13"/>
      <c r="B155" s="14"/>
      <c r="C155" s="28"/>
      <c r="D155" s="29"/>
      <c r="E155" s="14"/>
      <c r="F155" s="30"/>
      <c r="G155" s="31"/>
      <c r="H155" s="30"/>
      <c r="I155" s="31"/>
      <c r="J155" s="28"/>
      <c r="K155" s="19"/>
      <c r="L155" s="44"/>
    </row>
    <row r="156" spans="1:12">
      <c r="A156" s="13"/>
      <c r="B156" s="14"/>
      <c r="C156" s="28"/>
      <c r="D156" s="29"/>
      <c r="E156" s="14"/>
      <c r="F156" s="30"/>
      <c r="G156" s="31"/>
      <c r="H156" s="30"/>
      <c r="I156" s="31"/>
      <c r="J156" s="28"/>
      <c r="K156" s="19"/>
      <c r="L156" s="44"/>
    </row>
    <row r="157" spans="1:12">
      <c r="A157" s="13"/>
      <c r="B157" s="14"/>
      <c r="C157" s="28"/>
      <c r="D157" s="29"/>
      <c r="E157" s="14"/>
      <c r="F157" s="30"/>
      <c r="G157" s="31"/>
      <c r="H157" s="21"/>
      <c r="I157" s="28"/>
      <c r="J157" s="28"/>
      <c r="K157" s="19"/>
      <c r="L157" s="44"/>
    </row>
    <row r="158" spans="1:12">
      <c r="A158" s="13"/>
      <c r="B158" s="14"/>
      <c r="C158" s="28"/>
      <c r="D158" s="29"/>
      <c r="E158" s="14"/>
      <c r="F158" s="30"/>
      <c r="G158" s="31"/>
      <c r="H158" s="21"/>
      <c r="I158" s="28"/>
      <c r="J158" s="28"/>
      <c r="K158" s="19"/>
      <c r="L158" s="44"/>
    </row>
    <row r="159" spans="1:12">
      <c r="A159" s="13"/>
      <c r="B159" s="14"/>
      <c r="C159" s="28"/>
      <c r="D159" s="29"/>
      <c r="E159" s="14"/>
      <c r="F159" s="30"/>
      <c r="G159" s="31"/>
      <c r="H159" s="21"/>
      <c r="I159" s="28"/>
      <c r="J159" s="28"/>
      <c r="K159" s="19"/>
      <c r="L159" s="44"/>
    </row>
    <row r="160" spans="1:12">
      <c r="A160" s="13"/>
      <c r="B160" s="14"/>
      <c r="C160" s="28"/>
      <c r="D160" s="29"/>
      <c r="E160" s="14"/>
      <c r="F160" s="18"/>
      <c r="G160" s="31"/>
      <c r="H160" s="21"/>
      <c r="I160" s="28"/>
      <c r="J160" s="28"/>
      <c r="K160" s="19"/>
      <c r="L160" s="44"/>
    </row>
    <row r="161" spans="1:12">
      <c r="A161" s="13"/>
      <c r="B161" s="14"/>
      <c r="C161" s="28"/>
      <c r="D161" s="29"/>
      <c r="E161" s="14"/>
      <c r="F161" s="18"/>
      <c r="G161" s="31"/>
      <c r="H161" s="21"/>
      <c r="I161" s="28"/>
      <c r="J161" s="28"/>
      <c r="K161" s="19"/>
      <c r="L161" s="44"/>
    </row>
    <row r="162" spans="1:12">
      <c r="A162" s="13"/>
      <c r="B162" s="14"/>
      <c r="C162" s="28"/>
      <c r="D162" s="29"/>
      <c r="E162" s="14"/>
      <c r="F162" s="18"/>
      <c r="G162" s="31"/>
      <c r="H162" s="21"/>
      <c r="I162" s="28"/>
      <c r="J162" s="28"/>
      <c r="K162" s="19"/>
      <c r="L162" s="44"/>
    </row>
    <row r="163" spans="1:12">
      <c r="A163" s="13"/>
      <c r="B163" s="14"/>
      <c r="C163" s="28"/>
      <c r="D163" s="29"/>
      <c r="E163" s="14"/>
      <c r="F163" s="30"/>
      <c r="G163" s="31"/>
      <c r="H163" s="21"/>
      <c r="I163" s="28"/>
      <c r="J163" s="28"/>
      <c r="K163" s="19"/>
      <c r="L163" s="44"/>
    </row>
    <row r="164" spans="1:12">
      <c r="A164" s="13"/>
      <c r="B164" s="14"/>
      <c r="C164" s="28"/>
      <c r="D164" s="29"/>
      <c r="E164" s="14"/>
      <c r="F164" s="18"/>
      <c r="G164" s="31"/>
      <c r="H164" s="21"/>
      <c r="I164" s="28"/>
      <c r="J164" s="28"/>
      <c r="K164" s="19"/>
      <c r="L164" s="44"/>
    </row>
    <row r="165" spans="1:12">
      <c r="A165" s="13"/>
      <c r="B165" s="14"/>
      <c r="C165" s="28"/>
      <c r="D165" s="29"/>
      <c r="E165" s="14"/>
      <c r="F165" s="18"/>
      <c r="G165" s="31"/>
      <c r="H165" s="21"/>
      <c r="I165" s="28"/>
      <c r="J165" s="28"/>
      <c r="K165" s="19"/>
      <c r="L165" s="44"/>
    </row>
    <row r="166" spans="1:12">
      <c r="A166" s="13"/>
      <c r="B166" s="14"/>
      <c r="C166" s="28"/>
      <c r="D166" s="29"/>
      <c r="E166" s="14"/>
      <c r="F166" s="30"/>
      <c r="G166" s="31"/>
      <c r="H166" s="21"/>
      <c r="I166" s="28"/>
      <c r="J166" s="28"/>
      <c r="K166" s="19"/>
      <c r="L166" s="44"/>
    </row>
    <row r="167" spans="1:12">
      <c r="A167" s="13"/>
      <c r="B167" s="14"/>
      <c r="C167" s="28"/>
      <c r="D167" s="29"/>
      <c r="E167" s="14"/>
      <c r="F167" s="15"/>
      <c r="G167" s="31"/>
      <c r="H167" s="15"/>
      <c r="I167" s="31"/>
      <c r="J167" s="28"/>
      <c r="K167" s="19"/>
      <c r="L167" s="44"/>
    </row>
    <row r="168" spans="1:12">
      <c r="A168" s="13"/>
      <c r="B168" s="14"/>
      <c r="C168" s="28"/>
      <c r="D168" s="29"/>
      <c r="E168" s="14"/>
      <c r="F168" s="18"/>
      <c r="G168" s="31"/>
      <c r="H168" s="21"/>
      <c r="I168" s="28"/>
      <c r="J168" s="28"/>
      <c r="K168" s="19"/>
      <c r="L168" s="44"/>
    </row>
    <row r="169" spans="1:12">
      <c r="A169" s="13"/>
      <c r="B169" s="14"/>
      <c r="C169" s="28"/>
      <c r="D169" s="29"/>
      <c r="E169" s="14"/>
      <c r="F169" s="18"/>
      <c r="G169" s="31"/>
      <c r="H169" s="21"/>
      <c r="I169" s="28"/>
      <c r="J169" s="28"/>
      <c r="K169" s="19"/>
      <c r="L169" s="44"/>
    </row>
    <row r="170" spans="1:12">
      <c r="A170" s="13"/>
      <c r="B170" s="14"/>
      <c r="C170" s="28"/>
      <c r="D170" s="29"/>
      <c r="E170" s="14"/>
      <c r="F170" s="30"/>
      <c r="G170" s="31"/>
      <c r="H170" s="21"/>
      <c r="I170" s="28"/>
      <c r="J170" s="28"/>
      <c r="K170" s="19"/>
      <c r="L170" s="44"/>
    </row>
    <row r="171" spans="1:12">
      <c r="A171" s="13"/>
      <c r="B171" s="14"/>
      <c r="C171" s="28"/>
      <c r="D171" s="29"/>
      <c r="E171" s="14"/>
      <c r="F171" s="30"/>
      <c r="G171" s="31"/>
      <c r="H171" s="21"/>
      <c r="I171" s="28"/>
      <c r="J171" s="28"/>
      <c r="K171" s="19"/>
      <c r="L171" s="44"/>
    </row>
    <row r="172" spans="1:12">
      <c r="A172" s="13"/>
      <c r="B172" s="14"/>
      <c r="C172" s="28"/>
      <c r="D172" s="29"/>
      <c r="E172" s="14"/>
      <c r="F172" s="18"/>
      <c r="G172" s="31"/>
      <c r="H172" s="21"/>
      <c r="I172" s="28"/>
      <c r="J172" s="28"/>
      <c r="K172" s="19"/>
      <c r="L172" s="44"/>
    </row>
    <row r="173" spans="1:12">
      <c r="A173" s="13"/>
      <c r="B173" s="14"/>
      <c r="C173" s="28"/>
      <c r="D173" s="29"/>
      <c r="E173" s="14"/>
      <c r="F173" s="30"/>
      <c r="G173" s="31"/>
      <c r="H173" s="21"/>
      <c r="I173" s="28"/>
      <c r="J173" s="28"/>
      <c r="K173" s="19"/>
      <c r="L173" s="48"/>
    </row>
    <row r="174" spans="1:12">
      <c r="A174" s="13"/>
      <c r="B174" s="14"/>
      <c r="C174" s="28"/>
      <c r="D174" s="29"/>
      <c r="E174" s="14"/>
      <c r="F174" s="18"/>
      <c r="G174" s="31"/>
      <c r="H174" s="33"/>
      <c r="I174" s="28"/>
      <c r="J174" s="28"/>
      <c r="K174" s="19"/>
      <c r="L174" s="44"/>
    </row>
    <row r="175" spans="1:12">
      <c r="A175" s="13"/>
      <c r="B175" s="14"/>
      <c r="C175" s="28"/>
      <c r="D175" s="29"/>
      <c r="E175" s="14"/>
      <c r="F175" s="15"/>
      <c r="G175" s="28"/>
      <c r="H175" s="15"/>
      <c r="I175" s="28"/>
      <c r="J175" s="28"/>
      <c r="K175" s="19"/>
      <c r="L175" s="44"/>
    </row>
    <row r="176" spans="1:12">
      <c r="A176" s="13"/>
      <c r="B176" s="14"/>
      <c r="C176" s="28"/>
      <c r="D176" s="29"/>
      <c r="E176" s="14"/>
      <c r="F176" s="18"/>
      <c r="G176" s="31"/>
      <c r="H176" s="21"/>
      <c r="I176" s="28"/>
      <c r="J176" s="28"/>
      <c r="K176" s="19"/>
      <c r="L176" s="44"/>
    </row>
    <row r="177" spans="1:12">
      <c r="A177" s="13"/>
      <c r="B177" s="14"/>
      <c r="C177" s="28"/>
      <c r="D177" s="29"/>
      <c r="E177" s="14"/>
      <c r="F177" s="18"/>
      <c r="G177" s="31"/>
      <c r="H177" s="21"/>
      <c r="I177" s="28"/>
      <c r="J177" s="28"/>
      <c r="K177" s="19"/>
      <c r="L177" s="44"/>
    </row>
    <row r="178" spans="1:12">
      <c r="A178" s="13"/>
      <c r="B178" s="14"/>
      <c r="C178" s="28"/>
      <c r="D178" s="29"/>
      <c r="E178" s="14"/>
      <c r="F178" s="18"/>
      <c r="G178" s="31"/>
      <c r="H178" s="21"/>
      <c r="I178" s="28"/>
      <c r="J178" s="28"/>
      <c r="K178" s="19"/>
      <c r="L178" s="44"/>
    </row>
    <row r="179" spans="1:12">
      <c r="A179" s="13"/>
      <c r="B179" s="14"/>
      <c r="C179" s="28"/>
      <c r="D179" s="29"/>
      <c r="E179" s="14"/>
      <c r="F179" s="18"/>
      <c r="G179" s="31"/>
      <c r="H179" s="21"/>
      <c r="I179" s="28"/>
      <c r="J179" s="28"/>
      <c r="K179" s="19"/>
      <c r="L179" s="44"/>
    </row>
    <row r="180" spans="1:12">
      <c r="A180" s="13"/>
      <c r="B180" s="14"/>
      <c r="C180" s="28"/>
      <c r="D180" s="29"/>
      <c r="E180" s="14"/>
      <c r="F180" s="18"/>
      <c r="G180" s="31"/>
      <c r="H180" s="21"/>
      <c r="I180" s="28"/>
      <c r="J180" s="28"/>
      <c r="K180" s="19"/>
      <c r="L180" s="44"/>
    </row>
    <row r="181" spans="1:12">
      <c r="A181" s="13"/>
      <c r="B181" s="14"/>
      <c r="C181" s="28"/>
      <c r="D181" s="29"/>
      <c r="E181" s="14"/>
      <c r="F181" s="18"/>
      <c r="G181" s="31"/>
      <c r="H181" s="21"/>
      <c r="I181" s="28"/>
      <c r="J181" s="28"/>
      <c r="K181" s="19"/>
      <c r="L181" s="44"/>
    </row>
    <row r="182" spans="1:12">
      <c r="A182" s="13"/>
      <c r="B182" s="14"/>
      <c r="C182" s="28"/>
      <c r="D182" s="29"/>
      <c r="E182" s="14"/>
      <c r="F182" s="18"/>
      <c r="G182" s="31"/>
      <c r="H182" s="21"/>
      <c r="I182" s="28"/>
      <c r="J182" s="28"/>
      <c r="K182" s="19"/>
      <c r="L182" s="44"/>
    </row>
    <row r="183" spans="1:12">
      <c r="A183" s="13"/>
      <c r="B183" s="14"/>
      <c r="C183" s="28"/>
      <c r="D183" s="29"/>
      <c r="E183" s="14"/>
      <c r="F183" s="18"/>
      <c r="G183" s="31"/>
      <c r="H183" s="21"/>
      <c r="I183" s="28"/>
      <c r="J183" s="28"/>
      <c r="K183" s="19"/>
      <c r="L183" s="44"/>
    </row>
    <row r="184" spans="1:12">
      <c r="A184" s="13"/>
      <c r="B184" s="14"/>
      <c r="C184" s="28"/>
      <c r="D184" s="29"/>
      <c r="E184" s="14"/>
      <c r="F184" s="18"/>
      <c r="G184" s="31"/>
      <c r="H184" s="21"/>
      <c r="I184" s="28"/>
      <c r="J184" s="28"/>
      <c r="K184" s="19"/>
      <c r="L184" s="44"/>
    </row>
    <row r="185" spans="1:12">
      <c r="A185" s="13"/>
      <c r="B185" s="14"/>
      <c r="C185" s="28"/>
      <c r="D185" s="29"/>
      <c r="E185" s="14"/>
      <c r="F185" s="15"/>
      <c r="G185" s="31"/>
      <c r="H185" s="15"/>
      <c r="I185" s="28"/>
      <c r="J185" s="28"/>
      <c r="K185" s="19"/>
      <c r="L185" s="44"/>
    </row>
    <row r="186" spans="1:12">
      <c r="A186" s="13"/>
      <c r="B186" s="14"/>
      <c r="C186" s="28"/>
      <c r="D186" s="29"/>
      <c r="E186" s="14"/>
      <c r="F186" s="15"/>
      <c r="G186" s="31"/>
      <c r="H186" s="15"/>
      <c r="I186" s="28"/>
      <c r="J186" s="28"/>
      <c r="K186" s="19"/>
      <c r="L186" s="44"/>
    </row>
    <row r="187" spans="1:12">
      <c r="A187" s="13"/>
      <c r="B187" s="14"/>
      <c r="C187" s="28"/>
      <c r="D187" s="29"/>
      <c r="E187" s="14"/>
      <c r="F187" s="15"/>
      <c r="G187" s="31"/>
      <c r="H187" s="15"/>
      <c r="I187" s="28"/>
      <c r="J187" s="28"/>
      <c r="K187" s="19"/>
      <c r="L187" s="44"/>
    </row>
    <row r="188" spans="1:12">
      <c r="A188" s="13"/>
      <c r="B188" s="14"/>
      <c r="C188" s="28"/>
      <c r="D188" s="29"/>
      <c r="E188" s="14"/>
      <c r="F188" s="15"/>
      <c r="G188" s="31"/>
      <c r="H188" s="15"/>
      <c r="I188" s="28"/>
      <c r="J188" s="28"/>
      <c r="K188" s="19"/>
      <c r="L188" s="44"/>
    </row>
    <row r="189" spans="1:12">
      <c r="A189" s="13"/>
      <c r="B189" s="14"/>
      <c r="C189" s="28"/>
      <c r="D189" s="29"/>
      <c r="E189" s="14"/>
      <c r="F189" s="15"/>
      <c r="G189" s="31"/>
      <c r="H189" s="15"/>
      <c r="I189" s="28"/>
      <c r="J189" s="28"/>
      <c r="K189" s="19"/>
      <c r="L189" s="44"/>
    </row>
    <row r="190" spans="1:12">
      <c r="A190" s="13"/>
      <c r="B190" s="14"/>
      <c r="C190" s="28"/>
      <c r="D190" s="29"/>
      <c r="E190" s="14"/>
      <c r="F190" s="18"/>
      <c r="G190" s="31"/>
      <c r="H190" s="21"/>
      <c r="I190" s="28"/>
      <c r="J190" s="28"/>
      <c r="K190" s="19"/>
      <c r="L190" s="44"/>
    </row>
    <row r="191" spans="1:12">
      <c r="A191" s="13"/>
      <c r="B191" s="14"/>
      <c r="C191" s="28"/>
      <c r="D191" s="29"/>
      <c r="E191" s="14"/>
      <c r="F191" s="18"/>
      <c r="G191" s="31"/>
      <c r="H191" s="21"/>
      <c r="I191" s="28"/>
      <c r="J191" s="28"/>
      <c r="K191" s="19"/>
      <c r="L191" s="44"/>
    </row>
    <row r="192" spans="1:12">
      <c r="A192" s="13"/>
      <c r="B192" s="14"/>
      <c r="C192" s="28"/>
      <c r="D192" s="29"/>
      <c r="E192" s="14"/>
      <c r="F192" s="18"/>
      <c r="G192" s="31"/>
      <c r="H192" s="21"/>
      <c r="I192" s="28"/>
      <c r="J192" s="28"/>
      <c r="K192" s="19"/>
      <c r="L192" s="44"/>
    </row>
    <row r="193" spans="1:12">
      <c r="A193" s="13"/>
      <c r="B193" s="14"/>
      <c r="C193" s="28"/>
      <c r="D193" s="29"/>
      <c r="E193" s="14"/>
      <c r="F193" s="18"/>
      <c r="G193" s="31"/>
      <c r="H193" s="21"/>
      <c r="I193" s="28"/>
      <c r="J193" s="28"/>
      <c r="K193" s="19"/>
      <c r="L193" s="44"/>
    </row>
    <row r="194" spans="1:12">
      <c r="A194" s="13"/>
      <c r="B194" s="14"/>
      <c r="C194" s="28"/>
      <c r="D194" s="29"/>
      <c r="E194" s="14"/>
      <c r="F194" s="18"/>
      <c r="G194" s="31"/>
      <c r="H194" s="21"/>
      <c r="I194" s="28"/>
      <c r="J194" s="28"/>
      <c r="K194" s="19"/>
      <c r="L194" s="44"/>
    </row>
    <row r="195" spans="1:12">
      <c r="A195" s="13"/>
      <c r="B195" s="14"/>
      <c r="C195" s="28"/>
      <c r="D195" s="29"/>
      <c r="E195" s="14"/>
      <c r="F195" s="18"/>
      <c r="G195" s="31"/>
      <c r="H195" s="21"/>
      <c r="I195" s="28"/>
      <c r="J195" s="28"/>
      <c r="K195" s="19"/>
      <c r="L195" s="44"/>
    </row>
    <row r="196" spans="1:12">
      <c r="A196" s="13"/>
      <c r="B196" s="14"/>
      <c r="C196" s="28"/>
      <c r="D196" s="29"/>
      <c r="E196" s="14"/>
      <c r="F196" s="18"/>
      <c r="G196" s="31"/>
      <c r="H196" s="21"/>
      <c r="I196" s="28"/>
      <c r="J196" s="28"/>
      <c r="K196" s="19"/>
      <c r="L196" s="44"/>
    </row>
    <row r="197" spans="1:12">
      <c r="A197" s="13"/>
      <c r="B197" s="14"/>
      <c r="C197" s="28"/>
      <c r="D197" s="29"/>
      <c r="E197" s="14"/>
      <c r="F197" s="18"/>
      <c r="G197" s="31"/>
      <c r="H197" s="21"/>
      <c r="I197" s="28"/>
      <c r="J197" s="28"/>
      <c r="K197" s="19"/>
      <c r="L197" s="44"/>
    </row>
    <row r="198" spans="1:12">
      <c r="A198" s="13"/>
      <c r="B198" s="14"/>
      <c r="C198" s="28"/>
      <c r="D198" s="29"/>
      <c r="E198" s="14"/>
      <c r="F198" s="18"/>
      <c r="G198" s="31"/>
      <c r="H198" s="21"/>
      <c r="I198" s="28"/>
      <c r="J198" s="28"/>
      <c r="K198" s="19"/>
      <c r="L198" s="44"/>
    </row>
    <row r="199" spans="1:12">
      <c r="A199" s="13"/>
      <c r="B199" s="14"/>
      <c r="C199" s="28"/>
      <c r="D199" s="29"/>
      <c r="E199" s="14"/>
      <c r="F199" s="18"/>
      <c r="G199" s="31"/>
      <c r="H199" s="21"/>
      <c r="I199" s="28"/>
      <c r="J199" s="28"/>
      <c r="K199" s="19"/>
      <c r="L199" s="44"/>
    </row>
    <row r="200" spans="1:12">
      <c r="A200" s="13"/>
      <c r="B200" s="14"/>
      <c r="C200" s="28"/>
      <c r="D200" s="29"/>
      <c r="E200" s="14"/>
      <c r="F200" s="18"/>
      <c r="G200" s="31"/>
      <c r="H200" s="21"/>
      <c r="I200" s="28"/>
      <c r="J200" s="28"/>
      <c r="K200" s="19"/>
      <c r="L200" s="44"/>
    </row>
    <row r="201" spans="1:12">
      <c r="A201" s="13"/>
      <c r="B201" s="14"/>
      <c r="C201" s="28"/>
      <c r="D201" s="29"/>
      <c r="E201" s="14"/>
      <c r="F201" s="18"/>
      <c r="G201" s="31"/>
      <c r="H201" s="21"/>
      <c r="I201" s="28"/>
      <c r="J201" s="28"/>
      <c r="K201" s="19"/>
      <c r="L201" s="44"/>
    </row>
    <row r="202" spans="1:12">
      <c r="A202" s="13"/>
      <c r="B202" s="14"/>
      <c r="C202" s="28"/>
      <c r="D202" s="29"/>
      <c r="E202" s="14"/>
      <c r="F202" s="18"/>
      <c r="G202" s="31"/>
      <c r="H202" s="21"/>
      <c r="I202" s="28"/>
      <c r="J202" s="28"/>
      <c r="K202" s="19"/>
      <c r="L202" s="44"/>
    </row>
    <row r="203" spans="1:12">
      <c r="A203" s="13"/>
      <c r="B203" s="14"/>
      <c r="C203" s="28"/>
      <c r="D203" s="29"/>
      <c r="E203" s="14"/>
      <c r="F203" s="18"/>
      <c r="G203" s="31"/>
      <c r="H203" s="21"/>
      <c r="I203" s="28"/>
      <c r="J203" s="28"/>
      <c r="K203" s="19"/>
      <c r="L203" s="44"/>
    </row>
    <row r="204" spans="1:12">
      <c r="A204" s="13"/>
      <c r="B204" s="14"/>
      <c r="C204" s="28"/>
      <c r="D204" s="29"/>
      <c r="E204" s="14"/>
      <c r="F204" s="18"/>
      <c r="G204" s="31"/>
      <c r="H204" s="21"/>
      <c r="I204" s="28"/>
      <c r="J204" s="28"/>
      <c r="K204" s="19"/>
      <c r="L204" s="44"/>
    </row>
    <row r="205" spans="1:12">
      <c r="A205" s="13"/>
      <c r="B205" s="14"/>
      <c r="C205" s="28"/>
      <c r="D205" s="29"/>
      <c r="E205" s="14"/>
      <c r="F205" s="18"/>
      <c r="G205" s="31"/>
      <c r="H205" s="21"/>
      <c r="I205" s="28"/>
      <c r="J205" s="28"/>
      <c r="K205" s="19"/>
      <c r="L205" s="44"/>
    </row>
    <row r="206" spans="1:12">
      <c r="A206" s="13"/>
      <c r="B206" s="14"/>
      <c r="C206" s="28"/>
      <c r="D206" s="29"/>
      <c r="E206" s="14"/>
      <c r="F206" s="18"/>
      <c r="G206" s="31"/>
      <c r="H206" s="21"/>
      <c r="I206" s="28"/>
      <c r="J206" s="28"/>
      <c r="K206" s="19"/>
      <c r="L206" s="44"/>
    </row>
    <row r="207" spans="1:12">
      <c r="A207" s="13"/>
      <c r="B207" s="14"/>
      <c r="C207" s="28"/>
      <c r="D207" s="29"/>
      <c r="E207" s="14"/>
      <c r="F207" s="18"/>
      <c r="G207" s="31"/>
      <c r="H207" s="21"/>
      <c r="I207" s="28"/>
      <c r="J207" s="28"/>
      <c r="K207" s="19"/>
      <c r="L207" s="44"/>
    </row>
    <row r="208" spans="1:12">
      <c r="A208" s="13"/>
      <c r="B208" s="14"/>
      <c r="C208" s="28"/>
      <c r="D208" s="29"/>
      <c r="E208" s="14"/>
      <c r="F208" s="18"/>
      <c r="G208" s="31"/>
      <c r="H208" s="21"/>
      <c r="I208" s="28"/>
      <c r="J208" s="28"/>
      <c r="K208" s="19"/>
      <c r="L208" s="44"/>
    </row>
    <row r="209" spans="1:12">
      <c r="A209" s="13"/>
      <c r="B209" s="14"/>
      <c r="C209" s="28"/>
      <c r="D209" s="29"/>
      <c r="E209" s="14"/>
      <c r="F209" s="18"/>
      <c r="G209" s="31"/>
      <c r="H209" s="21"/>
      <c r="I209" s="28"/>
      <c r="J209" s="28"/>
      <c r="K209" s="50"/>
      <c r="L209" s="51"/>
    </row>
    <row r="210" spans="1:12">
      <c r="A210" s="13"/>
      <c r="B210" s="14"/>
      <c r="C210" s="28"/>
      <c r="D210" s="29"/>
      <c r="E210" s="14"/>
      <c r="F210" s="18"/>
      <c r="G210" s="31"/>
      <c r="H210" s="21"/>
      <c r="I210" s="28"/>
      <c r="J210" s="28"/>
      <c r="K210" s="50"/>
      <c r="L210" s="51"/>
    </row>
    <row r="211" spans="1:12">
      <c r="A211" s="13"/>
      <c r="B211" s="14"/>
      <c r="C211" s="28"/>
      <c r="D211" s="29"/>
      <c r="E211" s="14"/>
      <c r="F211" s="18"/>
      <c r="G211" s="31"/>
      <c r="H211" s="21"/>
      <c r="I211" s="28"/>
      <c r="J211" s="28"/>
      <c r="K211" s="50"/>
      <c r="L211" s="51"/>
    </row>
    <row r="212" spans="1:12">
      <c r="A212" s="13"/>
      <c r="B212" s="14"/>
      <c r="C212" s="28"/>
      <c r="D212" s="29"/>
      <c r="E212" s="14"/>
      <c r="F212" s="18"/>
      <c r="G212" s="31"/>
      <c r="H212" s="21"/>
      <c r="I212" s="28"/>
      <c r="J212" s="28"/>
      <c r="K212" s="50"/>
      <c r="L212" s="51"/>
    </row>
    <row r="213" spans="1:12">
      <c r="A213" s="13"/>
      <c r="B213" s="14"/>
      <c r="C213" s="28"/>
      <c r="D213" s="29"/>
      <c r="E213" s="14"/>
      <c r="F213" s="18"/>
      <c r="G213" s="31"/>
      <c r="H213" s="21"/>
      <c r="I213" s="28"/>
      <c r="J213" s="28"/>
      <c r="K213" s="50"/>
      <c r="L213" s="51"/>
    </row>
    <row r="214" spans="1:12">
      <c r="A214" s="13"/>
      <c r="B214" s="14"/>
      <c r="C214" s="28"/>
      <c r="D214" s="29"/>
      <c r="E214" s="14"/>
      <c r="F214" s="18"/>
      <c r="G214" s="31"/>
      <c r="H214" s="21"/>
      <c r="I214" s="28"/>
      <c r="J214" s="28"/>
      <c r="K214" s="50"/>
      <c r="L214" s="51"/>
    </row>
    <row r="215" spans="1:12">
      <c r="A215" s="13"/>
      <c r="B215" s="14"/>
      <c r="C215" s="28"/>
      <c r="D215" s="29"/>
      <c r="E215" s="14"/>
      <c r="F215" s="18"/>
      <c r="G215" s="31"/>
      <c r="H215" s="21"/>
      <c r="I215" s="28"/>
      <c r="J215" s="28"/>
      <c r="K215" s="50"/>
      <c r="L215" s="51"/>
    </row>
    <row r="216" spans="1:12">
      <c r="A216" s="13"/>
      <c r="B216" s="14"/>
      <c r="C216" s="28"/>
      <c r="D216" s="29"/>
      <c r="E216" s="14"/>
      <c r="F216" s="18"/>
      <c r="G216" s="31"/>
      <c r="H216" s="21"/>
      <c r="I216" s="28"/>
      <c r="J216" s="28"/>
      <c r="K216" s="50"/>
      <c r="L216" s="51"/>
    </row>
    <row r="217" spans="1:12">
      <c r="A217" s="13"/>
      <c r="B217" s="14"/>
      <c r="C217" s="28"/>
      <c r="D217" s="29"/>
      <c r="E217" s="14"/>
      <c r="F217" s="18"/>
      <c r="G217" s="31"/>
      <c r="H217" s="21"/>
      <c r="I217" s="28"/>
      <c r="J217" s="28"/>
      <c r="K217" s="50"/>
      <c r="L217" s="51"/>
    </row>
    <row r="218" spans="1:12">
      <c r="A218" s="13"/>
      <c r="B218" s="14"/>
      <c r="C218" s="28"/>
      <c r="D218" s="29"/>
      <c r="E218" s="14"/>
      <c r="F218" s="18"/>
      <c r="G218" s="31"/>
      <c r="H218" s="21"/>
      <c r="I218" s="28"/>
      <c r="J218" s="28"/>
      <c r="K218" s="50"/>
      <c r="L218" s="51"/>
    </row>
    <row r="219" spans="1:12">
      <c r="A219" s="13"/>
      <c r="B219" s="14"/>
      <c r="C219" s="28"/>
      <c r="D219" s="29"/>
      <c r="E219" s="14"/>
      <c r="F219" s="18"/>
      <c r="G219" s="31"/>
      <c r="H219" s="21"/>
      <c r="I219" s="28"/>
      <c r="J219" s="28"/>
      <c r="K219" s="50"/>
      <c r="L219" s="51"/>
    </row>
    <row r="220" spans="1:12">
      <c r="A220" s="13"/>
      <c r="B220" s="14"/>
      <c r="C220" s="28"/>
      <c r="D220" s="29"/>
      <c r="E220" s="14"/>
      <c r="F220" s="18"/>
      <c r="G220" s="31"/>
      <c r="H220" s="21"/>
      <c r="I220" s="28"/>
      <c r="J220" s="28"/>
      <c r="K220" s="50"/>
      <c r="L220" s="51"/>
    </row>
    <row r="221" spans="1:12">
      <c r="A221" s="13"/>
      <c r="B221" s="14"/>
      <c r="C221" s="28"/>
      <c r="D221" s="29"/>
      <c r="E221" s="14"/>
      <c r="F221" s="18"/>
      <c r="G221" s="31"/>
      <c r="H221" s="21"/>
      <c r="I221" s="28"/>
      <c r="J221" s="28"/>
      <c r="K221" s="50"/>
      <c r="L221" s="51"/>
    </row>
    <row r="222" spans="1:12">
      <c r="A222" s="13"/>
      <c r="B222" s="14"/>
      <c r="C222" s="28"/>
      <c r="D222" s="29"/>
      <c r="E222" s="14"/>
      <c r="F222" s="18"/>
      <c r="G222" s="31"/>
      <c r="H222" s="21"/>
      <c r="I222" s="28"/>
      <c r="J222" s="28"/>
      <c r="K222" s="50"/>
      <c r="L222" s="51"/>
    </row>
    <row r="223" spans="1:12">
      <c r="A223" s="13"/>
      <c r="B223" s="14"/>
      <c r="C223" s="28"/>
      <c r="D223" s="29"/>
      <c r="E223" s="14"/>
      <c r="F223" s="18"/>
      <c r="G223" s="31"/>
      <c r="H223" s="21"/>
      <c r="I223" s="28"/>
      <c r="J223" s="28"/>
      <c r="K223" s="50"/>
      <c r="L223" s="51"/>
    </row>
    <row r="224" spans="1:12" ht="24" customHeight="1">
      <c r="A224" s="13"/>
      <c r="B224" s="14"/>
      <c r="C224" s="28"/>
      <c r="D224" s="29"/>
      <c r="E224" s="14"/>
      <c r="F224" s="18"/>
      <c r="G224" s="31"/>
      <c r="H224" s="21"/>
      <c r="I224" s="28"/>
      <c r="J224" s="28"/>
      <c r="K224" s="50"/>
      <c r="L224" s="51"/>
    </row>
    <row r="225" spans="1:12" ht="24" customHeight="1">
      <c r="A225" s="13"/>
      <c r="B225" s="14"/>
      <c r="C225" s="28"/>
      <c r="D225" s="29"/>
      <c r="E225" s="14"/>
      <c r="F225" s="18"/>
      <c r="G225" s="31"/>
      <c r="H225" s="21"/>
      <c r="I225" s="28"/>
      <c r="J225" s="28"/>
      <c r="K225" s="50"/>
      <c r="L225" s="51"/>
    </row>
    <row r="226" spans="1:12" ht="24" customHeight="1">
      <c r="A226" s="13"/>
      <c r="B226" s="14"/>
      <c r="C226" s="28"/>
      <c r="D226" s="29"/>
      <c r="E226" s="14"/>
      <c r="F226" s="18"/>
      <c r="G226" s="31"/>
      <c r="H226" s="21"/>
      <c r="I226" s="28"/>
      <c r="J226" s="28"/>
      <c r="K226" s="50"/>
      <c r="L226" s="51"/>
    </row>
    <row r="227" spans="1:12" ht="24" customHeight="1">
      <c r="A227" s="13"/>
      <c r="B227" s="14"/>
      <c r="C227" s="28"/>
      <c r="D227" s="29"/>
      <c r="E227" s="14"/>
      <c r="F227" s="18"/>
      <c r="G227" s="31"/>
      <c r="H227" s="21"/>
      <c r="I227" s="28"/>
      <c r="J227" s="28"/>
      <c r="K227" s="50"/>
      <c r="L227" s="51"/>
    </row>
    <row r="228" spans="1:12" ht="24" customHeight="1">
      <c r="A228" s="13"/>
      <c r="B228" s="14"/>
      <c r="C228" s="28"/>
      <c r="D228" s="29"/>
      <c r="E228" s="14"/>
      <c r="F228" s="18"/>
      <c r="G228" s="31"/>
      <c r="H228" s="21"/>
      <c r="I228" s="28"/>
      <c r="J228" s="28"/>
      <c r="K228" s="50"/>
      <c r="L228" s="51"/>
    </row>
    <row r="229" spans="1:12" ht="24" customHeight="1">
      <c r="A229" s="13"/>
      <c r="B229" s="14"/>
      <c r="C229" s="28"/>
      <c r="D229" s="29"/>
      <c r="E229" s="14"/>
      <c r="F229" s="18"/>
      <c r="G229" s="31"/>
      <c r="H229" s="21"/>
      <c r="I229" s="28"/>
      <c r="J229" s="28"/>
      <c r="K229" s="50"/>
      <c r="L229" s="51"/>
    </row>
    <row r="230" spans="1:12" ht="24" customHeight="1">
      <c r="A230" s="13"/>
      <c r="B230" s="14"/>
      <c r="C230" s="28"/>
      <c r="D230" s="29"/>
      <c r="E230" s="14"/>
      <c r="F230" s="18"/>
      <c r="G230" s="31"/>
      <c r="H230" s="21"/>
      <c r="I230" s="28"/>
      <c r="J230" s="28"/>
      <c r="K230" s="50"/>
      <c r="L230" s="51"/>
    </row>
    <row r="231" spans="1:12" ht="24" customHeight="1">
      <c r="A231" s="13"/>
      <c r="B231" s="14"/>
      <c r="C231" s="28"/>
      <c r="D231" s="29"/>
      <c r="E231" s="14"/>
      <c r="F231" s="18"/>
      <c r="G231" s="31"/>
      <c r="H231" s="21"/>
      <c r="I231" s="28"/>
      <c r="J231" s="28"/>
      <c r="K231" s="50"/>
      <c r="L231" s="51"/>
    </row>
    <row r="232" spans="1:12" ht="24" customHeight="1">
      <c r="A232" s="13"/>
      <c r="B232" s="14"/>
      <c r="C232" s="28"/>
      <c r="D232" s="29"/>
      <c r="E232" s="14"/>
      <c r="F232" s="18"/>
      <c r="G232" s="31"/>
      <c r="H232" s="21"/>
      <c r="I232" s="28"/>
      <c r="J232" s="28"/>
      <c r="K232" s="50"/>
      <c r="L232" s="51"/>
    </row>
    <row r="233" spans="1:12" ht="24" customHeight="1">
      <c r="A233" s="13"/>
      <c r="B233" s="14"/>
      <c r="C233" s="28"/>
      <c r="D233" s="29"/>
      <c r="E233" s="14"/>
      <c r="F233" s="18"/>
      <c r="G233" s="31"/>
      <c r="H233" s="21"/>
      <c r="I233" s="28"/>
      <c r="J233" s="28"/>
      <c r="K233" s="50"/>
      <c r="L233" s="51"/>
    </row>
    <row r="234" spans="1:12" ht="24" customHeight="1">
      <c r="A234" s="13"/>
      <c r="B234" s="14"/>
      <c r="C234" s="28"/>
      <c r="D234" s="29"/>
      <c r="E234" s="14"/>
      <c r="F234" s="18"/>
      <c r="G234" s="31"/>
      <c r="H234" s="21"/>
      <c r="I234" s="28"/>
      <c r="J234" s="28"/>
      <c r="K234" s="50"/>
      <c r="L234" s="51"/>
    </row>
    <row r="235" spans="1:12" ht="24" customHeight="1">
      <c r="A235" s="13"/>
      <c r="B235" s="14"/>
      <c r="C235" s="28"/>
      <c r="D235" s="29"/>
      <c r="E235" s="14"/>
      <c r="F235" s="18"/>
      <c r="G235" s="31"/>
      <c r="H235" s="21"/>
      <c r="I235" s="28"/>
      <c r="J235" s="28"/>
      <c r="K235" s="50"/>
      <c r="L235" s="51"/>
    </row>
    <row r="236" spans="1:12" ht="24" customHeight="1">
      <c r="A236" s="13"/>
      <c r="B236" s="14"/>
      <c r="C236" s="28"/>
      <c r="D236" s="29"/>
      <c r="E236" s="14"/>
      <c r="F236" s="15"/>
      <c r="G236" s="31"/>
      <c r="H236" s="15"/>
      <c r="I236" s="28"/>
      <c r="J236" s="28"/>
      <c r="K236" s="50"/>
      <c r="L236" s="51"/>
    </row>
    <row r="237" spans="1:12" ht="24" customHeight="1">
      <c r="A237" s="13"/>
      <c r="B237" s="14"/>
      <c r="C237" s="28"/>
      <c r="D237" s="29"/>
      <c r="E237" s="14"/>
      <c r="F237" s="18"/>
      <c r="G237" s="31"/>
      <c r="H237" s="21"/>
      <c r="I237" s="28"/>
      <c r="J237" s="28"/>
      <c r="K237" s="50"/>
      <c r="L237" s="51"/>
    </row>
    <row r="238" spans="1:12" ht="24" customHeight="1">
      <c r="A238" s="13"/>
      <c r="B238" s="14"/>
      <c r="C238" s="28"/>
      <c r="D238" s="29"/>
      <c r="E238" s="14"/>
      <c r="F238" s="18"/>
      <c r="G238" s="31"/>
      <c r="H238" s="21"/>
      <c r="I238" s="28"/>
      <c r="J238" s="28"/>
      <c r="K238" s="50"/>
      <c r="L238" s="51"/>
    </row>
    <row r="239" spans="1:12" ht="24" customHeight="1">
      <c r="A239" s="13"/>
      <c r="B239" s="14"/>
      <c r="C239" s="28"/>
      <c r="D239" s="29"/>
      <c r="E239" s="14"/>
      <c r="F239" s="18"/>
      <c r="G239" s="31"/>
      <c r="H239" s="21"/>
      <c r="I239" s="28"/>
      <c r="J239" s="28"/>
      <c r="K239" s="50"/>
      <c r="L239" s="51"/>
    </row>
    <row r="240" spans="1:12" ht="24" customHeight="1">
      <c r="A240" s="13"/>
      <c r="B240" s="14"/>
      <c r="C240" s="28"/>
      <c r="D240" s="29"/>
      <c r="E240" s="14"/>
      <c r="F240" s="18"/>
      <c r="G240" s="31"/>
      <c r="H240" s="21"/>
      <c r="I240" s="28"/>
      <c r="J240" s="28"/>
      <c r="K240" s="50"/>
      <c r="L240" s="51"/>
    </row>
    <row r="241" spans="1:12" ht="24" customHeight="1">
      <c r="A241" s="13"/>
      <c r="B241" s="14"/>
      <c r="C241" s="28"/>
      <c r="D241" s="29"/>
      <c r="E241" s="14"/>
      <c r="F241" s="18"/>
      <c r="G241" s="31"/>
      <c r="H241" s="21"/>
      <c r="I241" s="28"/>
      <c r="J241" s="28"/>
      <c r="K241" s="50"/>
      <c r="L241" s="51"/>
    </row>
    <row r="242" spans="1:12" ht="24" customHeight="1">
      <c r="A242" s="13"/>
      <c r="B242" s="14"/>
      <c r="C242" s="28"/>
      <c r="D242" s="29"/>
      <c r="E242" s="14"/>
      <c r="F242" s="18"/>
      <c r="G242" s="31"/>
      <c r="H242" s="21"/>
      <c r="I242" s="28"/>
      <c r="J242" s="28"/>
      <c r="K242" s="50"/>
      <c r="L242" s="51"/>
    </row>
    <row r="243" spans="1:12" ht="27" customHeight="1">
      <c r="A243" s="13"/>
      <c r="B243" s="14"/>
      <c r="C243" s="28"/>
      <c r="D243" s="29"/>
      <c r="E243" s="14"/>
      <c r="F243" s="18"/>
      <c r="G243" s="31"/>
      <c r="H243" s="21"/>
      <c r="I243" s="28"/>
      <c r="J243" s="28"/>
      <c r="K243" s="50"/>
      <c r="L243" s="51"/>
    </row>
    <row r="244" spans="1:12" ht="24" customHeight="1">
      <c r="A244" s="13"/>
      <c r="B244" s="14"/>
      <c r="C244" s="28"/>
      <c r="D244" s="29"/>
      <c r="E244" s="14"/>
      <c r="F244" s="18"/>
      <c r="G244" s="31"/>
      <c r="H244" s="21"/>
      <c r="I244" s="28"/>
      <c r="J244" s="28"/>
      <c r="K244" s="50"/>
      <c r="L244" s="51"/>
    </row>
    <row r="245" spans="1:12" ht="24" customHeight="1">
      <c r="A245" s="13"/>
      <c r="B245" s="14"/>
      <c r="C245" s="28"/>
      <c r="D245" s="29"/>
      <c r="E245" s="14"/>
      <c r="F245" s="18"/>
      <c r="G245" s="31"/>
      <c r="H245" s="21"/>
      <c r="I245" s="28"/>
      <c r="J245" s="28"/>
      <c r="K245" s="50"/>
      <c r="L245" s="51"/>
    </row>
    <row r="246" spans="1:12" ht="24" customHeight="1">
      <c r="A246" s="13"/>
      <c r="B246" s="14"/>
      <c r="C246" s="28"/>
      <c r="D246" s="29"/>
      <c r="E246" s="14"/>
      <c r="F246" s="18"/>
      <c r="G246" s="31"/>
      <c r="H246" s="21"/>
      <c r="I246" s="28"/>
      <c r="J246" s="28"/>
      <c r="K246" s="50"/>
      <c r="L246" s="51"/>
    </row>
    <row r="247" spans="1:12" ht="24" customHeight="1">
      <c r="A247" s="13"/>
      <c r="B247" s="14"/>
      <c r="C247" s="28"/>
      <c r="D247" s="29"/>
      <c r="E247" s="14"/>
      <c r="F247" s="18"/>
      <c r="G247" s="31"/>
      <c r="H247" s="21"/>
      <c r="I247" s="28"/>
      <c r="J247" s="28"/>
      <c r="K247" s="50"/>
      <c r="L247" s="51"/>
    </row>
    <row r="248" spans="1:12" ht="24" customHeight="1">
      <c r="A248" s="13"/>
      <c r="B248" s="14"/>
      <c r="C248" s="28"/>
      <c r="D248" s="29"/>
      <c r="E248" s="14"/>
      <c r="F248" s="18"/>
      <c r="G248" s="31"/>
      <c r="H248" s="21"/>
      <c r="I248" s="28"/>
      <c r="J248" s="28"/>
      <c r="K248" s="50"/>
      <c r="L248" s="51"/>
    </row>
    <row r="249" spans="1:12" ht="24" customHeight="1">
      <c r="A249" s="13"/>
      <c r="B249" s="14"/>
      <c r="C249" s="28"/>
      <c r="D249" s="29"/>
      <c r="E249" s="14"/>
      <c r="F249" s="18"/>
      <c r="G249" s="31"/>
      <c r="H249" s="21"/>
      <c r="I249" s="28"/>
      <c r="J249" s="28"/>
      <c r="K249" s="50"/>
      <c r="L249" s="51"/>
    </row>
    <row r="250" spans="1:12" ht="24" customHeight="1">
      <c r="A250" s="13"/>
      <c r="B250" s="14"/>
      <c r="C250" s="28"/>
      <c r="D250" s="29"/>
      <c r="E250" s="14"/>
      <c r="F250" s="18"/>
      <c r="G250" s="31"/>
      <c r="H250" s="21"/>
      <c r="I250" s="28"/>
      <c r="J250" s="28"/>
      <c r="K250" s="50"/>
      <c r="L250" s="51"/>
    </row>
    <row r="251" spans="1:12" ht="24" customHeight="1">
      <c r="A251" s="13"/>
      <c r="B251" s="14"/>
      <c r="C251" s="28"/>
      <c r="D251" s="29"/>
      <c r="E251" s="14"/>
      <c r="F251" s="18"/>
      <c r="G251" s="31"/>
      <c r="H251" s="21"/>
      <c r="I251" s="28"/>
      <c r="J251" s="28"/>
      <c r="K251" s="50"/>
      <c r="L251" s="51"/>
    </row>
    <row r="252" spans="1:12" ht="24" customHeight="1">
      <c r="A252" s="13"/>
      <c r="B252" s="14"/>
      <c r="C252" s="28"/>
      <c r="D252" s="29"/>
      <c r="E252" s="14"/>
      <c r="F252" s="18"/>
      <c r="G252" s="31"/>
      <c r="H252" s="21"/>
      <c r="I252" s="28"/>
      <c r="J252" s="28"/>
      <c r="K252" s="50"/>
      <c r="L252" s="51"/>
    </row>
    <row r="253" spans="1:12" ht="24" customHeight="1">
      <c r="A253" s="13"/>
      <c r="B253" s="14"/>
      <c r="C253" s="28"/>
      <c r="D253" s="29"/>
      <c r="E253" s="14"/>
      <c r="F253" s="18"/>
      <c r="G253" s="31"/>
      <c r="H253" s="21"/>
      <c r="I253" s="28"/>
      <c r="J253" s="28"/>
      <c r="K253" s="50"/>
      <c r="L253" s="51"/>
    </row>
    <row r="254" spans="1:12" ht="24" customHeight="1">
      <c r="A254" s="13"/>
      <c r="B254" s="14"/>
      <c r="C254" s="28"/>
      <c r="D254" s="29"/>
      <c r="E254" s="14"/>
      <c r="F254" s="18"/>
      <c r="G254" s="31"/>
      <c r="H254" s="21"/>
      <c r="I254" s="28"/>
      <c r="J254" s="28"/>
      <c r="K254" s="50"/>
      <c r="L254" s="51"/>
    </row>
    <row r="255" spans="1:12" ht="24" customHeight="1">
      <c r="A255" s="13"/>
      <c r="B255" s="14"/>
      <c r="C255" s="28"/>
      <c r="D255" s="29"/>
      <c r="E255" s="14"/>
      <c r="F255" s="18"/>
      <c r="G255" s="31"/>
      <c r="H255" s="21"/>
      <c r="I255" s="28"/>
      <c r="J255" s="28"/>
      <c r="K255" s="50"/>
      <c r="L255" s="51"/>
    </row>
    <row r="256" spans="1:12" ht="24" customHeight="1">
      <c r="A256" s="13"/>
      <c r="B256" s="14"/>
      <c r="C256" s="28"/>
      <c r="D256" s="29"/>
      <c r="E256" s="14"/>
      <c r="F256" s="18"/>
      <c r="G256" s="31"/>
      <c r="H256" s="21"/>
      <c r="I256" s="28"/>
      <c r="J256" s="28"/>
      <c r="K256" s="50"/>
      <c r="L256" s="51"/>
    </row>
    <row r="257" spans="1:12" ht="24" customHeight="1">
      <c r="A257" s="13"/>
      <c r="B257" s="14"/>
      <c r="C257" s="28"/>
      <c r="D257" s="29"/>
      <c r="E257" s="14"/>
      <c r="F257" s="18"/>
      <c r="G257" s="31"/>
      <c r="H257" s="21"/>
      <c r="I257" s="28"/>
      <c r="J257" s="28"/>
      <c r="K257" s="50"/>
      <c r="L257" s="51"/>
    </row>
    <row r="258" spans="1:12">
      <c r="A258" s="13"/>
      <c r="B258" s="14"/>
      <c r="C258" s="28"/>
      <c r="D258" s="29"/>
      <c r="E258" s="14"/>
      <c r="F258" s="18"/>
      <c r="G258" s="31"/>
      <c r="H258" s="21"/>
      <c r="I258" s="28"/>
      <c r="J258" s="28"/>
      <c r="K258" s="50"/>
      <c r="L258" s="51"/>
    </row>
    <row r="259" spans="1:12">
      <c r="A259" s="13"/>
      <c r="B259" s="14"/>
      <c r="C259" s="28"/>
      <c r="D259" s="29"/>
      <c r="E259" s="14"/>
      <c r="F259" s="18"/>
      <c r="G259" s="31"/>
      <c r="H259" s="21"/>
      <c r="I259" s="28"/>
      <c r="J259" s="28"/>
      <c r="K259" s="50"/>
      <c r="L259" s="51"/>
    </row>
    <row r="260" spans="1:12">
      <c r="A260" s="13"/>
      <c r="B260" s="14"/>
      <c r="C260" s="28"/>
      <c r="D260" s="29"/>
      <c r="E260" s="14"/>
      <c r="F260" s="18"/>
      <c r="G260" s="31"/>
      <c r="H260" s="21"/>
      <c r="I260" s="28"/>
      <c r="J260" s="28"/>
      <c r="K260" s="50"/>
      <c r="L260" s="51"/>
    </row>
    <row r="261" spans="1:12">
      <c r="A261" s="13"/>
      <c r="B261" s="14"/>
      <c r="C261" s="28"/>
      <c r="D261" s="29"/>
      <c r="E261" s="14"/>
      <c r="F261" s="18"/>
      <c r="G261" s="31"/>
      <c r="H261" s="21"/>
      <c r="I261" s="28"/>
      <c r="J261" s="28"/>
      <c r="K261" s="50"/>
      <c r="L261" s="51"/>
    </row>
    <row r="262" spans="1:12">
      <c r="A262" s="13"/>
      <c r="B262" s="14"/>
      <c r="C262" s="28"/>
      <c r="D262" s="29"/>
      <c r="E262" s="14"/>
      <c r="F262" s="18"/>
      <c r="G262" s="31"/>
      <c r="H262" s="21"/>
      <c r="I262" s="28"/>
      <c r="J262" s="28"/>
      <c r="K262" s="50"/>
      <c r="L262" s="51"/>
    </row>
    <row r="263" spans="1:12">
      <c r="A263" s="13"/>
      <c r="B263" s="14"/>
      <c r="C263" s="28"/>
      <c r="D263" s="29"/>
      <c r="E263" s="14"/>
      <c r="F263" s="18"/>
      <c r="G263" s="31"/>
      <c r="H263" s="21"/>
      <c r="I263" s="28"/>
      <c r="J263" s="28"/>
      <c r="K263" s="50"/>
      <c r="L263" s="51"/>
    </row>
    <row r="264" spans="1:12">
      <c r="A264" s="13"/>
      <c r="B264" s="14"/>
      <c r="C264" s="28"/>
      <c r="D264" s="29"/>
      <c r="E264" s="14"/>
      <c r="F264" s="15"/>
      <c r="G264" s="28"/>
      <c r="H264" s="15"/>
      <c r="I264" s="28"/>
      <c r="J264" s="28"/>
      <c r="K264" s="50"/>
      <c r="L264" s="51"/>
    </row>
    <row r="265" spans="1:12">
      <c r="A265" s="13"/>
      <c r="B265" s="14"/>
      <c r="C265" s="28"/>
      <c r="D265" s="29"/>
      <c r="E265" s="14"/>
      <c r="F265" s="15"/>
      <c r="G265" s="28"/>
      <c r="H265" s="15"/>
      <c r="I265" s="28"/>
      <c r="J265" s="28"/>
      <c r="K265" s="50"/>
      <c r="L265" s="51"/>
    </row>
    <row r="266" spans="1:12">
      <c r="A266" s="13"/>
      <c r="B266" s="14"/>
      <c r="C266" s="28"/>
      <c r="D266" s="29"/>
      <c r="E266" s="14"/>
      <c r="F266" s="15"/>
      <c r="G266" s="28"/>
      <c r="H266" s="15"/>
      <c r="I266" s="28"/>
      <c r="J266" s="28"/>
      <c r="K266" s="50"/>
      <c r="L266" s="51"/>
    </row>
    <row r="267" spans="1:12">
      <c r="A267" s="13"/>
      <c r="B267" s="14"/>
      <c r="C267" s="28"/>
      <c r="D267" s="29"/>
      <c r="E267" s="14"/>
      <c r="F267" s="15"/>
      <c r="G267" s="28"/>
      <c r="H267" s="15"/>
      <c r="I267" s="28"/>
      <c r="J267" s="28"/>
      <c r="K267" s="50"/>
      <c r="L267" s="51"/>
    </row>
    <row r="268" spans="1:12">
      <c r="A268" s="13"/>
      <c r="B268" s="14"/>
      <c r="C268" s="28"/>
      <c r="D268" s="29"/>
      <c r="E268" s="14"/>
      <c r="F268" s="15"/>
      <c r="G268" s="28"/>
      <c r="H268" s="15"/>
      <c r="I268" s="28"/>
      <c r="J268" s="28"/>
      <c r="K268" s="50"/>
      <c r="L268" s="51"/>
    </row>
    <row r="269" spans="1:12">
      <c r="A269" s="13"/>
      <c r="B269" s="14"/>
      <c r="C269" s="28"/>
      <c r="D269" s="29"/>
      <c r="E269" s="14"/>
      <c r="F269" s="33"/>
      <c r="G269" s="31"/>
      <c r="H269" s="21"/>
      <c r="I269" s="28"/>
      <c r="J269" s="28"/>
      <c r="K269" s="50"/>
      <c r="L269" s="51"/>
    </row>
    <row r="270" spans="1:12">
      <c r="A270" s="13"/>
      <c r="B270" s="14"/>
      <c r="C270" s="28"/>
      <c r="D270" s="29"/>
      <c r="E270" s="14"/>
      <c r="F270" s="30"/>
      <c r="G270" s="31"/>
      <c r="H270" s="21"/>
      <c r="I270" s="28"/>
      <c r="J270" s="28"/>
      <c r="K270" s="50"/>
      <c r="L270" s="51"/>
    </row>
    <row r="271" spans="1:12">
      <c r="A271" s="13"/>
      <c r="B271" s="14"/>
      <c r="C271" s="28"/>
      <c r="D271" s="29"/>
      <c r="E271" s="14"/>
      <c r="F271" s="18"/>
      <c r="G271" s="31"/>
      <c r="H271" s="21"/>
      <c r="I271" s="28"/>
      <c r="J271" s="28"/>
      <c r="K271" s="50"/>
      <c r="L271" s="51"/>
    </row>
    <row r="272" spans="1:12">
      <c r="A272" s="13"/>
      <c r="B272" s="14"/>
      <c r="C272" s="28"/>
      <c r="D272" s="29"/>
      <c r="E272" s="14"/>
      <c r="F272" s="18"/>
      <c r="G272" s="31"/>
      <c r="H272" s="21"/>
      <c r="I272" s="28"/>
      <c r="J272" s="28"/>
      <c r="K272" s="50"/>
      <c r="L272" s="51"/>
    </row>
    <row r="273" spans="1:12">
      <c r="A273" s="13"/>
      <c r="B273" s="14"/>
      <c r="C273" s="28"/>
      <c r="D273" s="29"/>
      <c r="E273" s="14"/>
      <c r="F273" s="18"/>
      <c r="G273" s="31"/>
      <c r="H273" s="21"/>
      <c r="I273" s="28"/>
      <c r="J273" s="28"/>
      <c r="K273" s="50"/>
      <c r="L273" s="51"/>
    </row>
    <row r="274" spans="1:12">
      <c r="A274" s="13"/>
      <c r="B274" s="14"/>
      <c r="C274" s="28"/>
      <c r="D274" s="29"/>
      <c r="E274" s="14"/>
      <c r="F274" s="18"/>
      <c r="G274" s="31"/>
      <c r="H274" s="21"/>
      <c r="I274" s="28"/>
      <c r="J274" s="28"/>
      <c r="K274" s="50"/>
      <c r="L274" s="51"/>
    </row>
  </sheetData>
  <mergeCells count="1">
    <mergeCell ref="A1:L1"/>
  </mergeCells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L345"/>
  <sheetViews>
    <sheetView topLeftCell="C85" workbookViewId="0">
      <selection activeCell="B67" sqref="B67"/>
    </sheetView>
  </sheetViews>
  <sheetFormatPr defaultColWidth="9" defaultRowHeight="24"/>
  <cols>
    <col min="1" max="1" width="10.7109375" style="3" customWidth="1"/>
    <col min="2" max="2" width="78.7109375" style="4" customWidth="1"/>
    <col min="3" max="4" width="12.7109375" style="6" customWidth="1"/>
    <col min="5" max="5" width="12.85546875" style="4" customWidth="1"/>
    <col min="6" max="6" width="19.42578125" style="7" customWidth="1"/>
    <col min="7" max="7" width="12.7109375" style="8" customWidth="1"/>
    <col min="8" max="8" width="20" style="6" customWidth="1"/>
    <col min="9" max="9" width="13.85546875" style="6" customWidth="1"/>
    <col min="10" max="10" width="18.28515625" style="6" customWidth="1"/>
    <col min="11" max="11" width="14.42578125" style="54" customWidth="1"/>
    <col min="12" max="12" width="12.42578125" style="55" customWidth="1"/>
    <col min="13" max="16384" width="9" style="5"/>
  </cols>
  <sheetData>
    <row r="1" spans="1:12" ht="42" customHeight="1">
      <c r="A1" s="593" t="s">
        <v>6474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</row>
    <row r="2" spans="1:12" s="1" customFormat="1" ht="90" customHeight="1">
      <c r="A2" s="37" t="s">
        <v>2993</v>
      </c>
      <c r="B2" s="38" t="s">
        <v>5</v>
      </c>
      <c r="C2" s="39" t="s">
        <v>6</v>
      </c>
      <c r="D2" s="39" t="s">
        <v>7</v>
      </c>
      <c r="E2" s="38" t="s">
        <v>8</v>
      </c>
      <c r="F2" s="38" t="s">
        <v>9</v>
      </c>
      <c r="G2" s="39" t="s">
        <v>10</v>
      </c>
      <c r="H2" s="39" t="s">
        <v>11</v>
      </c>
      <c r="I2" s="39" t="s">
        <v>12</v>
      </c>
      <c r="J2" s="39" t="s">
        <v>13</v>
      </c>
      <c r="K2" s="39" t="s">
        <v>6463</v>
      </c>
      <c r="L2" s="46" t="s">
        <v>23</v>
      </c>
    </row>
    <row r="3" spans="1:12" ht="35.25" customHeight="1">
      <c r="A3" s="13">
        <v>1</v>
      </c>
      <c r="B3" s="14" t="s">
        <v>3952</v>
      </c>
      <c r="C3" s="16">
        <v>10566.25</v>
      </c>
      <c r="D3" s="17">
        <v>1975</v>
      </c>
      <c r="E3" s="14" t="s">
        <v>245</v>
      </c>
      <c r="F3" s="15" t="s">
        <v>3951</v>
      </c>
      <c r="G3" s="19">
        <v>4066</v>
      </c>
      <c r="H3" s="15" t="s">
        <v>3951</v>
      </c>
      <c r="I3" s="19">
        <v>4066</v>
      </c>
      <c r="J3" s="16" t="s">
        <v>750</v>
      </c>
      <c r="K3" s="19" t="s">
        <v>245</v>
      </c>
      <c r="L3" s="44">
        <v>24144</v>
      </c>
    </row>
    <row r="4" spans="1:12" ht="48">
      <c r="A4" s="13">
        <v>2</v>
      </c>
      <c r="B4" s="14" t="s">
        <v>3956</v>
      </c>
      <c r="C4" s="16">
        <v>25829.8</v>
      </c>
      <c r="D4" s="17">
        <v>6035</v>
      </c>
      <c r="E4" s="14" t="s">
        <v>52</v>
      </c>
      <c r="F4" s="18" t="s">
        <v>61</v>
      </c>
      <c r="G4" s="19">
        <v>25680</v>
      </c>
      <c r="H4" s="18" t="s">
        <v>61</v>
      </c>
      <c r="I4" s="19">
        <v>25680</v>
      </c>
      <c r="J4" s="16" t="s">
        <v>750</v>
      </c>
      <c r="K4" s="45" t="s">
        <v>3958</v>
      </c>
      <c r="L4" s="44">
        <v>24139</v>
      </c>
    </row>
    <row r="5" spans="1:12" ht="48">
      <c r="A5" s="13">
        <v>3</v>
      </c>
      <c r="B5" s="14" t="s">
        <v>3977</v>
      </c>
      <c r="C5" s="16">
        <v>12840</v>
      </c>
      <c r="D5" s="17">
        <v>12</v>
      </c>
      <c r="E5" s="14" t="s">
        <v>52</v>
      </c>
      <c r="F5" s="18" t="s">
        <v>3056</v>
      </c>
      <c r="G5" s="19">
        <v>12840</v>
      </c>
      <c r="H5" s="18" t="s">
        <v>3056</v>
      </c>
      <c r="I5" s="19">
        <v>12840</v>
      </c>
      <c r="J5" s="16" t="s">
        <v>750</v>
      </c>
      <c r="K5" s="45" t="s">
        <v>3979</v>
      </c>
      <c r="L5" s="44">
        <v>24139</v>
      </c>
    </row>
    <row r="6" spans="1:12" ht="33.75" customHeight="1">
      <c r="A6" s="13">
        <v>4</v>
      </c>
      <c r="B6" s="14" t="s">
        <v>3987</v>
      </c>
      <c r="C6" s="16">
        <v>46010</v>
      </c>
      <c r="D6" s="17">
        <v>43</v>
      </c>
      <c r="E6" s="14" t="s">
        <v>52</v>
      </c>
      <c r="F6" s="18" t="s">
        <v>50</v>
      </c>
      <c r="G6" s="19">
        <v>46010</v>
      </c>
      <c r="H6" s="18" t="s">
        <v>50</v>
      </c>
      <c r="I6" s="19">
        <v>46010</v>
      </c>
      <c r="J6" s="16" t="s">
        <v>750</v>
      </c>
      <c r="K6" s="45" t="s">
        <v>3989</v>
      </c>
      <c r="L6" s="44">
        <v>24146</v>
      </c>
    </row>
    <row r="7" spans="1:12" ht="36.75" customHeight="1">
      <c r="A7" s="13">
        <v>5</v>
      </c>
      <c r="B7" s="14" t="s">
        <v>4002</v>
      </c>
      <c r="C7" s="16">
        <v>6955</v>
      </c>
      <c r="D7" s="17">
        <v>6.5000000000000002E-2</v>
      </c>
      <c r="E7" s="14" t="s">
        <v>52</v>
      </c>
      <c r="F7" s="18" t="s">
        <v>620</v>
      </c>
      <c r="G7" s="19">
        <v>6500</v>
      </c>
      <c r="H7" s="18" t="s">
        <v>620</v>
      </c>
      <c r="I7" s="19">
        <v>6500</v>
      </c>
      <c r="J7" s="16" t="s">
        <v>750</v>
      </c>
      <c r="K7" s="45" t="s">
        <v>4003</v>
      </c>
      <c r="L7" s="44">
        <v>24140</v>
      </c>
    </row>
    <row r="8" spans="1:12" ht="39" customHeight="1">
      <c r="A8" s="13">
        <v>6</v>
      </c>
      <c r="B8" s="14" t="s">
        <v>4006</v>
      </c>
      <c r="C8" s="16">
        <v>32100</v>
      </c>
      <c r="D8" s="17">
        <v>30000</v>
      </c>
      <c r="E8" s="14" t="s">
        <v>52</v>
      </c>
      <c r="F8" s="15" t="s">
        <v>3903</v>
      </c>
      <c r="G8" s="19">
        <v>30000</v>
      </c>
      <c r="H8" s="15" t="s">
        <v>3903</v>
      </c>
      <c r="I8" s="19">
        <v>30000</v>
      </c>
      <c r="J8" s="16" t="s">
        <v>750</v>
      </c>
      <c r="K8" s="45" t="s">
        <v>4008</v>
      </c>
      <c r="L8" s="44">
        <v>24141</v>
      </c>
    </row>
    <row r="9" spans="1:12" ht="32.25" customHeight="1">
      <c r="A9" s="13">
        <v>7</v>
      </c>
      <c r="B9" s="14" t="s">
        <v>4013</v>
      </c>
      <c r="C9" s="16">
        <v>54377.4</v>
      </c>
      <c r="D9" s="17">
        <v>70</v>
      </c>
      <c r="E9" s="14" t="s">
        <v>52</v>
      </c>
      <c r="F9" s="18" t="s">
        <v>50</v>
      </c>
      <c r="G9" s="19">
        <v>54377.4</v>
      </c>
      <c r="H9" s="18" t="s">
        <v>50</v>
      </c>
      <c r="I9" s="19">
        <v>54377.4</v>
      </c>
      <c r="J9" s="16" t="s">
        <v>750</v>
      </c>
      <c r="K9" s="45" t="s">
        <v>4014</v>
      </c>
      <c r="L9" s="44">
        <v>24140</v>
      </c>
    </row>
    <row r="10" spans="1:12" ht="48">
      <c r="A10" s="13">
        <v>8</v>
      </c>
      <c r="B10" s="14" t="s">
        <v>1708</v>
      </c>
      <c r="C10" s="16">
        <v>1926</v>
      </c>
      <c r="D10" s="17">
        <v>3.6</v>
      </c>
      <c r="E10" s="14" t="s">
        <v>52</v>
      </c>
      <c r="F10" s="18" t="s">
        <v>3447</v>
      </c>
      <c r="G10" s="19">
        <v>1800</v>
      </c>
      <c r="H10" s="18" t="s">
        <v>3447</v>
      </c>
      <c r="I10" s="19">
        <v>1800</v>
      </c>
      <c r="J10" s="16" t="s">
        <v>750</v>
      </c>
      <c r="K10" s="45" t="s">
        <v>4035</v>
      </c>
      <c r="L10" s="48">
        <v>24140</v>
      </c>
    </row>
    <row r="11" spans="1:12" ht="33" customHeight="1">
      <c r="A11" s="13">
        <v>9</v>
      </c>
      <c r="B11" s="14" t="s">
        <v>4038</v>
      </c>
      <c r="C11" s="16">
        <v>2953.2</v>
      </c>
      <c r="D11" s="17">
        <v>6</v>
      </c>
      <c r="E11" s="14" t="s">
        <v>52</v>
      </c>
      <c r="F11" s="18" t="s">
        <v>197</v>
      </c>
      <c r="G11" s="19">
        <v>2953.2</v>
      </c>
      <c r="H11" s="18" t="s">
        <v>197</v>
      </c>
      <c r="I11" s="19">
        <v>2953.2</v>
      </c>
      <c r="J11" s="16" t="s">
        <v>750</v>
      </c>
      <c r="K11" s="45" t="s">
        <v>4039</v>
      </c>
      <c r="L11" s="44">
        <v>24146</v>
      </c>
    </row>
    <row r="12" spans="1:12" ht="37.5" customHeight="1">
      <c r="A12" s="13">
        <v>10</v>
      </c>
      <c r="B12" s="14" t="s">
        <v>4042</v>
      </c>
      <c r="C12" s="16">
        <v>12942.72</v>
      </c>
      <c r="D12" s="17">
        <v>28</v>
      </c>
      <c r="E12" s="14" t="s">
        <v>52</v>
      </c>
      <c r="F12" s="18" t="s">
        <v>1868</v>
      </c>
      <c r="G12" s="19">
        <v>12942.72</v>
      </c>
      <c r="H12" s="18" t="s">
        <v>1868</v>
      </c>
      <c r="I12" s="19">
        <v>12942.72</v>
      </c>
      <c r="J12" s="16" t="s">
        <v>750</v>
      </c>
      <c r="K12" s="45" t="s">
        <v>4043</v>
      </c>
      <c r="L12" s="44">
        <v>24145</v>
      </c>
    </row>
    <row r="13" spans="1:12" ht="32.25" customHeight="1">
      <c r="A13" s="13">
        <v>11</v>
      </c>
      <c r="B13" s="14" t="s">
        <v>4047</v>
      </c>
      <c r="C13" s="16">
        <v>36326.5</v>
      </c>
      <c r="D13" s="17">
        <v>485</v>
      </c>
      <c r="E13" s="14" t="s">
        <v>52</v>
      </c>
      <c r="F13" s="18" t="s">
        <v>369</v>
      </c>
      <c r="G13" s="19">
        <v>36326.5</v>
      </c>
      <c r="H13" s="18" t="s">
        <v>369</v>
      </c>
      <c r="I13" s="19">
        <v>36326.5</v>
      </c>
      <c r="J13" s="16" t="s">
        <v>750</v>
      </c>
      <c r="K13" s="45" t="s">
        <v>4048</v>
      </c>
      <c r="L13" s="44">
        <v>24145</v>
      </c>
    </row>
    <row r="14" spans="1:12" ht="31.5" customHeight="1">
      <c r="A14" s="13">
        <v>12</v>
      </c>
      <c r="B14" s="14" t="s">
        <v>4051</v>
      </c>
      <c r="C14" s="16">
        <v>15515</v>
      </c>
      <c r="D14" s="17">
        <v>145</v>
      </c>
      <c r="E14" s="14" t="s">
        <v>52</v>
      </c>
      <c r="F14" s="18" t="s">
        <v>369</v>
      </c>
      <c r="G14" s="19">
        <v>15515</v>
      </c>
      <c r="H14" s="18" t="s">
        <v>369</v>
      </c>
      <c r="I14" s="19">
        <v>15515</v>
      </c>
      <c r="J14" s="16" t="s">
        <v>750</v>
      </c>
      <c r="K14" s="45" t="s">
        <v>4048</v>
      </c>
      <c r="L14" s="44">
        <v>24145</v>
      </c>
    </row>
    <row r="15" spans="1:12" ht="30.75" customHeight="1">
      <c r="A15" s="13">
        <v>13</v>
      </c>
      <c r="B15" s="14" t="s">
        <v>373</v>
      </c>
      <c r="C15" s="16">
        <v>1861.8</v>
      </c>
      <c r="D15" s="17">
        <v>14.5</v>
      </c>
      <c r="E15" s="14" t="s">
        <v>52</v>
      </c>
      <c r="F15" s="18" t="s">
        <v>369</v>
      </c>
      <c r="G15" s="19">
        <v>1861.8</v>
      </c>
      <c r="H15" s="18" t="s">
        <v>369</v>
      </c>
      <c r="I15" s="19">
        <v>1861.8</v>
      </c>
      <c r="J15" s="16" t="s">
        <v>750</v>
      </c>
      <c r="K15" s="45" t="s">
        <v>4048</v>
      </c>
      <c r="L15" s="44">
        <v>24145</v>
      </c>
    </row>
    <row r="16" spans="1:12" ht="32.25" customHeight="1">
      <c r="A16" s="13">
        <v>14</v>
      </c>
      <c r="B16" s="14" t="s">
        <v>1872</v>
      </c>
      <c r="C16" s="16">
        <v>6291.6</v>
      </c>
      <c r="D16" s="17">
        <v>98</v>
      </c>
      <c r="E16" s="14" t="s">
        <v>52</v>
      </c>
      <c r="F16" s="18" t="s">
        <v>339</v>
      </c>
      <c r="G16" s="19">
        <v>6291.6</v>
      </c>
      <c r="H16" s="18" t="s">
        <v>339</v>
      </c>
      <c r="I16" s="19">
        <v>6291.6</v>
      </c>
      <c r="J16" s="16" t="s">
        <v>750</v>
      </c>
      <c r="K16" s="45" t="s">
        <v>4053</v>
      </c>
      <c r="L16" s="44">
        <v>24145</v>
      </c>
    </row>
    <row r="17" spans="1:12" ht="36" customHeight="1">
      <c r="A17" s="13">
        <v>15</v>
      </c>
      <c r="B17" s="14" t="s">
        <v>345</v>
      </c>
      <c r="C17" s="16">
        <v>4012.5</v>
      </c>
      <c r="D17" s="17">
        <v>75</v>
      </c>
      <c r="E17" s="14" t="s">
        <v>52</v>
      </c>
      <c r="F17" s="18" t="s">
        <v>339</v>
      </c>
      <c r="G17" s="19">
        <v>4012.5</v>
      </c>
      <c r="H17" s="18" t="s">
        <v>339</v>
      </c>
      <c r="I17" s="19">
        <v>4012.5</v>
      </c>
      <c r="J17" s="16" t="s">
        <v>750</v>
      </c>
      <c r="K17" s="45" t="s">
        <v>4053</v>
      </c>
      <c r="L17" s="44">
        <v>24145</v>
      </c>
    </row>
    <row r="18" spans="1:12" ht="48">
      <c r="A18" s="13">
        <v>16</v>
      </c>
      <c r="B18" s="14" t="s">
        <v>4057</v>
      </c>
      <c r="C18" s="16">
        <v>13910</v>
      </c>
      <c r="D18" s="17">
        <v>260</v>
      </c>
      <c r="E18" s="14" t="s">
        <v>52</v>
      </c>
      <c r="F18" s="18" t="s">
        <v>3143</v>
      </c>
      <c r="G18" s="19">
        <v>13910</v>
      </c>
      <c r="H18" s="18" t="s">
        <v>3143</v>
      </c>
      <c r="I18" s="19">
        <v>13910</v>
      </c>
      <c r="J18" s="63" t="s">
        <v>750</v>
      </c>
      <c r="K18" s="45" t="s">
        <v>4058</v>
      </c>
      <c r="L18" s="48">
        <v>24146</v>
      </c>
    </row>
    <row r="19" spans="1:12" ht="33" customHeight="1">
      <c r="A19" s="13">
        <v>17</v>
      </c>
      <c r="B19" s="14" t="s">
        <v>4062</v>
      </c>
      <c r="C19" s="16">
        <v>43.66</v>
      </c>
      <c r="D19" s="17">
        <v>0.06</v>
      </c>
      <c r="E19" s="14" t="s">
        <v>52</v>
      </c>
      <c r="F19" s="18" t="s">
        <v>620</v>
      </c>
      <c r="G19" s="19">
        <v>40.799999999999997</v>
      </c>
      <c r="H19" s="18" t="s">
        <v>620</v>
      </c>
      <c r="I19" s="19">
        <v>40.799999999999997</v>
      </c>
      <c r="J19" s="16" t="s">
        <v>750</v>
      </c>
      <c r="K19" s="45" t="s">
        <v>4064</v>
      </c>
      <c r="L19" s="44">
        <v>24140</v>
      </c>
    </row>
    <row r="20" spans="1:12" ht="34.5" customHeight="1">
      <c r="A20" s="13">
        <v>18</v>
      </c>
      <c r="B20" s="14" t="s">
        <v>4067</v>
      </c>
      <c r="C20" s="16">
        <v>1284</v>
      </c>
      <c r="D20" s="17">
        <v>0.24</v>
      </c>
      <c r="E20" s="14" t="s">
        <v>52</v>
      </c>
      <c r="F20" s="18" t="s">
        <v>2013</v>
      </c>
      <c r="G20" s="19">
        <v>1200</v>
      </c>
      <c r="H20" s="18" t="s">
        <v>2013</v>
      </c>
      <c r="I20" s="19">
        <v>1200</v>
      </c>
      <c r="J20" s="16" t="s">
        <v>750</v>
      </c>
      <c r="K20" s="45" t="s">
        <v>4068</v>
      </c>
      <c r="L20" s="44">
        <v>24146</v>
      </c>
    </row>
    <row r="21" spans="1:12" ht="33" customHeight="1">
      <c r="A21" s="13">
        <v>19</v>
      </c>
      <c r="B21" s="14" t="s">
        <v>437</v>
      </c>
      <c r="C21" s="16">
        <v>1433.8</v>
      </c>
      <c r="D21" s="17"/>
      <c r="E21" s="14" t="s">
        <v>275</v>
      </c>
      <c r="F21" s="18" t="s">
        <v>436</v>
      </c>
      <c r="G21" s="19">
        <v>1433.8</v>
      </c>
      <c r="H21" s="18" t="s">
        <v>436</v>
      </c>
      <c r="I21" s="19">
        <v>1433.8</v>
      </c>
      <c r="J21" s="16" t="s">
        <v>750</v>
      </c>
      <c r="K21" s="19" t="s">
        <v>275</v>
      </c>
      <c r="L21" s="44">
        <v>24140</v>
      </c>
    </row>
    <row r="22" spans="1:12" ht="48">
      <c r="A22" s="13">
        <v>20</v>
      </c>
      <c r="B22" s="14" t="s">
        <v>463</v>
      </c>
      <c r="C22" s="16">
        <v>71262</v>
      </c>
      <c r="D22" s="17">
        <v>555</v>
      </c>
      <c r="E22" s="14" t="s">
        <v>52</v>
      </c>
      <c r="F22" s="18" t="s">
        <v>462</v>
      </c>
      <c r="G22" s="19">
        <v>66768</v>
      </c>
      <c r="H22" s="18" t="s">
        <v>462</v>
      </c>
      <c r="I22" s="19">
        <v>66768</v>
      </c>
      <c r="J22" s="16" t="s">
        <v>750</v>
      </c>
      <c r="K22" s="45" t="s">
        <v>4080</v>
      </c>
      <c r="L22" s="44">
        <v>24148</v>
      </c>
    </row>
    <row r="23" spans="1:12" ht="48">
      <c r="A23" s="13">
        <v>21</v>
      </c>
      <c r="B23" s="14" t="s">
        <v>3065</v>
      </c>
      <c r="C23" s="16">
        <v>206938</v>
      </c>
      <c r="D23" s="17">
        <v>967</v>
      </c>
      <c r="E23" s="14" t="s">
        <v>52</v>
      </c>
      <c r="F23" s="18" t="s">
        <v>61</v>
      </c>
      <c r="G23" s="19">
        <v>206938</v>
      </c>
      <c r="H23" s="18" t="s">
        <v>61</v>
      </c>
      <c r="I23" s="19">
        <v>206938</v>
      </c>
      <c r="J23" s="16" t="s">
        <v>750</v>
      </c>
      <c r="K23" s="45" t="s">
        <v>3958</v>
      </c>
      <c r="L23" s="44">
        <v>24147</v>
      </c>
    </row>
    <row r="24" spans="1:12" ht="48">
      <c r="A24" s="13">
        <v>22</v>
      </c>
      <c r="B24" s="14" t="s">
        <v>4085</v>
      </c>
      <c r="C24" s="16">
        <v>49113</v>
      </c>
      <c r="D24" s="17">
        <v>7650</v>
      </c>
      <c r="E24" s="14" t="s">
        <v>52</v>
      </c>
      <c r="F24" s="18" t="s">
        <v>61</v>
      </c>
      <c r="G24" s="19">
        <v>48310.5</v>
      </c>
      <c r="H24" s="18" t="s">
        <v>61</v>
      </c>
      <c r="I24" s="19">
        <v>48310.5</v>
      </c>
      <c r="J24" s="16" t="s">
        <v>750</v>
      </c>
      <c r="K24" s="45" t="s">
        <v>4086</v>
      </c>
      <c r="L24" s="44">
        <v>24153</v>
      </c>
    </row>
    <row r="25" spans="1:12" ht="120">
      <c r="A25" s="37" t="s">
        <v>2993</v>
      </c>
      <c r="B25" s="38" t="s">
        <v>5</v>
      </c>
      <c r="C25" s="39" t="s">
        <v>6</v>
      </c>
      <c r="D25" s="39" t="s">
        <v>7</v>
      </c>
      <c r="E25" s="38" t="s">
        <v>8</v>
      </c>
      <c r="F25" s="38" t="s">
        <v>9</v>
      </c>
      <c r="G25" s="39" t="s">
        <v>10</v>
      </c>
      <c r="H25" s="39" t="s">
        <v>11</v>
      </c>
      <c r="I25" s="39" t="s">
        <v>12</v>
      </c>
      <c r="J25" s="39" t="s">
        <v>13</v>
      </c>
      <c r="K25" s="39" t="s">
        <v>6463</v>
      </c>
      <c r="L25" s="46" t="s">
        <v>23</v>
      </c>
    </row>
    <row r="26" spans="1:12" ht="48">
      <c r="A26" s="13">
        <v>23</v>
      </c>
      <c r="B26" s="14" t="s">
        <v>690</v>
      </c>
      <c r="C26" s="16">
        <v>13749.5</v>
      </c>
      <c r="D26" s="17">
        <v>2570</v>
      </c>
      <c r="E26" s="14" t="s">
        <v>52</v>
      </c>
      <c r="F26" s="18" t="s">
        <v>61</v>
      </c>
      <c r="G26" s="19">
        <v>13749.5</v>
      </c>
      <c r="H26" s="18" t="s">
        <v>61</v>
      </c>
      <c r="I26" s="19">
        <v>13749.5</v>
      </c>
      <c r="J26" s="16" t="s">
        <v>750</v>
      </c>
      <c r="K26" s="45" t="s">
        <v>4086</v>
      </c>
      <c r="L26" s="44">
        <v>24153</v>
      </c>
    </row>
    <row r="27" spans="1:12" ht="48">
      <c r="A27" s="13">
        <v>24</v>
      </c>
      <c r="B27" s="14" t="s">
        <v>4085</v>
      </c>
      <c r="C27" s="16">
        <v>73830</v>
      </c>
      <c r="D27" s="17">
        <v>690</v>
      </c>
      <c r="E27" s="14" t="s">
        <v>52</v>
      </c>
      <c r="F27" s="18" t="s">
        <v>61</v>
      </c>
      <c r="G27" s="19">
        <v>72439</v>
      </c>
      <c r="H27" s="18" t="s">
        <v>61</v>
      </c>
      <c r="I27" s="19">
        <v>72439</v>
      </c>
      <c r="J27" s="16" t="s">
        <v>750</v>
      </c>
      <c r="K27" s="45" t="s">
        <v>4086</v>
      </c>
      <c r="L27" s="44">
        <v>24153</v>
      </c>
    </row>
    <row r="28" spans="1:12" ht="42.75" customHeight="1">
      <c r="A28" s="13">
        <v>25</v>
      </c>
      <c r="B28" s="14" t="s">
        <v>4085</v>
      </c>
      <c r="C28" s="16">
        <v>73830</v>
      </c>
      <c r="D28" s="17">
        <v>690</v>
      </c>
      <c r="E28" s="14" t="s">
        <v>52</v>
      </c>
      <c r="F28" s="18" t="s">
        <v>61</v>
      </c>
      <c r="G28" s="19">
        <v>72439</v>
      </c>
      <c r="H28" s="30" t="s">
        <v>61</v>
      </c>
      <c r="I28" s="19">
        <v>72439</v>
      </c>
      <c r="J28" s="16" t="s">
        <v>750</v>
      </c>
      <c r="K28" s="45" t="s">
        <v>4086</v>
      </c>
      <c r="L28" s="44">
        <v>24153</v>
      </c>
    </row>
    <row r="29" spans="1:12" ht="30.75" customHeight="1">
      <c r="A29" s="13">
        <v>26</v>
      </c>
      <c r="B29" s="14" t="s">
        <v>555</v>
      </c>
      <c r="C29" s="16">
        <v>18000</v>
      </c>
      <c r="D29" s="17">
        <v>1500</v>
      </c>
      <c r="E29" s="14" t="s">
        <v>245</v>
      </c>
      <c r="F29" s="15" t="s">
        <v>600</v>
      </c>
      <c r="G29" s="19">
        <v>18000</v>
      </c>
      <c r="H29" s="15" t="s">
        <v>600</v>
      </c>
      <c r="I29" s="19">
        <v>18000</v>
      </c>
      <c r="J29" s="16" t="s">
        <v>750</v>
      </c>
      <c r="K29" s="19" t="s">
        <v>245</v>
      </c>
      <c r="L29" s="44">
        <v>24159</v>
      </c>
    </row>
    <row r="30" spans="1:12" ht="32.25" customHeight="1">
      <c r="A30" s="13">
        <v>27</v>
      </c>
      <c r="B30" s="14" t="s">
        <v>4090</v>
      </c>
      <c r="C30" s="16">
        <v>10000</v>
      </c>
      <c r="D30" s="17">
        <v>1000</v>
      </c>
      <c r="E30" s="14" t="s">
        <v>245</v>
      </c>
      <c r="F30" s="15" t="s">
        <v>600</v>
      </c>
      <c r="G30" s="19">
        <v>10000</v>
      </c>
      <c r="H30" s="15" t="s">
        <v>600</v>
      </c>
      <c r="I30" s="19">
        <v>10000</v>
      </c>
      <c r="J30" s="16" t="s">
        <v>750</v>
      </c>
      <c r="K30" s="19" t="s">
        <v>245</v>
      </c>
      <c r="L30" s="44">
        <v>24159</v>
      </c>
    </row>
    <row r="31" spans="1:12" ht="48">
      <c r="A31" s="13">
        <v>28</v>
      </c>
      <c r="B31" s="14" t="s">
        <v>1507</v>
      </c>
      <c r="C31" s="16">
        <v>64200</v>
      </c>
      <c r="D31" s="17">
        <v>10</v>
      </c>
      <c r="E31" s="14" t="s">
        <v>52</v>
      </c>
      <c r="F31" s="18" t="s">
        <v>3056</v>
      </c>
      <c r="G31" s="19">
        <v>64200</v>
      </c>
      <c r="H31" s="18" t="s">
        <v>3056</v>
      </c>
      <c r="I31" s="19">
        <v>64200</v>
      </c>
      <c r="J31" s="16" t="s">
        <v>750</v>
      </c>
      <c r="K31" s="45" t="s">
        <v>4093</v>
      </c>
      <c r="L31" s="44">
        <v>24154</v>
      </c>
    </row>
    <row r="32" spans="1:12" ht="34.5" customHeight="1">
      <c r="A32" s="13">
        <v>29</v>
      </c>
      <c r="B32" s="14" t="s">
        <v>4097</v>
      </c>
      <c r="C32" s="16">
        <v>6420</v>
      </c>
      <c r="D32" s="17"/>
      <c r="E32" s="14" t="s">
        <v>275</v>
      </c>
      <c r="F32" s="15" t="s">
        <v>4096</v>
      </c>
      <c r="G32" s="19">
        <v>6420</v>
      </c>
      <c r="H32" s="15" t="s">
        <v>4096</v>
      </c>
      <c r="I32" s="19">
        <v>6420</v>
      </c>
      <c r="J32" s="16" t="s">
        <v>750</v>
      </c>
      <c r="K32" s="19" t="s">
        <v>275</v>
      </c>
      <c r="L32" s="44">
        <v>24144</v>
      </c>
    </row>
    <row r="33" spans="1:12" ht="33.75" customHeight="1">
      <c r="A33" s="13">
        <v>30</v>
      </c>
      <c r="B33" s="14" t="s">
        <v>3480</v>
      </c>
      <c r="C33" s="16">
        <v>1551.5</v>
      </c>
      <c r="D33" s="17">
        <v>14.5</v>
      </c>
      <c r="E33" s="14" t="s">
        <v>52</v>
      </c>
      <c r="F33" s="15" t="s">
        <v>3056</v>
      </c>
      <c r="G33" s="19">
        <v>1498</v>
      </c>
      <c r="H33" s="15" t="s">
        <v>3056</v>
      </c>
      <c r="I33" s="19">
        <v>1498</v>
      </c>
      <c r="J33" s="16" t="s">
        <v>750</v>
      </c>
      <c r="K33" s="45" t="s">
        <v>4099</v>
      </c>
      <c r="L33" s="44">
        <v>24152</v>
      </c>
    </row>
    <row r="34" spans="1:12" ht="30.75" customHeight="1">
      <c r="A34" s="13">
        <v>31</v>
      </c>
      <c r="B34" s="14" t="s">
        <v>3057</v>
      </c>
      <c r="C34" s="16">
        <v>32902.5</v>
      </c>
      <c r="D34" s="17">
        <v>20.5</v>
      </c>
      <c r="E34" s="14" t="s">
        <v>52</v>
      </c>
      <c r="F34" s="15" t="s">
        <v>3056</v>
      </c>
      <c r="G34" s="19">
        <v>31297.5</v>
      </c>
      <c r="H34" s="15" t="s">
        <v>3056</v>
      </c>
      <c r="I34" s="19">
        <v>31297.5</v>
      </c>
      <c r="J34" s="16" t="s">
        <v>750</v>
      </c>
      <c r="K34" s="45" t="s">
        <v>4099</v>
      </c>
      <c r="L34" s="44">
        <v>24152</v>
      </c>
    </row>
    <row r="35" spans="1:12" ht="33.75" customHeight="1">
      <c r="A35" s="13">
        <v>32</v>
      </c>
      <c r="B35" s="14" t="s">
        <v>4101</v>
      </c>
      <c r="C35" s="16">
        <v>6527</v>
      </c>
      <c r="D35" s="17">
        <v>610</v>
      </c>
      <c r="E35" s="14" t="s">
        <v>52</v>
      </c>
      <c r="F35" s="15" t="s">
        <v>3056</v>
      </c>
      <c r="G35" s="19">
        <v>6313</v>
      </c>
      <c r="H35" s="15" t="s">
        <v>3056</v>
      </c>
      <c r="I35" s="19">
        <v>6313</v>
      </c>
      <c r="J35" s="16" t="s">
        <v>750</v>
      </c>
      <c r="K35" s="45" t="s">
        <v>4099</v>
      </c>
      <c r="L35" s="44">
        <v>24152</v>
      </c>
    </row>
    <row r="36" spans="1:12" ht="30.75" customHeight="1">
      <c r="A36" s="13">
        <v>33</v>
      </c>
      <c r="B36" s="14" t="s">
        <v>4104</v>
      </c>
      <c r="C36" s="16">
        <v>22470</v>
      </c>
      <c r="D36" s="17">
        <v>21</v>
      </c>
      <c r="E36" s="14" t="s">
        <v>52</v>
      </c>
      <c r="F36" s="15" t="s">
        <v>4103</v>
      </c>
      <c r="G36" s="19">
        <v>19260</v>
      </c>
      <c r="H36" s="15" t="s">
        <v>4103</v>
      </c>
      <c r="I36" s="19">
        <v>19260</v>
      </c>
      <c r="J36" s="16" t="s">
        <v>750</v>
      </c>
      <c r="K36" s="45" t="s">
        <v>4105</v>
      </c>
      <c r="L36" s="44">
        <v>24151</v>
      </c>
    </row>
    <row r="37" spans="1:12" ht="33" customHeight="1">
      <c r="A37" s="13">
        <v>34</v>
      </c>
      <c r="B37" s="14" t="s">
        <v>4108</v>
      </c>
      <c r="C37" s="16">
        <v>802.5</v>
      </c>
      <c r="D37" s="17">
        <v>7.4999999999999997E-2</v>
      </c>
      <c r="E37" s="14" t="s">
        <v>52</v>
      </c>
      <c r="F37" s="18" t="s">
        <v>620</v>
      </c>
      <c r="G37" s="19">
        <v>750</v>
      </c>
      <c r="H37" s="18" t="s">
        <v>620</v>
      </c>
      <c r="I37" s="19">
        <v>750</v>
      </c>
      <c r="J37" s="16" t="s">
        <v>750</v>
      </c>
      <c r="K37" s="45" t="s">
        <v>4109</v>
      </c>
      <c r="L37" s="44">
        <v>24147</v>
      </c>
    </row>
    <row r="38" spans="1:12" ht="30" customHeight="1">
      <c r="A38" s="13">
        <v>35</v>
      </c>
      <c r="B38" s="14" t="s">
        <v>4111</v>
      </c>
      <c r="C38" s="16">
        <v>898.8</v>
      </c>
      <c r="D38" s="17">
        <v>7.0000000000000007E-2</v>
      </c>
      <c r="E38" s="14" t="s">
        <v>52</v>
      </c>
      <c r="F38" s="18" t="s">
        <v>620</v>
      </c>
      <c r="G38" s="19">
        <v>840</v>
      </c>
      <c r="H38" s="18" t="s">
        <v>620</v>
      </c>
      <c r="I38" s="19">
        <v>840</v>
      </c>
      <c r="J38" s="16" t="s">
        <v>750</v>
      </c>
      <c r="K38" s="45" t="s">
        <v>4109</v>
      </c>
      <c r="L38" s="44">
        <v>24147</v>
      </c>
    </row>
    <row r="39" spans="1:12" ht="30" customHeight="1">
      <c r="A39" s="13">
        <v>36</v>
      </c>
      <c r="B39" s="14" t="s">
        <v>4114</v>
      </c>
      <c r="C39" s="16">
        <v>21400</v>
      </c>
      <c r="D39" s="17">
        <v>2</v>
      </c>
      <c r="E39" s="14" t="s">
        <v>52</v>
      </c>
      <c r="F39" s="18" t="s">
        <v>3848</v>
      </c>
      <c r="G39" s="19">
        <v>17120</v>
      </c>
      <c r="H39" s="18" t="s">
        <v>3848</v>
      </c>
      <c r="I39" s="19">
        <v>17120</v>
      </c>
      <c r="J39" s="16" t="s">
        <v>750</v>
      </c>
      <c r="K39" s="45" t="s">
        <v>4115</v>
      </c>
      <c r="L39" s="44">
        <v>24152</v>
      </c>
    </row>
    <row r="40" spans="1:12" s="2" customFormat="1" ht="34.5" customHeight="1">
      <c r="A40" s="13">
        <v>37</v>
      </c>
      <c r="B40" s="56" t="s">
        <v>1988</v>
      </c>
      <c r="C40" s="57">
        <v>267500</v>
      </c>
      <c r="D40" s="58">
        <v>5</v>
      </c>
      <c r="E40" s="56" t="s">
        <v>52</v>
      </c>
      <c r="F40" s="59" t="s">
        <v>2013</v>
      </c>
      <c r="G40" s="60">
        <v>250000</v>
      </c>
      <c r="H40" s="59" t="s">
        <v>2013</v>
      </c>
      <c r="I40" s="60">
        <v>250000</v>
      </c>
      <c r="J40" s="57" t="s">
        <v>750</v>
      </c>
      <c r="K40" s="45" t="s">
        <v>4119</v>
      </c>
      <c r="L40" s="64">
        <v>24152</v>
      </c>
    </row>
    <row r="41" spans="1:12" s="2" customFormat="1" ht="36" customHeight="1">
      <c r="A41" s="13">
        <v>38</v>
      </c>
      <c r="B41" s="22" t="s">
        <v>4130</v>
      </c>
      <c r="C41" s="24">
        <v>27820</v>
      </c>
      <c r="D41" s="25">
        <v>130</v>
      </c>
      <c r="E41" s="22" t="s">
        <v>52</v>
      </c>
      <c r="F41" s="23" t="s">
        <v>4129</v>
      </c>
      <c r="G41" s="27">
        <v>25680</v>
      </c>
      <c r="H41" s="23" t="s">
        <v>4129</v>
      </c>
      <c r="I41" s="27">
        <v>25680</v>
      </c>
      <c r="J41" s="16" t="s">
        <v>750</v>
      </c>
      <c r="K41" s="45" t="s">
        <v>4131</v>
      </c>
      <c r="L41" s="44">
        <v>24152</v>
      </c>
    </row>
    <row r="42" spans="1:12" s="2" customFormat="1" ht="38.25" customHeight="1">
      <c r="A42" s="13">
        <v>39</v>
      </c>
      <c r="B42" s="22" t="s">
        <v>4133</v>
      </c>
      <c r="C42" s="24">
        <v>27017.5</v>
      </c>
      <c r="D42" s="25"/>
      <c r="E42" s="22" t="s">
        <v>52</v>
      </c>
      <c r="F42" s="23" t="s">
        <v>930</v>
      </c>
      <c r="G42" s="27">
        <v>27017.5</v>
      </c>
      <c r="H42" s="23" t="s">
        <v>930</v>
      </c>
      <c r="I42" s="27">
        <v>27017.5</v>
      </c>
      <c r="J42" s="24" t="s">
        <v>750</v>
      </c>
      <c r="K42" s="19" t="s">
        <v>275</v>
      </c>
      <c r="L42" s="44">
        <v>24148</v>
      </c>
    </row>
    <row r="43" spans="1:12" s="2" customFormat="1" ht="34.5" customHeight="1">
      <c r="A43" s="13">
        <v>40</v>
      </c>
      <c r="B43" s="22" t="s">
        <v>4135</v>
      </c>
      <c r="C43" s="24">
        <v>23743.3</v>
      </c>
      <c r="D43" s="25">
        <v>70</v>
      </c>
      <c r="E43" s="22" t="s">
        <v>52</v>
      </c>
      <c r="F43" s="26" t="s">
        <v>50</v>
      </c>
      <c r="G43" s="27">
        <v>23743.3</v>
      </c>
      <c r="H43" s="26" t="s">
        <v>50</v>
      </c>
      <c r="I43" s="27">
        <v>23743.3</v>
      </c>
      <c r="J43" s="16" t="s">
        <v>750</v>
      </c>
      <c r="K43" s="45" t="s">
        <v>4136</v>
      </c>
      <c r="L43" s="44">
        <v>24155</v>
      </c>
    </row>
    <row r="44" spans="1:12" s="2" customFormat="1" ht="39.75" customHeight="1">
      <c r="A44" s="13">
        <v>41</v>
      </c>
      <c r="B44" s="22" t="s">
        <v>3232</v>
      </c>
      <c r="C44" s="24">
        <v>8988</v>
      </c>
      <c r="D44" s="25">
        <v>10.5</v>
      </c>
      <c r="E44" s="22" t="s">
        <v>52</v>
      </c>
      <c r="F44" s="26" t="s">
        <v>1070</v>
      </c>
      <c r="G44" s="27">
        <v>8988</v>
      </c>
      <c r="H44" s="26" t="s">
        <v>1070</v>
      </c>
      <c r="I44" s="27">
        <v>8988</v>
      </c>
      <c r="J44" s="24" t="s">
        <v>750</v>
      </c>
      <c r="K44" s="45" t="s">
        <v>4139</v>
      </c>
      <c r="L44" s="44">
        <v>24159</v>
      </c>
    </row>
    <row r="45" spans="1:12" s="2" customFormat="1" ht="35.25" customHeight="1">
      <c r="A45" s="13">
        <v>42</v>
      </c>
      <c r="B45" s="22" t="s">
        <v>4142</v>
      </c>
      <c r="C45" s="24">
        <v>1765.5</v>
      </c>
      <c r="D45" s="25">
        <v>10</v>
      </c>
      <c r="E45" s="22" t="s">
        <v>52</v>
      </c>
      <c r="F45" s="26" t="s">
        <v>197</v>
      </c>
      <c r="G45" s="27">
        <v>1588.95</v>
      </c>
      <c r="H45" s="26" t="s">
        <v>197</v>
      </c>
      <c r="I45" s="27">
        <v>1588.95</v>
      </c>
      <c r="J45" s="24" t="s">
        <v>750</v>
      </c>
      <c r="K45" s="45" t="s">
        <v>4144</v>
      </c>
      <c r="L45" s="44">
        <v>24154</v>
      </c>
    </row>
    <row r="46" spans="1:12" s="2" customFormat="1" ht="35.25" customHeight="1">
      <c r="A46" s="13">
        <v>43</v>
      </c>
      <c r="B46" s="22" t="s">
        <v>437</v>
      </c>
      <c r="C46" s="24">
        <v>1091.4000000000001</v>
      </c>
      <c r="D46" s="25"/>
      <c r="E46" s="22" t="s">
        <v>275</v>
      </c>
      <c r="F46" s="26" t="s">
        <v>436</v>
      </c>
      <c r="G46" s="27">
        <v>1091.4000000000001</v>
      </c>
      <c r="H46" s="26" t="s">
        <v>436</v>
      </c>
      <c r="I46" s="27">
        <v>1091.4000000000001</v>
      </c>
      <c r="J46" s="24" t="s">
        <v>750</v>
      </c>
      <c r="K46" s="19" t="s">
        <v>275</v>
      </c>
      <c r="L46" s="44">
        <v>24154</v>
      </c>
    </row>
    <row r="47" spans="1:12" s="2" customFormat="1" ht="48">
      <c r="A47" s="13">
        <v>44</v>
      </c>
      <c r="B47" s="22" t="s">
        <v>1386</v>
      </c>
      <c r="C47" s="24">
        <v>14980</v>
      </c>
      <c r="D47" s="25"/>
      <c r="E47" s="22" t="s">
        <v>275</v>
      </c>
      <c r="F47" s="26" t="s">
        <v>3008</v>
      </c>
      <c r="G47" s="27">
        <v>14980</v>
      </c>
      <c r="H47" s="26" t="s">
        <v>3008</v>
      </c>
      <c r="I47" s="27">
        <v>14980</v>
      </c>
      <c r="J47" s="24" t="s">
        <v>750</v>
      </c>
      <c r="K47" s="19" t="s">
        <v>275</v>
      </c>
      <c r="L47" s="44">
        <v>24154</v>
      </c>
    </row>
    <row r="48" spans="1:12" s="2" customFormat="1" ht="41.25" customHeight="1">
      <c r="A48" s="13">
        <v>45</v>
      </c>
      <c r="B48" s="22" t="s">
        <v>4155</v>
      </c>
      <c r="C48" s="24">
        <v>7564.9</v>
      </c>
      <c r="D48" s="25">
        <v>70</v>
      </c>
      <c r="E48" s="22" t="s">
        <v>52</v>
      </c>
      <c r="F48" s="26" t="s">
        <v>50</v>
      </c>
      <c r="G48" s="27">
        <v>7564.9</v>
      </c>
      <c r="H48" s="26" t="s">
        <v>50</v>
      </c>
      <c r="I48" s="27">
        <v>7564.9</v>
      </c>
      <c r="J48" s="24" t="s">
        <v>750</v>
      </c>
      <c r="K48" s="45" t="s">
        <v>4156</v>
      </c>
      <c r="L48" s="44">
        <v>24159</v>
      </c>
    </row>
    <row r="49" spans="1:12" s="2" customFormat="1" ht="48">
      <c r="A49" s="13">
        <v>46</v>
      </c>
      <c r="B49" s="22" t="s">
        <v>4159</v>
      </c>
      <c r="C49" s="24">
        <v>15408</v>
      </c>
      <c r="D49" s="25">
        <v>720</v>
      </c>
      <c r="E49" s="22" t="s">
        <v>52</v>
      </c>
      <c r="F49" s="26" t="s">
        <v>462</v>
      </c>
      <c r="G49" s="27">
        <v>13910</v>
      </c>
      <c r="H49" s="26" t="s">
        <v>462</v>
      </c>
      <c r="I49" s="27">
        <v>13910</v>
      </c>
      <c r="J49" s="24" t="s">
        <v>750</v>
      </c>
      <c r="K49" s="45" t="s">
        <v>4160</v>
      </c>
      <c r="L49" s="44">
        <v>24160</v>
      </c>
    </row>
    <row r="50" spans="1:12" s="2" customFormat="1" ht="120">
      <c r="A50" s="37" t="s">
        <v>2993</v>
      </c>
      <c r="B50" s="38" t="s">
        <v>5</v>
      </c>
      <c r="C50" s="39" t="s">
        <v>6</v>
      </c>
      <c r="D50" s="39" t="s">
        <v>7</v>
      </c>
      <c r="E50" s="38" t="s">
        <v>8</v>
      </c>
      <c r="F50" s="38" t="s">
        <v>9</v>
      </c>
      <c r="G50" s="39" t="s">
        <v>10</v>
      </c>
      <c r="H50" s="39" t="s">
        <v>11</v>
      </c>
      <c r="I50" s="39" t="s">
        <v>12</v>
      </c>
      <c r="J50" s="39" t="s">
        <v>13</v>
      </c>
      <c r="K50" s="39" t="s">
        <v>6463</v>
      </c>
      <c r="L50" s="46" t="s">
        <v>23</v>
      </c>
    </row>
    <row r="51" spans="1:12" s="2" customFormat="1" ht="48">
      <c r="A51" s="13">
        <v>47</v>
      </c>
      <c r="B51" s="22" t="s">
        <v>4162</v>
      </c>
      <c r="C51" s="24">
        <v>72760</v>
      </c>
      <c r="D51" s="25">
        <v>0.68</v>
      </c>
      <c r="E51" s="22" t="s">
        <v>52</v>
      </c>
      <c r="F51" s="26" t="s">
        <v>462</v>
      </c>
      <c r="G51" s="27">
        <v>58850</v>
      </c>
      <c r="H51" s="26" t="s">
        <v>462</v>
      </c>
      <c r="I51" s="27">
        <v>58850</v>
      </c>
      <c r="J51" s="24" t="s">
        <v>750</v>
      </c>
      <c r="K51" s="45" t="s">
        <v>4160</v>
      </c>
      <c r="L51" s="44">
        <v>24160</v>
      </c>
    </row>
    <row r="52" spans="1:12" s="2" customFormat="1" ht="42.75" customHeight="1">
      <c r="A52" s="13">
        <v>48</v>
      </c>
      <c r="B52" s="22" t="s">
        <v>4164</v>
      </c>
      <c r="C52" s="24">
        <v>4815</v>
      </c>
      <c r="D52" s="25">
        <v>4500</v>
      </c>
      <c r="E52" s="22" t="s">
        <v>52</v>
      </c>
      <c r="F52" s="26" t="s">
        <v>3350</v>
      </c>
      <c r="G52" s="27">
        <v>4815</v>
      </c>
      <c r="H52" s="26" t="s">
        <v>3350</v>
      </c>
      <c r="I52" s="27">
        <v>4815</v>
      </c>
      <c r="J52" s="24" t="s">
        <v>750</v>
      </c>
      <c r="K52" s="45" t="s">
        <v>4166</v>
      </c>
      <c r="L52" s="44">
        <v>24159</v>
      </c>
    </row>
    <row r="53" spans="1:12" s="2" customFormat="1" ht="48">
      <c r="A53" s="13">
        <v>49</v>
      </c>
      <c r="B53" s="22" t="s">
        <v>3569</v>
      </c>
      <c r="C53" s="24">
        <v>27049.599999999999</v>
      </c>
      <c r="D53" s="25">
        <v>5056</v>
      </c>
      <c r="E53" s="22" t="s">
        <v>52</v>
      </c>
      <c r="F53" s="26" t="s">
        <v>61</v>
      </c>
      <c r="G53" s="27">
        <v>27049.599999999999</v>
      </c>
      <c r="H53" s="26" t="s">
        <v>61</v>
      </c>
      <c r="I53" s="27">
        <v>27049.599999999999</v>
      </c>
      <c r="J53" s="24" t="s">
        <v>750</v>
      </c>
      <c r="K53" s="45" t="s">
        <v>4168</v>
      </c>
      <c r="L53" s="44">
        <v>24166</v>
      </c>
    </row>
    <row r="54" spans="1:12" s="2" customFormat="1" ht="48">
      <c r="A54" s="13">
        <v>50</v>
      </c>
      <c r="B54" s="22" t="s">
        <v>1669</v>
      </c>
      <c r="C54" s="24">
        <v>1251.9000000000001</v>
      </c>
      <c r="D54" s="25">
        <v>1170</v>
      </c>
      <c r="E54" s="22" t="s">
        <v>52</v>
      </c>
      <c r="F54" s="26" t="s">
        <v>61</v>
      </c>
      <c r="G54" s="27">
        <v>1251.9000000000001</v>
      </c>
      <c r="H54" s="26" t="s">
        <v>61</v>
      </c>
      <c r="I54" s="27">
        <v>1251.9000000000001</v>
      </c>
      <c r="J54" s="24" t="s">
        <v>750</v>
      </c>
      <c r="K54" s="45" t="s">
        <v>4168</v>
      </c>
      <c r="L54" s="44">
        <v>24166</v>
      </c>
    </row>
    <row r="55" spans="1:12" s="2" customFormat="1" ht="48">
      <c r="A55" s="13">
        <v>51</v>
      </c>
      <c r="B55" s="22" t="s">
        <v>287</v>
      </c>
      <c r="C55" s="24">
        <v>974.77</v>
      </c>
      <c r="D55" s="25">
        <v>911</v>
      </c>
      <c r="E55" s="22" t="s">
        <v>52</v>
      </c>
      <c r="F55" s="26" t="s">
        <v>61</v>
      </c>
      <c r="G55" s="27">
        <v>974.77</v>
      </c>
      <c r="H55" s="26" t="s">
        <v>61</v>
      </c>
      <c r="I55" s="27">
        <v>974.77</v>
      </c>
      <c r="J55" s="24" t="s">
        <v>750</v>
      </c>
      <c r="K55" s="45" t="s">
        <v>4168</v>
      </c>
      <c r="L55" s="44">
        <v>24166</v>
      </c>
    </row>
    <row r="56" spans="1:12" s="2" customFormat="1" ht="48">
      <c r="A56" s="13">
        <v>52</v>
      </c>
      <c r="B56" s="22" t="s">
        <v>336</v>
      </c>
      <c r="C56" s="24">
        <v>119572.5</v>
      </c>
      <c r="D56" s="25">
        <v>894</v>
      </c>
      <c r="E56" s="22" t="s">
        <v>52</v>
      </c>
      <c r="F56" s="26" t="s">
        <v>61</v>
      </c>
      <c r="G56" s="27">
        <v>119572.5</v>
      </c>
      <c r="H56" s="26" t="s">
        <v>61</v>
      </c>
      <c r="I56" s="27">
        <v>119572.5</v>
      </c>
      <c r="J56" s="24" t="s">
        <v>750</v>
      </c>
      <c r="K56" s="45" t="s">
        <v>4168</v>
      </c>
      <c r="L56" s="44">
        <v>24166</v>
      </c>
    </row>
    <row r="57" spans="1:12" s="2" customFormat="1" ht="34.5" customHeight="1">
      <c r="A57" s="13">
        <v>53</v>
      </c>
      <c r="B57" s="22" t="s">
        <v>4172</v>
      </c>
      <c r="C57" s="24">
        <v>36915</v>
      </c>
      <c r="D57" s="25">
        <v>3.45</v>
      </c>
      <c r="E57" s="22" t="s">
        <v>52</v>
      </c>
      <c r="F57" s="23" t="s">
        <v>4171</v>
      </c>
      <c r="G57" s="27">
        <v>23540</v>
      </c>
      <c r="H57" s="23" t="s">
        <v>4171</v>
      </c>
      <c r="I57" s="27">
        <v>23540</v>
      </c>
      <c r="J57" s="24" t="s">
        <v>750</v>
      </c>
      <c r="K57" s="45" t="s">
        <v>4173</v>
      </c>
      <c r="L57" s="44">
        <v>24161</v>
      </c>
    </row>
    <row r="58" spans="1:12" s="2" customFormat="1" ht="40.5" customHeight="1">
      <c r="A58" s="13">
        <v>54</v>
      </c>
      <c r="B58" s="22" t="s">
        <v>4177</v>
      </c>
      <c r="C58" s="24">
        <v>2140</v>
      </c>
      <c r="D58" s="25">
        <v>2</v>
      </c>
      <c r="E58" s="22" t="s">
        <v>52</v>
      </c>
      <c r="F58" s="26" t="s">
        <v>197</v>
      </c>
      <c r="G58" s="27">
        <v>2140</v>
      </c>
      <c r="H58" s="41" t="s">
        <v>197</v>
      </c>
      <c r="I58" s="24">
        <v>2140</v>
      </c>
      <c r="J58" s="24" t="s">
        <v>750</v>
      </c>
      <c r="K58" s="45" t="s">
        <v>4179</v>
      </c>
      <c r="L58" s="44">
        <v>24162</v>
      </c>
    </row>
    <row r="59" spans="1:12" s="2" customFormat="1" ht="36.75" customHeight="1">
      <c r="A59" s="13">
        <v>55</v>
      </c>
      <c r="B59" s="22" t="s">
        <v>437</v>
      </c>
      <c r="C59" s="24">
        <v>449.4</v>
      </c>
      <c r="D59" s="25"/>
      <c r="E59" s="22" t="s">
        <v>275</v>
      </c>
      <c r="F59" s="26" t="s">
        <v>436</v>
      </c>
      <c r="G59" s="27">
        <v>449.4</v>
      </c>
      <c r="H59" s="41" t="s">
        <v>436</v>
      </c>
      <c r="I59" s="24">
        <v>449.4</v>
      </c>
      <c r="J59" s="24" t="s">
        <v>750</v>
      </c>
      <c r="K59" s="19" t="s">
        <v>275</v>
      </c>
      <c r="L59" s="44">
        <v>24161</v>
      </c>
    </row>
    <row r="60" spans="1:12" s="2" customFormat="1" ht="72">
      <c r="A60" s="13">
        <v>56</v>
      </c>
      <c r="B60" s="40" t="s">
        <v>4184</v>
      </c>
      <c r="C60" s="24">
        <v>73830</v>
      </c>
      <c r="D60" s="25"/>
      <c r="E60" s="22" t="s">
        <v>275</v>
      </c>
      <c r="F60" s="26" t="s">
        <v>3008</v>
      </c>
      <c r="G60" s="27">
        <v>73830</v>
      </c>
      <c r="H60" s="41" t="s">
        <v>3008</v>
      </c>
      <c r="I60" s="24">
        <v>73830</v>
      </c>
      <c r="J60" s="24" t="s">
        <v>750</v>
      </c>
      <c r="K60" s="19" t="s">
        <v>275</v>
      </c>
      <c r="L60" s="44">
        <v>24162</v>
      </c>
    </row>
    <row r="61" spans="1:12" s="2" customFormat="1" ht="33" customHeight="1">
      <c r="A61" s="13">
        <v>57</v>
      </c>
      <c r="B61" s="40" t="s">
        <v>4199</v>
      </c>
      <c r="C61" s="24">
        <v>75</v>
      </c>
      <c r="D61" s="25">
        <v>7.4999999999999997E-2</v>
      </c>
      <c r="E61" s="22" t="s">
        <v>52</v>
      </c>
      <c r="F61" s="26" t="s">
        <v>620</v>
      </c>
      <c r="G61" s="27">
        <v>75</v>
      </c>
      <c r="H61" s="26" t="s">
        <v>620</v>
      </c>
      <c r="I61" s="27">
        <v>75</v>
      </c>
      <c r="J61" s="24" t="s">
        <v>750</v>
      </c>
      <c r="K61" s="45" t="s">
        <v>4200</v>
      </c>
      <c r="L61" s="44">
        <v>24162</v>
      </c>
    </row>
    <row r="62" spans="1:12" s="2" customFormat="1" ht="33" customHeight="1">
      <c r="A62" s="13">
        <v>58</v>
      </c>
      <c r="B62" s="40" t="s">
        <v>2443</v>
      </c>
      <c r="C62" s="24">
        <v>1300</v>
      </c>
      <c r="D62" s="25">
        <v>6.5000000000000002E-2</v>
      </c>
      <c r="E62" s="22" t="s">
        <v>52</v>
      </c>
      <c r="F62" s="26" t="s">
        <v>620</v>
      </c>
      <c r="G62" s="27">
        <v>1300</v>
      </c>
      <c r="H62" s="26" t="s">
        <v>620</v>
      </c>
      <c r="I62" s="24">
        <v>1300</v>
      </c>
      <c r="J62" s="24" t="s">
        <v>750</v>
      </c>
      <c r="K62" s="45" t="s">
        <v>4200</v>
      </c>
      <c r="L62" s="44">
        <v>24162</v>
      </c>
    </row>
    <row r="63" spans="1:12" s="2" customFormat="1" ht="32.25" customHeight="1">
      <c r="A63" s="13">
        <v>59</v>
      </c>
      <c r="B63" s="22" t="s">
        <v>4204</v>
      </c>
      <c r="C63" s="24">
        <v>1605</v>
      </c>
      <c r="D63" s="25">
        <v>100</v>
      </c>
      <c r="E63" s="22" t="s">
        <v>52</v>
      </c>
      <c r="F63" s="26" t="s">
        <v>197</v>
      </c>
      <c r="G63" s="27">
        <v>1605</v>
      </c>
      <c r="H63" s="26" t="s">
        <v>197</v>
      </c>
      <c r="I63" s="27">
        <v>1605</v>
      </c>
      <c r="J63" s="24" t="s">
        <v>750</v>
      </c>
      <c r="K63" s="45" t="s">
        <v>4205</v>
      </c>
      <c r="L63" s="44">
        <v>24166</v>
      </c>
    </row>
    <row r="64" spans="1:12" ht="30" customHeight="1">
      <c r="A64" s="61"/>
      <c r="B64" s="62" t="s">
        <v>21</v>
      </c>
      <c r="C64" s="16"/>
      <c r="D64" s="17"/>
      <c r="E64" s="14"/>
      <c r="F64" s="30"/>
      <c r="G64" s="19"/>
      <c r="H64" s="63"/>
      <c r="I64" s="65">
        <f>SUBTOTAL(109,I3:I63)</f>
        <v>1624121.0399999996</v>
      </c>
      <c r="J64" s="16"/>
      <c r="K64" s="19"/>
      <c r="L64" s="44"/>
    </row>
    <row r="65" spans="1:12">
      <c r="A65" s="61"/>
      <c r="B65" s="14"/>
      <c r="C65" s="16"/>
      <c r="D65" s="17"/>
      <c r="E65" s="14"/>
      <c r="F65" s="18"/>
      <c r="G65" s="19"/>
      <c r="H65" s="63"/>
      <c r="I65" s="16"/>
      <c r="J65" s="16"/>
      <c r="K65" s="19"/>
      <c r="L65" s="44"/>
    </row>
    <row r="66" spans="1:12">
      <c r="A66" s="61"/>
      <c r="B66" s="14"/>
      <c r="C66" s="16"/>
      <c r="D66" s="17"/>
      <c r="E66" s="14"/>
      <c r="F66" s="18"/>
      <c r="G66" s="19"/>
      <c r="H66" s="63"/>
      <c r="I66" s="16"/>
      <c r="J66" s="16"/>
      <c r="K66" s="19"/>
      <c r="L66" s="44"/>
    </row>
    <row r="67" spans="1:12">
      <c r="A67" s="61"/>
      <c r="B67" s="14"/>
      <c r="C67" s="16"/>
      <c r="D67" s="17"/>
      <c r="E67" s="14"/>
      <c r="F67" s="18"/>
      <c r="G67" s="19"/>
      <c r="H67" s="63"/>
      <c r="I67" s="16"/>
      <c r="J67" s="16"/>
      <c r="K67" s="19"/>
      <c r="L67" s="44"/>
    </row>
    <row r="68" spans="1:12">
      <c r="A68" s="61"/>
      <c r="B68" s="14"/>
      <c r="C68" s="16"/>
      <c r="D68" s="17"/>
      <c r="E68" s="14"/>
      <c r="F68" s="18"/>
      <c r="G68" s="19"/>
      <c r="H68" s="63"/>
      <c r="I68" s="16"/>
      <c r="J68" s="16"/>
      <c r="K68" s="19"/>
      <c r="L68" s="44"/>
    </row>
    <row r="69" spans="1:12">
      <c r="A69" s="61"/>
      <c r="B69" s="14"/>
      <c r="C69" s="16"/>
      <c r="D69" s="17"/>
      <c r="E69" s="14"/>
      <c r="F69" s="18"/>
      <c r="G69" s="19"/>
      <c r="H69" s="63"/>
      <c r="I69" s="16"/>
      <c r="J69" s="16"/>
      <c r="K69" s="19"/>
      <c r="L69" s="44"/>
    </row>
    <row r="70" spans="1:12">
      <c r="A70" s="61"/>
      <c r="B70" s="14"/>
      <c r="C70" s="16"/>
      <c r="D70" s="17"/>
      <c r="E70" s="14"/>
      <c r="F70" s="18"/>
      <c r="G70" s="19"/>
      <c r="H70" s="63"/>
      <c r="I70" s="16"/>
      <c r="J70" s="16"/>
      <c r="K70" s="19"/>
      <c r="L70" s="44"/>
    </row>
    <row r="71" spans="1:12">
      <c r="A71" s="61"/>
      <c r="B71" s="14"/>
      <c r="C71" s="16"/>
      <c r="D71" s="17"/>
      <c r="E71" s="14"/>
      <c r="F71" s="18"/>
      <c r="G71" s="19"/>
      <c r="H71" s="63"/>
      <c r="I71" s="16"/>
      <c r="J71" s="16"/>
      <c r="K71" s="19"/>
      <c r="L71" s="44"/>
    </row>
    <row r="72" spans="1:12">
      <c r="A72" s="61"/>
      <c r="B72" s="14"/>
      <c r="C72" s="16"/>
      <c r="D72" s="17"/>
      <c r="E72" s="14"/>
      <c r="F72" s="18"/>
      <c r="G72" s="19"/>
      <c r="H72" s="63"/>
      <c r="I72" s="16"/>
      <c r="J72" s="16"/>
      <c r="K72" s="19"/>
      <c r="L72" s="44"/>
    </row>
    <row r="73" spans="1:12">
      <c r="A73" s="61"/>
      <c r="B73" s="14"/>
      <c r="C73" s="16"/>
      <c r="D73" s="17"/>
      <c r="E73" s="14"/>
      <c r="F73" s="30"/>
      <c r="G73" s="19"/>
      <c r="H73" s="63"/>
      <c r="I73" s="16"/>
      <c r="J73" s="16"/>
      <c r="K73" s="19"/>
      <c r="L73" s="44"/>
    </row>
    <row r="74" spans="1:12">
      <c r="A74" s="61"/>
      <c r="B74" s="14"/>
      <c r="C74" s="16"/>
      <c r="D74" s="17"/>
      <c r="E74" s="14"/>
      <c r="F74" s="30"/>
      <c r="G74" s="19"/>
      <c r="H74" s="63"/>
      <c r="I74" s="16"/>
      <c r="J74" s="16"/>
      <c r="K74" s="19"/>
      <c r="L74" s="44"/>
    </row>
    <row r="75" spans="1:12">
      <c r="A75" s="61"/>
      <c r="B75" s="14"/>
      <c r="C75" s="16"/>
      <c r="D75" s="17"/>
      <c r="E75" s="14"/>
      <c r="F75" s="18"/>
      <c r="G75" s="19"/>
      <c r="H75" s="63"/>
      <c r="I75" s="16"/>
      <c r="J75" s="16"/>
      <c r="K75" s="19"/>
      <c r="L75" s="44"/>
    </row>
    <row r="76" spans="1:12">
      <c r="A76" s="61"/>
      <c r="B76" s="14"/>
      <c r="C76" s="16"/>
      <c r="D76" s="17"/>
      <c r="E76" s="14"/>
      <c r="F76" s="18"/>
      <c r="G76" s="19"/>
      <c r="H76" s="63"/>
      <c r="I76" s="16"/>
      <c r="J76" s="16"/>
      <c r="K76" s="19"/>
      <c r="L76" s="44"/>
    </row>
    <row r="77" spans="1:12">
      <c r="A77" s="61"/>
      <c r="B77" s="14"/>
      <c r="C77" s="16"/>
      <c r="D77" s="17"/>
      <c r="E77" s="14"/>
      <c r="F77" s="30"/>
      <c r="G77" s="19"/>
      <c r="H77" s="30"/>
      <c r="I77" s="19"/>
      <c r="J77" s="16"/>
      <c r="K77" s="19"/>
      <c r="L77" s="44"/>
    </row>
    <row r="78" spans="1:12">
      <c r="A78" s="61"/>
      <c r="B78" s="14"/>
      <c r="C78" s="16"/>
      <c r="D78" s="17"/>
      <c r="E78" s="14"/>
      <c r="F78" s="18"/>
      <c r="G78" s="19"/>
      <c r="H78" s="63"/>
      <c r="I78" s="16"/>
      <c r="J78" s="16"/>
      <c r="K78" s="19"/>
      <c r="L78" s="44"/>
    </row>
    <row r="79" spans="1:12">
      <c r="A79" s="61"/>
      <c r="B79" s="14"/>
      <c r="C79" s="16"/>
      <c r="D79" s="17"/>
      <c r="E79" s="14"/>
      <c r="F79" s="18"/>
      <c r="G79" s="19"/>
      <c r="H79" s="63"/>
      <c r="I79" s="16"/>
      <c r="J79" s="16"/>
      <c r="K79" s="19"/>
      <c r="L79" s="44"/>
    </row>
    <row r="80" spans="1:12">
      <c r="A80" s="61"/>
      <c r="B80" s="14"/>
      <c r="C80" s="16"/>
      <c r="D80" s="17"/>
      <c r="E80" s="14"/>
      <c r="F80" s="30"/>
      <c r="G80" s="19"/>
      <c r="H80" s="30"/>
      <c r="I80" s="19"/>
      <c r="J80" s="16"/>
      <c r="K80" s="19"/>
      <c r="L80" s="44"/>
    </row>
    <row r="81" spans="1:12">
      <c r="A81" s="61"/>
      <c r="B81" s="14"/>
      <c r="C81" s="16"/>
      <c r="D81" s="17"/>
      <c r="E81" s="14"/>
      <c r="F81" s="18"/>
      <c r="G81" s="19"/>
      <c r="H81" s="63"/>
      <c r="I81" s="16"/>
      <c r="J81" s="16"/>
      <c r="K81" s="19"/>
      <c r="L81" s="44"/>
    </row>
    <row r="82" spans="1:12">
      <c r="A82" s="61"/>
      <c r="B82" s="14"/>
      <c r="C82" s="16"/>
      <c r="D82" s="17"/>
      <c r="E82" s="14"/>
      <c r="F82" s="18"/>
      <c r="G82" s="19"/>
      <c r="H82" s="63"/>
      <c r="I82" s="16"/>
      <c r="J82" s="16"/>
      <c r="K82" s="19"/>
      <c r="L82" s="44"/>
    </row>
    <row r="83" spans="1:12">
      <c r="A83" s="61"/>
      <c r="B83" s="14"/>
      <c r="C83" s="16"/>
      <c r="D83" s="17"/>
      <c r="E83" s="14"/>
      <c r="F83" s="18"/>
      <c r="G83" s="19"/>
      <c r="H83" s="18"/>
      <c r="I83" s="19"/>
      <c r="J83" s="16"/>
      <c r="K83" s="19"/>
      <c r="L83" s="44"/>
    </row>
    <row r="84" spans="1:12">
      <c r="A84" s="61"/>
      <c r="B84" s="14"/>
      <c r="C84" s="16"/>
      <c r="D84" s="17"/>
      <c r="E84" s="14"/>
      <c r="F84" s="18"/>
      <c r="G84" s="19"/>
      <c r="H84" s="63"/>
      <c r="I84" s="16"/>
      <c r="J84" s="16"/>
      <c r="K84" s="19"/>
      <c r="L84" s="44"/>
    </row>
    <row r="85" spans="1:12">
      <c r="A85" s="61"/>
      <c r="B85" s="14"/>
      <c r="C85" s="16"/>
      <c r="D85" s="17"/>
      <c r="E85" s="14"/>
      <c r="F85" s="18"/>
      <c r="G85" s="19"/>
      <c r="H85" s="63"/>
      <c r="I85" s="16"/>
      <c r="J85" s="16"/>
      <c r="K85" s="19"/>
      <c r="L85" s="44"/>
    </row>
    <row r="86" spans="1:12">
      <c r="A86" s="61"/>
      <c r="B86" s="14"/>
      <c r="C86" s="16"/>
      <c r="D86" s="17"/>
      <c r="E86" s="14"/>
      <c r="F86" s="18"/>
      <c r="G86" s="19"/>
      <c r="H86" s="63"/>
      <c r="I86" s="16"/>
      <c r="J86" s="16"/>
      <c r="K86" s="19"/>
      <c r="L86" s="44"/>
    </row>
    <row r="87" spans="1:12">
      <c r="A87" s="61"/>
      <c r="B87" s="14"/>
      <c r="C87" s="16"/>
      <c r="D87" s="17"/>
      <c r="E87" s="14"/>
      <c r="F87" s="30"/>
      <c r="G87" s="19"/>
      <c r="H87" s="63"/>
      <c r="I87" s="16"/>
      <c r="J87" s="16"/>
      <c r="K87" s="19"/>
      <c r="L87" s="44"/>
    </row>
    <row r="88" spans="1:12">
      <c r="A88" s="61"/>
      <c r="B88" s="14"/>
      <c r="C88" s="16"/>
      <c r="D88" s="17"/>
      <c r="E88" s="14"/>
      <c r="F88" s="15"/>
      <c r="G88" s="19"/>
      <c r="H88" s="15"/>
      <c r="I88" s="16"/>
      <c r="J88" s="16"/>
      <c r="K88" s="19"/>
      <c r="L88" s="44"/>
    </row>
    <row r="89" spans="1:12">
      <c r="A89" s="61"/>
      <c r="B89" s="14"/>
      <c r="C89" s="16"/>
      <c r="D89" s="17"/>
      <c r="E89" s="14"/>
      <c r="F89" s="15"/>
      <c r="G89" s="19"/>
      <c r="H89" s="15"/>
      <c r="I89" s="16"/>
      <c r="J89" s="16"/>
      <c r="K89" s="19"/>
      <c r="L89" s="44"/>
    </row>
    <row r="90" spans="1:12">
      <c r="A90" s="61"/>
      <c r="B90" s="14"/>
      <c r="C90" s="16"/>
      <c r="D90" s="17"/>
      <c r="E90" s="14"/>
      <c r="F90" s="15"/>
      <c r="G90" s="19"/>
      <c r="H90" s="15"/>
      <c r="I90" s="16"/>
      <c r="J90" s="16"/>
      <c r="K90" s="19"/>
      <c r="L90" s="44"/>
    </row>
    <row r="91" spans="1:12">
      <c r="A91" s="61"/>
      <c r="B91" s="14"/>
      <c r="C91" s="16"/>
      <c r="D91" s="17"/>
      <c r="E91" s="14"/>
      <c r="F91" s="18"/>
      <c r="G91" s="19"/>
      <c r="H91" s="63"/>
      <c r="I91" s="16"/>
      <c r="J91" s="16"/>
      <c r="K91" s="19"/>
      <c r="L91" s="44"/>
    </row>
    <row r="92" spans="1:12">
      <c r="A92" s="61"/>
      <c r="B92" s="14"/>
      <c r="C92" s="16"/>
      <c r="D92" s="17"/>
      <c r="E92" s="14"/>
      <c r="F92" s="30"/>
      <c r="G92" s="19"/>
      <c r="H92" s="63"/>
      <c r="I92" s="16"/>
      <c r="J92" s="16"/>
      <c r="K92" s="19"/>
      <c r="L92" s="44"/>
    </row>
    <row r="93" spans="1:12">
      <c r="A93" s="61"/>
      <c r="B93" s="14"/>
      <c r="C93" s="16"/>
      <c r="D93" s="17"/>
      <c r="E93" s="14"/>
      <c r="F93" s="18"/>
      <c r="G93" s="19"/>
      <c r="H93" s="63"/>
      <c r="I93" s="16"/>
      <c r="J93" s="16"/>
      <c r="K93" s="19"/>
      <c r="L93" s="44"/>
    </row>
    <row r="94" spans="1:12">
      <c r="A94" s="61"/>
      <c r="B94" s="14"/>
      <c r="C94" s="16"/>
      <c r="D94" s="17"/>
      <c r="E94" s="14"/>
      <c r="F94" s="18"/>
      <c r="G94" s="19"/>
      <c r="H94" s="63"/>
      <c r="I94" s="16"/>
      <c r="J94" s="16"/>
      <c r="K94" s="19"/>
      <c r="L94" s="44"/>
    </row>
    <row r="95" spans="1:12">
      <c r="A95" s="61"/>
      <c r="B95" s="14"/>
      <c r="C95" s="16"/>
      <c r="D95" s="17"/>
      <c r="E95" s="14"/>
      <c r="F95" s="18"/>
      <c r="G95" s="19"/>
      <c r="H95" s="63"/>
      <c r="I95" s="16"/>
      <c r="J95" s="16"/>
      <c r="K95" s="19"/>
      <c r="L95" s="44"/>
    </row>
    <row r="96" spans="1:12">
      <c r="A96" s="61"/>
      <c r="B96" s="14"/>
      <c r="C96" s="16"/>
      <c r="D96" s="17"/>
      <c r="E96" s="14"/>
      <c r="F96" s="18"/>
      <c r="G96" s="19"/>
      <c r="H96" s="63"/>
      <c r="I96" s="16"/>
      <c r="J96" s="16"/>
      <c r="K96" s="19"/>
      <c r="L96" s="44"/>
    </row>
    <row r="97" spans="1:12">
      <c r="A97" s="61"/>
      <c r="B97" s="14"/>
      <c r="C97" s="16"/>
      <c r="D97" s="17"/>
      <c r="E97" s="14"/>
      <c r="F97" s="18"/>
      <c r="G97" s="19"/>
      <c r="H97" s="63"/>
      <c r="I97" s="16"/>
      <c r="J97" s="16"/>
      <c r="K97" s="19"/>
      <c r="L97" s="44"/>
    </row>
    <row r="98" spans="1:12">
      <c r="A98" s="61"/>
      <c r="B98" s="14"/>
      <c r="C98" s="16"/>
      <c r="D98" s="17"/>
      <c r="E98" s="14"/>
      <c r="F98" s="18"/>
      <c r="G98" s="19"/>
      <c r="H98" s="63"/>
      <c r="I98" s="16"/>
      <c r="J98" s="16"/>
      <c r="K98" s="19"/>
      <c r="L98" s="44"/>
    </row>
    <row r="99" spans="1:12">
      <c r="A99" s="61"/>
      <c r="B99" s="14"/>
      <c r="C99" s="16"/>
      <c r="D99" s="17"/>
      <c r="E99" s="14"/>
      <c r="F99" s="30"/>
      <c r="G99" s="19"/>
      <c r="H99" s="63"/>
      <c r="I99" s="16"/>
      <c r="J99" s="16"/>
      <c r="K99" s="19"/>
      <c r="L99" s="44"/>
    </row>
    <row r="100" spans="1:12">
      <c r="A100" s="61"/>
      <c r="B100" s="14"/>
      <c r="C100" s="16"/>
      <c r="D100" s="17"/>
      <c r="E100" s="14"/>
      <c r="F100" s="18"/>
      <c r="G100" s="19"/>
      <c r="H100" s="63"/>
      <c r="I100" s="16"/>
      <c r="J100" s="16"/>
      <c r="K100" s="19"/>
      <c r="L100" s="44"/>
    </row>
    <row r="101" spans="1:12">
      <c r="A101" s="61"/>
      <c r="B101" s="14"/>
      <c r="C101" s="66"/>
      <c r="D101" s="17"/>
      <c r="E101" s="14"/>
      <c r="F101" s="30"/>
      <c r="G101" s="19"/>
      <c r="H101" s="63"/>
      <c r="I101" s="16"/>
      <c r="J101" s="16"/>
      <c r="K101" s="19"/>
      <c r="L101" s="44"/>
    </row>
    <row r="102" spans="1:12">
      <c r="A102" s="61"/>
      <c r="B102" s="14"/>
      <c r="C102" s="66"/>
      <c r="D102" s="17"/>
      <c r="E102" s="14"/>
      <c r="F102" s="30"/>
      <c r="G102" s="19"/>
      <c r="H102" s="63"/>
      <c r="I102" s="16"/>
      <c r="J102" s="16"/>
      <c r="K102" s="19"/>
      <c r="L102" s="44"/>
    </row>
    <row r="103" spans="1:12">
      <c r="A103" s="61"/>
      <c r="B103" s="14"/>
      <c r="C103" s="66"/>
      <c r="D103" s="17"/>
      <c r="E103" s="14"/>
      <c r="F103" s="30"/>
      <c r="G103" s="19"/>
      <c r="H103" s="63"/>
      <c r="I103" s="16"/>
      <c r="J103" s="16"/>
      <c r="K103" s="19"/>
      <c r="L103" s="44"/>
    </row>
    <row r="104" spans="1:12">
      <c r="A104" s="61"/>
      <c r="B104" s="14"/>
      <c r="C104" s="16"/>
      <c r="D104" s="17"/>
      <c r="E104" s="14"/>
      <c r="F104" s="30"/>
      <c r="G104" s="19"/>
      <c r="H104" s="63"/>
      <c r="I104" s="16"/>
      <c r="J104" s="16"/>
      <c r="K104" s="19"/>
      <c r="L104" s="44"/>
    </row>
    <row r="105" spans="1:12">
      <c r="A105" s="61"/>
      <c r="B105" s="14"/>
      <c r="C105" s="16"/>
      <c r="D105" s="17"/>
      <c r="E105" s="14"/>
      <c r="F105" s="18"/>
      <c r="G105" s="19"/>
      <c r="H105" s="63"/>
      <c r="I105" s="16"/>
      <c r="J105" s="16"/>
      <c r="K105" s="19"/>
      <c r="L105" s="44"/>
    </row>
    <row r="106" spans="1:12">
      <c r="A106" s="61"/>
      <c r="B106" s="14"/>
      <c r="C106" s="16"/>
      <c r="D106" s="17"/>
      <c r="E106" s="14"/>
      <c r="F106" s="30"/>
      <c r="G106" s="19"/>
      <c r="H106" s="30"/>
      <c r="I106" s="19"/>
      <c r="J106" s="16"/>
      <c r="K106" s="19"/>
      <c r="L106" s="44"/>
    </row>
    <row r="107" spans="1:12">
      <c r="A107" s="61"/>
      <c r="B107" s="14"/>
      <c r="C107" s="16"/>
      <c r="D107" s="17"/>
      <c r="E107" s="14"/>
      <c r="F107" s="18"/>
      <c r="G107" s="19"/>
      <c r="H107" s="63"/>
      <c r="I107" s="16"/>
      <c r="J107" s="16"/>
      <c r="K107" s="19"/>
      <c r="L107" s="44"/>
    </row>
    <row r="108" spans="1:12">
      <c r="A108" s="61"/>
      <c r="B108" s="14"/>
      <c r="C108" s="16"/>
      <c r="D108" s="17"/>
      <c r="E108" s="14"/>
      <c r="F108" s="18"/>
      <c r="G108" s="19"/>
      <c r="H108" s="63"/>
      <c r="I108" s="16"/>
      <c r="J108" s="16"/>
      <c r="K108" s="19"/>
      <c r="L108" s="44"/>
    </row>
    <row r="109" spans="1:12">
      <c r="A109" s="61"/>
      <c r="B109" s="14"/>
      <c r="C109" s="16"/>
      <c r="D109" s="17"/>
      <c r="E109" s="14"/>
      <c r="F109" s="18"/>
      <c r="G109" s="19"/>
      <c r="H109" s="63"/>
      <c r="I109" s="16"/>
      <c r="J109" s="16"/>
      <c r="K109" s="19"/>
      <c r="L109" s="44"/>
    </row>
    <row r="110" spans="1:12">
      <c r="A110" s="61"/>
      <c r="B110" s="14"/>
      <c r="C110" s="16"/>
      <c r="D110" s="17"/>
      <c r="E110" s="14"/>
      <c r="F110" s="18"/>
      <c r="G110" s="19"/>
      <c r="H110" s="63"/>
      <c r="I110" s="16"/>
      <c r="J110" s="16"/>
      <c r="K110" s="19"/>
      <c r="L110" s="44"/>
    </row>
    <row r="111" spans="1:12">
      <c r="A111" s="61"/>
      <c r="B111" s="14"/>
      <c r="C111" s="16"/>
      <c r="D111" s="17"/>
      <c r="E111" s="14"/>
      <c r="F111" s="18"/>
      <c r="G111" s="19"/>
      <c r="H111" s="63"/>
      <c r="I111" s="16"/>
      <c r="J111" s="16"/>
      <c r="K111" s="19"/>
      <c r="L111" s="44"/>
    </row>
    <row r="112" spans="1:12">
      <c r="A112" s="13"/>
      <c r="B112" s="14"/>
      <c r="C112" s="28"/>
      <c r="D112" s="29"/>
      <c r="E112" s="14"/>
      <c r="F112" s="30"/>
      <c r="G112" s="31"/>
      <c r="H112" s="21"/>
      <c r="I112" s="28"/>
      <c r="J112" s="28"/>
      <c r="K112" s="19"/>
      <c r="L112" s="44"/>
    </row>
    <row r="113" spans="1:12">
      <c r="A113" s="13"/>
      <c r="B113" s="14"/>
      <c r="C113" s="28"/>
      <c r="D113" s="29"/>
      <c r="E113" s="14"/>
      <c r="F113" s="18"/>
      <c r="G113" s="31"/>
      <c r="H113" s="18"/>
      <c r="I113" s="31"/>
      <c r="J113" s="28"/>
      <c r="K113" s="19"/>
      <c r="L113" s="44"/>
    </row>
    <row r="114" spans="1:12">
      <c r="A114" s="13"/>
      <c r="B114" s="14"/>
      <c r="C114" s="28"/>
      <c r="D114" s="29"/>
      <c r="E114" s="14"/>
      <c r="F114" s="18"/>
      <c r="G114" s="31"/>
      <c r="H114" s="21"/>
      <c r="I114" s="28"/>
      <c r="J114" s="28"/>
      <c r="K114" s="19"/>
      <c r="L114" s="44"/>
    </row>
    <row r="115" spans="1:12">
      <c r="A115" s="13"/>
      <c r="B115" s="14"/>
      <c r="C115" s="28"/>
      <c r="D115" s="29"/>
      <c r="E115" s="14"/>
      <c r="F115" s="30"/>
      <c r="G115" s="31"/>
      <c r="H115" s="30"/>
      <c r="I115" s="31"/>
      <c r="J115" s="28"/>
      <c r="K115" s="19"/>
      <c r="L115" s="44"/>
    </row>
    <row r="116" spans="1:12">
      <c r="A116" s="13"/>
      <c r="B116" s="14"/>
      <c r="C116" s="28"/>
      <c r="D116" s="29"/>
      <c r="E116" s="14"/>
      <c r="F116" s="18"/>
      <c r="G116" s="31"/>
      <c r="H116" s="21"/>
      <c r="I116" s="28"/>
      <c r="J116" s="28"/>
      <c r="K116" s="19"/>
      <c r="L116" s="44"/>
    </row>
    <row r="117" spans="1:12">
      <c r="A117" s="13"/>
      <c r="B117" s="14"/>
      <c r="C117" s="28"/>
      <c r="D117" s="29"/>
      <c r="E117" s="14"/>
      <c r="F117" s="18"/>
      <c r="G117" s="31"/>
      <c r="H117" s="21"/>
      <c r="I117" s="28"/>
      <c r="J117" s="28"/>
      <c r="K117" s="19"/>
      <c r="L117" s="44"/>
    </row>
    <row r="118" spans="1:12">
      <c r="A118" s="13"/>
      <c r="B118" s="14"/>
      <c r="C118" s="28"/>
      <c r="D118" s="29"/>
      <c r="E118" s="14"/>
      <c r="F118" s="30"/>
      <c r="G118" s="31"/>
      <c r="H118" s="21"/>
      <c r="I118" s="28"/>
      <c r="J118" s="28"/>
      <c r="K118" s="19"/>
      <c r="L118" s="44"/>
    </row>
    <row r="119" spans="1:12">
      <c r="A119" s="13"/>
      <c r="B119" s="14"/>
      <c r="C119" s="28"/>
      <c r="D119" s="29"/>
      <c r="E119" s="14"/>
      <c r="F119" s="30"/>
      <c r="G119" s="31"/>
      <c r="H119" s="30"/>
      <c r="I119" s="31"/>
      <c r="J119" s="28"/>
      <c r="K119" s="19"/>
      <c r="L119" s="44"/>
    </row>
    <row r="120" spans="1:12">
      <c r="A120" s="13"/>
      <c r="B120" s="14"/>
      <c r="C120" s="28"/>
      <c r="D120" s="29"/>
      <c r="E120" s="14"/>
      <c r="F120" s="18"/>
      <c r="G120" s="31"/>
      <c r="H120" s="21"/>
      <c r="I120" s="28"/>
      <c r="J120" s="28"/>
      <c r="K120" s="19"/>
      <c r="L120" s="44"/>
    </row>
    <row r="121" spans="1:12">
      <c r="A121" s="13"/>
      <c r="B121" s="14"/>
      <c r="C121" s="28"/>
      <c r="D121" s="29"/>
      <c r="E121" s="14"/>
      <c r="F121" s="18"/>
      <c r="G121" s="31"/>
      <c r="H121" s="21"/>
      <c r="I121" s="28"/>
      <c r="J121" s="28"/>
      <c r="K121" s="19"/>
      <c r="L121" s="44"/>
    </row>
    <row r="122" spans="1:12">
      <c r="A122" s="13"/>
      <c r="B122" s="14"/>
      <c r="C122" s="28"/>
      <c r="D122" s="29"/>
      <c r="E122" s="14"/>
      <c r="F122" s="18"/>
      <c r="G122" s="31"/>
      <c r="H122" s="21"/>
      <c r="I122" s="28"/>
      <c r="J122" s="28"/>
      <c r="K122" s="19"/>
      <c r="L122" s="44"/>
    </row>
    <row r="123" spans="1:12">
      <c r="A123" s="13"/>
      <c r="B123" s="14"/>
      <c r="C123" s="28"/>
      <c r="D123" s="29"/>
      <c r="E123" s="14"/>
      <c r="F123" s="18"/>
      <c r="G123" s="31"/>
      <c r="H123" s="21"/>
      <c r="I123" s="28"/>
      <c r="J123" s="28"/>
      <c r="K123" s="19"/>
      <c r="L123" s="44"/>
    </row>
    <row r="124" spans="1:12">
      <c r="A124" s="13"/>
      <c r="B124" s="14"/>
      <c r="C124" s="28"/>
      <c r="D124" s="29"/>
      <c r="E124" s="14"/>
      <c r="F124" s="18"/>
      <c r="G124" s="31"/>
      <c r="H124" s="21"/>
      <c r="I124" s="28"/>
      <c r="J124" s="28"/>
      <c r="K124" s="19"/>
      <c r="L124" s="44"/>
    </row>
    <row r="125" spans="1:12">
      <c r="A125" s="13"/>
      <c r="B125" s="14"/>
      <c r="C125" s="28"/>
      <c r="D125" s="29"/>
      <c r="E125" s="14"/>
      <c r="F125" s="18"/>
      <c r="G125" s="31"/>
      <c r="H125" s="21"/>
      <c r="I125" s="28"/>
      <c r="J125" s="28"/>
      <c r="K125" s="19"/>
      <c r="L125" s="44"/>
    </row>
    <row r="126" spans="1:12">
      <c r="A126" s="13"/>
      <c r="B126" s="14"/>
      <c r="C126" s="28"/>
      <c r="D126" s="29"/>
      <c r="E126" s="14"/>
      <c r="F126" s="18"/>
      <c r="G126" s="31"/>
      <c r="H126" s="21"/>
      <c r="I126" s="28"/>
      <c r="J126" s="28"/>
      <c r="K126" s="19"/>
      <c r="L126" s="44"/>
    </row>
    <row r="127" spans="1:12">
      <c r="A127" s="13"/>
      <c r="B127" s="14"/>
      <c r="C127" s="28"/>
      <c r="D127" s="29"/>
      <c r="E127" s="14"/>
      <c r="F127" s="18"/>
      <c r="G127" s="31"/>
      <c r="H127" s="21"/>
      <c r="I127" s="28"/>
      <c r="J127" s="28"/>
      <c r="K127" s="19"/>
      <c r="L127" s="44"/>
    </row>
    <row r="128" spans="1:12">
      <c r="A128" s="13"/>
      <c r="B128" s="14"/>
      <c r="C128" s="28"/>
      <c r="D128" s="29"/>
      <c r="E128" s="14"/>
      <c r="F128" s="18"/>
      <c r="G128" s="31"/>
      <c r="H128" s="21"/>
      <c r="I128" s="28"/>
      <c r="J128" s="28"/>
      <c r="K128" s="19"/>
      <c r="L128" s="44"/>
    </row>
    <row r="129" spans="1:12">
      <c r="A129" s="13"/>
      <c r="B129" s="14"/>
      <c r="C129" s="28"/>
      <c r="D129" s="29"/>
      <c r="E129" s="14"/>
      <c r="F129" s="30"/>
      <c r="G129" s="31"/>
      <c r="H129" s="30"/>
      <c r="I129" s="31"/>
      <c r="J129" s="28"/>
      <c r="K129" s="19"/>
      <c r="L129" s="44"/>
    </row>
    <row r="130" spans="1:12">
      <c r="A130" s="13"/>
      <c r="B130" s="14"/>
      <c r="C130" s="28"/>
      <c r="D130" s="29"/>
      <c r="E130" s="14"/>
      <c r="F130" s="30"/>
      <c r="G130" s="31"/>
      <c r="H130" s="21"/>
      <c r="I130" s="28"/>
      <c r="J130" s="28"/>
      <c r="K130" s="19"/>
      <c r="L130" s="44"/>
    </row>
    <row r="131" spans="1:12">
      <c r="A131" s="13"/>
      <c r="B131" s="14"/>
      <c r="C131" s="28"/>
      <c r="D131" s="29"/>
      <c r="E131" s="14"/>
      <c r="F131" s="18"/>
      <c r="G131" s="31"/>
      <c r="H131" s="21"/>
      <c r="I131" s="28"/>
      <c r="J131" s="28"/>
      <c r="K131" s="19"/>
      <c r="L131" s="44"/>
    </row>
    <row r="132" spans="1:12">
      <c r="A132" s="13"/>
      <c r="B132" s="14"/>
      <c r="C132" s="28"/>
      <c r="D132" s="29"/>
      <c r="E132" s="14"/>
      <c r="F132" s="30"/>
      <c r="G132" s="31"/>
      <c r="H132" s="21"/>
      <c r="I132" s="28"/>
      <c r="J132" s="28"/>
      <c r="K132" s="19"/>
      <c r="L132" s="44"/>
    </row>
    <row r="133" spans="1:12">
      <c r="A133" s="13"/>
      <c r="B133" s="14"/>
      <c r="C133" s="28"/>
      <c r="D133" s="29"/>
      <c r="E133" s="14"/>
      <c r="F133" s="30"/>
      <c r="G133" s="31"/>
      <c r="H133" s="30"/>
      <c r="I133" s="31"/>
      <c r="J133" s="28"/>
      <c r="K133" s="19"/>
      <c r="L133" s="44"/>
    </row>
    <row r="134" spans="1:12">
      <c r="A134" s="13"/>
      <c r="B134" s="14"/>
      <c r="C134" s="28"/>
      <c r="D134" s="29"/>
      <c r="E134" s="14"/>
      <c r="F134" s="30"/>
      <c r="G134" s="31"/>
      <c r="H134" s="21"/>
      <c r="I134" s="28"/>
      <c r="J134" s="28"/>
      <c r="K134" s="19"/>
      <c r="L134" s="44"/>
    </row>
    <row r="135" spans="1:12">
      <c r="A135" s="13"/>
      <c r="B135" s="14"/>
      <c r="C135" s="28"/>
      <c r="D135" s="29"/>
      <c r="E135" s="14"/>
      <c r="F135" s="18"/>
      <c r="G135" s="31"/>
      <c r="H135" s="21"/>
      <c r="I135" s="28"/>
      <c r="J135" s="28"/>
      <c r="K135" s="19"/>
      <c r="L135" s="44"/>
    </row>
    <row r="136" spans="1:12">
      <c r="A136" s="13"/>
      <c r="B136" s="14"/>
      <c r="C136" s="28"/>
      <c r="D136" s="29"/>
      <c r="E136" s="14"/>
      <c r="F136" s="30"/>
      <c r="G136" s="31"/>
      <c r="H136" s="21"/>
      <c r="I136" s="28"/>
      <c r="J136" s="28"/>
      <c r="K136" s="19"/>
      <c r="L136" s="44"/>
    </row>
    <row r="137" spans="1:12">
      <c r="A137" s="13"/>
      <c r="B137" s="14"/>
      <c r="C137" s="28"/>
      <c r="D137" s="29"/>
      <c r="E137" s="14"/>
      <c r="F137" s="30"/>
      <c r="G137" s="31"/>
      <c r="H137" s="21"/>
      <c r="I137" s="28"/>
      <c r="J137" s="28"/>
      <c r="K137" s="19"/>
      <c r="L137" s="44"/>
    </row>
    <row r="138" spans="1:12">
      <c r="A138" s="13"/>
      <c r="B138" s="14"/>
      <c r="C138" s="28"/>
      <c r="D138" s="29"/>
      <c r="E138" s="14"/>
      <c r="F138" s="30"/>
      <c r="G138" s="31"/>
      <c r="H138" s="30"/>
      <c r="I138" s="31"/>
      <c r="J138" s="28"/>
      <c r="K138" s="19"/>
      <c r="L138" s="44"/>
    </row>
    <row r="139" spans="1:12">
      <c r="A139" s="13"/>
      <c r="B139" s="14"/>
      <c r="C139" s="28"/>
      <c r="D139" s="29"/>
      <c r="E139" s="14"/>
      <c r="F139" s="18"/>
      <c r="G139" s="31"/>
      <c r="H139" s="21"/>
      <c r="I139" s="28"/>
      <c r="J139" s="28"/>
      <c r="K139" s="19"/>
      <c r="L139" s="44"/>
    </row>
    <row r="140" spans="1:12">
      <c r="A140" s="13"/>
      <c r="B140" s="14"/>
      <c r="C140" s="28"/>
      <c r="D140" s="29"/>
      <c r="E140" s="14"/>
      <c r="F140" s="30"/>
      <c r="G140" s="31"/>
      <c r="H140" s="21"/>
      <c r="I140" s="28"/>
      <c r="J140" s="28"/>
      <c r="K140" s="19"/>
      <c r="L140" s="44"/>
    </row>
    <row r="141" spans="1:12">
      <c r="A141" s="13"/>
      <c r="B141" s="14"/>
      <c r="C141" s="28"/>
      <c r="D141" s="29"/>
      <c r="E141" s="14"/>
      <c r="F141" s="30"/>
      <c r="G141" s="31"/>
      <c r="H141" s="30"/>
      <c r="I141" s="31"/>
      <c r="J141" s="28"/>
      <c r="K141" s="19"/>
      <c r="L141" s="44"/>
    </row>
    <row r="142" spans="1:12">
      <c r="A142" s="13"/>
      <c r="B142" s="14"/>
      <c r="C142" s="28"/>
      <c r="D142" s="29"/>
      <c r="E142" s="14"/>
      <c r="F142" s="30"/>
      <c r="G142" s="31"/>
      <c r="H142" s="30"/>
      <c r="I142" s="31"/>
      <c r="J142" s="28"/>
      <c r="K142" s="19"/>
      <c r="L142" s="44"/>
    </row>
    <row r="143" spans="1:12">
      <c r="A143" s="13"/>
      <c r="B143" s="14"/>
      <c r="C143" s="28"/>
      <c r="D143" s="29"/>
      <c r="E143" s="14"/>
      <c r="F143" s="30"/>
      <c r="G143" s="31"/>
      <c r="H143" s="30"/>
      <c r="I143" s="31"/>
      <c r="J143" s="28"/>
      <c r="K143" s="19"/>
      <c r="L143" s="44"/>
    </row>
    <row r="144" spans="1:12">
      <c r="A144" s="13"/>
      <c r="B144" s="14"/>
      <c r="C144" s="28"/>
      <c r="D144" s="29"/>
      <c r="E144" s="14"/>
      <c r="F144" s="18"/>
      <c r="G144" s="31"/>
      <c r="H144" s="18"/>
      <c r="I144" s="28"/>
      <c r="J144" s="28"/>
      <c r="K144" s="19"/>
      <c r="L144" s="44"/>
    </row>
    <row r="145" spans="1:12">
      <c r="A145" s="13"/>
      <c r="B145" s="14"/>
      <c r="C145" s="28"/>
      <c r="D145" s="29"/>
      <c r="E145" s="14"/>
      <c r="F145" s="18"/>
      <c r="G145" s="31"/>
      <c r="H145" s="18"/>
      <c r="I145" s="28"/>
      <c r="J145" s="28"/>
      <c r="K145" s="19"/>
      <c r="L145" s="44"/>
    </row>
    <row r="146" spans="1:12">
      <c r="A146" s="13"/>
      <c r="B146" s="14"/>
      <c r="C146" s="28"/>
      <c r="D146" s="29"/>
      <c r="E146" s="14"/>
      <c r="F146" s="18"/>
      <c r="G146" s="31"/>
      <c r="H146" s="21"/>
      <c r="I146" s="28"/>
      <c r="J146" s="28"/>
      <c r="K146" s="19"/>
      <c r="L146" s="44"/>
    </row>
    <row r="147" spans="1:12">
      <c r="A147" s="13"/>
      <c r="B147" s="14"/>
      <c r="C147" s="28"/>
      <c r="D147" s="29"/>
      <c r="E147" s="14"/>
      <c r="F147" s="18"/>
      <c r="G147" s="31"/>
      <c r="H147" s="18"/>
      <c r="I147" s="31"/>
      <c r="J147" s="28"/>
      <c r="K147" s="19"/>
      <c r="L147" s="44"/>
    </row>
    <row r="148" spans="1:12">
      <c r="A148" s="13"/>
      <c r="B148" s="14"/>
      <c r="C148" s="28"/>
      <c r="D148" s="29"/>
      <c r="E148" s="14"/>
      <c r="F148" s="15"/>
      <c r="G148" s="31"/>
      <c r="H148" s="15"/>
      <c r="I148" s="28"/>
      <c r="J148" s="28"/>
      <c r="K148" s="19"/>
      <c r="L148" s="44"/>
    </row>
    <row r="149" spans="1:12">
      <c r="A149" s="13"/>
      <c r="B149" s="14"/>
      <c r="C149" s="28"/>
      <c r="D149" s="29"/>
      <c r="E149" s="14"/>
      <c r="F149" s="18"/>
      <c r="G149" s="31"/>
      <c r="H149" s="21"/>
      <c r="I149" s="28"/>
      <c r="J149" s="28"/>
      <c r="K149" s="19"/>
      <c r="L149" s="44"/>
    </row>
    <row r="150" spans="1:12">
      <c r="A150" s="13"/>
      <c r="B150" s="14"/>
      <c r="C150" s="28"/>
      <c r="D150" s="29"/>
      <c r="E150" s="14"/>
      <c r="F150" s="30"/>
      <c r="G150" s="31"/>
      <c r="H150" s="30"/>
      <c r="I150" s="31"/>
      <c r="J150" s="28"/>
      <c r="K150" s="19"/>
      <c r="L150" s="44"/>
    </row>
    <row r="151" spans="1:12">
      <c r="A151" s="13"/>
      <c r="B151" s="14"/>
      <c r="C151" s="28"/>
      <c r="D151" s="29"/>
      <c r="E151" s="14"/>
      <c r="F151" s="18"/>
      <c r="G151" s="31"/>
      <c r="H151" s="21"/>
      <c r="I151" s="28"/>
      <c r="J151" s="28"/>
      <c r="K151" s="19"/>
      <c r="L151" s="44"/>
    </row>
    <row r="152" spans="1:12">
      <c r="A152" s="13"/>
      <c r="B152" s="14"/>
      <c r="C152" s="28"/>
      <c r="D152" s="29"/>
      <c r="E152" s="14"/>
      <c r="F152" s="30"/>
      <c r="G152" s="31"/>
      <c r="H152" s="30"/>
      <c r="I152" s="31"/>
      <c r="J152" s="28"/>
      <c r="K152" s="19"/>
      <c r="L152" s="44"/>
    </row>
    <row r="153" spans="1:12">
      <c r="A153" s="13"/>
      <c r="B153" s="14"/>
      <c r="C153" s="28"/>
      <c r="D153" s="29"/>
      <c r="E153" s="14"/>
      <c r="F153" s="30"/>
      <c r="G153" s="31"/>
      <c r="H153" s="30"/>
      <c r="I153" s="31"/>
      <c r="J153" s="28"/>
      <c r="K153" s="19"/>
      <c r="L153" s="44"/>
    </row>
    <row r="154" spans="1:12">
      <c r="A154" s="13"/>
      <c r="B154" s="14"/>
      <c r="C154" s="28"/>
      <c r="D154" s="29"/>
      <c r="E154" s="14"/>
      <c r="F154" s="30"/>
      <c r="G154" s="31"/>
      <c r="H154" s="30"/>
      <c r="I154" s="31"/>
      <c r="J154" s="28"/>
      <c r="K154" s="19"/>
      <c r="L154" s="44"/>
    </row>
    <row r="155" spans="1:12">
      <c r="A155" s="13"/>
      <c r="B155" s="14"/>
      <c r="C155" s="28"/>
      <c r="D155" s="29"/>
      <c r="E155" s="14"/>
      <c r="F155" s="30"/>
      <c r="G155" s="31"/>
      <c r="H155" s="21"/>
      <c r="I155" s="28"/>
      <c r="J155" s="28"/>
      <c r="K155" s="19"/>
      <c r="L155" s="44"/>
    </row>
    <row r="156" spans="1:12">
      <c r="A156" s="13"/>
      <c r="B156" s="14"/>
      <c r="C156" s="28"/>
      <c r="D156" s="29"/>
      <c r="E156" s="14"/>
      <c r="F156" s="15"/>
      <c r="G156" s="31"/>
      <c r="H156" s="15"/>
      <c r="I156" s="28"/>
      <c r="J156" s="28"/>
      <c r="K156" s="19"/>
      <c r="L156" s="44"/>
    </row>
    <row r="157" spans="1:12">
      <c r="A157" s="13"/>
      <c r="B157" s="14"/>
      <c r="C157" s="28"/>
      <c r="D157" s="29"/>
      <c r="E157" s="14"/>
      <c r="F157" s="15"/>
      <c r="G157" s="31"/>
      <c r="H157" s="15"/>
      <c r="I157" s="28"/>
      <c r="J157" s="28"/>
      <c r="K157" s="19"/>
      <c r="L157" s="44"/>
    </row>
    <row r="158" spans="1:12">
      <c r="A158" s="13"/>
      <c r="B158" s="14"/>
      <c r="C158" s="28"/>
      <c r="D158" s="29"/>
      <c r="E158" s="14"/>
      <c r="F158" s="30"/>
      <c r="G158" s="31"/>
      <c r="H158" s="21"/>
      <c r="I158" s="28"/>
      <c r="J158" s="28"/>
      <c r="K158" s="19"/>
      <c r="L158" s="44"/>
    </row>
    <row r="159" spans="1:12">
      <c r="A159" s="13"/>
      <c r="B159" s="14"/>
      <c r="C159" s="28"/>
      <c r="D159" s="29"/>
      <c r="E159" s="14"/>
      <c r="F159" s="30"/>
      <c r="G159" s="31"/>
      <c r="H159" s="30"/>
      <c r="I159" s="31"/>
      <c r="J159" s="28"/>
      <c r="K159" s="19"/>
      <c r="L159" s="44"/>
    </row>
    <row r="160" spans="1:12">
      <c r="A160" s="13"/>
      <c r="B160" s="14"/>
      <c r="C160" s="28"/>
      <c r="D160" s="29"/>
      <c r="E160" s="14"/>
      <c r="F160" s="18"/>
      <c r="G160" s="31"/>
      <c r="H160" s="21"/>
      <c r="I160" s="28"/>
      <c r="J160" s="28"/>
      <c r="K160" s="19"/>
      <c r="L160" s="44"/>
    </row>
    <row r="161" spans="1:12">
      <c r="A161" s="13"/>
      <c r="B161" s="14"/>
      <c r="C161" s="28"/>
      <c r="D161" s="29"/>
      <c r="E161" s="14"/>
      <c r="F161" s="18"/>
      <c r="G161" s="31"/>
      <c r="H161" s="21"/>
      <c r="I161" s="28"/>
      <c r="J161" s="28"/>
      <c r="K161" s="19"/>
      <c r="L161" s="44"/>
    </row>
    <row r="162" spans="1:12">
      <c r="A162" s="13"/>
      <c r="B162" s="14"/>
      <c r="C162" s="28"/>
      <c r="D162" s="29"/>
      <c r="E162" s="14"/>
      <c r="F162" s="30"/>
      <c r="G162" s="31"/>
      <c r="H162" s="21"/>
      <c r="I162" s="28"/>
      <c r="J162" s="28"/>
      <c r="K162" s="19"/>
      <c r="L162" s="44"/>
    </row>
    <row r="163" spans="1:12">
      <c r="A163" s="13"/>
      <c r="B163" s="14"/>
      <c r="C163" s="28"/>
      <c r="D163" s="29"/>
      <c r="E163" s="14"/>
      <c r="F163" s="30"/>
      <c r="G163" s="31"/>
      <c r="H163" s="21"/>
      <c r="I163" s="28"/>
      <c r="J163" s="28"/>
      <c r="K163" s="19"/>
      <c r="L163" s="44"/>
    </row>
    <row r="164" spans="1:12">
      <c r="A164" s="13"/>
      <c r="B164" s="14"/>
      <c r="C164" s="28"/>
      <c r="D164" s="29"/>
      <c r="E164" s="14"/>
      <c r="F164" s="30"/>
      <c r="G164" s="31"/>
      <c r="H164" s="21"/>
      <c r="I164" s="28"/>
      <c r="J164" s="28"/>
      <c r="K164" s="19"/>
      <c r="L164" s="44"/>
    </row>
    <row r="165" spans="1:12">
      <c r="A165" s="13"/>
      <c r="B165" s="14"/>
      <c r="C165" s="28"/>
      <c r="D165" s="29"/>
      <c r="E165" s="14"/>
      <c r="F165" s="18"/>
      <c r="G165" s="31"/>
      <c r="H165" s="21"/>
      <c r="I165" s="28"/>
      <c r="J165" s="28"/>
      <c r="K165" s="19"/>
      <c r="L165" s="44"/>
    </row>
    <row r="166" spans="1:12">
      <c r="A166" s="13"/>
      <c r="B166" s="14"/>
      <c r="C166" s="28"/>
      <c r="D166" s="29"/>
      <c r="E166" s="14"/>
      <c r="F166" s="18"/>
      <c r="G166" s="31"/>
      <c r="H166" s="21"/>
      <c r="I166" s="28"/>
      <c r="J166" s="28"/>
      <c r="K166" s="19"/>
      <c r="L166" s="44"/>
    </row>
    <row r="167" spans="1:12">
      <c r="A167" s="13"/>
      <c r="B167" s="14"/>
      <c r="C167" s="28"/>
      <c r="D167" s="29"/>
      <c r="E167" s="14"/>
      <c r="F167" s="15"/>
      <c r="G167" s="31"/>
      <c r="H167" s="15"/>
      <c r="I167" s="28"/>
      <c r="J167" s="28"/>
      <c r="K167" s="19"/>
      <c r="L167" s="44"/>
    </row>
    <row r="168" spans="1:12">
      <c r="A168" s="13"/>
      <c r="B168" s="14"/>
      <c r="C168" s="28"/>
      <c r="D168" s="29"/>
      <c r="E168" s="14"/>
      <c r="F168" s="15"/>
      <c r="G168" s="31"/>
      <c r="H168" s="15"/>
      <c r="I168" s="28"/>
      <c r="J168" s="28"/>
      <c r="K168" s="19"/>
      <c r="L168" s="44"/>
    </row>
    <row r="169" spans="1:12">
      <c r="A169" s="13"/>
      <c r="B169" s="14"/>
      <c r="C169" s="28"/>
      <c r="D169" s="29"/>
      <c r="E169" s="14"/>
      <c r="F169" s="15"/>
      <c r="G169" s="31"/>
      <c r="H169" s="15"/>
      <c r="I169" s="28"/>
      <c r="J169" s="28"/>
      <c r="K169" s="19"/>
      <c r="L169" s="44"/>
    </row>
    <row r="170" spans="1:12">
      <c r="A170" s="13"/>
      <c r="B170" s="14"/>
      <c r="C170" s="28"/>
      <c r="D170" s="29"/>
      <c r="E170" s="14"/>
      <c r="F170" s="30"/>
      <c r="G170" s="31"/>
      <c r="H170" s="21"/>
      <c r="I170" s="28"/>
      <c r="J170" s="28"/>
      <c r="K170" s="19"/>
      <c r="L170" s="44"/>
    </row>
    <row r="171" spans="1:12">
      <c r="A171" s="13"/>
      <c r="B171" s="14"/>
      <c r="C171" s="28"/>
      <c r="D171" s="29"/>
      <c r="E171" s="14"/>
      <c r="F171" s="30"/>
      <c r="G171" s="31"/>
      <c r="H171" s="21"/>
      <c r="I171" s="28"/>
      <c r="J171" s="28"/>
      <c r="K171" s="19"/>
      <c r="L171" s="44"/>
    </row>
    <row r="172" spans="1:12">
      <c r="A172" s="13"/>
      <c r="B172" s="14"/>
      <c r="C172" s="28"/>
      <c r="D172" s="29"/>
      <c r="E172" s="14"/>
      <c r="F172" s="30"/>
      <c r="G172" s="31"/>
      <c r="H172" s="21"/>
      <c r="I172" s="28"/>
      <c r="J172" s="28"/>
      <c r="K172" s="19"/>
      <c r="L172" s="44"/>
    </row>
    <row r="173" spans="1:12">
      <c r="A173" s="13"/>
      <c r="B173" s="14"/>
      <c r="C173" s="28"/>
      <c r="D173" s="29"/>
      <c r="E173" s="14"/>
      <c r="F173" s="18"/>
      <c r="G173" s="31"/>
      <c r="H173" s="21"/>
      <c r="I173" s="28"/>
      <c r="J173" s="28"/>
      <c r="K173" s="19"/>
      <c r="L173" s="44"/>
    </row>
    <row r="174" spans="1:12">
      <c r="A174" s="13"/>
      <c r="B174" s="14"/>
      <c r="C174" s="28"/>
      <c r="D174" s="29"/>
      <c r="E174" s="14"/>
      <c r="F174" s="18"/>
      <c r="G174" s="31"/>
      <c r="H174" s="21"/>
      <c r="I174" s="28"/>
      <c r="J174" s="28"/>
      <c r="K174" s="19"/>
      <c r="L174" s="44"/>
    </row>
    <row r="175" spans="1:12">
      <c r="A175" s="13"/>
      <c r="B175" s="14"/>
      <c r="C175" s="28"/>
      <c r="D175" s="29"/>
      <c r="E175" s="14"/>
      <c r="F175" s="18"/>
      <c r="G175" s="31"/>
      <c r="H175" s="21"/>
      <c r="I175" s="28"/>
      <c r="J175" s="28"/>
      <c r="K175" s="19"/>
      <c r="L175" s="44"/>
    </row>
    <row r="176" spans="1:12">
      <c r="A176" s="13"/>
      <c r="B176" s="14"/>
      <c r="C176" s="28"/>
      <c r="D176" s="29"/>
      <c r="E176" s="14"/>
      <c r="F176" s="18"/>
      <c r="G176" s="31"/>
      <c r="H176" s="21"/>
      <c r="I176" s="28"/>
      <c r="J176" s="28"/>
      <c r="K176" s="19"/>
      <c r="L176" s="44"/>
    </row>
    <row r="177" spans="1:12">
      <c r="A177" s="13"/>
      <c r="B177" s="14"/>
      <c r="C177" s="28"/>
      <c r="D177" s="29"/>
      <c r="E177" s="14"/>
      <c r="F177" s="30"/>
      <c r="G177" s="31"/>
      <c r="H177" s="21"/>
      <c r="I177" s="28"/>
      <c r="J177" s="28"/>
      <c r="K177" s="19"/>
      <c r="L177" s="44"/>
    </row>
    <row r="178" spans="1:12">
      <c r="A178" s="13"/>
      <c r="B178" s="14"/>
      <c r="C178" s="28"/>
      <c r="D178" s="29"/>
      <c r="E178" s="14"/>
      <c r="F178" s="30"/>
      <c r="G178" s="31"/>
      <c r="H178" s="21"/>
      <c r="I178" s="28"/>
      <c r="J178" s="28"/>
      <c r="K178" s="19"/>
      <c r="L178" s="44"/>
    </row>
    <row r="179" spans="1:12">
      <c r="A179" s="13"/>
      <c r="B179" s="14"/>
      <c r="C179" s="28"/>
      <c r="D179" s="29"/>
      <c r="E179" s="14"/>
      <c r="F179" s="30"/>
      <c r="G179" s="31"/>
      <c r="H179" s="30"/>
      <c r="I179" s="31"/>
      <c r="J179" s="28"/>
      <c r="K179" s="19"/>
      <c r="L179" s="44"/>
    </row>
    <row r="180" spans="1:12">
      <c r="A180" s="13"/>
      <c r="B180" s="14"/>
      <c r="C180" s="28"/>
      <c r="D180" s="29"/>
      <c r="E180" s="14"/>
      <c r="F180" s="30"/>
      <c r="G180" s="31"/>
      <c r="H180" s="21"/>
      <c r="I180" s="28"/>
      <c r="J180" s="28"/>
      <c r="K180" s="19"/>
      <c r="L180" s="44"/>
    </row>
    <row r="181" spans="1:12">
      <c r="A181" s="13"/>
      <c r="B181" s="14"/>
      <c r="C181" s="28"/>
      <c r="D181" s="29"/>
      <c r="E181" s="14"/>
      <c r="F181" s="30"/>
      <c r="G181" s="28"/>
      <c r="H181" s="21"/>
      <c r="I181" s="28"/>
      <c r="J181" s="28"/>
      <c r="K181" s="19"/>
      <c r="L181" s="44"/>
    </row>
    <row r="182" spans="1:12">
      <c r="A182" s="13"/>
      <c r="B182" s="14"/>
      <c r="C182" s="28"/>
      <c r="D182" s="29"/>
      <c r="E182" s="14"/>
      <c r="F182" s="30"/>
      <c r="G182" s="28"/>
      <c r="H182" s="21"/>
      <c r="I182" s="28"/>
      <c r="J182" s="28"/>
      <c r="K182" s="19"/>
      <c r="L182" s="44"/>
    </row>
    <row r="183" spans="1:12">
      <c r="A183" s="13"/>
      <c r="B183" s="14"/>
      <c r="C183" s="28"/>
      <c r="D183" s="29"/>
      <c r="E183" s="14"/>
      <c r="F183" s="30"/>
      <c r="G183" s="31"/>
      <c r="H183" s="21"/>
      <c r="I183" s="28"/>
      <c r="J183" s="28"/>
      <c r="K183" s="19"/>
      <c r="L183" s="44"/>
    </row>
    <row r="184" spans="1:12">
      <c r="A184" s="13"/>
      <c r="B184" s="14"/>
      <c r="C184" s="28"/>
      <c r="D184" s="29"/>
      <c r="E184" s="14"/>
      <c r="F184" s="30"/>
      <c r="G184" s="31"/>
      <c r="H184" s="21"/>
      <c r="I184" s="28"/>
      <c r="J184" s="28"/>
      <c r="K184" s="19"/>
      <c r="L184" s="44"/>
    </row>
    <row r="185" spans="1:12">
      <c r="A185" s="13"/>
      <c r="B185" s="14"/>
      <c r="C185" s="28"/>
      <c r="D185" s="29"/>
      <c r="E185" s="14"/>
      <c r="F185" s="30"/>
      <c r="G185" s="31"/>
      <c r="H185" s="21"/>
      <c r="I185" s="28"/>
      <c r="J185" s="28"/>
      <c r="K185" s="19"/>
      <c r="L185" s="44"/>
    </row>
    <row r="186" spans="1:12">
      <c r="A186" s="13"/>
      <c r="B186" s="14"/>
      <c r="C186" s="28"/>
      <c r="D186" s="29"/>
      <c r="E186" s="14"/>
      <c r="F186" s="30"/>
      <c r="G186" s="31"/>
      <c r="H186" s="21"/>
      <c r="I186" s="28"/>
      <c r="J186" s="28"/>
      <c r="K186" s="19"/>
      <c r="L186" s="44"/>
    </row>
    <row r="187" spans="1:12">
      <c r="A187" s="13"/>
      <c r="B187" s="14"/>
      <c r="C187" s="28"/>
      <c r="D187" s="29"/>
      <c r="E187" s="14"/>
      <c r="F187" s="18"/>
      <c r="G187" s="31"/>
      <c r="H187" s="21"/>
      <c r="I187" s="28"/>
      <c r="J187" s="28"/>
      <c r="K187" s="19"/>
      <c r="L187" s="44"/>
    </row>
    <row r="188" spans="1:12">
      <c r="A188" s="13"/>
      <c r="B188" s="14"/>
      <c r="C188" s="28"/>
      <c r="D188" s="29"/>
      <c r="E188" s="14"/>
      <c r="F188" s="18"/>
      <c r="G188" s="31"/>
      <c r="H188" s="21"/>
      <c r="I188" s="28"/>
      <c r="J188" s="28"/>
      <c r="K188" s="19"/>
      <c r="L188" s="44"/>
    </row>
    <row r="189" spans="1:12">
      <c r="A189" s="13"/>
      <c r="B189" s="14"/>
      <c r="C189" s="28"/>
      <c r="D189" s="29"/>
      <c r="E189" s="14"/>
      <c r="F189" s="18"/>
      <c r="G189" s="31"/>
      <c r="H189" s="21"/>
      <c r="I189" s="28"/>
      <c r="J189" s="28"/>
      <c r="K189" s="19"/>
      <c r="L189" s="44"/>
    </row>
    <row r="190" spans="1:12">
      <c r="A190" s="13"/>
      <c r="B190" s="14"/>
      <c r="C190" s="28"/>
      <c r="D190" s="29"/>
      <c r="E190" s="14"/>
      <c r="F190" s="18"/>
      <c r="G190" s="31"/>
      <c r="H190" s="21"/>
      <c r="I190" s="28"/>
      <c r="J190" s="28"/>
      <c r="K190" s="19"/>
      <c r="L190" s="44"/>
    </row>
    <row r="191" spans="1:12">
      <c r="A191" s="13"/>
      <c r="B191" s="14"/>
      <c r="C191" s="28"/>
      <c r="D191" s="29"/>
      <c r="E191" s="14"/>
      <c r="F191" s="18"/>
      <c r="G191" s="31"/>
      <c r="H191" s="21"/>
      <c r="I191" s="28"/>
      <c r="J191" s="28"/>
      <c r="K191" s="19"/>
      <c r="L191" s="44"/>
    </row>
    <row r="192" spans="1:12">
      <c r="A192" s="13"/>
      <c r="B192" s="14"/>
      <c r="C192" s="28"/>
      <c r="D192" s="29"/>
      <c r="E192" s="14"/>
      <c r="F192" s="30"/>
      <c r="G192" s="31"/>
      <c r="H192" s="21"/>
      <c r="I192" s="28"/>
      <c r="J192" s="28"/>
      <c r="K192" s="19"/>
      <c r="L192" s="44"/>
    </row>
    <row r="193" spans="1:12">
      <c r="A193" s="13"/>
      <c r="B193" s="14"/>
      <c r="C193" s="28"/>
      <c r="D193" s="29"/>
      <c r="E193" s="14"/>
      <c r="F193" s="30"/>
      <c r="G193" s="31"/>
      <c r="H193" s="21"/>
      <c r="I193" s="28"/>
      <c r="J193" s="28"/>
      <c r="K193" s="19"/>
      <c r="L193" s="44"/>
    </row>
    <row r="194" spans="1:12">
      <c r="A194" s="13"/>
      <c r="B194" s="14"/>
      <c r="C194" s="28"/>
      <c r="D194" s="29"/>
      <c r="E194" s="14"/>
      <c r="F194" s="30"/>
      <c r="G194" s="31"/>
      <c r="H194" s="21"/>
      <c r="I194" s="28"/>
      <c r="J194" s="28"/>
      <c r="K194" s="19"/>
      <c r="L194" s="44"/>
    </row>
    <row r="195" spans="1:12">
      <c r="A195" s="13"/>
      <c r="B195" s="14"/>
      <c r="C195" s="28"/>
      <c r="D195" s="29"/>
      <c r="E195" s="14"/>
      <c r="F195" s="30"/>
      <c r="G195" s="31"/>
      <c r="H195" s="21"/>
      <c r="I195" s="28"/>
      <c r="J195" s="28"/>
      <c r="K195" s="19"/>
      <c r="L195" s="44"/>
    </row>
    <row r="196" spans="1:12">
      <c r="A196" s="13"/>
      <c r="B196" s="14"/>
      <c r="C196" s="28"/>
      <c r="D196" s="29"/>
      <c r="E196" s="14"/>
      <c r="F196" s="18"/>
      <c r="G196" s="31"/>
      <c r="H196" s="21"/>
      <c r="I196" s="28"/>
      <c r="J196" s="28"/>
      <c r="K196" s="19"/>
      <c r="L196" s="44"/>
    </row>
    <row r="197" spans="1:12">
      <c r="A197" s="13"/>
      <c r="B197" s="14"/>
      <c r="C197" s="28"/>
      <c r="D197" s="29"/>
      <c r="E197" s="14"/>
      <c r="F197" s="18"/>
      <c r="G197" s="31"/>
      <c r="H197" s="21"/>
      <c r="I197" s="28"/>
      <c r="J197" s="28"/>
      <c r="K197" s="19"/>
      <c r="L197" s="44"/>
    </row>
    <row r="198" spans="1:12">
      <c r="A198" s="13"/>
      <c r="B198" s="14"/>
      <c r="C198" s="28"/>
      <c r="D198" s="29"/>
      <c r="E198" s="14"/>
      <c r="F198" s="18"/>
      <c r="G198" s="31"/>
      <c r="H198" s="21"/>
      <c r="I198" s="28"/>
      <c r="J198" s="28"/>
      <c r="K198" s="19"/>
      <c r="L198" s="44"/>
    </row>
    <row r="199" spans="1:12">
      <c r="A199" s="13"/>
      <c r="B199" s="14"/>
      <c r="C199" s="28"/>
      <c r="D199" s="29"/>
      <c r="E199" s="14"/>
      <c r="F199" s="18"/>
      <c r="G199" s="31"/>
      <c r="H199" s="21"/>
      <c r="I199" s="28"/>
      <c r="J199" s="28"/>
      <c r="K199" s="19"/>
      <c r="L199" s="44"/>
    </row>
    <row r="200" spans="1:12">
      <c r="A200" s="13"/>
      <c r="B200" s="14"/>
      <c r="C200" s="28"/>
      <c r="D200" s="29"/>
      <c r="E200" s="14"/>
      <c r="F200" s="18"/>
      <c r="G200" s="31"/>
      <c r="H200" s="21"/>
      <c r="I200" s="28"/>
      <c r="J200" s="28"/>
      <c r="K200" s="19"/>
      <c r="L200" s="44"/>
    </row>
    <row r="201" spans="1:12">
      <c r="A201" s="13"/>
      <c r="B201" s="14"/>
      <c r="C201" s="28"/>
      <c r="D201" s="29"/>
      <c r="E201" s="14"/>
      <c r="F201" s="30"/>
      <c r="G201" s="31"/>
      <c r="H201" s="21"/>
      <c r="I201" s="28"/>
      <c r="J201" s="28"/>
      <c r="K201" s="19"/>
      <c r="L201" s="44"/>
    </row>
    <row r="202" spans="1:12">
      <c r="A202" s="13"/>
      <c r="B202" s="14"/>
      <c r="C202" s="28"/>
      <c r="D202" s="29"/>
      <c r="E202" s="14"/>
      <c r="F202" s="30"/>
      <c r="G202" s="31"/>
      <c r="H202" s="21"/>
      <c r="I202" s="28"/>
      <c r="J202" s="28"/>
      <c r="K202" s="19"/>
      <c r="L202" s="44"/>
    </row>
    <row r="203" spans="1:12">
      <c r="A203" s="13"/>
      <c r="B203" s="14"/>
      <c r="C203" s="28"/>
      <c r="D203" s="29"/>
      <c r="E203" s="14"/>
      <c r="F203" s="30"/>
      <c r="G203" s="31"/>
      <c r="H203" s="21"/>
      <c r="I203" s="28"/>
      <c r="J203" s="28"/>
      <c r="K203" s="19"/>
      <c r="L203" s="44"/>
    </row>
    <row r="204" spans="1:12">
      <c r="A204" s="13"/>
      <c r="B204" s="14"/>
      <c r="C204" s="28"/>
      <c r="D204" s="29"/>
      <c r="E204" s="14"/>
      <c r="F204" s="30"/>
      <c r="G204" s="31"/>
      <c r="H204" s="21"/>
      <c r="I204" s="28"/>
      <c r="J204" s="28"/>
      <c r="K204" s="19"/>
      <c r="L204" s="44"/>
    </row>
    <row r="205" spans="1:12">
      <c r="A205" s="13"/>
      <c r="B205" s="14"/>
      <c r="C205" s="28"/>
      <c r="D205" s="29"/>
      <c r="E205" s="14"/>
      <c r="F205" s="30"/>
      <c r="G205" s="31"/>
      <c r="H205" s="21"/>
      <c r="I205" s="28"/>
      <c r="J205" s="28"/>
      <c r="K205" s="19"/>
      <c r="L205" s="44"/>
    </row>
    <row r="206" spans="1:12">
      <c r="A206" s="13"/>
      <c r="B206" s="14"/>
      <c r="C206" s="28"/>
      <c r="D206" s="29"/>
      <c r="E206" s="14"/>
      <c r="F206" s="30"/>
      <c r="G206" s="31"/>
      <c r="H206" s="21"/>
      <c r="I206" s="28"/>
      <c r="J206" s="28"/>
      <c r="K206" s="19"/>
      <c r="L206" s="44"/>
    </row>
    <row r="207" spans="1:12">
      <c r="A207" s="13"/>
      <c r="B207" s="14"/>
      <c r="C207" s="28"/>
      <c r="D207" s="29"/>
      <c r="E207" s="14"/>
      <c r="F207" s="30"/>
      <c r="G207" s="31"/>
      <c r="H207" s="21"/>
      <c r="I207" s="28"/>
      <c r="J207" s="28"/>
      <c r="K207" s="19"/>
      <c r="L207" s="44"/>
    </row>
    <row r="208" spans="1:12">
      <c r="A208" s="13"/>
      <c r="B208" s="14"/>
      <c r="C208" s="28"/>
      <c r="D208" s="29"/>
      <c r="E208" s="14"/>
      <c r="F208" s="30"/>
      <c r="G208" s="31"/>
      <c r="H208" s="21"/>
      <c r="I208" s="28"/>
      <c r="J208" s="28"/>
      <c r="K208" s="19"/>
      <c r="L208" s="44"/>
    </row>
    <row r="209" spans="1:12">
      <c r="A209" s="13"/>
      <c r="B209" s="14"/>
      <c r="C209" s="28"/>
      <c r="D209" s="29"/>
      <c r="E209" s="14"/>
      <c r="F209" s="30"/>
      <c r="G209" s="31"/>
      <c r="H209" s="21"/>
      <c r="I209" s="28"/>
      <c r="J209" s="28"/>
      <c r="K209" s="19"/>
      <c r="L209" s="44"/>
    </row>
    <row r="210" spans="1:12">
      <c r="A210" s="13"/>
      <c r="B210" s="14"/>
      <c r="C210" s="28"/>
      <c r="D210" s="29"/>
      <c r="E210" s="14"/>
      <c r="F210" s="30"/>
      <c r="G210" s="31"/>
      <c r="H210" s="21"/>
      <c r="I210" s="28"/>
      <c r="J210" s="28"/>
      <c r="K210" s="19"/>
      <c r="L210" s="44"/>
    </row>
    <row r="211" spans="1:12">
      <c r="A211" s="13"/>
      <c r="B211" s="14"/>
      <c r="C211" s="28"/>
      <c r="D211" s="29"/>
      <c r="E211" s="14"/>
      <c r="F211" s="18"/>
      <c r="G211" s="31"/>
      <c r="H211" s="21"/>
      <c r="I211" s="28"/>
      <c r="J211" s="28"/>
      <c r="K211" s="19"/>
      <c r="L211" s="44"/>
    </row>
    <row r="212" spans="1:12">
      <c r="A212" s="13"/>
      <c r="B212" s="14"/>
      <c r="C212" s="28"/>
      <c r="D212" s="29"/>
      <c r="E212" s="14"/>
      <c r="F212" s="18"/>
      <c r="G212" s="31"/>
      <c r="H212" s="21"/>
      <c r="I212" s="28"/>
      <c r="J212" s="28"/>
      <c r="K212" s="19"/>
      <c r="L212" s="44"/>
    </row>
    <row r="213" spans="1:12">
      <c r="A213" s="13"/>
      <c r="B213" s="14"/>
      <c r="C213" s="28"/>
      <c r="D213" s="29"/>
      <c r="E213" s="14"/>
      <c r="F213" s="30"/>
      <c r="G213" s="31"/>
      <c r="H213" s="21"/>
      <c r="I213" s="28"/>
      <c r="J213" s="28"/>
      <c r="K213" s="19"/>
      <c r="L213" s="44"/>
    </row>
    <row r="214" spans="1:12">
      <c r="A214" s="13"/>
      <c r="B214" s="14"/>
      <c r="C214" s="28"/>
      <c r="D214" s="29"/>
      <c r="E214" s="14"/>
      <c r="F214" s="30"/>
      <c r="G214" s="31"/>
      <c r="H214" s="21"/>
      <c r="I214" s="28"/>
      <c r="J214" s="28"/>
      <c r="K214" s="19"/>
      <c r="L214" s="44"/>
    </row>
    <row r="215" spans="1:12">
      <c r="A215" s="13"/>
      <c r="B215" s="14"/>
      <c r="C215" s="28"/>
      <c r="D215" s="29"/>
      <c r="E215" s="14"/>
      <c r="F215" s="18"/>
      <c r="G215" s="31"/>
      <c r="H215" s="21"/>
      <c r="I215" s="28"/>
      <c r="J215" s="28"/>
      <c r="K215" s="19"/>
      <c r="L215" s="44"/>
    </row>
    <row r="216" spans="1:12">
      <c r="A216" s="13"/>
      <c r="B216" s="14"/>
      <c r="C216" s="28"/>
      <c r="D216" s="29"/>
      <c r="E216" s="14"/>
      <c r="F216" s="18"/>
      <c r="G216" s="31"/>
      <c r="H216" s="21"/>
      <c r="I216" s="28"/>
      <c r="J216" s="28"/>
      <c r="K216" s="19"/>
      <c r="L216" s="44"/>
    </row>
    <row r="217" spans="1:12">
      <c r="A217" s="13"/>
      <c r="B217" s="14"/>
      <c r="C217" s="32"/>
      <c r="D217" s="29"/>
      <c r="E217" s="14"/>
      <c r="F217" s="15"/>
      <c r="G217" s="31"/>
      <c r="H217" s="15"/>
      <c r="I217" s="28"/>
      <c r="J217" s="28"/>
      <c r="K217" s="19"/>
      <c r="L217" s="44"/>
    </row>
    <row r="218" spans="1:12">
      <c r="A218" s="13"/>
      <c r="B218" s="14"/>
      <c r="C218" s="32"/>
      <c r="D218" s="29"/>
      <c r="E218" s="14"/>
      <c r="F218" s="15"/>
      <c r="G218" s="31"/>
      <c r="H218" s="15"/>
      <c r="I218" s="28"/>
      <c r="J218" s="28"/>
      <c r="K218" s="19"/>
      <c r="L218" s="44"/>
    </row>
    <row r="219" spans="1:12">
      <c r="A219" s="13"/>
      <c r="B219" s="14"/>
      <c r="C219" s="28"/>
      <c r="D219" s="29"/>
      <c r="E219" s="14"/>
      <c r="F219" s="30"/>
      <c r="G219" s="31"/>
      <c r="H219" s="30"/>
      <c r="I219" s="31"/>
      <c r="J219" s="28"/>
      <c r="K219" s="19"/>
      <c r="L219" s="44"/>
    </row>
    <row r="220" spans="1:12">
      <c r="A220" s="13"/>
      <c r="B220" s="14"/>
      <c r="C220" s="28"/>
      <c r="D220" s="29"/>
      <c r="E220" s="14"/>
      <c r="F220" s="18"/>
      <c r="G220" s="31"/>
      <c r="H220" s="21"/>
      <c r="I220" s="28"/>
      <c r="J220" s="28"/>
      <c r="K220" s="19"/>
      <c r="L220" s="44"/>
    </row>
    <row r="221" spans="1:12">
      <c r="A221" s="13"/>
      <c r="B221" s="14"/>
      <c r="C221" s="28"/>
      <c r="D221" s="29"/>
      <c r="E221" s="14"/>
      <c r="F221" s="18"/>
      <c r="G221" s="31"/>
      <c r="H221" s="21"/>
      <c r="I221" s="28"/>
      <c r="J221" s="28"/>
      <c r="K221" s="19"/>
      <c r="L221" s="44"/>
    </row>
    <row r="222" spans="1:12">
      <c r="A222" s="13"/>
      <c r="B222" s="14"/>
      <c r="C222" s="28"/>
      <c r="D222" s="29"/>
      <c r="E222" s="14"/>
      <c r="F222" s="30"/>
      <c r="G222" s="31"/>
      <c r="H222" s="30"/>
      <c r="I222" s="31"/>
      <c r="J222" s="28"/>
      <c r="K222" s="19"/>
      <c r="L222" s="44"/>
    </row>
    <row r="223" spans="1:12">
      <c r="A223" s="13"/>
      <c r="B223" s="14"/>
      <c r="C223" s="28"/>
      <c r="D223" s="29"/>
      <c r="E223" s="14"/>
      <c r="F223" s="30"/>
      <c r="G223" s="31"/>
      <c r="H223" s="30"/>
      <c r="I223" s="31"/>
      <c r="J223" s="28"/>
      <c r="K223" s="19"/>
      <c r="L223" s="44"/>
    </row>
    <row r="224" spans="1:12">
      <c r="A224" s="13"/>
      <c r="B224" s="14"/>
      <c r="C224" s="28"/>
      <c r="D224" s="29"/>
      <c r="E224" s="14"/>
      <c r="F224" s="30"/>
      <c r="G224" s="31"/>
      <c r="H224" s="30"/>
      <c r="I224" s="31"/>
      <c r="J224" s="28"/>
      <c r="K224" s="19"/>
      <c r="L224" s="44"/>
    </row>
    <row r="225" spans="1:12">
      <c r="A225" s="13"/>
      <c r="B225" s="14"/>
      <c r="C225" s="28"/>
      <c r="D225" s="29"/>
      <c r="E225" s="14"/>
      <c r="F225" s="30"/>
      <c r="G225" s="31"/>
      <c r="H225" s="30"/>
      <c r="I225" s="31"/>
      <c r="J225" s="28"/>
      <c r="K225" s="19"/>
      <c r="L225" s="44"/>
    </row>
    <row r="226" spans="1:12">
      <c r="A226" s="13"/>
      <c r="B226" s="14"/>
      <c r="C226" s="28"/>
      <c r="D226" s="29"/>
      <c r="E226" s="14"/>
      <c r="F226" s="30"/>
      <c r="G226" s="31"/>
      <c r="H226" s="30"/>
      <c r="I226" s="31"/>
      <c r="J226" s="28"/>
      <c r="K226" s="19"/>
      <c r="L226" s="44"/>
    </row>
    <row r="227" spans="1:12">
      <c r="A227" s="13"/>
      <c r="B227" s="14"/>
      <c r="C227" s="28"/>
      <c r="D227" s="29"/>
      <c r="E227" s="14"/>
      <c r="F227" s="30"/>
      <c r="G227" s="31"/>
      <c r="H227" s="21"/>
      <c r="I227" s="28"/>
      <c r="J227" s="28"/>
      <c r="K227" s="19"/>
      <c r="L227" s="44"/>
    </row>
    <row r="228" spans="1:12">
      <c r="A228" s="13"/>
      <c r="B228" s="14"/>
      <c r="C228" s="28"/>
      <c r="D228" s="29"/>
      <c r="E228" s="14"/>
      <c r="F228" s="30"/>
      <c r="G228" s="31"/>
      <c r="H228" s="21"/>
      <c r="I228" s="28"/>
      <c r="J228" s="28"/>
      <c r="K228" s="19"/>
      <c r="L228" s="44"/>
    </row>
    <row r="229" spans="1:12">
      <c r="A229" s="13"/>
      <c r="B229" s="14"/>
      <c r="C229" s="28"/>
      <c r="D229" s="29"/>
      <c r="E229" s="14"/>
      <c r="F229" s="30"/>
      <c r="G229" s="31"/>
      <c r="H229" s="21"/>
      <c r="I229" s="28"/>
      <c r="J229" s="28"/>
      <c r="K229" s="19"/>
      <c r="L229" s="44"/>
    </row>
    <row r="230" spans="1:12">
      <c r="A230" s="13"/>
      <c r="B230" s="14"/>
      <c r="C230" s="28"/>
      <c r="D230" s="29"/>
      <c r="E230" s="14"/>
      <c r="F230" s="18"/>
      <c r="G230" s="31"/>
      <c r="H230" s="21"/>
      <c r="I230" s="28"/>
      <c r="J230" s="28"/>
      <c r="K230" s="19"/>
      <c r="L230" s="44"/>
    </row>
    <row r="231" spans="1:12">
      <c r="A231" s="13"/>
      <c r="B231" s="14"/>
      <c r="C231" s="28"/>
      <c r="D231" s="29"/>
      <c r="E231" s="14"/>
      <c r="F231" s="18"/>
      <c r="G231" s="31"/>
      <c r="H231" s="21"/>
      <c r="I231" s="28"/>
      <c r="J231" s="28"/>
      <c r="K231" s="19"/>
      <c r="L231" s="44"/>
    </row>
    <row r="232" spans="1:12">
      <c r="A232" s="13"/>
      <c r="B232" s="14"/>
      <c r="C232" s="28"/>
      <c r="D232" s="29"/>
      <c r="E232" s="14"/>
      <c r="F232" s="18"/>
      <c r="G232" s="31"/>
      <c r="H232" s="21"/>
      <c r="I232" s="28"/>
      <c r="J232" s="28"/>
      <c r="K232" s="19"/>
      <c r="L232" s="44"/>
    </row>
    <row r="233" spans="1:12">
      <c r="A233" s="13"/>
      <c r="B233" s="14"/>
      <c r="C233" s="28"/>
      <c r="D233" s="29"/>
      <c r="E233" s="14"/>
      <c r="F233" s="30"/>
      <c r="G233" s="31"/>
      <c r="H233" s="21"/>
      <c r="I233" s="28"/>
      <c r="J233" s="28"/>
      <c r="K233" s="19"/>
      <c r="L233" s="44"/>
    </row>
    <row r="234" spans="1:12">
      <c r="A234" s="13"/>
      <c r="B234" s="14"/>
      <c r="C234" s="28"/>
      <c r="D234" s="29"/>
      <c r="E234" s="14"/>
      <c r="F234" s="18"/>
      <c r="G234" s="31"/>
      <c r="H234" s="21"/>
      <c r="I234" s="28"/>
      <c r="J234" s="28"/>
      <c r="K234" s="19"/>
      <c r="L234" s="44"/>
    </row>
    <row r="235" spans="1:12">
      <c r="A235" s="13"/>
      <c r="B235" s="14"/>
      <c r="C235" s="28"/>
      <c r="D235" s="29"/>
      <c r="E235" s="14"/>
      <c r="F235" s="18"/>
      <c r="G235" s="31"/>
      <c r="H235" s="21"/>
      <c r="I235" s="28"/>
      <c r="J235" s="28"/>
      <c r="K235" s="19"/>
      <c r="L235" s="44"/>
    </row>
    <row r="236" spans="1:12">
      <c r="A236" s="13"/>
      <c r="B236" s="14"/>
      <c r="C236" s="28"/>
      <c r="D236" s="29"/>
      <c r="E236" s="14"/>
      <c r="F236" s="30"/>
      <c r="G236" s="31"/>
      <c r="H236" s="21"/>
      <c r="I236" s="28"/>
      <c r="J236" s="28"/>
      <c r="K236" s="19"/>
      <c r="L236" s="44"/>
    </row>
    <row r="237" spans="1:12">
      <c r="A237" s="13"/>
      <c r="B237" s="14"/>
      <c r="C237" s="28"/>
      <c r="D237" s="29"/>
      <c r="E237" s="14"/>
      <c r="F237" s="15"/>
      <c r="G237" s="31"/>
      <c r="H237" s="15"/>
      <c r="I237" s="31"/>
      <c r="J237" s="28"/>
      <c r="K237" s="19"/>
      <c r="L237" s="44"/>
    </row>
    <row r="238" spans="1:12">
      <c r="A238" s="13"/>
      <c r="B238" s="14"/>
      <c r="C238" s="28"/>
      <c r="D238" s="29"/>
      <c r="E238" s="14"/>
      <c r="F238" s="18"/>
      <c r="G238" s="31"/>
      <c r="H238" s="21"/>
      <c r="I238" s="28"/>
      <c r="J238" s="28"/>
      <c r="K238" s="19"/>
      <c r="L238" s="44"/>
    </row>
    <row r="239" spans="1:12">
      <c r="A239" s="13"/>
      <c r="B239" s="14"/>
      <c r="C239" s="28"/>
      <c r="D239" s="29"/>
      <c r="E239" s="14"/>
      <c r="F239" s="18"/>
      <c r="G239" s="31"/>
      <c r="H239" s="21"/>
      <c r="I239" s="28"/>
      <c r="J239" s="28"/>
      <c r="K239" s="19"/>
      <c r="L239" s="44"/>
    </row>
    <row r="240" spans="1:12">
      <c r="A240" s="13"/>
      <c r="B240" s="14"/>
      <c r="C240" s="28"/>
      <c r="D240" s="29"/>
      <c r="E240" s="14"/>
      <c r="F240" s="30"/>
      <c r="G240" s="31"/>
      <c r="H240" s="21"/>
      <c r="I240" s="28"/>
      <c r="J240" s="28"/>
      <c r="K240" s="19"/>
      <c r="L240" s="44"/>
    </row>
    <row r="241" spans="1:12">
      <c r="A241" s="13"/>
      <c r="B241" s="14"/>
      <c r="C241" s="28"/>
      <c r="D241" s="29"/>
      <c r="E241" s="14"/>
      <c r="F241" s="30"/>
      <c r="G241" s="31"/>
      <c r="H241" s="21"/>
      <c r="I241" s="28"/>
      <c r="J241" s="28"/>
      <c r="K241" s="19"/>
      <c r="L241" s="44"/>
    </row>
    <row r="242" spans="1:12">
      <c r="A242" s="13"/>
      <c r="B242" s="14"/>
      <c r="C242" s="28"/>
      <c r="D242" s="29"/>
      <c r="E242" s="14"/>
      <c r="F242" s="18"/>
      <c r="G242" s="31"/>
      <c r="H242" s="21"/>
      <c r="I242" s="28"/>
      <c r="J242" s="28"/>
      <c r="K242" s="19"/>
      <c r="L242" s="44"/>
    </row>
    <row r="243" spans="1:12">
      <c r="A243" s="13"/>
      <c r="B243" s="14"/>
      <c r="C243" s="28"/>
      <c r="D243" s="29"/>
      <c r="E243" s="14"/>
      <c r="F243" s="30"/>
      <c r="G243" s="31"/>
      <c r="H243" s="21"/>
      <c r="I243" s="28"/>
      <c r="J243" s="28"/>
      <c r="K243" s="19"/>
      <c r="L243" s="48"/>
    </row>
    <row r="244" spans="1:12">
      <c r="A244" s="13"/>
      <c r="B244" s="14"/>
      <c r="C244" s="28"/>
      <c r="D244" s="29"/>
      <c r="E244" s="14"/>
      <c r="F244" s="18"/>
      <c r="G244" s="31"/>
      <c r="H244" s="33"/>
      <c r="I244" s="28"/>
      <c r="J244" s="28"/>
      <c r="K244" s="19"/>
      <c r="L244" s="44"/>
    </row>
    <row r="245" spans="1:12">
      <c r="A245" s="13"/>
      <c r="B245" s="14"/>
      <c r="C245" s="28"/>
      <c r="D245" s="29"/>
      <c r="E245" s="14"/>
      <c r="F245" s="15"/>
      <c r="G245" s="28"/>
      <c r="H245" s="15"/>
      <c r="I245" s="28"/>
      <c r="J245" s="28"/>
      <c r="K245" s="19"/>
      <c r="L245" s="44"/>
    </row>
    <row r="246" spans="1:12">
      <c r="A246" s="13"/>
      <c r="B246" s="14"/>
      <c r="C246" s="28"/>
      <c r="D246" s="29"/>
      <c r="E246" s="14"/>
      <c r="F246" s="18"/>
      <c r="G246" s="31"/>
      <c r="H246" s="21"/>
      <c r="I246" s="28"/>
      <c r="J246" s="28"/>
      <c r="K246" s="19"/>
      <c r="L246" s="44"/>
    </row>
    <row r="247" spans="1:12">
      <c r="A247" s="13"/>
      <c r="B247" s="14"/>
      <c r="C247" s="28"/>
      <c r="D247" s="29"/>
      <c r="E247" s="14"/>
      <c r="F247" s="18"/>
      <c r="G247" s="31"/>
      <c r="H247" s="21"/>
      <c r="I247" s="28"/>
      <c r="J247" s="28"/>
      <c r="K247" s="19"/>
      <c r="L247" s="44"/>
    </row>
    <row r="248" spans="1:12">
      <c r="A248" s="13"/>
      <c r="B248" s="14"/>
      <c r="C248" s="28"/>
      <c r="D248" s="29"/>
      <c r="E248" s="14"/>
      <c r="F248" s="18"/>
      <c r="G248" s="31"/>
      <c r="H248" s="21"/>
      <c r="I248" s="28"/>
      <c r="J248" s="28"/>
      <c r="K248" s="19"/>
      <c r="L248" s="44"/>
    </row>
    <row r="249" spans="1:12">
      <c r="A249" s="13"/>
      <c r="B249" s="14"/>
      <c r="C249" s="28"/>
      <c r="D249" s="29"/>
      <c r="E249" s="14"/>
      <c r="F249" s="18"/>
      <c r="G249" s="31"/>
      <c r="H249" s="21"/>
      <c r="I249" s="28"/>
      <c r="J249" s="28"/>
      <c r="K249" s="19"/>
      <c r="L249" s="44"/>
    </row>
    <row r="250" spans="1:12">
      <c r="A250" s="13"/>
      <c r="B250" s="14"/>
      <c r="C250" s="28"/>
      <c r="D250" s="29"/>
      <c r="E250" s="14"/>
      <c r="F250" s="18"/>
      <c r="G250" s="31"/>
      <c r="H250" s="21"/>
      <c r="I250" s="28"/>
      <c r="J250" s="28"/>
      <c r="K250" s="19"/>
      <c r="L250" s="44"/>
    </row>
    <row r="251" spans="1:12">
      <c r="A251" s="13"/>
      <c r="B251" s="14"/>
      <c r="C251" s="28"/>
      <c r="D251" s="29"/>
      <c r="E251" s="14"/>
      <c r="F251" s="18"/>
      <c r="G251" s="31"/>
      <c r="H251" s="21"/>
      <c r="I251" s="28"/>
      <c r="J251" s="28"/>
      <c r="K251" s="19"/>
      <c r="L251" s="44"/>
    </row>
    <row r="252" spans="1:12">
      <c r="A252" s="13"/>
      <c r="B252" s="14"/>
      <c r="C252" s="28"/>
      <c r="D252" s="29"/>
      <c r="E252" s="14"/>
      <c r="F252" s="18"/>
      <c r="G252" s="31"/>
      <c r="H252" s="21"/>
      <c r="I252" s="28"/>
      <c r="J252" s="28"/>
      <c r="K252" s="19"/>
      <c r="L252" s="44"/>
    </row>
    <row r="253" spans="1:12">
      <c r="A253" s="13"/>
      <c r="B253" s="14"/>
      <c r="C253" s="28"/>
      <c r="D253" s="29"/>
      <c r="E253" s="14"/>
      <c r="F253" s="18"/>
      <c r="G253" s="31"/>
      <c r="H253" s="21"/>
      <c r="I253" s="28"/>
      <c r="J253" s="28"/>
      <c r="K253" s="19"/>
      <c r="L253" s="44"/>
    </row>
    <row r="254" spans="1:12">
      <c r="A254" s="13"/>
      <c r="B254" s="14"/>
      <c r="C254" s="28"/>
      <c r="D254" s="29"/>
      <c r="E254" s="14"/>
      <c r="F254" s="18"/>
      <c r="G254" s="31"/>
      <c r="H254" s="21"/>
      <c r="I254" s="28"/>
      <c r="J254" s="28"/>
      <c r="K254" s="19"/>
      <c r="L254" s="44"/>
    </row>
    <row r="255" spans="1:12">
      <c r="A255" s="13"/>
      <c r="B255" s="14"/>
      <c r="C255" s="28"/>
      <c r="D255" s="29"/>
      <c r="E255" s="14"/>
      <c r="F255" s="15"/>
      <c r="G255" s="31"/>
      <c r="H255" s="15"/>
      <c r="I255" s="28"/>
      <c r="J255" s="28"/>
      <c r="K255" s="19"/>
      <c r="L255" s="44"/>
    </row>
    <row r="256" spans="1:12">
      <c r="A256" s="13"/>
      <c r="B256" s="14"/>
      <c r="C256" s="28"/>
      <c r="D256" s="29"/>
      <c r="E256" s="14"/>
      <c r="F256" s="15"/>
      <c r="G256" s="31"/>
      <c r="H256" s="15"/>
      <c r="I256" s="28"/>
      <c r="J256" s="28"/>
      <c r="K256" s="19"/>
      <c r="L256" s="44"/>
    </row>
    <row r="257" spans="1:12">
      <c r="A257" s="13"/>
      <c r="B257" s="14"/>
      <c r="C257" s="28"/>
      <c r="D257" s="29"/>
      <c r="E257" s="14"/>
      <c r="F257" s="15"/>
      <c r="G257" s="31"/>
      <c r="H257" s="15"/>
      <c r="I257" s="28"/>
      <c r="J257" s="28"/>
      <c r="K257" s="19"/>
      <c r="L257" s="44"/>
    </row>
    <row r="258" spans="1:12">
      <c r="A258" s="13"/>
      <c r="B258" s="14"/>
      <c r="C258" s="28"/>
      <c r="D258" s="29"/>
      <c r="E258" s="14"/>
      <c r="F258" s="15"/>
      <c r="G258" s="31"/>
      <c r="H258" s="15"/>
      <c r="I258" s="28"/>
      <c r="J258" s="28"/>
      <c r="K258" s="19"/>
      <c r="L258" s="44"/>
    </row>
    <row r="259" spans="1:12">
      <c r="A259" s="13"/>
      <c r="B259" s="14"/>
      <c r="C259" s="28"/>
      <c r="D259" s="29"/>
      <c r="E259" s="14"/>
      <c r="F259" s="15"/>
      <c r="G259" s="31"/>
      <c r="H259" s="15"/>
      <c r="I259" s="28"/>
      <c r="J259" s="28"/>
      <c r="K259" s="19"/>
      <c r="L259" s="44"/>
    </row>
    <row r="260" spans="1:12">
      <c r="A260" s="13"/>
      <c r="B260" s="14"/>
      <c r="C260" s="28"/>
      <c r="D260" s="29"/>
      <c r="E260" s="14"/>
      <c r="F260" s="18"/>
      <c r="G260" s="31"/>
      <c r="H260" s="21"/>
      <c r="I260" s="28"/>
      <c r="J260" s="28"/>
      <c r="K260" s="19"/>
      <c r="L260" s="44"/>
    </row>
    <row r="261" spans="1:12">
      <c r="A261" s="13"/>
      <c r="B261" s="14"/>
      <c r="C261" s="28"/>
      <c r="D261" s="29"/>
      <c r="E261" s="14"/>
      <c r="F261" s="18"/>
      <c r="G261" s="31"/>
      <c r="H261" s="21"/>
      <c r="I261" s="28"/>
      <c r="J261" s="28"/>
      <c r="K261" s="19"/>
      <c r="L261" s="44"/>
    </row>
    <row r="262" spans="1:12">
      <c r="A262" s="13"/>
      <c r="B262" s="14"/>
      <c r="C262" s="28"/>
      <c r="D262" s="29"/>
      <c r="E262" s="14"/>
      <c r="F262" s="18"/>
      <c r="G262" s="31"/>
      <c r="H262" s="21"/>
      <c r="I262" s="28"/>
      <c r="J262" s="28"/>
      <c r="K262" s="19"/>
      <c r="L262" s="44"/>
    </row>
    <row r="263" spans="1:12">
      <c r="A263" s="13"/>
      <c r="B263" s="14"/>
      <c r="C263" s="28"/>
      <c r="D263" s="29"/>
      <c r="E263" s="14"/>
      <c r="F263" s="18"/>
      <c r="G263" s="31"/>
      <c r="H263" s="21"/>
      <c r="I263" s="28"/>
      <c r="J263" s="28"/>
      <c r="K263" s="19"/>
      <c r="L263" s="44"/>
    </row>
    <row r="264" spans="1:12">
      <c r="A264" s="13"/>
      <c r="B264" s="14"/>
      <c r="C264" s="28"/>
      <c r="D264" s="29"/>
      <c r="E264" s="14"/>
      <c r="F264" s="18"/>
      <c r="G264" s="31"/>
      <c r="H264" s="21"/>
      <c r="I264" s="28"/>
      <c r="J264" s="28"/>
      <c r="K264" s="19"/>
      <c r="L264" s="44"/>
    </row>
    <row r="265" spans="1:12">
      <c r="A265" s="13"/>
      <c r="B265" s="14"/>
      <c r="C265" s="28"/>
      <c r="D265" s="29"/>
      <c r="E265" s="14"/>
      <c r="F265" s="18"/>
      <c r="G265" s="31"/>
      <c r="H265" s="21"/>
      <c r="I265" s="28"/>
      <c r="J265" s="28"/>
      <c r="K265" s="19"/>
      <c r="L265" s="44"/>
    </row>
    <row r="266" spans="1:12">
      <c r="A266" s="13"/>
      <c r="B266" s="14"/>
      <c r="C266" s="28"/>
      <c r="D266" s="29"/>
      <c r="E266" s="14"/>
      <c r="F266" s="18"/>
      <c r="G266" s="31"/>
      <c r="H266" s="21"/>
      <c r="I266" s="28"/>
      <c r="J266" s="28"/>
      <c r="K266" s="19"/>
      <c r="L266" s="44"/>
    </row>
    <row r="267" spans="1:12">
      <c r="A267" s="13"/>
      <c r="B267" s="14"/>
      <c r="C267" s="28"/>
      <c r="D267" s="29"/>
      <c r="E267" s="14"/>
      <c r="F267" s="18"/>
      <c r="G267" s="31"/>
      <c r="H267" s="21"/>
      <c r="I267" s="28"/>
      <c r="J267" s="28"/>
      <c r="K267" s="19"/>
      <c r="L267" s="44"/>
    </row>
    <row r="268" spans="1:12">
      <c r="A268" s="13"/>
      <c r="B268" s="14"/>
      <c r="C268" s="28"/>
      <c r="D268" s="29"/>
      <c r="E268" s="14"/>
      <c r="F268" s="18"/>
      <c r="G268" s="31"/>
      <c r="H268" s="21"/>
      <c r="I268" s="28"/>
      <c r="J268" s="28"/>
      <c r="K268" s="19"/>
      <c r="L268" s="44"/>
    </row>
    <row r="269" spans="1:12">
      <c r="A269" s="13"/>
      <c r="B269" s="14"/>
      <c r="C269" s="28"/>
      <c r="D269" s="29"/>
      <c r="E269" s="14"/>
      <c r="F269" s="18"/>
      <c r="G269" s="31"/>
      <c r="H269" s="21"/>
      <c r="I269" s="28"/>
      <c r="J269" s="28"/>
      <c r="K269" s="19"/>
      <c r="L269" s="44"/>
    </row>
    <row r="270" spans="1:12">
      <c r="A270" s="13"/>
      <c r="B270" s="14"/>
      <c r="C270" s="28"/>
      <c r="D270" s="29"/>
      <c r="E270" s="14"/>
      <c r="F270" s="18"/>
      <c r="G270" s="31"/>
      <c r="H270" s="21"/>
      <c r="I270" s="28"/>
      <c r="J270" s="28"/>
      <c r="K270" s="19"/>
      <c r="L270" s="44"/>
    </row>
    <row r="271" spans="1:12">
      <c r="A271" s="13"/>
      <c r="B271" s="14"/>
      <c r="C271" s="28"/>
      <c r="D271" s="29"/>
      <c r="E271" s="14"/>
      <c r="F271" s="18"/>
      <c r="G271" s="31"/>
      <c r="H271" s="21"/>
      <c r="I271" s="28"/>
      <c r="J271" s="28"/>
      <c r="K271" s="19"/>
      <c r="L271" s="44"/>
    </row>
    <row r="272" spans="1:12">
      <c r="A272" s="13"/>
      <c r="B272" s="14"/>
      <c r="C272" s="28"/>
      <c r="D272" s="29"/>
      <c r="E272" s="14"/>
      <c r="F272" s="18"/>
      <c r="G272" s="31"/>
      <c r="H272" s="21"/>
      <c r="I272" s="28"/>
      <c r="J272" s="28"/>
      <c r="K272" s="19"/>
      <c r="L272" s="44"/>
    </row>
    <row r="273" spans="1:12">
      <c r="A273" s="13"/>
      <c r="B273" s="14"/>
      <c r="C273" s="28"/>
      <c r="D273" s="29"/>
      <c r="E273" s="14"/>
      <c r="F273" s="18"/>
      <c r="G273" s="31"/>
      <c r="H273" s="21"/>
      <c r="I273" s="28"/>
      <c r="J273" s="28"/>
      <c r="K273" s="19"/>
      <c r="L273" s="44"/>
    </row>
    <row r="274" spans="1:12">
      <c r="A274" s="13"/>
      <c r="B274" s="14"/>
      <c r="C274" s="28"/>
      <c r="D274" s="29"/>
      <c r="E274" s="14"/>
      <c r="F274" s="18"/>
      <c r="G274" s="31"/>
      <c r="H274" s="21"/>
      <c r="I274" s="28"/>
      <c r="J274" s="28"/>
      <c r="K274" s="19"/>
      <c r="L274" s="44"/>
    </row>
    <row r="275" spans="1:12">
      <c r="A275" s="13"/>
      <c r="B275" s="14"/>
      <c r="C275" s="28"/>
      <c r="D275" s="29"/>
      <c r="E275" s="14"/>
      <c r="F275" s="18"/>
      <c r="G275" s="31"/>
      <c r="H275" s="21"/>
      <c r="I275" s="28"/>
      <c r="J275" s="28"/>
      <c r="K275" s="19"/>
      <c r="L275" s="44"/>
    </row>
    <row r="276" spans="1:12">
      <c r="A276" s="13"/>
      <c r="B276" s="14"/>
      <c r="C276" s="28"/>
      <c r="D276" s="29"/>
      <c r="E276" s="14"/>
      <c r="F276" s="18"/>
      <c r="G276" s="31"/>
      <c r="H276" s="21"/>
      <c r="I276" s="28"/>
      <c r="J276" s="28"/>
      <c r="K276" s="19"/>
      <c r="L276" s="44"/>
    </row>
    <row r="277" spans="1:12">
      <c r="A277" s="13"/>
      <c r="B277" s="14"/>
      <c r="C277" s="28"/>
      <c r="D277" s="29"/>
      <c r="E277" s="14"/>
      <c r="F277" s="18"/>
      <c r="G277" s="31"/>
      <c r="H277" s="21"/>
      <c r="I277" s="28"/>
      <c r="J277" s="28"/>
      <c r="K277" s="19"/>
      <c r="L277" s="44"/>
    </row>
    <row r="278" spans="1:12">
      <c r="A278" s="13"/>
      <c r="B278" s="14"/>
      <c r="C278" s="28"/>
      <c r="D278" s="29"/>
      <c r="E278" s="14"/>
      <c r="F278" s="18"/>
      <c r="G278" s="31"/>
      <c r="H278" s="21"/>
      <c r="I278" s="28"/>
      <c r="J278" s="28"/>
      <c r="K278" s="19"/>
      <c r="L278" s="44"/>
    </row>
    <row r="279" spans="1:12">
      <c r="A279" s="13"/>
      <c r="B279" s="14"/>
      <c r="C279" s="28"/>
      <c r="D279" s="29"/>
      <c r="E279" s="14"/>
      <c r="F279" s="18"/>
      <c r="G279" s="31"/>
      <c r="H279" s="21"/>
      <c r="I279" s="28"/>
      <c r="J279" s="28"/>
      <c r="K279" s="19"/>
      <c r="L279" s="44"/>
    </row>
    <row r="280" spans="1:12">
      <c r="A280" s="13"/>
      <c r="B280" s="14"/>
      <c r="C280" s="28"/>
      <c r="D280" s="29"/>
      <c r="E280" s="14"/>
      <c r="F280" s="18"/>
      <c r="G280" s="31"/>
      <c r="H280" s="21"/>
      <c r="I280" s="28"/>
      <c r="J280" s="28"/>
      <c r="K280" s="19"/>
      <c r="L280" s="44"/>
    </row>
    <row r="281" spans="1:12">
      <c r="A281" s="13"/>
      <c r="B281" s="14"/>
      <c r="C281" s="28"/>
      <c r="D281" s="29"/>
      <c r="E281" s="14"/>
      <c r="F281" s="18"/>
      <c r="G281" s="31"/>
      <c r="H281" s="21"/>
      <c r="I281" s="28"/>
      <c r="J281" s="28"/>
      <c r="K281" s="19"/>
      <c r="L281" s="44"/>
    </row>
    <row r="282" spans="1:12">
      <c r="A282" s="13"/>
      <c r="B282" s="14"/>
      <c r="C282" s="28"/>
      <c r="D282" s="29"/>
      <c r="E282" s="14"/>
      <c r="F282" s="18"/>
      <c r="G282" s="31"/>
      <c r="H282" s="21"/>
      <c r="I282" s="28"/>
      <c r="J282" s="28"/>
      <c r="K282" s="19"/>
      <c r="L282" s="44"/>
    </row>
    <row r="283" spans="1:12">
      <c r="A283" s="13"/>
      <c r="B283" s="14"/>
      <c r="C283" s="28"/>
      <c r="D283" s="29"/>
      <c r="E283" s="14"/>
      <c r="F283" s="18"/>
      <c r="G283" s="31"/>
      <c r="H283" s="21"/>
      <c r="I283" s="28"/>
      <c r="J283" s="28"/>
      <c r="K283" s="19"/>
      <c r="L283" s="44"/>
    </row>
    <row r="284" spans="1:12">
      <c r="A284" s="13"/>
      <c r="B284" s="14"/>
      <c r="C284" s="28"/>
      <c r="D284" s="29"/>
      <c r="E284" s="14"/>
      <c r="F284" s="18"/>
      <c r="G284" s="31"/>
      <c r="H284" s="21"/>
      <c r="I284" s="28"/>
      <c r="J284" s="28"/>
      <c r="K284" s="19"/>
      <c r="L284" s="44"/>
    </row>
    <row r="285" spans="1:12">
      <c r="A285" s="13"/>
      <c r="B285" s="14"/>
      <c r="C285" s="28"/>
      <c r="D285" s="29"/>
      <c r="E285" s="14"/>
      <c r="F285" s="18"/>
      <c r="G285" s="31"/>
      <c r="H285" s="21"/>
      <c r="I285" s="28"/>
      <c r="J285" s="28"/>
      <c r="K285" s="19"/>
      <c r="L285" s="44"/>
    </row>
    <row r="286" spans="1:12">
      <c r="A286" s="13"/>
      <c r="B286" s="14"/>
      <c r="C286" s="28"/>
      <c r="D286" s="29"/>
      <c r="E286" s="14"/>
      <c r="F286" s="18"/>
      <c r="G286" s="31"/>
      <c r="H286" s="21"/>
      <c r="I286" s="28"/>
      <c r="J286" s="28"/>
      <c r="K286" s="19"/>
      <c r="L286" s="44"/>
    </row>
    <row r="287" spans="1:12">
      <c r="A287" s="13"/>
      <c r="B287" s="14"/>
      <c r="C287" s="28"/>
      <c r="D287" s="29"/>
      <c r="E287" s="14"/>
      <c r="F287" s="18"/>
      <c r="G287" s="31"/>
      <c r="H287" s="21"/>
      <c r="I287" s="28"/>
      <c r="J287" s="28"/>
      <c r="K287" s="19"/>
      <c r="L287" s="44"/>
    </row>
    <row r="288" spans="1:12">
      <c r="A288" s="13"/>
      <c r="B288" s="14"/>
      <c r="C288" s="28"/>
      <c r="D288" s="29"/>
      <c r="E288" s="14"/>
      <c r="F288" s="18"/>
      <c r="G288" s="31"/>
      <c r="H288" s="21"/>
      <c r="I288" s="28"/>
      <c r="J288" s="28"/>
      <c r="K288" s="19"/>
      <c r="L288" s="44"/>
    </row>
    <row r="289" spans="1:12">
      <c r="A289" s="13"/>
      <c r="B289" s="14"/>
      <c r="C289" s="28"/>
      <c r="D289" s="29"/>
      <c r="E289" s="14"/>
      <c r="F289" s="18"/>
      <c r="G289" s="31"/>
      <c r="H289" s="21"/>
      <c r="I289" s="28"/>
      <c r="J289" s="28"/>
      <c r="K289" s="19"/>
      <c r="L289" s="44"/>
    </row>
    <row r="290" spans="1:12">
      <c r="A290" s="13"/>
      <c r="B290" s="14"/>
      <c r="C290" s="28"/>
      <c r="D290" s="29"/>
      <c r="E290" s="14"/>
      <c r="F290" s="18"/>
      <c r="G290" s="31"/>
      <c r="H290" s="21"/>
      <c r="I290" s="28"/>
      <c r="J290" s="28"/>
      <c r="K290" s="19"/>
      <c r="L290" s="44"/>
    </row>
    <row r="291" spans="1:12">
      <c r="A291" s="13"/>
      <c r="B291" s="14"/>
      <c r="C291" s="28"/>
      <c r="D291" s="29"/>
      <c r="E291" s="14"/>
      <c r="F291" s="18"/>
      <c r="G291" s="31"/>
      <c r="H291" s="21"/>
      <c r="I291" s="28"/>
      <c r="J291" s="28"/>
      <c r="K291" s="19"/>
      <c r="L291" s="44"/>
    </row>
    <row r="292" spans="1:12">
      <c r="A292" s="13"/>
      <c r="B292" s="14"/>
      <c r="C292" s="28"/>
      <c r="D292" s="29"/>
      <c r="E292" s="14"/>
      <c r="F292" s="18"/>
      <c r="G292" s="31"/>
      <c r="H292" s="21"/>
      <c r="I292" s="28"/>
      <c r="J292" s="28"/>
      <c r="K292" s="19"/>
      <c r="L292" s="44"/>
    </row>
    <row r="293" spans="1:12">
      <c r="A293" s="13"/>
      <c r="B293" s="14"/>
      <c r="C293" s="28"/>
      <c r="D293" s="29"/>
      <c r="E293" s="14"/>
      <c r="F293" s="18"/>
      <c r="G293" s="31"/>
      <c r="H293" s="21"/>
      <c r="I293" s="28"/>
      <c r="J293" s="28"/>
      <c r="K293" s="19"/>
      <c r="L293" s="44"/>
    </row>
    <row r="294" spans="1:12" ht="24" customHeight="1">
      <c r="A294" s="13"/>
      <c r="B294" s="14"/>
      <c r="C294" s="28"/>
      <c r="D294" s="29"/>
      <c r="E294" s="14"/>
      <c r="F294" s="18"/>
      <c r="G294" s="31"/>
      <c r="H294" s="21"/>
      <c r="I294" s="28"/>
      <c r="J294" s="28"/>
      <c r="K294" s="19"/>
      <c r="L294" s="44"/>
    </row>
    <row r="295" spans="1:12" ht="24" customHeight="1">
      <c r="A295" s="13"/>
      <c r="B295" s="14"/>
      <c r="C295" s="28"/>
      <c r="D295" s="29"/>
      <c r="E295" s="14"/>
      <c r="F295" s="18"/>
      <c r="G295" s="31"/>
      <c r="H295" s="21"/>
      <c r="I295" s="28"/>
      <c r="J295" s="28"/>
      <c r="K295" s="19"/>
      <c r="L295" s="44"/>
    </row>
    <row r="296" spans="1:12" ht="24" customHeight="1">
      <c r="A296" s="13"/>
      <c r="B296" s="14"/>
      <c r="C296" s="28"/>
      <c r="D296" s="29"/>
      <c r="E296" s="14"/>
      <c r="F296" s="18"/>
      <c r="G296" s="31"/>
      <c r="H296" s="21"/>
      <c r="I296" s="28"/>
      <c r="J296" s="28"/>
      <c r="K296" s="19"/>
      <c r="L296" s="44"/>
    </row>
    <row r="297" spans="1:12" ht="24" customHeight="1">
      <c r="A297" s="13"/>
      <c r="B297" s="14"/>
      <c r="C297" s="28"/>
      <c r="D297" s="29"/>
      <c r="E297" s="14"/>
      <c r="F297" s="18"/>
      <c r="G297" s="31"/>
      <c r="H297" s="21"/>
      <c r="I297" s="28"/>
      <c r="J297" s="28"/>
      <c r="K297" s="19"/>
      <c r="L297" s="44"/>
    </row>
    <row r="298" spans="1:12" ht="24" customHeight="1">
      <c r="A298" s="13"/>
      <c r="B298" s="14"/>
      <c r="C298" s="28"/>
      <c r="D298" s="29"/>
      <c r="E298" s="14"/>
      <c r="F298" s="18"/>
      <c r="G298" s="31"/>
      <c r="H298" s="21"/>
      <c r="I298" s="28"/>
      <c r="J298" s="28"/>
      <c r="K298" s="19"/>
      <c r="L298" s="44"/>
    </row>
    <row r="299" spans="1:12" ht="24" customHeight="1">
      <c r="A299" s="13"/>
      <c r="B299" s="14"/>
      <c r="C299" s="28"/>
      <c r="D299" s="29"/>
      <c r="E299" s="14"/>
      <c r="F299" s="18"/>
      <c r="G299" s="31"/>
      <c r="H299" s="21"/>
      <c r="I299" s="28"/>
      <c r="J299" s="28"/>
      <c r="K299" s="19"/>
      <c r="L299" s="44"/>
    </row>
    <row r="300" spans="1:12" ht="24" customHeight="1">
      <c r="A300" s="13"/>
      <c r="B300" s="14"/>
      <c r="C300" s="28"/>
      <c r="D300" s="29"/>
      <c r="E300" s="14"/>
      <c r="F300" s="18"/>
      <c r="G300" s="31"/>
      <c r="H300" s="21"/>
      <c r="I300" s="28"/>
      <c r="J300" s="28"/>
      <c r="K300" s="19"/>
      <c r="L300" s="44"/>
    </row>
    <row r="301" spans="1:12" ht="24" customHeight="1">
      <c r="A301" s="13"/>
      <c r="B301" s="14"/>
      <c r="C301" s="28"/>
      <c r="D301" s="29"/>
      <c r="E301" s="14"/>
      <c r="F301" s="18"/>
      <c r="G301" s="31"/>
      <c r="H301" s="21"/>
      <c r="I301" s="28"/>
      <c r="J301" s="28"/>
      <c r="K301" s="19"/>
      <c r="L301" s="44"/>
    </row>
    <row r="302" spans="1:12" ht="24" customHeight="1">
      <c r="A302" s="13"/>
      <c r="B302" s="14"/>
      <c r="C302" s="28"/>
      <c r="D302" s="29"/>
      <c r="E302" s="14"/>
      <c r="F302" s="18"/>
      <c r="G302" s="31"/>
      <c r="H302" s="21"/>
      <c r="I302" s="28"/>
      <c r="J302" s="28"/>
      <c r="K302" s="19"/>
      <c r="L302" s="44"/>
    </row>
    <row r="303" spans="1:12" ht="24" customHeight="1">
      <c r="A303" s="13"/>
      <c r="B303" s="14"/>
      <c r="C303" s="28"/>
      <c r="D303" s="29"/>
      <c r="E303" s="14"/>
      <c r="F303" s="18"/>
      <c r="G303" s="31"/>
      <c r="H303" s="21"/>
      <c r="I303" s="28"/>
      <c r="J303" s="28"/>
      <c r="K303" s="19"/>
      <c r="L303" s="44"/>
    </row>
    <row r="304" spans="1:12" ht="24" customHeight="1">
      <c r="A304" s="13"/>
      <c r="B304" s="14"/>
      <c r="C304" s="28"/>
      <c r="D304" s="29"/>
      <c r="E304" s="14"/>
      <c r="F304" s="18"/>
      <c r="G304" s="31"/>
      <c r="H304" s="21"/>
      <c r="I304" s="28"/>
      <c r="J304" s="28"/>
      <c r="K304" s="19"/>
      <c r="L304" s="44"/>
    </row>
    <row r="305" spans="1:12" ht="24" customHeight="1">
      <c r="A305" s="13"/>
      <c r="B305" s="14"/>
      <c r="C305" s="28"/>
      <c r="D305" s="29"/>
      <c r="E305" s="14"/>
      <c r="F305" s="18"/>
      <c r="G305" s="31"/>
      <c r="H305" s="21"/>
      <c r="I305" s="28"/>
      <c r="J305" s="28"/>
      <c r="K305" s="19"/>
      <c r="L305" s="44"/>
    </row>
    <row r="306" spans="1:12" ht="24" customHeight="1">
      <c r="A306" s="13"/>
      <c r="B306" s="14"/>
      <c r="C306" s="28"/>
      <c r="D306" s="29"/>
      <c r="E306" s="14"/>
      <c r="F306" s="15"/>
      <c r="G306" s="31"/>
      <c r="H306" s="15"/>
      <c r="I306" s="28"/>
      <c r="J306" s="28"/>
      <c r="K306" s="19"/>
      <c r="L306" s="44"/>
    </row>
    <row r="307" spans="1:12" ht="24" customHeight="1">
      <c r="A307" s="13"/>
      <c r="B307" s="14"/>
      <c r="C307" s="28"/>
      <c r="D307" s="29"/>
      <c r="E307" s="14"/>
      <c r="F307" s="18"/>
      <c r="G307" s="31"/>
      <c r="H307" s="21"/>
      <c r="I307" s="28"/>
      <c r="J307" s="28"/>
      <c r="K307" s="19"/>
      <c r="L307" s="44"/>
    </row>
    <row r="308" spans="1:12" ht="24" customHeight="1">
      <c r="A308" s="13"/>
      <c r="B308" s="14"/>
      <c r="C308" s="28"/>
      <c r="D308" s="29"/>
      <c r="E308" s="14"/>
      <c r="F308" s="18"/>
      <c r="G308" s="31"/>
      <c r="H308" s="21"/>
      <c r="I308" s="28"/>
      <c r="J308" s="28"/>
      <c r="K308" s="19"/>
      <c r="L308" s="44"/>
    </row>
    <row r="309" spans="1:12" ht="24" customHeight="1">
      <c r="A309" s="13"/>
      <c r="B309" s="14"/>
      <c r="C309" s="28"/>
      <c r="D309" s="29"/>
      <c r="E309" s="14"/>
      <c r="F309" s="18"/>
      <c r="G309" s="31"/>
      <c r="H309" s="21"/>
      <c r="I309" s="28"/>
      <c r="J309" s="28"/>
      <c r="K309" s="19"/>
      <c r="L309" s="44"/>
    </row>
    <row r="310" spans="1:12" ht="24" customHeight="1">
      <c r="A310" s="13"/>
      <c r="B310" s="14"/>
      <c r="C310" s="28"/>
      <c r="D310" s="29"/>
      <c r="E310" s="14"/>
      <c r="F310" s="18"/>
      <c r="G310" s="31"/>
      <c r="H310" s="21"/>
      <c r="I310" s="28"/>
      <c r="J310" s="28"/>
      <c r="K310" s="19"/>
      <c r="L310" s="44"/>
    </row>
    <row r="311" spans="1:12" ht="24" customHeight="1">
      <c r="A311" s="13"/>
      <c r="B311" s="14"/>
      <c r="C311" s="28"/>
      <c r="D311" s="29"/>
      <c r="E311" s="14"/>
      <c r="F311" s="18"/>
      <c r="G311" s="31"/>
      <c r="H311" s="21"/>
      <c r="I311" s="28"/>
      <c r="J311" s="28"/>
      <c r="K311" s="19"/>
      <c r="L311" s="44"/>
    </row>
    <row r="312" spans="1:12" ht="24" customHeight="1">
      <c r="A312" s="13"/>
      <c r="B312" s="14"/>
      <c r="C312" s="28"/>
      <c r="D312" s="29"/>
      <c r="E312" s="14"/>
      <c r="F312" s="18"/>
      <c r="G312" s="31"/>
      <c r="H312" s="21"/>
      <c r="I312" s="28"/>
      <c r="J312" s="28"/>
      <c r="K312" s="19"/>
      <c r="L312" s="44"/>
    </row>
    <row r="313" spans="1:12" ht="27" customHeight="1">
      <c r="A313" s="13"/>
      <c r="B313" s="14"/>
      <c r="C313" s="28"/>
      <c r="D313" s="29"/>
      <c r="E313" s="14"/>
      <c r="F313" s="18"/>
      <c r="G313" s="31"/>
      <c r="H313" s="21"/>
      <c r="I313" s="28"/>
      <c r="J313" s="28"/>
      <c r="K313" s="19"/>
      <c r="L313" s="44"/>
    </row>
    <row r="314" spans="1:12" ht="24" customHeight="1">
      <c r="A314" s="13"/>
      <c r="B314" s="14"/>
      <c r="C314" s="28"/>
      <c r="D314" s="29"/>
      <c r="E314" s="14"/>
      <c r="F314" s="18"/>
      <c r="G314" s="31"/>
      <c r="H314" s="21"/>
      <c r="I314" s="28"/>
      <c r="J314" s="28"/>
      <c r="K314" s="19"/>
      <c r="L314" s="44"/>
    </row>
    <row r="315" spans="1:12" ht="24" customHeight="1">
      <c r="A315" s="13"/>
      <c r="B315" s="14"/>
      <c r="C315" s="28"/>
      <c r="D315" s="29"/>
      <c r="E315" s="14"/>
      <c r="F315" s="18"/>
      <c r="G315" s="31"/>
      <c r="H315" s="21"/>
      <c r="I315" s="28"/>
      <c r="J315" s="28"/>
      <c r="K315" s="19"/>
      <c r="L315" s="44"/>
    </row>
    <row r="316" spans="1:12" ht="24" customHeight="1">
      <c r="A316" s="13"/>
      <c r="B316" s="14"/>
      <c r="C316" s="28"/>
      <c r="D316" s="29"/>
      <c r="E316" s="14"/>
      <c r="F316" s="18"/>
      <c r="G316" s="31"/>
      <c r="H316" s="21"/>
      <c r="I316" s="28"/>
      <c r="J316" s="28"/>
      <c r="K316" s="19"/>
      <c r="L316" s="44"/>
    </row>
    <row r="317" spans="1:12" ht="24" customHeight="1">
      <c r="A317" s="13"/>
      <c r="B317" s="14"/>
      <c r="C317" s="28"/>
      <c r="D317" s="29"/>
      <c r="E317" s="14"/>
      <c r="F317" s="18"/>
      <c r="G317" s="31"/>
      <c r="H317" s="21"/>
      <c r="I317" s="28"/>
      <c r="J317" s="28"/>
      <c r="K317" s="19"/>
      <c r="L317" s="44"/>
    </row>
    <row r="318" spans="1:12" ht="24" customHeight="1">
      <c r="A318" s="13"/>
      <c r="B318" s="14"/>
      <c r="C318" s="28"/>
      <c r="D318" s="29"/>
      <c r="E318" s="14"/>
      <c r="F318" s="18"/>
      <c r="G318" s="31"/>
      <c r="H318" s="21"/>
      <c r="I318" s="28"/>
      <c r="J318" s="28"/>
      <c r="K318" s="19"/>
      <c r="L318" s="44"/>
    </row>
    <row r="319" spans="1:12" ht="24" customHeight="1">
      <c r="A319" s="13"/>
      <c r="B319" s="14"/>
      <c r="C319" s="28"/>
      <c r="D319" s="29"/>
      <c r="E319" s="14"/>
      <c r="F319" s="18"/>
      <c r="G319" s="31"/>
      <c r="H319" s="21"/>
      <c r="I319" s="28"/>
      <c r="J319" s="28"/>
      <c r="K319" s="19"/>
      <c r="L319" s="44"/>
    </row>
    <row r="320" spans="1:12" ht="24" customHeight="1">
      <c r="A320" s="13"/>
      <c r="B320" s="14"/>
      <c r="C320" s="28"/>
      <c r="D320" s="29"/>
      <c r="E320" s="14"/>
      <c r="F320" s="18"/>
      <c r="G320" s="31"/>
      <c r="H320" s="21"/>
      <c r="I320" s="28"/>
      <c r="J320" s="28"/>
      <c r="K320" s="19"/>
      <c r="L320" s="44"/>
    </row>
    <row r="321" spans="1:12" ht="24" customHeight="1">
      <c r="A321" s="13"/>
      <c r="B321" s="14"/>
      <c r="C321" s="28"/>
      <c r="D321" s="29"/>
      <c r="E321" s="14"/>
      <c r="F321" s="18"/>
      <c r="G321" s="31"/>
      <c r="H321" s="21"/>
      <c r="I321" s="28"/>
      <c r="J321" s="28"/>
      <c r="K321" s="19"/>
      <c r="L321" s="44"/>
    </row>
    <row r="322" spans="1:12" ht="24" customHeight="1">
      <c r="A322" s="13"/>
      <c r="B322" s="14"/>
      <c r="C322" s="28"/>
      <c r="D322" s="29"/>
      <c r="E322" s="14"/>
      <c r="F322" s="18"/>
      <c r="G322" s="31"/>
      <c r="H322" s="21"/>
      <c r="I322" s="28"/>
      <c r="J322" s="28"/>
      <c r="K322" s="19"/>
      <c r="L322" s="44"/>
    </row>
    <row r="323" spans="1:12" ht="24" customHeight="1">
      <c r="A323" s="13"/>
      <c r="B323" s="14"/>
      <c r="C323" s="28"/>
      <c r="D323" s="29"/>
      <c r="E323" s="14"/>
      <c r="F323" s="18"/>
      <c r="G323" s="31"/>
      <c r="H323" s="21"/>
      <c r="I323" s="28"/>
      <c r="J323" s="28"/>
      <c r="K323" s="19"/>
      <c r="L323" s="44"/>
    </row>
    <row r="324" spans="1:12" ht="24" customHeight="1">
      <c r="A324" s="13"/>
      <c r="B324" s="14"/>
      <c r="C324" s="28"/>
      <c r="D324" s="29"/>
      <c r="E324" s="14"/>
      <c r="F324" s="18"/>
      <c r="G324" s="31"/>
      <c r="H324" s="21"/>
      <c r="I324" s="28"/>
      <c r="J324" s="28"/>
      <c r="K324" s="19"/>
      <c r="L324" s="44"/>
    </row>
    <row r="325" spans="1:12" ht="24" customHeight="1">
      <c r="A325" s="13"/>
      <c r="B325" s="14"/>
      <c r="C325" s="28"/>
      <c r="D325" s="29"/>
      <c r="E325" s="14"/>
      <c r="F325" s="18"/>
      <c r="G325" s="31"/>
      <c r="H325" s="21"/>
      <c r="I325" s="28"/>
      <c r="J325" s="28"/>
      <c r="K325" s="19"/>
      <c r="L325" s="44"/>
    </row>
    <row r="326" spans="1:12" ht="24" customHeight="1">
      <c r="A326" s="13"/>
      <c r="B326" s="14"/>
      <c r="C326" s="28"/>
      <c r="D326" s="29"/>
      <c r="E326" s="14"/>
      <c r="F326" s="18"/>
      <c r="G326" s="31"/>
      <c r="H326" s="21"/>
      <c r="I326" s="28"/>
      <c r="J326" s="28"/>
      <c r="K326" s="19"/>
      <c r="L326" s="44"/>
    </row>
    <row r="327" spans="1:12" ht="24" customHeight="1">
      <c r="A327" s="13"/>
      <c r="B327" s="14"/>
      <c r="C327" s="28"/>
      <c r="D327" s="29"/>
      <c r="E327" s="14"/>
      <c r="F327" s="18"/>
      <c r="G327" s="31"/>
      <c r="H327" s="21"/>
      <c r="I327" s="28"/>
      <c r="J327" s="28"/>
      <c r="K327" s="19"/>
      <c r="L327" s="44"/>
    </row>
    <row r="328" spans="1:12">
      <c r="A328" s="13"/>
      <c r="B328" s="14"/>
      <c r="C328" s="28"/>
      <c r="D328" s="29"/>
      <c r="E328" s="14"/>
      <c r="F328" s="18"/>
      <c r="G328" s="31"/>
      <c r="H328" s="21"/>
      <c r="I328" s="28"/>
      <c r="J328" s="28"/>
      <c r="K328" s="19"/>
      <c r="L328" s="44"/>
    </row>
    <row r="329" spans="1:12">
      <c r="A329" s="13"/>
      <c r="B329" s="14"/>
      <c r="C329" s="28"/>
      <c r="D329" s="29"/>
      <c r="E329" s="14"/>
      <c r="F329" s="18"/>
      <c r="G329" s="31"/>
      <c r="H329" s="21"/>
      <c r="I329" s="28"/>
      <c r="J329" s="28"/>
      <c r="K329" s="19"/>
      <c r="L329" s="44"/>
    </row>
    <row r="330" spans="1:12">
      <c r="A330" s="13"/>
      <c r="B330" s="14"/>
      <c r="C330" s="28"/>
      <c r="D330" s="29"/>
      <c r="E330" s="14"/>
      <c r="F330" s="18"/>
      <c r="G330" s="31"/>
      <c r="H330" s="21"/>
      <c r="I330" s="28"/>
      <c r="J330" s="28"/>
      <c r="K330" s="19"/>
      <c r="L330" s="44"/>
    </row>
    <row r="331" spans="1:12">
      <c r="A331" s="13"/>
      <c r="B331" s="14"/>
      <c r="C331" s="28"/>
      <c r="D331" s="29"/>
      <c r="E331" s="14"/>
      <c r="F331" s="18"/>
      <c r="G331" s="31"/>
      <c r="H331" s="21"/>
      <c r="I331" s="28"/>
      <c r="J331" s="28"/>
      <c r="K331" s="19"/>
      <c r="L331" s="44"/>
    </row>
    <row r="332" spans="1:12">
      <c r="A332" s="13"/>
      <c r="B332" s="14"/>
      <c r="C332" s="28"/>
      <c r="D332" s="29"/>
      <c r="E332" s="14"/>
      <c r="F332" s="18"/>
      <c r="G332" s="31"/>
      <c r="H332" s="21"/>
      <c r="I332" s="28"/>
      <c r="J332" s="28"/>
      <c r="K332" s="19"/>
      <c r="L332" s="44"/>
    </row>
    <row r="333" spans="1:12">
      <c r="A333" s="13"/>
      <c r="B333" s="14"/>
      <c r="C333" s="28"/>
      <c r="D333" s="29"/>
      <c r="E333" s="14"/>
      <c r="F333" s="18"/>
      <c r="G333" s="31"/>
      <c r="H333" s="21"/>
      <c r="I333" s="28"/>
      <c r="J333" s="28"/>
      <c r="K333" s="19"/>
      <c r="L333" s="44"/>
    </row>
    <row r="334" spans="1:12">
      <c r="A334" s="13"/>
      <c r="B334" s="14"/>
      <c r="C334" s="28"/>
      <c r="D334" s="29"/>
      <c r="E334" s="14"/>
      <c r="F334" s="15"/>
      <c r="G334" s="28"/>
      <c r="H334" s="15"/>
      <c r="I334" s="28"/>
      <c r="J334" s="28"/>
      <c r="K334" s="19"/>
      <c r="L334" s="44"/>
    </row>
    <row r="335" spans="1:12">
      <c r="A335" s="13"/>
      <c r="B335" s="14"/>
      <c r="C335" s="28"/>
      <c r="D335" s="29"/>
      <c r="E335" s="14"/>
      <c r="F335" s="15"/>
      <c r="G335" s="28"/>
      <c r="H335" s="15"/>
      <c r="I335" s="28"/>
      <c r="J335" s="28"/>
      <c r="K335" s="19"/>
      <c r="L335" s="44"/>
    </row>
    <row r="336" spans="1:12">
      <c r="A336" s="13"/>
      <c r="B336" s="14"/>
      <c r="C336" s="28"/>
      <c r="D336" s="29"/>
      <c r="E336" s="14"/>
      <c r="F336" s="15"/>
      <c r="G336" s="28"/>
      <c r="H336" s="15"/>
      <c r="I336" s="28"/>
      <c r="J336" s="28"/>
      <c r="K336" s="19"/>
      <c r="L336" s="44"/>
    </row>
    <row r="337" spans="1:12">
      <c r="A337" s="13"/>
      <c r="B337" s="14"/>
      <c r="C337" s="28"/>
      <c r="D337" s="29"/>
      <c r="E337" s="14"/>
      <c r="F337" s="15"/>
      <c r="G337" s="28"/>
      <c r="H337" s="15"/>
      <c r="I337" s="28"/>
      <c r="J337" s="28"/>
      <c r="K337" s="19"/>
      <c r="L337" s="44"/>
    </row>
    <row r="338" spans="1:12">
      <c r="A338" s="13"/>
      <c r="B338" s="14"/>
      <c r="C338" s="28"/>
      <c r="D338" s="29"/>
      <c r="E338" s="14"/>
      <c r="F338" s="15"/>
      <c r="G338" s="28"/>
      <c r="H338" s="15"/>
      <c r="I338" s="28"/>
      <c r="J338" s="28"/>
      <c r="K338" s="19"/>
      <c r="L338" s="44"/>
    </row>
    <row r="339" spans="1:12">
      <c r="A339" s="13"/>
      <c r="B339" s="14"/>
      <c r="C339" s="28"/>
      <c r="D339" s="29"/>
      <c r="E339" s="14"/>
      <c r="F339" s="33"/>
      <c r="G339" s="31"/>
      <c r="H339" s="21"/>
      <c r="I339" s="28"/>
      <c r="J339" s="28"/>
      <c r="K339" s="19"/>
      <c r="L339" s="44"/>
    </row>
    <row r="340" spans="1:12">
      <c r="A340" s="13"/>
      <c r="B340" s="14"/>
      <c r="C340" s="28"/>
      <c r="D340" s="29"/>
      <c r="E340" s="14"/>
      <c r="F340" s="30"/>
      <c r="G340" s="31"/>
      <c r="H340" s="21"/>
      <c r="I340" s="28"/>
      <c r="J340" s="28"/>
      <c r="K340" s="19"/>
      <c r="L340" s="44"/>
    </row>
    <row r="341" spans="1:12">
      <c r="A341" s="13"/>
      <c r="B341" s="14"/>
      <c r="C341" s="28"/>
      <c r="D341" s="29"/>
      <c r="E341" s="14"/>
      <c r="F341" s="18"/>
      <c r="G341" s="31"/>
      <c r="H341" s="21"/>
      <c r="I341" s="28"/>
      <c r="J341" s="28"/>
      <c r="K341" s="19"/>
      <c r="L341" s="44"/>
    </row>
    <row r="342" spans="1:12">
      <c r="A342" s="13"/>
      <c r="B342" s="14"/>
      <c r="C342" s="28"/>
      <c r="D342" s="29"/>
      <c r="E342" s="14"/>
      <c r="F342" s="18"/>
      <c r="G342" s="31"/>
      <c r="H342" s="21"/>
      <c r="I342" s="28"/>
      <c r="J342" s="28"/>
      <c r="K342" s="19"/>
      <c r="L342" s="44"/>
    </row>
    <row r="343" spans="1:12">
      <c r="A343" s="13"/>
      <c r="B343" s="14"/>
      <c r="C343" s="28"/>
      <c r="D343" s="29"/>
      <c r="E343" s="14"/>
      <c r="F343" s="18"/>
      <c r="G343" s="31"/>
      <c r="H343" s="21"/>
      <c r="I343" s="28"/>
      <c r="J343" s="28"/>
      <c r="K343" s="19"/>
      <c r="L343" s="44"/>
    </row>
    <row r="344" spans="1:12">
      <c r="A344" s="13"/>
      <c r="B344" s="14"/>
      <c r="C344" s="28"/>
      <c r="D344" s="29"/>
      <c r="E344" s="14"/>
      <c r="F344" s="18"/>
      <c r="G344" s="31"/>
      <c r="H344" s="21"/>
      <c r="I344" s="28"/>
      <c r="J344" s="28"/>
      <c r="K344" s="19"/>
      <c r="L344" s="44"/>
    </row>
    <row r="345" spans="1:12">
      <c r="A345" s="13" t="s">
        <v>5868</v>
      </c>
      <c r="B345" s="14"/>
      <c r="C345" s="14"/>
      <c r="D345" s="14"/>
      <c r="E345" s="14"/>
      <c r="F345" s="18"/>
      <c r="G345" s="49"/>
      <c r="H345" s="30"/>
      <c r="I345" s="14"/>
      <c r="J345" s="14"/>
      <c r="K345" s="67"/>
      <c r="L345" s="68"/>
    </row>
  </sheetData>
  <mergeCells count="1">
    <mergeCell ref="A1:L1"/>
  </mergeCells>
  <pageMargins left="0.23622047244094499" right="0.23622047244094499" top="0.74803149606299202" bottom="0.43307086614173201" header="0.31496062992126" footer="0.196850393700787"/>
  <pageSetup paperSize="9" scale="50" orientation="landscape" verticalDpi="300"/>
  <headerFooter>
    <oddFooter>&amp;Cหน้าที่ &amp;P</oddFoot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ข้อมูลการจัดซื้อจัดจ้าง ปี 2565</vt:lpstr>
      <vt:lpstr>ข้อมูลส่ง ปปช.2565</vt:lpstr>
      <vt:lpstr>ข้อมูลการจัดซื้อจัดจ้าง ปี 2566</vt:lpstr>
      <vt:lpstr>ข้อมูลการจัดซื้อจัดจ้าง ปี 2567</vt:lpstr>
      <vt:lpstr>เดือนต.ค.65</vt:lpstr>
      <vt:lpstr>เดือน พ.ย.65</vt:lpstr>
      <vt:lpstr>เดือน ธ.ค.65</vt:lpstr>
      <vt:lpstr>เดือน ม.ค.66</vt:lpstr>
      <vt:lpstr>เดือน ก.พ.66</vt:lpstr>
      <vt:lpstr>เดือน มี.ค.66</vt:lpstr>
      <vt:lpstr>ข้อมูลส่งให้ฝ่ายเกรียง</vt:lpstr>
      <vt:lpstr>'ข้อมูลการจัดซื้อจัดจ้าง ปี 2567'!_Hlk140049210</vt:lpstr>
      <vt:lpstr>'ข้อมูลการจัดซื้อจัดจ้าง ปี 2567'!_Hlk160092934</vt:lpstr>
      <vt:lpstr>'ข้อมูลการจัดซื้อจัดจ้าง ปี 2567'!_Hlk160190237</vt:lpstr>
      <vt:lpstr>'ข้อมูลการจัดซื้อจัดจ้าง ปี 2567'!_Hlk83299306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2023-04-03T08:09:00Z</cp:lastPrinted>
  <dcterms:created xsi:type="dcterms:W3CDTF">2012-10-13T13:49:00Z</dcterms:created>
  <dcterms:modified xsi:type="dcterms:W3CDTF">2024-04-24T07:41:35Z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E10B60BBEF3A4EB0A3275C2F06DA24F8</vt:lpwstr>
  </property>
  <property fmtid="{D5CDD505-2E9C-101B-9397-08002B2CF9AE}" pid="3" name="KSOProductBuildVer">
    <vt:lpwstr>1054-12.2.0.13359</vt:lpwstr>
  </property>
</Properties>
</file>